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os\paulo3011\spark-processing-samples\latlong-processing\src\Data\"/>
    </mc:Choice>
  </mc:AlternateContent>
  <xr:revisionPtr revIDLastSave="0" documentId="13_ncr:1_{C94A07A2-6550-4EC7-A7AA-7B688439F30C}" xr6:coauthVersionLast="46" xr6:coauthVersionMax="46" xr10:uidLastSave="{00000000-0000-0000-0000-000000000000}"/>
  <bookViews>
    <workbookView xWindow="-120" yWindow="-120" windowWidth="20730" windowHeight="11160" xr2:uid="{0D960920-D906-47EC-8442-17DC1C46953B}"/>
  </bookViews>
  <sheets>
    <sheet name="posicoes_tratado" sheetId="3" r:id="rId1"/>
    <sheet name="Planilha1" sheetId="1" r:id="rId2"/>
  </sheets>
  <definedNames>
    <definedName name="DadosExternos_1" localSheetId="0" hidden="1">posicoes_tratado!$A$1:$F$929</definedName>
  </definedNames>
  <calcPr calcId="191029"/>
  <pivotCaches>
    <pivotCache cacheId="1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30" i="3" l="1"/>
  <c r="D4" i="1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I408" i="3" s="1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C5" i="1"/>
  <c r="C4" i="1"/>
  <c r="K83" i="3" l="1"/>
  <c r="L83" i="3" s="1"/>
  <c r="M83" i="3" s="1"/>
  <c r="D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DEFC479-3017-495B-93AD-56B99BB73B83}" keepAlive="1" name="Consulta - posicoes" description="Conexão com a consulta 'posicoes' na pasta de trabalho." type="5" refreshedVersion="6" background="1">
    <dbPr connection="Provider=Microsoft.Mashup.OleDb.1;Data Source=$Workbook$;Location=posicoes;Extended Properties=&quot;&quot;" command="SELECT * FROM [posicoes]"/>
  </connection>
  <connection id="2" xr16:uid="{60CAA800-118B-47E5-8664-62656F990CF5}" keepAlive="1" name="Consulta - posicoes_tratado" description="Conexão com a consulta 'posicoes_tratado' na pasta de trabalho." type="5" refreshedVersion="6" background="1" saveData="1">
    <dbPr connection="Provider=Microsoft.Mashup.OleDb.1;Data Source=$Workbook$;Location=posicoes_tratado;Extended Properties=&quot;&quot;" command="SELECT * FROM [posicoes_tratado]"/>
  </connection>
</connections>
</file>

<file path=xl/sharedStrings.xml><?xml version="1.0" encoding="utf-8"?>
<sst xmlns="http://schemas.openxmlformats.org/spreadsheetml/2006/main" count="950" uniqueCount="19">
  <si>
    <t>placa</t>
  </si>
  <si>
    <t>data_posicao</t>
  </si>
  <si>
    <t>velocidade</t>
  </si>
  <si>
    <t>longitude</t>
  </si>
  <si>
    <t>latitude</t>
  </si>
  <si>
    <t>ignicao</t>
  </si>
  <si>
    <t>TESTE001</t>
  </si>
  <si>
    <t>CAR0012</t>
  </si>
  <si>
    <t>parado</t>
  </si>
  <si>
    <t>total segundos</t>
  </si>
  <si>
    <t>minutos</t>
  </si>
  <si>
    <t>horas</t>
  </si>
  <si>
    <t>Rótulos de Linha</t>
  </si>
  <si>
    <t>Total Geral</t>
  </si>
  <si>
    <t>segundos_parados</t>
  </si>
  <si>
    <t>tempo_parado</t>
  </si>
  <si>
    <t>SIM</t>
  </si>
  <si>
    <t>Soma de segundos_parados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</si>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</sst>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1" xfId="0" applyFont="1" applyBorder="1"/>
    <xf numFmtId="22" fontId="0" fillId="0" borderId="0" xfId="0" applyNumberFormat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reira" refreshedDate="44218.611441203706" createdVersion="6" refreshedVersion="6" minRefreshableVersion="3" recordCount="928" xr:uid="{89EABFB0-08D6-4AA8-B83A-0FBA422BCECC}">
  <cacheSource type="worksheet">
    <worksheetSource name="posicoes_tratado"/>
  </cacheSource>
  <cacheFields count="9">
    <cacheField name="placa" numFmtId="0">
      <sharedItems count="2">
        <s v="CAR0012"/>
        <s v="TESTE001"/>
      </sharedItems>
    </cacheField>
    <cacheField name="data_posicao" numFmtId="22">
      <sharedItems containsSemiMixedTypes="0" containsNonDate="0" containsDate="1" containsString="0" minDate="2018-12-12T00:04:03" maxDate="2018-12-19T21:58:30"/>
    </cacheField>
    <cacheField name="velocidade" numFmtId="0">
      <sharedItems containsSemiMixedTypes="0" containsString="0" containsNumber="1" containsInteger="1" minValue="0" maxValue="105"/>
    </cacheField>
    <cacheField name="longitude" numFmtId="0">
      <sharedItems containsSemiMixedTypes="0" containsString="0" containsNumber="1" containsInteger="1" minValue="-515494668" maxValue="-514747"/>
    </cacheField>
    <cacheField name="latitude" numFmtId="0">
      <sharedItems containsSemiMixedTypes="0" containsString="0" containsNumber="1" containsInteger="1" minValue="-255709993" maxValue="-253649"/>
    </cacheField>
    <cacheField name="ignicao" numFmtId="0">
      <sharedItems/>
    </cacheField>
    <cacheField name="parado" numFmtId="0">
      <sharedItems count="2">
        <s v="SIM"/>
        <s v="NÃO"/>
      </sharedItems>
    </cacheField>
    <cacheField name="tempo_parado" numFmtId="0">
      <sharedItems/>
    </cacheField>
    <cacheField name="segundos_parados" numFmtId="0">
      <sharedItems containsSemiMixedTypes="0" containsString="0" containsNumber="1" minValue="0" maxValue="1922.9999999999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8">
  <r>
    <x v="0"/>
    <d v="2018-12-12T22:06:19"/>
    <n v="0"/>
    <n v="-514699225"/>
    <n v="-253648861"/>
    <b v="0"/>
    <x v="0"/>
    <s v="0:0:0"/>
    <n v="0"/>
  </r>
  <r>
    <x v="0"/>
    <d v="2018-12-12T22:36:21"/>
    <n v="0"/>
    <n v="-514699201"/>
    <n v="-253648996"/>
    <b v="0"/>
    <x v="0"/>
    <s v="0:30:02"/>
    <n v="1801.9999999999998"/>
  </r>
  <r>
    <x v="0"/>
    <d v="2018-12-12T23:06:25"/>
    <n v="0"/>
    <n v="-514698895"/>
    <n v="-253648771"/>
    <b v="0"/>
    <x v="0"/>
    <s v="0:30:04"/>
    <n v="1803.9999999999998"/>
  </r>
  <r>
    <x v="0"/>
    <d v="2018-12-12T23:36:28"/>
    <n v="0"/>
    <n v="-514698733"/>
    <n v="-253649048"/>
    <b v="0"/>
    <x v="0"/>
    <s v="0:30:03"/>
    <n v="1803"/>
  </r>
  <r>
    <x v="0"/>
    <d v="2018-12-13T00:06:31"/>
    <n v="0"/>
    <n v="-514699545"/>
    <n v="-253649083"/>
    <b v="0"/>
    <x v="0"/>
    <s v="0:30:03"/>
    <n v="1803"/>
  </r>
  <r>
    <x v="0"/>
    <d v="2018-12-13T00:36:34"/>
    <n v="0"/>
    <n v="-514699038"/>
    <n v="-253648861"/>
    <b v="0"/>
    <x v="0"/>
    <s v="0:30:03"/>
    <n v="1803"/>
  </r>
  <r>
    <x v="0"/>
    <d v="2018-12-13T01:06:37"/>
    <n v="0"/>
    <n v="-514699203"/>
    <n v="-253648535"/>
    <b v="0"/>
    <x v="0"/>
    <s v="0:30:03"/>
    <n v="1803"/>
  </r>
  <r>
    <x v="0"/>
    <d v="2018-12-13T01:36:40"/>
    <n v="0"/>
    <n v="-514699281"/>
    <n v="-253648973"/>
    <b v="0"/>
    <x v="0"/>
    <s v="0:30:03"/>
    <n v="1803"/>
  </r>
  <r>
    <x v="0"/>
    <d v="2018-12-13T02:06:44"/>
    <n v="0"/>
    <n v="-51469911"/>
    <n v="-253648775"/>
    <b v="0"/>
    <x v="0"/>
    <s v="0:30:04"/>
    <n v="1803.9999999999998"/>
  </r>
  <r>
    <x v="0"/>
    <d v="2018-12-13T02:36:47"/>
    <n v="0"/>
    <n v="-51469942"/>
    <n v="-253649093"/>
    <b v="0"/>
    <x v="0"/>
    <s v="0:30:03"/>
    <n v="1803"/>
  </r>
  <r>
    <x v="0"/>
    <d v="2018-12-13T03:06:50"/>
    <n v="0"/>
    <n v="-514699666"/>
    <n v="-253649156"/>
    <b v="0"/>
    <x v="0"/>
    <s v="0:30:03"/>
    <n v="1803"/>
  </r>
  <r>
    <x v="0"/>
    <d v="2018-12-13T03:36:53"/>
    <n v="0"/>
    <n v="-514699606"/>
    <n v="-253648976"/>
    <b v="0"/>
    <x v="0"/>
    <s v="0:30:03"/>
    <n v="1803"/>
  </r>
  <r>
    <x v="0"/>
    <d v="2018-12-13T04:06:56"/>
    <n v="0"/>
    <n v="-514699236"/>
    <n v="-253649788"/>
    <b v="0"/>
    <x v="0"/>
    <s v="0:30:03"/>
    <n v="1803"/>
  </r>
  <r>
    <x v="0"/>
    <d v="2018-12-13T04:36:59"/>
    <n v="0"/>
    <n v="-514699591"/>
    <n v="-253648965"/>
    <b v="0"/>
    <x v="0"/>
    <s v="0:30:03"/>
    <n v="1803"/>
  </r>
  <r>
    <x v="0"/>
    <d v="2018-12-13T05:07:01"/>
    <n v="0"/>
    <n v="-514699126"/>
    <n v="-253648581"/>
    <b v="0"/>
    <x v="0"/>
    <s v="0:30:02"/>
    <n v="1801.9999999999998"/>
  </r>
  <r>
    <x v="0"/>
    <d v="2018-12-13T05:37:04"/>
    <n v="0"/>
    <n v="-514699108"/>
    <n v="-253649603"/>
    <b v="0"/>
    <x v="0"/>
    <s v="0:30:03"/>
    <n v="1803"/>
  </r>
  <r>
    <x v="0"/>
    <d v="2018-12-13T06:07:07"/>
    <n v="0"/>
    <n v="-5146988"/>
    <n v="-2536492"/>
    <b v="0"/>
    <x v="0"/>
    <s v="0:30:03"/>
    <n v="1803"/>
  </r>
  <r>
    <x v="0"/>
    <d v="2018-12-13T06:37:10"/>
    <n v="0"/>
    <n v="-514699468"/>
    <n v="-253649313"/>
    <b v="0"/>
    <x v="0"/>
    <s v="0:30:03"/>
    <n v="1803"/>
  </r>
  <r>
    <x v="0"/>
    <d v="2018-12-13T07:07:13"/>
    <n v="0"/>
    <n v="-514699435"/>
    <n v="-253649275"/>
    <b v="0"/>
    <x v="0"/>
    <s v="0:30:03"/>
    <n v="1803"/>
  </r>
  <r>
    <x v="0"/>
    <d v="2018-12-13T07:37:16"/>
    <n v="0"/>
    <n v="-514699078"/>
    <n v="-253648921"/>
    <b v="0"/>
    <x v="0"/>
    <s v="0:30:03"/>
    <n v="1803"/>
  </r>
  <r>
    <x v="0"/>
    <d v="2018-12-13T08:07:19"/>
    <n v="0"/>
    <n v="-51469928"/>
    <n v="-253649106"/>
    <b v="0"/>
    <x v="0"/>
    <s v="0:30:03"/>
    <n v="1803"/>
  </r>
  <r>
    <x v="0"/>
    <d v="2018-12-13T08:37:21"/>
    <n v="0"/>
    <n v="-51469958"/>
    <n v="-253649186"/>
    <b v="0"/>
    <x v="0"/>
    <s v="0:30:02"/>
    <n v="1801.9999999999998"/>
  </r>
  <r>
    <x v="0"/>
    <d v="2018-12-13T09:07:24"/>
    <n v="0"/>
    <n v="-514699256"/>
    <n v="-25364874"/>
    <b v="0"/>
    <x v="0"/>
    <s v="0:30:03"/>
    <n v="1803"/>
  </r>
  <r>
    <x v="0"/>
    <d v="2018-12-13T09:37:27"/>
    <n v="0"/>
    <n v="-514699675"/>
    <n v="-253648606"/>
    <b v="0"/>
    <x v="0"/>
    <s v="0:30:03"/>
    <n v="1803"/>
  </r>
  <r>
    <x v="0"/>
    <d v="2018-12-13T10:07:30"/>
    <n v="0"/>
    <n v="-514699991"/>
    <n v="-25364945"/>
    <b v="0"/>
    <x v="0"/>
    <s v="0:30:03"/>
    <n v="1803"/>
  </r>
  <r>
    <x v="0"/>
    <d v="2018-12-13T10:37:33"/>
    <n v="0"/>
    <n v="-514699531"/>
    <n v="-253649006"/>
    <b v="0"/>
    <x v="0"/>
    <s v="0:30:03"/>
    <n v="1803"/>
  </r>
  <r>
    <x v="0"/>
    <d v="2018-12-13T11:07:36"/>
    <n v="0"/>
    <n v="-514699123"/>
    <n v="-253648865"/>
    <b v="0"/>
    <x v="0"/>
    <s v="0:30:03"/>
    <n v="1803"/>
  </r>
  <r>
    <x v="0"/>
    <d v="2018-12-13T11:37:39"/>
    <n v="0"/>
    <n v="-514699135"/>
    <n v="-253648901"/>
    <b v="0"/>
    <x v="0"/>
    <s v="0:30:03"/>
    <n v="1803"/>
  </r>
  <r>
    <x v="0"/>
    <d v="2018-12-13T12:07:43"/>
    <n v="0"/>
    <n v="-514699678"/>
    <n v="-253649675"/>
    <b v="0"/>
    <x v="0"/>
    <s v="0:30:04"/>
    <n v="1803.9999999999998"/>
  </r>
  <r>
    <x v="0"/>
    <d v="2018-12-13T12:37:46"/>
    <n v="0"/>
    <n v="-514699683"/>
    <n v="-25364934"/>
    <b v="0"/>
    <x v="0"/>
    <s v="0:30:03"/>
    <n v="1803"/>
  </r>
  <r>
    <x v="0"/>
    <d v="2018-12-13T13:07:49"/>
    <n v="0"/>
    <n v="-514699355"/>
    <n v="-25364874"/>
    <b v="0"/>
    <x v="0"/>
    <s v="0:30:03"/>
    <n v="1803"/>
  </r>
  <r>
    <x v="0"/>
    <d v="2018-12-13T13:37:52"/>
    <n v="0"/>
    <n v="-514699716"/>
    <n v="-253649676"/>
    <b v="0"/>
    <x v="0"/>
    <s v="0:30:03"/>
    <n v="1803"/>
  </r>
  <r>
    <x v="0"/>
    <d v="2018-12-13T14:07:55"/>
    <n v="0"/>
    <n v="-514699243"/>
    <n v="-253648706"/>
    <b v="0"/>
    <x v="0"/>
    <s v="0:30:03"/>
    <n v="1803"/>
  </r>
  <r>
    <x v="0"/>
    <d v="2018-12-13T14:37:58"/>
    <n v="0"/>
    <n v="-514700285"/>
    <n v="-253648628"/>
    <b v="0"/>
    <x v="0"/>
    <s v="0:30:03"/>
    <n v="1803"/>
  </r>
  <r>
    <x v="0"/>
    <d v="2018-12-13T15:08:02"/>
    <n v="0"/>
    <n v="-51469924"/>
    <n v="-253649066"/>
    <b v="0"/>
    <x v="0"/>
    <s v="0:30:04"/>
    <n v="1803.9999999999998"/>
  </r>
  <r>
    <x v="0"/>
    <d v="2018-12-13T15:38:05"/>
    <n v="0"/>
    <n v="-514699498"/>
    <n v="-25364933"/>
    <b v="0"/>
    <x v="0"/>
    <s v="0:30:03"/>
    <n v="1803"/>
  </r>
  <r>
    <x v="0"/>
    <d v="2018-12-13T16:08:08"/>
    <n v="0"/>
    <n v="-514699256"/>
    <n v="-253649296"/>
    <b v="0"/>
    <x v="0"/>
    <s v="0:30:03"/>
    <n v="1803"/>
  </r>
  <r>
    <x v="0"/>
    <d v="2018-12-13T16:38:11"/>
    <n v="0"/>
    <n v="-514699331"/>
    <n v="-253649261"/>
    <b v="0"/>
    <x v="0"/>
    <s v="0:30:03"/>
    <n v="1803"/>
  </r>
  <r>
    <x v="0"/>
    <d v="2018-12-13T17:08:14"/>
    <n v="0"/>
    <n v="-51469937"/>
    <n v="-253649083"/>
    <b v="0"/>
    <x v="0"/>
    <s v="0:30:03"/>
    <n v="1803"/>
  </r>
  <r>
    <x v="0"/>
    <d v="2018-12-13T17:38:17"/>
    <n v="0"/>
    <n v="-514699813"/>
    <n v="-253648966"/>
    <b v="0"/>
    <x v="0"/>
    <s v="0:30:03"/>
    <n v="1803"/>
  </r>
  <r>
    <x v="0"/>
    <d v="2018-12-13T18:08:20"/>
    <n v="0"/>
    <n v="-514698716"/>
    <n v="-253649361"/>
    <b v="0"/>
    <x v="0"/>
    <s v="0:30:03"/>
    <n v="1803"/>
  </r>
  <r>
    <x v="0"/>
    <d v="2018-12-13T18:38:23"/>
    <n v="0"/>
    <n v="-514699578"/>
    <n v="-253648731"/>
    <b v="0"/>
    <x v="0"/>
    <s v="0:30:03"/>
    <n v="1803"/>
  </r>
  <r>
    <x v="0"/>
    <d v="2018-12-13T19:08:26"/>
    <n v="0"/>
    <n v="-514699211"/>
    <n v="-253648646"/>
    <b v="0"/>
    <x v="0"/>
    <s v="0:30:03"/>
    <n v="1803"/>
  </r>
  <r>
    <x v="0"/>
    <d v="2018-12-13T19:38:29"/>
    <n v="0"/>
    <n v="-514699006"/>
    <n v="-253648618"/>
    <b v="0"/>
    <x v="0"/>
    <s v="0:30:03"/>
    <n v="1803"/>
  </r>
  <r>
    <x v="0"/>
    <d v="2018-12-13T20:08:32"/>
    <n v="0"/>
    <n v="-514699216"/>
    <n v="-253648846"/>
    <b v="0"/>
    <x v="0"/>
    <s v="0:30:03"/>
    <n v="1803"/>
  </r>
  <r>
    <x v="0"/>
    <d v="2018-12-13T20:38:35"/>
    <n v="0"/>
    <n v="-514699343"/>
    <n v="-25364945"/>
    <b v="0"/>
    <x v="0"/>
    <s v="0:30:03"/>
    <n v="1803"/>
  </r>
  <r>
    <x v="0"/>
    <d v="2018-12-13T21:08:38"/>
    <n v="0"/>
    <n v="-514699181"/>
    <n v="-253648933"/>
    <b v="0"/>
    <x v="0"/>
    <s v="0:30:03"/>
    <n v="1803"/>
  </r>
  <r>
    <x v="0"/>
    <d v="2018-12-13T21:38:41"/>
    <n v="0"/>
    <n v="-514699303"/>
    <n v="-253648806"/>
    <b v="0"/>
    <x v="0"/>
    <s v="0:30:03"/>
    <n v="1803"/>
  </r>
  <r>
    <x v="0"/>
    <d v="2018-12-13T22:08:44"/>
    <n v="0"/>
    <n v="-514699323"/>
    <n v="-253648836"/>
    <b v="0"/>
    <x v="0"/>
    <s v="0:30:03"/>
    <n v="1803"/>
  </r>
  <r>
    <x v="0"/>
    <d v="2018-12-13T22:38:47"/>
    <n v="0"/>
    <n v="-514699251"/>
    <n v="-253648863"/>
    <b v="0"/>
    <x v="0"/>
    <s v="0:30:03"/>
    <n v="1803"/>
  </r>
  <r>
    <x v="0"/>
    <d v="2018-12-13T23:08:50"/>
    <n v="0"/>
    <n v="-514699088"/>
    <n v="-253648528"/>
    <b v="0"/>
    <x v="0"/>
    <s v="0:30:03"/>
    <n v="1803"/>
  </r>
  <r>
    <x v="0"/>
    <d v="2018-12-13T23:38:53"/>
    <n v="0"/>
    <n v="-514699313"/>
    <n v="-253649138"/>
    <b v="0"/>
    <x v="0"/>
    <s v="0:30:03"/>
    <n v="1803"/>
  </r>
  <r>
    <x v="0"/>
    <d v="2018-12-14T00:08:56"/>
    <n v="0"/>
    <n v="-51469933"/>
    <n v="-253648993"/>
    <b v="0"/>
    <x v="0"/>
    <s v="0:30:03"/>
    <n v="1803"/>
  </r>
  <r>
    <x v="0"/>
    <d v="2018-12-14T00:38:58"/>
    <n v="0"/>
    <n v="-514698688"/>
    <n v="-253648641"/>
    <b v="0"/>
    <x v="0"/>
    <s v="0:30:02"/>
    <n v="1801.9999999999998"/>
  </r>
  <r>
    <x v="0"/>
    <d v="2018-12-14T01:09:00"/>
    <n v="0"/>
    <n v="-514699373"/>
    <n v="-253649343"/>
    <b v="0"/>
    <x v="0"/>
    <s v="0:30:02"/>
    <n v="1801.9999999999998"/>
  </r>
  <r>
    <x v="0"/>
    <d v="2018-12-14T01:39:03"/>
    <n v="0"/>
    <n v="-514698966"/>
    <n v="-253648891"/>
    <b v="0"/>
    <x v="0"/>
    <s v="0:30:03"/>
    <n v="1803"/>
  </r>
  <r>
    <x v="0"/>
    <d v="2018-12-14T02:09:07"/>
    <n v="0"/>
    <n v="-514699285"/>
    <n v="-253649325"/>
    <b v="0"/>
    <x v="0"/>
    <s v="0:30:04"/>
    <n v="1803.9999999999998"/>
  </r>
  <r>
    <x v="0"/>
    <d v="2018-12-14T02:39:10"/>
    <n v="0"/>
    <n v="-514699075"/>
    <n v="-253649"/>
    <b v="0"/>
    <x v="0"/>
    <s v="0:30:03"/>
    <n v="1803"/>
  </r>
  <r>
    <x v="0"/>
    <d v="2018-12-14T03:09:13"/>
    <n v="0"/>
    <n v="-514699276"/>
    <n v="-253649213"/>
    <b v="0"/>
    <x v="0"/>
    <s v="0:30:03"/>
    <n v="1803"/>
  </r>
  <r>
    <x v="0"/>
    <d v="2018-12-14T03:39:16"/>
    <n v="0"/>
    <n v="-514699506"/>
    <n v="-253649025"/>
    <b v="0"/>
    <x v="0"/>
    <s v="0:30:03"/>
    <n v="1803"/>
  </r>
  <r>
    <x v="0"/>
    <d v="2018-12-14T04:09:18"/>
    <n v="0"/>
    <n v="-514699058"/>
    <n v="-253649203"/>
    <b v="0"/>
    <x v="0"/>
    <s v="0:30:02"/>
    <n v="1801.9999999999998"/>
  </r>
  <r>
    <x v="0"/>
    <d v="2018-12-14T04:39:22"/>
    <n v="0"/>
    <n v="-514698996"/>
    <n v="-253648626"/>
    <b v="0"/>
    <x v="0"/>
    <s v="0:30:04"/>
    <n v="1803.9999999999998"/>
  </r>
  <r>
    <x v="0"/>
    <d v="2018-12-14T05:09:25"/>
    <n v="0"/>
    <n v="-51469876"/>
    <n v="-253648803"/>
    <b v="0"/>
    <x v="0"/>
    <s v="0:30:03"/>
    <n v="1803"/>
  </r>
  <r>
    <x v="0"/>
    <d v="2018-12-14T05:39:28"/>
    <n v="0"/>
    <n v="-514699198"/>
    <n v="-253649125"/>
    <b v="0"/>
    <x v="0"/>
    <s v="0:30:03"/>
    <n v="1803"/>
  </r>
  <r>
    <x v="0"/>
    <d v="2018-12-14T06:09:32"/>
    <n v="0"/>
    <n v="-514699398"/>
    <n v="-25364918"/>
    <b v="0"/>
    <x v="0"/>
    <s v="0:30:04"/>
    <n v="1803.9999999999998"/>
  </r>
  <r>
    <x v="0"/>
    <d v="2018-12-14T06:39:35"/>
    <n v="0"/>
    <n v="-51469995"/>
    <n v="-253648658"/>
    <b v="0"/>
    <x v="0"/>
    <s v="0:30:03"/>
    <n v="1803"/>
  </r>
  <r>
    <x v="0"/>
    <d v="2018-12-14T07:09:38"/>
    <n v="0"/>
    <n v="-514699478"/>
    <n v="-253648808"/>
    <b v="0"/>
    <x v="0"/>
    <s v="0:30:03"/>
    <n v="1803"/>
  </r>
  <r>
    <x v="0"/>
    <d v="2018-12-14T07:39:41"/>
    <n v="0"/>
    <n v="-51469888"/>
    <n v="-253648953"/>
    <b v="0"/>
    <x v="0"/>
    <s v="0:30:03"/>
    <n v="1803"/>
  </r>
  <r>
    <x v="0"/>
    <d v="2018-12-14T08:09:43"/>
    <n v="0"/>
    <n v="-514699531"/>
    <n v="-253649106"/>
    <b v="0"/>
    <x v="0"/>
    <s v="0:30:02"/>
    <n v="1801.9999999999998"/>
  </r>
  <r>
    <x v="0"/>
    <d v="2018-12-14T08:39:46"/>
    <n v="0"/>
    <n v="-5146991"/>
    <n v="-253648886"/>
    <b v="0"/>
    <x v="0"/>
    <s v="0:30:03"/>
    <n v="1803"/>
  </r>
  <r>
    <x v="0"/>
    <d v="2018-12-14T09:09:49"/>
    <n v="0"/>
    <n v="-514699768"/>
    <n v="-253648583"/>
    <b v="0"/>
    <x v="0"/>
    <s v="0:30:03"/>
    <n v="1803"/>
  </r>
  <r>
    <x v="0"/>
    <d v="2018-12-14T09:39:52"/>
    <n v="0"/>
    <n v="-514699736"/>
    <n v="-253648736"/>
    <b v="0"/>
    <x v="0"/>
    <s v="0:30:03"/>
    <n v="1803"/>
  </r>
  <r>
    <x v="0"/>
    <d v="2018-12-14T10:09:55"/>
    <n v="0"/>
    <n v="-514698985"/>
    <n v="-253648908"/>
    <b v="0"/>
    <x v="0"/>
    <s v="0:30:03"/>
    <n v="1803"/>
  </r>
  <r>
    <x v="0"/>
    <d v="2018-12-14T10:39:58"/>
    <n v="0"/>
    <n v="-514699571"/>
    <n v="-253649115"/>
    <b v="0"/>
    <x v="0"/>
    <s v="0:30:03"/>
    <n v="1803"/>
  </r>
  <r>
    <x v="0"/>
    <d v="2018-12-14T11:10:01"/>
    <n v="0"/>
    <n v="-514698888"/>
    <n v="-253648943"/>
    <b v="0"/>
    <x v="0"/>
    <s v="0:30:03"/>
    <n v="1803"/>
  </r>
  <r>
    <x v="0"/>
    <d v="2018-12-14T11:40:04"/>
    <n v="0"/>
    <n v="-514699575"/>
    <n v="-253648446"/>
    <b v="0"/>
    <x v="0"/>
    <s v="0:30:03"/>
    <n v="1803"/>
  </r>
  <r>
    <x v="0"/>
    <d v="2018-12-14T12:10:07"/>
    <n v="0"/>
    <n v="-5146994"/>
    <n v="-253649028"/>
    <b v="0"/>
    <x v="0"/>
    <s v="0:30:03"/>
    <n v="1803"/>
  </r>
  <r>
    <x v="0"/>
    <d v="2018-12-14T12:40:10"/>
    <n v="0"/>
    <n v="-514700176"/>
    <n v="-25364928"/>
    <b v="0"/>
    <x v="0"/>
    <s v="0:30:03"/>
    <n v="1803"/>
  </r>
  <r>
    <x v="0"/>
    <d v="2018-12-14T13:10:13"/>
    <n v="0"/>
    <n v="-514699388"/>
    <n v="-253648618"/>
    <b v="0"/>
    <x v="0"/>
    <s v="0:30:03"/>
    <n v="1803"/>
  </r>
  <r>
    <x v="0"/>
    <d v="2018-12-14T13:40:16"/>
    <n v="0"/>
    <n v="-514700676"/>
    <n v="-253648881"/>
    <b v="0"/>
    <x v="0"/>
    <s v="0:30:03"/>
    <n v="1803"/>
  </r>
  <r>
    <x v="0"/>
    <d v="2018-12-14T14:10:19"/>
    <n v="0"/>
    <n v="-514699241"/>
    <n v="-25364868"/>
    <b v="0"/>
    <x v="0"/>
    <s v="0:30:03"/>
    <n v="1803"/>
  </r>
  <r>
    <x v="0"/>
    <d v="2018-12-14T14:40:22"/>
    <n v="0"/>
    <n v="-514699741"/>
    <n v="-253649655"/>
    <b v="0"/>
    <x v="0"/>
    <s v="0:30:03"/>
    <n v="1803"/>
  </r>
  <r>
    <x v="0"/>
    <d v="2018-12-14T14:43:07"/>
    <n v="0"/>
    <n v="-51469969"/>
    <n v="-253648951"/>
    <b v="1"/>
    <x v="1"/>
    <s v="0:02:45"/>
    <n v="165"/>
  </r>
  <r>
    <x v="0"/>
    <d v="2018-12-14T14:45:06"/>
    <n v="0"/>
    <n v="-514699006"/>
    <n v="-253649545"/>
    <b v="1"/>
    <x v="1"/>
    <s v="0:01:59"/>
    <n v="118.99999999999999"/>
  </r>
  <r>
    <x v="0"/>
    <d v="2018-12-14T14:47:06"/>
    <n v="0"/>
    <n v="-51469917"/>
    <n v="-25364975"/>
    <b v="1"/>
    <x v="1"/>
    <s v="0:02:00"/>
    <n v="120"/>
  </r>
  <r>
    <x v="0"/>
    <d v="2018-12-14T14:49:06"/>
    <n v="0"/>
    <n v="-514699336"/>
    <n v="-253649688"/>
    <b v="1"/>
    <x v="1"/>
    <s v="0:02:00"/>
    <n v="120"/>
  </r>
  <r>
    <x v="0"/>
    <d v="2018-12-14T14:51:06"/>
    <n v="0"/>
    <n v="-514699423"/>
    <n v="-253649633"/>
    <b v="1"/>
    <x v="1"/>
    <s v="0:02:00"/>
    <n v="120"/>
  </r>
  <r>
    <x v="0"/>
    <d v="2018-12-14T14:53:06"/>
    <n v="0"/>
    <n v="-514699488"/>
    <n v="-253649808"/>
    <b v="1"/>
    <x v="1"/>
    <s v="0:02:00"/>
    <n v="120"/>
  </r>
  <r>
    <x v="0"/>
    <d v="2018-12-14T14:55:06"/>
    <n v="0"/>
    <n v="-514699538"/>
    <n v="-253649505"/>
    <b v="1"/>
    <x v="1"/>
    <s v="0:02:00"/>
    <n v="120"/>
  </r>
  <r>
    <x v="0"/>
    <d v="2018-12-14T14:57:06"/>
    <n v="0"/>
    <n v="-514699533"/>
    <n v="-253649326"/>
    <b v="1"/>
    <x v="1"/>
    <s v="0:02:00"/>
    <n v="120"/>
  </r>
  <r>
    <x v="0"/>
    <d v="2018-12-14T14:59:06"/>
    <n v="0"/>
    <n v="-514699513"/>
    <n v="-253649436"/>
    <b v="1"/>
    <x v="1"/>
    <s v="0:02:00"/>
    <n v="120"/>
  </r>
  <r>
    <x v="0"/>
    <d v="2018-12-14T15:01:06"/>
    <n v="0"/>
    <n v="-514699645"/>
    <n v="-253649651"/>
    <b v="1"/>
    <x v="1"/>
    <s v="0:02:00"/>
    <n v="120"/>
  </r>
  <r>
    <x v="0"/>
    <d v="2018-12-14T15:03:06"/>
    <n v="0"/>
    <n v="-51469934"/>
    <n v="-253649556"/>
    <b v="1"/>
    <x v="1"/>
    <s v="0:02:00"/>
    <n v="120"/>
  </r>
  <r>
    <x v="0"/>
    <d v="2018-12-14T15:05:06"/>
    <n v="0"/>
    <n v="-51469926"/>
    <n v="-253649646"/>
    <b v="1"/>
    <x v="1"/>
    <s v="0:02:00"/>
    <n v="120"/>
  </r>
  <r>
    <x v="0"/>
    <d v="2018-12-14T15:07:06"/>
    <n v="0"/>
    <n v="-514699153"/>
    <n v="-253649593"/>
    <b v="1"/>
    <x v="1"/>
    <s v="0:02:00"/>
    <n v="120"/>
  </r>
  <r>
    <x v="0"/>
    <d v="2018-12-14T15:08:25"/>
    <n v="0"/>
    <n v="-514699311"/>
    <n v="-253649606"/>
    <b v="0"/>
    <x v="0"/>
    <s v="0:01:19"/>
    <n v="79"/>
  </r>
  <r>
    <x v="0"/>
    <d v="2018-12-14T15:08:25"/>
    <n v="0"/>
    <n v="-514699311"/>
    <n v="-253649606"/>
    <b v="0"/>
    <x v="0"/>
    <s v="0:00:00"/>
    <n v="0"/>
  </r>
  <r>
    <x v="0"/>
    <d v="2018-12-14T15:40:28"/>
    <n v="0"/>
    <n v="-514699666"/>
    <n v="-253649753"/>
    <b v="0"/>
    <x v="0"/>
    <s v="0:32:03"/>
    <n v="1922.9999999999995"/>
  </r>
  <r>
    <x v="0"/>
    <d v="2018-12-14T16:10:30"/>
    <n v="0"/>
    <n v="-514699085"/>
    <n v="-253649238"/>
    <b v="0"/>
    <x v="0"/>
    <s v="0:30:02"/>
    <n v="1801.9999999999998"/>
  </r>
  <r>
    <x v="0"/>
    <d v="2018-12-14T16:40:33"/>
    <n v="0"/>
    <n v="-514699563"/>
    <n v="-25364919"/>
    <b v="0"/>
    <x v="0"/>
    <s v="0:30:03"/>
    <n v="1803"/>
  </r>
  <r>
    <x v="0"/>
    <d v="2018-12-14T17:10:36"/>
    <n v="0"/>
    <n v="-514699208"/>
    <n v="-253649073"/>
    <b v="0"/>
    <x v="0"/>
    <s v="0:30:03"/>
    <n v="1803"/>
  </r>
  <r>
    <x v="0"/>
    <d v="2018-12-14T17:40:39"/>
    <n v="0"/>
    <n v="-514699141"/>
    <n v="-25364906"/>
    <b v="0"/>
    <x v="0"/>
    <s v="0:30:03"/>
    <n v="1803"/>
  </r>
  <r>
    <x v="0"/>
    <d v="2018-12-14T18:10:42"/>
    <n v="0"/>
    <n v="-514699125"/>
    <n v="-25364866"/>
    <b v="0"/>
    <x v="0"/>
    <s v="0:30:03"/>
    <n v="1803"/>
  </r>
  <r>
    <x v="0"/>
    <d v="2018-12-14T18:40:45"/>
    <n v="0"/>
    <n v="-514699175"/>
    <n v="-253648846"/>
    <b v="0"/>
    <x v="0"/>
    <s v="0:30:03"/>
    <n v="1803"/>
  </r>
  <r>
    <x v="0"/>
    <d v="2018-12-14T19:10:48"/>
    <n v="0"/>
    <n v="-51469964"/>
    <n v="-253648981"/>
    <b v="0"/>
    <x v="0"/>
    <s v="0:30:03"/>
    <n v="1803"/>
  </r>
  <r>
    <x v="0"/>
    <d v="2018-12-14T19:40:52"/>
    <n v="0"/>
    <n v="-514699383"/>
    <n v="-253648968"/>
    <b v="0"/>
    <x v="0"/>
    <s v="0:30:04"/>
    <n v="1803.9999999999998"/>
  </r>
  <r>
    <x v="0"/>
    <d v="2018-12-14T20:10:55"/>
    <n v="0"/>
    <n v="-514699185"/>
    <n v="-25364897"/>
    <b v="0"/>
    <x v="0"/>
    <s v="0:30:03"/>
    <n v="1803"/>
  </r>
  <r>
    <x v="0"/>
    <d v="2018-12-14T20:40:58"/>
    <n v="0"/>
    <n v="-514699011"/>
    <n v="-253649108"/>
    <b v="0"/>
    <x v="0"/>
    <s v="0:30:03"/>
    <n v="1803"/>
  </r>
  <r>
    <x v="0"/>
    <d v="2018-12-14T21:11:01"/>
    <n v="0"/>
    <n v="-514699095"/>
    <n v="-253648665"/>
    <b v="0"/>
    <x v="0"/>
    <s v="0:30:03"/>
    <n v="1803"/>
  </r>
  <r>
    <x v="0"/>
    <d v="2018-12-14T21:41:03"/>
    <n v="0"/>
    <n v="-514699086"/>
    <n v="-25364885"/>
    <b v="0"/>
    <x v="0"/>
    <s v="0:30:02"/>
    <n v="1801.9999999999998"/>
  </r>
  <r>
    <x v="0"/>
    <d v="2018-12-14T22:11:05"/>
    <n v="0"/>
    <n v="-514699373"/>
    <n v="-253648901"/>
    <b v="0"/>
    <x v="0"/>
    <s v="0:30:02"/>
    <n v="1801.9999999999998"/>
  </r>
  <r>
    <x v="0"/>
    <d v="2018-12-14T22:41:08"/>
    <n v="0"/>
    <n v="-514699368"/>
    <n v="-25364944"/>
    <b v="0"/>
    <x v="0"/>
    <s v="0:30:03"/>
    <n v="1803"/>
  </r>
  <r>
    <x v="0"/>
    <d v="2018-12-14T23:11:11"/>
    <n v="0"/>
    <n v="-514699131"/>
    <n v="-25364898"/>
    <b v="0"/>
    <x v="0"/>
    <s v="0:30:03"/>
    <n v="1803"/>
  </r>
  <r>
    <x v="0"/>
    <d v="2018-12-14T23:41:14"/>
    <n v="0"/>
    <n v="-514699123"/>
    <n v="-25364933"/>
    <b v="0"/>
    <x v="0"/>
    <s v="0:30:03"/>
    <n v="1803"/>
  </r>
  <r>
    <x v="0"/>
    <d v="2018-12-15T00:11:17"/>
    <n v="0"/>
    <n v="-514699275"/>
    <n v="-253648945"/>
    <b v="0"/>
    <x v="0"/>
    <s v="0:30:03"/>
    <n v="1803"/>
  </r>
  <r>
    <x v="0"/>
    <d v="2018-12-15T00:41:19"/>
    <n v="0"/>
    <n v="-514699221"/>
    <n v="-253649153"/>
    <b v="0"/>
    <x v="0"/>
    <s v="0:30:02"/>
    <n v="1801.9999999999998"/>
  </r>
  <r>
    <x v="0"/>
    <d v="2018-12-15T01:11:21"/>
    <n v="0"/>
    <n v="-514699078"/>
    <n v="-253648998"/>
    <b v="0"/>
    <x v="0"/>
    <s v="0:30:02"/>
    <n v="1801.9999999999998"/>
  </r>
  <r>
    <x v="0"/>
    <d v="2018-12-15T01:41:25"/>
    <n v="0"/>
    <n v="-514698823"/>
    <n v="-253649035"/>
    <b v="0"/>
    <x v="0"/>
    <s v="0:30:04"/>
    <n v="1803.9999999999998"/>
  </r>
  <r>
    <x v="0"/>
    <d v="2018-12-15T02:11:28"/>
    <n v="0"/>
    <n v="-51469921"/>
    <n v="-253649348"/>
    <b v="0"/>
    <x v="0"/>
    <s v="0:30:03"/>
    <n v="1803"/>
  </r>
  <r>
    <x v="0"/>
    <d v="2018-12-15T02:41:31"/>
    <n v="0"/>
    <n v="-514698623"/>
    <n v="-253649355"/>
    <b v="0"/>
    <x v="0"/>
    <s v="0:30:03"/>
    <n v="1803"/>
  </r>
  <r>
    <x v="0"/>
    <d v="2018-12-15T03:11:34"/>
    <n v="0"/>
    <n v="-514699476"/>
    <n v="-253648905"/>
    <b v="0"/>
    <x v="0"/>
    <s v="0:30:03"/>
    <n v="1803"/>
  </r>
  <r>
    <x v="0"/>
    <d v="2018-12-15T03:41:37"/>
    <n v="0"/>
    <n v="-514699245"/>
    <n v="-253649128"/>
    <b v="0"/>
    <x v="0"/>
    <s v="0:30:03"/>
    <n v="1803"/>
  </r>
  <r>
    <x v="0"/>
    <d v="2018-12-15T04:11:40"/>
    <n v="0"/>
    <n v="-514699488"/>
    <n v="-253649083"/>
    <b v="0"/>
    <x v="0"/>
    <s v="0:30:03"/>
    <n v="1803"/>
  </r>
  <r>
    <x v="0"/>
    <d v="2018-12-15T04:41:43"/>
    <n v="0"/>
    <n v="-514699216"/>
    <n v="-253648816"/>
    <b v="0"/>
    <x v="0"/>
    <s v="0:30:03"/>
    <n v="1803"/>
  </r>
  <r>
    <x v="0"/>
    <d v="2018-12-15T05:11:46"/>
    <n v="0"/>
    <n v="-514699156"/>
    <n v="-253648985"/>
    <b v="0"/>
    <x v="0"/>
    <s v="0:30:03"/>
    <n v="1803"/>
  </r>
  <r>
    <x v="0"/>
    <d v="2018-12-15T05:41:49"/>
    <n v="0"/>
    <n v="-514699086"/>
    <n v="-253649075"/>
    <b v="0"/>
    <x v="0"/>
    <s v="0:30:03"/>
    <n v="1803"/>
  </r>
  <r>
    <x v="0"/>
    <d v="2018-12-15T06:11:52"/>
    <n v="0"/>
    <n v="-514699068"/>
    <n v="-253649218"/>
    <b v="0"/>
    <x v="0"/>
    <s v="0:30:03"/>
    <n v="1803"/>
  </r>
  <r>
    <x v="0"/>
    <d v="2018-12-15T06:41:55"/>
    <n v="0"/>
    <n v="-514699133"/>
    <n v="-253649541"/>
    <b v="0"/>
    <x v="0"/>
    <s v="0:30:03"/>
    <n v="1803"/>
  </r>
  <r>
    <x v="0"/>
    <d v="2018-12-15T07:11:58"/>
    <n v="0"/>
    <n v="-514699466"/>
    <n v="-253648486"/>
    <b v="0"/>
    <x v="0"/>
    <s v="0:30:03"/>
    <n v="1803"/>
  </r>
  <r>
    <x v="0"/>
    <d v="2018-12-15T07:42:01"/>
    <n v="0"/>
    <n v="-514699045"/>
    <n v="-253648893"/>
    <b v="0"/>
    <x v="0"/>
    <s v="0:30:03"/>
    <n v="1803"/>
  </r>
  <r>
    <x v="0"/>
    <d v="2018-12-15T08:12:03"/>
    <n v="0"/>
    <n v="-514699436"/>
    <n v="-253648903"/>
    <b v="0"/>
    <x v="0"/>
    <s v="0:30:02"/>
    <n v="1801.9999999999998"/>
  </r>
  <r>
    <x v="0"/>
    <d v="2018-12-15T08:42:06"/>
    <n v="0"/>
    <n v="-514699268"/>
    <n v="-25364951"/>
    <b v="0"/>
    <x v="0"/>
    <s v="0:30:03"/>
    <n v="1803"/>
  </r>
  <r>
    <x v="0"/>
    <d v="2018-12-15T09:12:09"/>
    <n v="0"/>
    <n v="-514699788"/>
    <n v="-253648386"/>
    <b v="0"/>
    <x v="0"/>
    <s v="0:30:03"/>
    <n v="1803"/>
  </r>
  <r>
    <x v="0"/>
    <d v="2018-12-15T09:42:12"/>
    <n v="0"/>
    <n v="-51469924"/>
    <n v="-253648811"/>
    <b v="0"/>
    <x v="0"/>
    <s v="0:30:03"/>
    <n v="1803"/>
  </r>
  <r>
    <x v="0"/>
    <d v="2018-12-15T10:12:15"/>
    <n v="0"/>
    <n v="-51469917"/>
    <n v="-253649161"/>
    <b v="0"/>
    <x v="0"/>
    <s v="0:30:03"/>
    <n v="1803"/>
  </r>
  <r>
    <x v="0"/>
    <d v="2018-12-15T10:42:18"/>
    <n v="0"/>
    <n v="-514699683"/>
    <n v="-253649031"/>
    <b v="0"/>
    <x v="0"/>
    <s v="0:30:03"/>
    <n v="1803"/>
  </r>
  <r>
    <x v="0"/>
    <d v="2018-12-15T11:12:21"/>
    <n v="0"/>
    <n v="-514699056"/>
    <n v="-253649048"/>
    <b v="0"/>
    <x v="0"/>
    <s v="0:30:03"/>
    <n v="1803"/>
  </r>
  <r>
    <x v="0"/>
    <d v="2018-12-15T11:42:24"/>
    <n v="0"/>
    <n v="-514699781"/>
    <n v="-253648631"/>
    <b v="0"/>
    <x v="0"/>
    <s v="0:30:03"/>
    <n v="1803"/>
  </r>
  <r>
    <x v="0"/>
    <d v="2018-12-15T12:12:27"/>
    <n v="0"/>
    <n v="-514699318"/>
    <n v="-253648923"/>
    <b v="0"/>
    <x v="0"/>
    <s v="0:30:03"/>
    <n v="1803"/>
  </r>
  <r>
    <x v="0"/>
    <d v="2018-12-15T12:42:31"/>
    <n v="0"/>
    <n v="-514698981"/>
    <n v="-253649015"/>
    <b v="0"/>
    <x v="0"/>
    <s v="0:30:04"/>
    <n v="1803.9999999999998"/>
  </r>
  <r>
    <x v="0"/>
    <d v="2018-12-15T13:12:34"/>
    <n v="0"/>
    <n v="-514699003"/>
    <n v="-25364821"/>
    <b v="0"/>
    <x v="0"/>
    <s v="0:30:03"/>
    <n v="1803"/>
  </r>
  <r>
    <x v="0"/>
    <d v="2018-12-15T13:42:37"/>
    <n v="0"/>
    <n v="-514699771"/>
    <n v="-253649036"/>
    <b v="0"/>
    <x v="0"/>
    <s v="0:30:03"/>
    <n v="1803"/>
  </r>
  <r>
    <x v="0"/>
    <d v="2018-12-15T14:12:40"/>
    <n v="0"/>
    <n v="-514699465"/>
    <n v="-25364872"/>
    <b v="0"/>
    <x v="0"/>
    <s v="0:30:03"/>
    <n v="1803"/>
  </r>
  <r>
    <x v="0"/>
    <d v="2018-12-15T14:42:43"/>
    <n v="0"/>
    <n v="-51469987"/>
    <n v="-253648946"/>
    <b v="0"/>
    <x v="0"/>
    <s v="0:30:03"/>
    <n v="1803"/>
  </r>
  <r>
    <x v="0"/>
    <d v="2018-12-15T15:12:46"/>
    <n v="0"/>
    <n v="-514699375"/>
    <n v="-253649386"/>
    <b v="0"/>
    <x v="0"/>
    <s v="0:30:03"/>
    <n v="1803"/>
  </r>
  <r>
    <x v="0"/>
    <d v="2018-12-15T15:42:49"/>
    <n v="0"/>
    <n v="-514699568"/>
    <n v="-25364813"/>
    <b v="0"/>
    <x v="0"/>
    <s v="0:30:03"/>
    <n v="1803"/>
  </r>
  <r>
    <x v="0"/>
    <d v="2018-12-15T16:12:52"/>
    <n v="0"/>
    <n v="-514698913"/>
    <n v="-253648948"/>
    <b v="0"/>
    <x v="0"/>
    <s v="0:30:03"/>
    <n v="1803"/>
  </r>
  <r>
    <x v="0"/>
    <d v="2018-12-15T16:42:55"/>
    <n v="0"/>
    <n v="-51469922"/>
    <n v="-253648903"/>
    <b v="0"/>
    <x v="0"/>
    <s v="0:30:03"/>
    <n v="1803"/>
  </r>
  <r>
    <x v="0"/>
    <d v="2018-12-15T17:12:58"/>
    <n v="0"/>
    <n v="-514699361"/>
    <n v="-253648885"/>
    <b v="0"/>
    <x v="0"/>
    <s v="0:30:03"/>
    <n v="1803"/>
  </r>
  <r>
    <x v="0"/>
    <d v="2018-12-15T17:43:01"/>
    <n v="0"/>
    <n v="-514699158"/>
    <n v="-253649293"/>
    <b v="0"/>
    <x v="0"/>
    <s v="0:30:03"/>
    <n v="1803"/>
  </r>
  <r>
    <x v="0"/>
    <d v="2018-12-15T18:13:04"/>
    <n v="0"/>
    <n v="-514699205"/>
    <n v="-25364879"/>
    <b v="0"/>
    <x v="0"/>
    <s v="0:30:03"/>
    <n v="1803"/>
  </r>
  <r>
    <x v="0"/>
    <d v="2018-12-15T18:43:06"/>
    <n v="0"/>
    <n v="-514699346"/>
    <n v="-253648801"/>
    <b v="0"/>
    <x v="0"/>
    <s v="0:30:02"/>
    <n v="1801.9999999999998"/>
  </r>
  <r>
    <x v="0"/>
    <d v="2018-12-15T19:13:09"/>
    <n v="0"/>
    <n v="-5146988"/>
    <n v="-25364877"/>
    <b v="0"/>
    <x v="0"/>
    <s v="0:30:03"/>
    <n v="1803"/>
  </r>
  <r>
    <x v="0"/>
    <d v="2018-12-15T19:43:12"/>
    <n v="0"/>
    <n v="-514699506"/>
    <n v="-253649065"/>
    <b v="0"/>
    <x v="0"/>
    <s v="0:30:03"/>
    <n v="1803"/>
  </r>
  <r>
    <x v="0"/>
    <d v="2018-12-15T20:13:15"/>
    <n v="0"/>
    <n v="-514699076"/>
    <n v="-253648578"/>
    <b v="0"/>
    <x v="0"/>
    <s v="0:30:03"/>
    <n v="1803"/>
  </r>
  <r>
    <x v="0"/>
    <d v="2018-12-15T20:43:18"/>
    <n v="0"/>
    <n v="-514699598"/>
    <n v="-25364932"/>
    <b v="0"/>
    <x v="0"/>
    <s v="0:30:03"/>
    <n v="1803"/>
  </r>
  <r>
    <x v="0"/>
    <d v="2018-12-15T21:13:21"/>
    <n v="0"/>
    <n v="-514699346"/>
    <n v="-253649156"/>
    <b v="0"/>
    <x v="0"/>
    <s v="0:30:03"/>
    <n v="1803"/>
  </r>
  <r>
    <x v="0"/>
    <d v="2018-12-15T21:43:24"/>
    <n v="0"/>
    <n v="-514699061"/>
    <n v="-253648806"/>
    <b v="0"/>
    <x v="0"/>
    <s v="0:30:03"/>
    <n v="1803"/>
  </r>
  <r>
    <x v="0"/>
    <d v="2018-12-15T22:13:28"/>
    <n v="0"/>
    <n v="-514699166"/>
    <n v="-253649096"/>
    <b v="0"/>
    <x v="0"/>
    <s v="0:30:04"/>
    <n v="1803.9999999999998"/>
  </r>
  <r>
    <x v="0"/>
    <d v="2018-12-15T22:43:31"/>
    <n v="0"/>
    <n v="-514699185"/>
    <n v="-253648978"/>
    <b v="0"/>
    <x v="0"/>
    <s v="0:30:03"/>
    <n v="1803"/>
  </r>
  <r>
    <x v="0"/>
    <d v="2018-12-15T23:13:34"/>
    <n v="0"/>
    <n v="-514699151"/>
    <n v="-253649193"/>
    <b v="0"/>
    <x v="0"/>
    <s v="0:30:03"/>
    <n v="1803"/>
  </r>
  <r>
    <x v="0"/>
    <d v="2018-12-15T23:43:37"/>
    <n v="0"/>
    <n v="-514698755"/>
    <n v="-253648601"/>
    <b v="0"/>
    <x v="0"/>
    <s v="0:30:03"/>
    <n v="1803"/>
  </r>
  <r>
    <x v="0"/>
    <d v="2018-12-16T00:13:40"/>
    <n v="0"/>
    <n v="-514699206"/>
    <n v="-253648873"/>
    <b v="0"/>
    <x v="0"/>
    <s v="0:30:03"/>
    <n v="1803"/>
  </r>
  <r>
    <x v="0"/>
    <d v="2018-12-16T00:43:43"/>
    <n v="0"/>
    <n v="-51469905"/>
    <n v="-253649091"/>
    <b v="0"/>
    <x v="0"/>
    <s v="0:30:03"/>
    <n v="1803"/>
  </r>
  <r>
    <x v="0"/>
    <d v="2018-12-16T01:13:46"/>
    <n v="0"/>
    <n v="-514699118"/>
    <n v="-25364876"/>
    <b v="0"/>
    <x v="0"/>
    <s v="0:30:03"/>
    <n v="1803"/>
  </r>
  <r>
    <x v="0"/>
    <d v="2018-12-16T01:43:49"/>
    <n v="0"/>
    <n v="-514698788"/>
    <n v="-253648756"/>
    <b v="0"/>
    <x v="0"/>
    <s v="0:30:03"/>
    <n v="1803"/>
  </r>
  <r>
    <x v="0"/>
    <d v="2018-12-16T02:13:52"/>
    <n v="0"/>
    <n v="-514698986"/>
    <n v="-253648998"/>
    <b v="0"/>
    <x v="0"/>
    <s v="0:30:03"/>
    <n v="1803"/>
  </r>
  <r>
    <x v="0"/>
    <d v="2018-12-16T02:43:55"/>
    <n v="0"/>
    <n v="-514699766"/>
    <n v="-253648603"/>
    <b v="0"/>
    <x v="0"/>
    <s v="0:30:03"/>
    <n v="1803"/>
  </r>
  <r>
    <x v="0"/>
    <d v="2018-12-16T03:13:58"/>
    <n v="0"/>
    <n v="-514699233"/>
    <n v="-253649248"/>
    <b v="0"/>
    <x v="0"/>
    <s v="0:30:03"/>
    <n v="1803"/>
  </r>
  <r>
    <x v="0"/>
    <d v="2018-12-16T03:44:00"/>
    <n v="0"/>
    <n v="-514699571"/>
    <n v="-253649386"/>
    <b v="0"/>
    <x v="0"/>
    <s v="0:30:02"/>
    <n v="1801.9999999999998"/>
  </r>
  <r>
    <x v="0"/>
    <d v="2018-12-16T04:14:02"/>
    <n v="0"/>
    <n v="-514699351"/>
    <n v="-253649"/>
    <b v="0"/>
    <x v="0"/>
    <s v="0:30:02"/>
    <n v="1801.9999999999998"/>
  </r>
  <r>
    <x v="0"/>
    <d v="2018-12-16T04:44:05"/>
    <n v="0"/>
    <n v="-514699146"/>
    <n v="-253648815"/>
    <b v="0"/>
    <x v="0"/>
    <s v="0:30:03"/>
    <n v="1803"/>
  </r>
  <r>
    <x v="0"/>
    <d v="2018-12-16T05:14:08"/>
    <n v="0"/>
    <n v="-514699348"/>
    <n v="-253649381"/>
    <b v="0"/>
    <x v="0"/>
    <s v="0:30:03"/>
    <n v="1803"/>
  </r>
  <r>
    <x v="0"/>
    <d v="2018-12-16T05:44:11"/>
    <n v="0"/>
    <n v="-514698931"/>
    <n v="-253648833"/>
    <b v="0"/>
    <x v="0"/>
    <s v="0:30:03"/>
    <n v="1803"/>
  </r>
  <r>
    <x v="0"/>
    <d v="2018-12-16T06:14:14"/>
    <n v="0"/>
    <n v="-514699223"/>
    <n v="-253649295"/>
    <b v="0"/>
    <x v="0"/>
    <s v="0:30:03"/>
    <n v="1803"/>
  </r>
  <r>
    <x v="0"/>
    <d v="2018-12-16T06:44:17"/>
    <n v="0"/>
    <n v="-514699381"/>
    <n v="-253649481"/>
    <b v="0"/>
    <x v="0"/>
    <s v="0:30:03"/>
    <n v="1803"/>
  </r>
  <r>
    <x v="0"/>
    <d v="2018-12-16T07:14:20"/>
    <n v="0"/>
    <n v="-51469931"/>
    <n v="-253649108"/>
    <b v="0"/>
    <x v="0"/>
    <s v="0:30:03"/>
    <n v="1803"/>
  </r>
  <r>
    <x v="0"/>
    <d v="2018-12-16T07:44:23"/>
    <n v="0"/>
    <n v="-514699288"/>
    <n v="-253648698"/>
    <b v="0"/>
    <x v="0"/>
    <s v="0:30:03"/>
    <n v="1803"/>
  </r>
  <r>
    <x v="0"/>
    <d v="2018-12-16T08:14:26"/>
    <n v="0"/>
    <n v="-514699386"/>
    <n v="-253648906"/>
    <b v="0"/>
    <x v="0"/>
    <s v="0:30:03"/>
    <n v="1803"/>
  </r>
  <r>
    <x v="0"/>
    <d v="2018-12-16T08:44:29"/>
    <n v="0"/>
    <n v="-514699436"/>
    <n v="-253649165"/>
    <b v="0"/>
    <x v="0"/>
    <s v="0:30:03"/>
    <n v="1803"/>
  </r>
  <r>
    <x v="0"/>
    <d v="2018-12-16T09:14:32"/>
    <n v="0"/>
    <n v="-514699326"/>
    <n v="-25364883"/>
    <b v="0"/>
    <x v="0"/>
    <s v="0:30:03"/>
    <n v="1803"/>
  </r>
  <r>
    <x v="0"/>
    <d v="2018-12-16T09:44:35"/>
    <n v="0"/>
    <n v="-51469932"/>
    <n v="-253648881"/>
    <b v="0"/>
    <x v="0"/>
    <s v="0:30:03"/>
    <n v="1803"/>
  </r>
  <r>
    <x v="0"/>
    <d v="2018-12-16T10:14:38"/>
    <n v="0"/>
    <n v="-514699075"/>
    <n v="-253649695"/>
    <b v="0"/>
    <x v="0"/>
    <s v="0:30:03"/>
    <n v="1803"/>
  </r>
  <r>
    <x v="0"/>
    <d v="2018-12-16T10:44:40"/>
    <n v="0"/>
    <n v="-51469908"/>
    <n v="-253649213"/>
    <b v="0"/>
    <x v="0"/>
    <s v="0:30:02"/>
    <n v="1801.9999999999998"/>
  </r>
  <r>
    <x v="0"/>
    <d v="2018-12-16T11:14:43"/>
    <n v="0"/>
    <n v="-514699595"/>
    <n v="-25364891"/>
    <b v="0"/>
    <x v="0"/>
    <s v="0:30:03"/>
    <n v="1803"/>
  </r>
  <r>
    <x v="0"/>
    <d v="2018-12-16T11:44:47"/>
    <n v="0"/>
    <n v="-514699606"/>
    <n v="-253648895"/>
    <b v="0"/>
    <x v="0"/>
    <s v="0:30:04"/>
    <n v="1803.9999999999998"/>
  </r>
  <r>
    <x v="0"/>
    <d v="2018-12-16T12:14:50"/>
    <n v="0"/>
    <n v="-51469899"/>
    <n v="-253649125"/>
    <b v="0"/>
    <x v="0"/>
    <s v="0:30:03"/>
    <n v="1803"/>
  </r>
  <r>
    <x v="0"/>
    <d v="2018-12-16T12:44:53"/>
    <n v="0"/>
    <n v="-51469894"/>
    <n v="-253649056"/>
    <b v="0"/>
    <x v="0"/>
    <s v="0:30:03"/>
    <n v="1803"/>
  </r>
  <r>
    <x v="0"/>
    <d v="2018-12-16T13:14:56"/>
    <n v="0"/>
    <n v="-514699513"/>
    <n v="-253648403"/>
    <b v="0"/>
    <x v="0"/>
    <s v="0:30:03"/>
    <n v="1803"/>
  </r>
  <r>
    <x v="0"/>
    <d v="2018-12-16T13:44:59"/>
    <n v="0"/>
    <n v="-514700025"/>
    <n v="-253649438"/>
    <b v="0"/>
    <x v="0"/>
    <s v="0:30:03"/>
    <n v="1803"/>
  </r>
  <r>
    <x v="0"/>
    <d v="2018-12-16T14:15:02"/>
    <n v="0"/>
    <n v="-514699766"/>
    <n v="-253649058"/>
    <b v="0"/>
    <x v="0"/>
    <s v="0:30:03"/>
    <n v="1803"/>
  </r>
  <r>
    <x v="0"/>
    <d v="2018-12-16T14:45:04"/>
    <n v="0"/>
    <n v="-51469964"/>
    <n v="-253649553"/>
    <b v="0"/>
    <x v="0"/>
    <s v="0:30:02"/>
    <n v="1801.9999999999998"/>
  </r>
  <r>
    <x v="0"/>
    <d v="2018-12-16T15:15:07"/>
    <n v="0"/>
    <n v="-514699475"/>
    <n v="-253649568"/>
    <b v="0"/>
    <x v="0"/>
    <s v="0:30:03"/>
    <n v="1803"/>
  </r>
  <r>
    <x v="0"/>
    <d v="2018-12-16T15:45:10"/>
    <n v="0"/>
    <n v="-514699291"/>
    <n v="-253648606"/>
    <b v="0"/>
    <x v="0"/>
    <s v="0:30:03"/>
    <n v="1803"/>
  </r>
  <r>
    <x v="0"/>
    <d v="2018-12-16T16:15:13"/>
    <n v="0"/>
    <n v="-51469886"/>
    <n v="-253648891"/>
    <b v="0"/>
    <x v="0"/>
    <s v="0:30:03"/>
    <n v="1803"/>
  </r>
  <r>
    <x v="0"/>
    <d v="2018-12-16T16:45:16"/>
    <n v="0"/>
    <n v="-514699146"/>
    <n v="-253648788"/>
    <b v="0"/>
    <x v="0"/>
    <s v="0:30:03"/>
    <n v="1803"/>
  </r>
  <r>
    <x v="0"/>
    <d v="2018-12-16T17:15:19"/>
    <n v="0"/>
    <n v="-514699336"/>
    <n v="-253649128"/>
    <b v="0"/>
    <x v="0"/>
    <s v="0:30:03"/>
    <n v="1803"/>
  </r>
  <r>
    <x v="0"/>
    <d v="2018-12-16T17:45:22"/>
    <n v="0"/>
    <n v="-51469926"/>
    <n v="-253648955"/>
    <b v="0"/>
    <x v="0"/>
    <s v="0:30:03"/>
    <n v="1803"/>
  </r>
  <r>
    <x v="0"/>
    <d v="2018-12-16T18:15:25"/>
    <n v="0"/>
    <n v="-51469895"/>
    <n v="-253648921"/>
    <b v="0"/>
    <x v="0"/>
    <s v="0:30:03"/>
    <n v="1803"/>
  </r>
  <r>
    <x v="0"/>
    <d v="2018-12-16T18:45:28"/>
    <n v="0"/>
    <n v="-51469889"/>
    <n v="-253648691"/>
    <b v="0"/>
    <x v="0"/>
    <s v="0:30:03"/>
    <n v="1803"/>
  </r>
  <r>
    <x v="0"/>
    <d v="2018-12-16T19:15:31"/>
    <n v="0"/>
    <n v="-514698858"/>
    <n v="-253648745"/>
    <b v="0"/>
    <x v="0"/>
    <s v="0:30:03"/>
    <n v="1803"/>
  </r>
  <r>
    <x v="0"/>
    <d v="2018-12-16T19:45:34"/>
    <n v="0"/>
    <n v="-514698793"/>
    <n v="-253648978"/>
    <b v="0"/>
    <x v="0"/>
    <s v="0:30:03"/>
    <n v="1803"/>
  </r>
  <r>
    <x v="0"/>
    <d v="2018-12-16T20:15:37"/>
    <n v="0"/>
    <n v="-514698841"/>
    <n v="-253649161"/>
    <b v="0"/>
    <x v="0"/>
    <s v="0:30:03"/>
    <n v="1803"/>
  </r>
  <r>
    <x v="0"/>
    <d v="2018-12-16T20:45:40"/>
    <n v="0"/>
    <n v="-514699263"/>
    <n v="-253649268"/>
    <b v="0"/>
    <x v="0"/>
    <s v="0:30:03"/>
    <n v="1803"/>
  </r>
  <r>
    <x v="0"/>
    <d v="2018-12-16T21:15:43"/>
    <n v="0"/>
    <n v="-514699053"/>
    <n v="-253648945"/>
    <b v="0"/>
    <x v="0"/>
    <s v="0:30:03"/>
    <n v="1803"/>
  </r>
  <r>
    <x v="0"/>
    <d v="2018-12-16T21:45:47"/>
    <n v="0"/>
    <n v="-51469924"/>
    <n v="-253649281"/>
    <b v="0"/>
    <x v="0"/>
    <s v="0:30:04"/>
    <n v="1803.9999999999998"/>
  </r>
  <r>
    <x v="1"/>
    <d v="2018-12-12T00:04:03"/>
    <n v="0"/>
    <n v="-51469891"/>
    <n v="-253649141"/>
    <b v="0"/>
    <x v="0"/>
    <s v="0:0:0"/>
    <n v="0"/>
  </r>
  <r>
    <x v="1"/>
    <d v="2018-12-12T00:34:06"/>
    <n v="0"/>
    <n v="-514699098"/>
    <n v="-253649175"/>
    <b v="0"/>
    <x v="0"/>
    <s v="0:30:03"/>
    <n v="1803"/>
  </r>
  <r>
    <x v="1"/>
    <d v="2018-12-12T01:04:09"/>
    <n v="0"/>
    <n v="-514699588"/>
    <n v="-253649551"/>
    <b v="0"/>
    <x v="0"/>
    <s v="0:30:03"/>
    <n v="1803"/>
  </r>
  <r>
    <x v="1"/>
    <d v="2018-12-12T01:34:12"/>
    <n v="0"/>
    <n v="-514698871"/>
    <n v="-253649138"/>
    <b v="0"/>
    <x v="0"/>
    <s v="0:30:03"/>
    <n v="1803"/>
  </r>
  <r>
    <x v="1"/>
    <d v="2018-12-12T02:04:15"/>
    <n v="0"/>
    <n v="-514699223"/>
    <n v="-25364885"/>
    <b v="0"/>
    <x v="0"/>
    <s v="0:30:03"/>
    <n v="1803"/>
  </r>
  <r>
    <x v="1"/>
    <d v="2018-12-12T02:34:18"/>
    <n v="0"/>
    <n v="-514699111"/>
    <n v="-25364896"/>
    <b v="0"/>
    <x v="0"/>
    <s v="0:30:03"/>
    <n v="1803"/>
  </r>
  <r>
    <x v="1"/>
    <d v="2018-12-12T03:04:22"/>
    <n v="0"/>
    <n v="-51469953"/>
    <n v="-25364846"/>
    <b v="0"/>
    <x v="0"/>
    <s v="0:30:04"/>
    <n v="1803.9999999999998"/>
  </r>
  <r>
    <x v="1"/>
    <d v="2018-12-12T03:34:26"/>
    <n v="0"/>
    <n v="-514699506"/>
    <n v="-253649141"/>
    <b v="0"/>
    <x v="0"/>
    <s v="0:30:04"/>
    <n v="1803.9999999999998"/>
  </r>
  <r>
    <x v="1"/>
    <d v="2018-12-12T04:04:29"/>
    <n v="0"/>
    <n v="-514698788"/>
    <n v="-253648976"/>
    <b v="0"/>
    <x v="0"/>
    <s v="0:30:03"/>
    <n v="1803"/>
  </r>
  <r>
    <x v="1"/>
    <d v="2018-12-12T04:34:32"/>
    <n v="0"/>
    <n v="-514699216"/>
    <n v="-253648943"/>
    <b v="0"/>
    <x v="0"/>
    <s v="0:30:03"/>
    <n v="1803"/>
  </r>
  <r>
    <x v="1"/>
    <d v="2018-12-12T05:04:35"/>
    <n v="0"/>
    <n v="-514699051"/>
    <n v="-253648238"/>
    <b v="0"/>
    <x v="0"/>
    <s v="0:30:03"/>
    <n v="1803"/>
  </r>
  <r>
    <x v="1"/>
    <d v="2018-12-12T05:34:38"/>
    <n v="0"/>
    <n v="-514699125"/>
    <n v="-253649338"/>
    <b v="0"/>
    <x v="0"/>
    <s v="0:30:03"/>
    <n v="1803"/>
  </r>
  <r>
    <x v="1"/>
    <d v="2018-12-12T06:04:42"/>
    <n v="0"/>
    <n v="-514698938"/>
    <n v="-253648955"/>
    <b v="0"/>
    <x v="0"/>
    <s v="0:30:04"/>
    <n v="1803.9999999999998"/>
  </r>
  <r>
    <x v="1"/>
    <d v="2018-12-12T06:34:45"/>
    <n v="0"/>
    <n v="-514699118"/>
    <n v="-25364886"/>
    <b v="0"/>
    <x v="0"/>
    <s v="0:30:03"/>
    <n v="1803"/>
  </r>
  <r>
    <x v="1"/>
    <d v="2018-12-12T07:04:48"/>
    <n v="0"/>
    <n v="-514699666"/>
    <n v="-25364897"/>
    <b v="0"/>
    <x v="0"/>
    <s v="0:30:03"/>
    <n v="1803"/>
  </r>
  <r>
    <x v="1"/>
    <d v="2018-12-12T07:34:51"/>
    <n v="0"/>
    <n v="-514699385"/>
    <n v="-253649003"/>
    <b v="0"/>
    <x v="0"/>
    <s v="0:30:03"/>
    <n v="1803"/>
  </r>
  <r>
    <x v="1"/>
    <d v="2018-12-12T08:04:54"/>
    <n v="0"/>
    <n v="-514699273"/>
    <n v="-253649003"/>
    <b v="0"/>
    <x v="0"/>
    <s v="0:30:03"/>
    <n v="1803"/>
  </r>
  <r>
    <x v="1"/>
    <d v="2018-12-12T08:34:57"/>
    <n v="0"/>
    <n v="-514699368"/>
    <n v="-253649311"/>
    <b v="0"/>
    <x v="0"/>
    <s v="0:30:03"/>
    <n v="1803"/>
  </r>
  <r>
    <x v="1"/>
    <d v="2018-12-12T09:04:59"/>
    <n v="0"/>
    <n v="-514699168"/>
    <n v="-253649196"/>
    <b v="0"/>
    <x v="0"/>
    <s v="0:30:02"/>
    <n v="1801.9999999999998"/>
  </r>
  <r>
    <x v="1"/>
    <d v="2018-12-12T09:35:02"/>
    <n v="0"/>
    <n v="-5146992"/>
    <n v="-253649506"/>
    <b v="0"/>
    <x v="0"/>
    <s v="0:30:03"/>
    <n v="1803"/>
  </r>
  <r>
    <x v="1"/>
    <d v="2018-12-12T10:05:05"/>
    <n v="0"/>
    <n v="-514699121"/>
    <n v="-253649246"/>
    <b v="0"/>
    <x v="0"/>
    <s v="0:30:03"/>
    <n v="1803"/>
  </r>
  <r>
    <x v="1"/>
    <d v="2018-12-12T10:35:08"/>
    <n v="0"/>
    <n v="-51469902"/>
    <n v="-253649085"/>
    <b v="0"/>
    <x v="0"/>
    <s v="0:30:03"/>
    <n v="1803"/>
  </r>
  <r>
    <x v="1"/>
    <d v="2018-12-12T11:05:11"/>
    <n v="0"/>
    <n v="-51469938"/>
    <n v="-253649175"/>
    <b v="0"/>
    <x v="0"/>
    <s v="0:30:03"/>
    <n v="1803"/>
  </r>
  <r>
    <x v="1"/>
    <d v="2018-12-12T11:35:14"/>
    <n v="0"/>
    <n v="-514699128"/>
    <n v="-253648926"/>
    <b v="0"/>
    <x v="0"/>
    <s v="0:30:03"/>
    <n v="1803"/>
  </r>
  <r>
    <x v="1"/>
    <d v="2018-12-12T12:05:17"/>
    <n v="0"/>
    <n v="-514698916"/>
    <n v="-253649296"/>
    <b v="0"/>
    <x v="0"/>
    <s v="0:30:03"/>
    <n v="1803"/>
  </r>
  <r>
    <x v="1"/>
    <d v="2018-12-12T12:35:20"/>
    <n v="0"/>
    <n v="-514699536"/>
    <n v="-253649388"/>
    <b v="0"/>
    <x v="0"/>
    <s v="0:30:03"/>
    <n v="1803"/>
  </r>
  <r>
    <x v="1"/>
    <d v="2018-12-12T13:05:23"/>
    <n v="0"/>
    <n v="-514699221"/>
    <n v="-253648968"/>
    <b v="0"/>
    <x v="0"/>
    <s v="0:30:03"/>
    <n v="1803"/>
  </r>
  <r>
    <x v="1"/>
    <d v="2018-12-12T13:35:26"/>
    <n v="0"/>
    <n v="-514699671"/>
    <n v="-253649516"/>
    <b v="0"/>
    <x v="0"/>
    <s v="0:30:03"/>
    <n v="1803"/>
  </r>
  <r>
    <x v="1"/>
    <d v="2018-12-12T14:05:29"/>
    <n v="0"/>
    <n v="-514699553"/>
    <n v="-25364873"/>
    <b v="0"/>
    <x v="0"/>
    <s v="0:30:03"/>
    <n v="1803"/>
  </r>
  <r>
    <x v="1"/>
    <d v="2018-12-12T14:35:32"/>
    <n v="0"/>
    <n v="-514699805"/>
    <n v="-253648641"/>
    <b v="0"/>
    <x v="0"/>
    <s v="0:30:03"/>
    <n v="1803"/>
  </r>
  <r>
    <x v="1"/>
    <d v="2018-12-12T15:05:35"/>
    <n v="0"/>
    <n v="-514699333"/>
    <n v="-253649055"/>
    <b v="0"/>
    <x v="0"/>
    <s v="0:30:03"/>
    <n v="1803"/>
  </r>
  <r>
    <x v="1"/>
    <d v="2018-12-12T15:35:38"/>
    <n v="0"/>
    <n v="-514699341"/>
    <n v="-253649446"/>
    <b v="0"/>
    <x v="0"/>
    <s v="0:30:03"/>
    <n v="1803"/>
  </r>
  <r>
    <x v="1"/>
    <d v="2018-12-12T16:05:42"/>
    <n v="0"/>
    <n v="-514699285"/>
    <n v="-253649171"/>
    <b v="0"/>
    <x v="0"/>
    <s v="0:30:04"/>
    <n v="1803.9999999999998"/>
  </r>
  <r>
    <x v="1"/>
    <d v="2018-12-12T16:35:45"/>
    <n v="0"/>
    <n v="-514699415"/>
    <n v="-253649151"/>
    <b v="0"/>
    <x v="0"/>
    <s v="0:30:03"/>
    <n v="1803"/>
  </r>
  <r>
    <x v="1"/>
    <d v="2018-12-12T17:05:49"/>
    <n v="0"/>
    <n v="-514698828"/>
    <n v="-253649021"/>
    <b v="0"/>
    <x v="0"/>
    <s v="0:30:04"/>
    <n v="1803.9999999999998"/>
  </r>
  <r>
    <x v="1"/>
    <d v="2018-12-12T17:35:52"/>
    <n v="0"/>
    <n v="-514699023"/>
    <n v="-253649736"/>
    <b v="0"/>
    <x v="0"/>
    <s v="0:30:03"/>
    <n v="1803"/>
  </r>
  <r>
    <x v="1"/>
    <d v="2018-12-12T18:05:55"/>
    <n v="0"/>
    <n v="-514699301"/>
    <n v="-253648981"/>
    <b v="0"/>
    <x v="0"/>
    <s v="0:30:03"/>
    <n v="1803"/>
  </r>
  <r>
    <x v="1"/>
    <d v="2018-12-12T18:35:58"/>
    <n v="0"/>
    <n v="-514699111"/>
    <n v="-25364889"/>
    <b v="0"/>
    <x v="0"/>
    <s v="0:30:03"/>
    <n v="1803"/>
  </r>
  <r>
    <x v="1"/>
    <d v="2018-12-12T19:06:01"/>
    <n v="0"/>
    <n v="-514699213"/>
    <n v="-253648716"/>
    <b v="0"/>
    <x v="0"/>
    <s v="0:30:03"/>
    <n v="1803"/>
  </r>
  <r>
    <x v="1"/>
    <d v="2018-12-12T19:36:04"/>
    <n v="0"/>
    <n v="-514698893"/>
    <n v="-253648638"/>
    <b v="0"/>
    <x v="0"/>
    <s v="0:30:03"/>
    <n v="1803"/>
  </r>
  <r>
    <x v="1"/>
    <d v="2018-12-12T20:06:07"/>
    <n v="0"/>
    <n v="-514698735"/>
    <n v="-253649015"/>
    <b v="0"/>
    <x v="0"/>
    <s v="0:30:03"/>
    <n v="1803"/>
  </r>
  <r>
    <x v="1"/>
    <d v="2018-12-12T20:36:10"/>
    <n v="0"/>
    <n v="-514699235"/>
    <n v="-25364922"/>
    <b v="0"/>
    <x v="0"/>
    <s v="0:30:03"/>
    <n v="1803"/>
  </r>
  <r>
    <x v="1"/>
    <d v="2018-12-12T21:06:13"/>
    <n v="0"/>
    <n v="-514699446"/>
    <n v="-253649245"/>
    <b v="0"/>
    <x v="0"/>
    <s v="0:30:03"/>
    <n v="1803"/>
  </r>
  <r>
    <x v="1"/>
    <d v="2018-12-12T21:36:16"/>
    <n v="0"/>
    <n v="-514699275"/>
    <n v="-25364921"/>
    <b v="0"/>
    <x v="0"/>
    <s v="0:30:03"/>
    <n v="1803"/>
  </r>
  <r>
    <x v="1"/>
    <d v="2018-12-12T22:06:19"/>
    <n v="0"/>
    <n v="-514699225"/>
    <n v="-253648861"/>
    <b v="0"/>
    <x v="0"/>
    <s v="0:30:03"/>
    <n v="1803"/>
  </r>
  <r>
    <x v="1"/>
    <d v="2018-12-12T22:36:21"/>
    <n v="0"/>
    <n v="-514699201"/>
    <n v="-253648996"/>
    <b v="0"/>
    <x v="0"/>
    <s v="0:30:02"/>
    <n v="1801.9999999999998"/>
  </r>
  <r>
    <x v="1"/>
    <d v="2018-12-12T23:06:25"/>
    <n v="0"/>
    <n v="-514698895"/>
    <n v="-253648771"/>
    <b v="0"/>
    <x v="0"/>
    <s v="0:30:04"/>
    <n v="1803.9999999999998"/>
  </r>
  <r>
    <x v="1"/>
    <d v="2018-12-12T23:36:28"/>
    <n v="0"/>
    <n v="-514698733"/>
    <n v="-253649048"/>
    <b v="0"/>
    <x v="0"/>
    <s v="0:30:03"/>
    <n v="1803"/>
  </r>
  <r>
    <x v="1"/>
    <d v="2018-12-13T00:06:31"/>
    <n v="0"/>
    <n v="-514699545"/>
    <n v="-253649083"/>
    <b v="0"/>
    <x v="0"/>
    <s v="0:30:03"/>
    <n v="1803"/>
  </r>
  <r>
    <x v="1"/>
    <d v="2018-12-13T00:36:34"/>
    <n v="0"/>
    <n v="-514699038"/>
    <n v="-253648861"/>
    <b v="0"/>
    <x v="0"/>
    <s v="0:30:03"/>
    <n v="1803"/>
  </r>
  <r>
    <x v="1"/>
    <d v="2018-12-13T01:06:37"/>
    <n v="0"/>
    <n v="-514699203"/>
    <n v="-253648535"/>
    <b v="0"/>
    <x v="0"/>
    <s v="0:30:03"/>
    <n v="1803"/>
  </r>
  <r>
    <x v="1"/>
    <d v="2018-12-13T01:36:40"/>
    <n v="0"/>
    <n v="-514699281"/>
    <n v="-253648973"/>
    <b v="0"/>
    <x v="0"/>
    <s v="0:30:03"/>
    <n v="1803"/>
  </r>
  <r>
    <x v="1"/>
    <d v="2018-12-13T02:06:44"/>
    <n v="0"/>
    <n v="-51469911"/>
    <n v="-253648775"/>
    <b v="0"/>
    <x v="0"/>
    <s v="0:30:04"/>
    <n v="1803.9999999999998"/>
  </r>
  <r>
    <x v="1"/>
    <d v="2018-12-13T02:36:47"/>
    <n v="0"/>
    <n v="-51469942"/>
    <n v="-253649093"/>
    <b v="0"/>
    <x v="0"/>
    <s v="0:30:03"/>
    <n v="1803"/>
  </r>
  <r>
    <x v="1"/>
    <d v="2018-12-13T03:06:50"/>
    <n v="0"/>
    <n v="-514699666"/>
    <n v="-253649156"/>
    <b v="0"/>
    <x v="0"/>
    <s v="0:30:03"/>
    <n v="1803"/>
  </r>
  <r>
    <x v="1"/>
    <d v="2018-12-13T03:36:53"/>
    <n v="0"/>
    <n v="-514699606"/>
    <n v="-253648976"/>
    <b v="0"/>
    <x v="0"/>
    <s v="0:30:03"/>
    <n v="1803"/>
  </r>
  <r>
    <x v="1"/>
    <d v="2018-12-13T04:06:56"/>
    <n v="0"/>
    <n v="-514699236"/>
    <n v="-253649788"/>
    <b v="0"/>
    <x v="0"/>
    <s v="0:30:03"/>
    <n v="1803"/>
  </r>
  <r>
    <x v="1"/>
    <d v="2018-12-13T04:36:59"/>
    <n v="0"/>
    <n v="-514699591"/>
    <n v="-253648965"/>
    <b v="0"/>
    <x v="0"/>
    <s v="0:30:03"/>
    <n v="1803"/>
  </r>
  <r>
    <x v="1"/>
    <d v="2018-12-13T05:07:01"/>
    <n v="0"/>
    <n v="-514699126"/>
    <n v="-253648581"/>
    <b v="0"/>
    <x v="0"/>
    <s v="0:30:02"/>
    <n v="1801.9999999999998"/>
  </r>
  <r>
    <x v="1"/>
    <d v="2018-12-13T05:37:04"/>
    <n v="0"/>
    <n v="-514699108"/>
    <n v="-253649603"/>
    <b v="0"/>
    <x v="0"/>
    <s v="0:30:03"/>
    <n v="1803"/>
  </r>
  <r>
    <x v="1"/>
    <d v="2018-12-13T06:07:07"/>
    <n v="0"/>
    <n v="-5146988"/>
    <n v="-2536492"/>
    <b v="0"/>
    <x v="0"/>
    <s v="0:30:03"/>
    <n v="1803"/>
  </r>
  <r>
    <x v="1"/>
    <d v="2018-12-13T06:37:10"/>
    <n v="0"/>
    <n v="-514699468"/>
    <n v="-253649313"/>
    <b v="0"/>
    <x v="0"/>
    <s v="0:30:03"/>
    <n v="1803"/>
  </r>
  <r>
    <x v="1"/>
    <d v="2018-12-13T07:07:13"/>
    <n v="0"/>
    <n v="-514699435"/>
    <n v="-253649275"/>
    <b v="0"/>
    <x v="0"/>
    <s v="0:30:03"/>
    <n v="1803"/>
  </r>
  <r>
    <x v="1"/>
    <d v="2018-12-13T07:37:16"/>
    <n v="0"/>
    <n v="-514699078"/>
    <n v="-253648921"/>
    <b v="0"/>
    <x v="0"/>
    <s v="0:30:03"/>
    <n v="1803"/>
  </r>
  <r>
    <x v="1"/>
    <d v="2018-12-13T08:07:19"/>
    <n v="0"/>
    <n v="-51469928"/>
    <n v="-253649106"/>
    <b v="0"/>
    <x v="0"/>
    <s v="0:30:03"/>
    <n v="1803"/>
  </r>
  <r>
    <x v="1"/>
    <d v="2018-12-13T08:37:21"/>
    <n v="0"/>
    <n v="-51469958"/>
    <n v="-253649186"/>
    <b v="0"/>
    <x v="0"/>
    <s v="0:30:02"/>
    <n v="1801.9999999999998"/>
  </r>
  <r>
    <x v="1"/>
    <d v="2018-12-13T09:07:24"/>
    <n v="0"/>
    <n v="-514699256"/>
    <n v="-25364874"/>
    <b v="0"/>
    <x v="0"/>
    <s v="0:30:03"/>
    <n v="1803"/>
  </r>
  <r>
    <x v="1"/>
    <d v="2018-12-13T09:37:27"/>
    <n v="0"/>
    <n v="-514699675"/>
    <n v="-253648606"/>
    <b v="0"/>
    <x v="0"/>
    <s v="0:30:03"/>
    <n v="1803"/>
  </r>
  <r>
    <x v="1"/>
    <d v="2018-12-13T10:07:30"/>
    <n v="0"/>
    <n v="-514699991"/>
    <n v="-25364945"/>
    <b v="0"/>
    <x v="0"/>
    <s v="0:30:03"/>
    <n v="1803"/>
  </r>
  <r>
    <x v="1"/>
    <d v="2018-12-13T10:37:33"/>
    <n v="0"/>
    <n v="-514699531"/>
    <n v="-253649006"/>
    <b v="0"/>
    <x v="0"/>
    <s v="0:30:03"/>
    <n v="1803"/>
  </r>
  <r>
    <x v="1"/>
    <d v="2018-12-13T11:07:36"/>
    <n v="0"/>
    <n v="-514699123"/>
    <n v="-253648865"/>
    <b v="0"/>
    <x v="0"/>
    <s v="0:30:03"/>
    <n v="1803"/>
  </r>
  <r>
    <x v="1"/>
    <d v="2018-12-13T11:37:39"/>
    <n v="0"/>
    <n v="-514699135"/>
    <n v="-253648901"/>
    <b v="0"/>
    <x v="0"/>
    <s v="0:30:03"/>
    <n v="1803"/>
  </r>
  <r>
    <x v="1"/>
    <d v="2018-12-13T12:07:43"/>
    <n v="0"/>
    <n v="-514699678"/>
    <n v="-253649675"/>
    <b v="0"/>
    <x v="0"/>
    <s v="0:30:04"/>
    <n v="1803.9999999999998"/>
  </r>
  <r>
    <x v="1"/>
    <d v="2018-12-13T12:37:46"/>
    <n v="0"/>
    <n v="-514699683"/>
    <n v="-25364934"/>
    <b v="0"/>
    <x v="0"/>
    <s v="0:30:03"/>
    <n v="1803"/>
  </r>
  <r>
    <x v="1"/>
    <d v="2018-12-13T13:07:49"/>
    <n v="0"/>
    <n v="-514699355"/>
    <n v="-25364874"/>
    <b v="0"/>
    <x v="0"/>
    <s v="0:30:03"/>
    <n v="1803"/>
  </r>
  <r>
    <x v="1"/>
    <d v="2018-12-13T13:37:52"/>
    <n v="0"/>
    <n v="-514699716"/>
    <n v="-253649676"/>
    <b v="0"/>
    <x v="0"/>
    <s v="0:30:03"/>
    <n v="1803"/>
  </r>
  <r>
    <x v="1"/>
    <d v="2018-12-13T14:07:55"/>
    <n v="0"/>
    <n v="-514699243"/>
    <n v="-253648706"/>
    <b v="0"/>
    <x v="0"/>
    <s v="0:30:03"/>
    <n v="1803"/>
  </r>
  <r>
    <x v="1"/>
    <d v="2018-12-13T14:37:58"/>
    <n v="0"/>
    <n v="-514700285"/>
    <n v="-253648628"/>
    <b v="0"/>
    <x v="0"/>
    <s v="0:30:03"/>
    <n v="1803"/>
  </r>
  <r>
    <x v="1"/>
    <d v="2018-12-13T15:08:02"/>
    <n v="0"/>
    <n v="-51469924"/>
    <n v="-253649066"/>
    <b v="0"/>
    <x v="0"/>
    <s v="0:30:04"/>
    <n v="1803.9999999999998"/>
  </r>
  <r>
    <x v="1"/>
    <d v="2018-12-13T15:38:05"/>
    <n v="0"/>
    <n v="-514699498"/>
    <n v="-25364933"/>
    <b v="0"/>
    <x v="0"/>
    <s v="0:30:03"/>
    <n v="1803"/>
  </r>
  <r>
    <x v="1"/>
    <d v="2018-12-13T16:08:08"/>
    <n v="0"/>
    <n v="-514699256"/>
    <n v="-253649296"/>
    <b v="0"/>
    <x v="0"/>
    <s v="0:30:03"/>
    <n v="1803"/>
  </r>
  <r>
    <x v="1"/>
    <d v="2018-12-13T16:38:11"/>
    <n v="0"/>
    <n v="-514699331"/>
    <n v="-253649261"/>
    <b v="0"/>
    <x v="0"/>
    <s v="0:30:03"/>
    <n v="1803"/>
  </r>
  <r>
    <x v="1"/>
    <d v="2018-12-13T17:08:14"/>
    <n v="0"/>
    <n v="-51469937"/>
    <n v="-253649083"/>
    <b v="0"/>
    <x v="0"/>
    <s v="0:30:03"/>
    <n v="1803"/>
  </r>
  <r>
    <x v="1"/>
    <d v="2018-12-13T17:38:17"/>
    <n v="0"/>
    <n v="-514699813"/>
    <n v="-253648966"/>
    <b v="0"/>
    <x v="0"/>
    <s v="0:30:03"/>
    <n v="1803"/>
  </r>
  <r>
    <x v="1"/>
    <d v="2018-12-13T18:08:20"/>
    <n v="0"/>
    <n v="-514698716"/>
    <n v="-253649361"/>
    <b v="0"/>
    <x v="0"/>
    <s v="0:30:03"/>
    <n v="1803"/>
  </r>
  <r>
    <x v="1"/>
    <d v="2018-12-13T18:38:23"/>
    <n v="0"/>
    <n v="-514699578"/>
    <n v="-253648731"/>
    <b v="0"/>
    <x v="0"/>
    <s v="0:30:03"/>
    <n v="1803"/>
  </r>
  <r>
    <x v="1"/>
    <d v="2018-12-13T19:08:26"/>
    <n v="0"/>
    <n v="-514699211"/>
    <n v="-253648646"/>
    <b v="0"/>
    <x v="0"/>
    <s v="0:30:03"/>
    <n v="1803"/>
  </r>
  <r>
    <x v="1"/>
    <d v="2018-12-13T19:38:29"/>
    <n v="0"/>
    <n v="-514699006"/>
    <n v="-253648618"/>
    <b v="0"/>
    <x v="0"/>
    <s v="0:30:03"/>
    <n v="1803"/>
  </r>
  <r>
    <x v="1"/>
    <d v="2018-12-13T20:08:32"/>
    <n v="0"/>
    <n v="-514699216"/>
    <n v="-253648846"/>
    <b v="0"/>
    <x v="0"/>
    <s v="0:30:03"/>
    <n v="1803"/>
  </r>
  <r>
    <x v="1"/>
    <d v="2018-12-13T20:38:35"/>
    <n v="0"/>
    <n v="-514699343"/>
    <n v="-25364945"/>
    <b v="0"/>
    <x v="0"/>
    <s v="0:30:03"/>
    <n v="1803"/>
  </r>
  <r>
    <x v="1"/>
    <d v="2018-12-13T21:08:38"/>
    <n v="0"/>
    <n v="-514699181"/>
    <n v="-253648933"/>
    <b v="0"/>
    <x v="0"/>
    <s v="0:30:03"/>
    <n v="1803"/>
  </r>
  <r>
    <x v="1"/>
    <d v="2018-12-13T21:38:41"/>
    <n v="0"/>
    <n v="-514699303"/>
    <n v="-253648806"/>
    <b v="0"/>
    <x v="0"/>
    <s v="0:30:03"/>
    <n v="1803"/>
  </r>
  <r>
    <x v="1"/>
    <d v="2018-12-13T22:08:44"/>
    <n v="0"/>
    <n v="-514699323"/>
    <n v="-253648836"/>
    <b v="0"/>
    <x v="0"/>
    <s v="0:30:03"/>
    <n v="1803"/>
  </r>
  <r>
    <x v="1"/>
    <d v="2018-12-13T22:38:47"/>
    <n v="0"/>
    <n v="-514699251"/>
    <n v="-253648863"/>
    <b v="0"/>
    <x v="0"/>
    <s v="0:30:03"/>
    <n v="1803"/>
  </r>
  <r>
    <x v="1"/>
    <d v="2018-12-13T23:08:50"/>
    <n v="0"/>
    <n v="-514699088"/>
    <n v="-253648528"/>
    <b v="0"/>
    <x v="0"/>
    <s v="0:30:03"/>
    <n v="1803"/>
  </r>
  <r>
    <x v="1"/>
    <d v="2018-12-13T23:38:53"/>
    <n v="0"/>
    <n v="-514699313"/>
    <n v="-253649138"/>
    <b v="0"/>
    <x v="0"/>
    <s v="0:30:03"/>
    <n v="1803"/>
  </r>
  <r>
    <x v="1"/>
    <d v="2018-12-14T00:08:56"/>
    <n v="0"/>
    <n v="-51469933"/>
    <n v="-253648993"/>
    <b v="0"/>
    <x v="0"/>
    <s v="0:30:03"/>
    <n v="1803"/>
  </r>
  <r>
    <x v="1"/>
    <d v="2018-12-14T00:38:58"/>
    <n v="0"/>
    <n v="-514698688"/>
    <n v="-253648641"/>
    <b v="0"/>
    <x v="0"/>
    <s v="0:30:02"/>
    <n v="1801.9999999999998"/>
  </r>
  <r>
    <x v="1"/>
    <d v="2018-12-14T01:09:00"/>
    <n v="0"/>
    <n v="-514699373"/>
    <n v="-253649343"/>
    <b v="0"/>
    <x v="0"/>
    <s v="0:30:02"/>
    <n v="1801.9999999999998"/>
  </r>
  <r>
    <x v="1"/>
    <d v="2018-12-14T01:39:03"/>
    <n v="0"/>
    <n v="-514698966"/>
    <n v="-253648891"/>
    <b v="0"/>
    <x v="0"/>
    <s v="0:30:03"/>
    <n v="1803"/>
  </r>
  <r>
    <x v="1"/>
    <d v="2018-12-14T02:09:07"/>
    <n v="0"/>
    <n v="-514699285"/>
    <n v="-253649325"/>
    <b v="0"/>
    <x v="0"/>
    <s v="0:30:04"/>
    <n v="1803.9999999999998"/>
  </r>
  <r>
    <x v="1"/>
    <d v="2018-12-14T02:39:10"/>
    <n v="0"/>
    <n v="-514699075"/>
    <n v="-253649"/>
    <b v="0"/>
    <x v="0"/>
    <s v="0:30:03"/>
    <n v="1803"/>
  </r>
  <r>
    <x v="1"/>
    <d v="2018-12-14T03:09:13"/>
    <n v="0"/>
    <n v="-514699276"/>
    <n v="-253649213"/>
    <b v="0"/>
    <x v="0"/>
    <s v="0:30:03"/>
    <n v="1803"/>
  </r>
  <r>
    <x v="1"/>
    <d v="2018-12-14T03:39:16"/>
    <n v="0"/>
    <n v="-514699506"/>
    <n v="-253649025"/>
    <b v="0"/>
    <x v="0"/>
    <s v="0:30:03"/>
    <n v="1803"/>
  </r>
  <r>
    <x v="1"/>
    <d v="2018-12-14T04:09:18"/>
    <n v="0"/>
    <n v="-514699058"/>
    <n v="-253649203"/>
    <b v="0"/>
    <x v="0"/>
    <s v="0:30:02"/>
    <n v="1801.9999999999998"/>
  </r>
  <r>
    <x v="1"/>
    <d v="2018-12-14T04:39:22"/>
    <n v="0"/>
    <n v="-514698996"/>
    <n v="-253648626"/>
    <b v="0"/>
    <x v="0"/>
    <s v="0:30:04"/>
    <n v="1803.9999999999998"/>
  </r>
  <r>
    <x v="1"/>
    <d v="2018-12-14T05:09:25"/>
    <n v="0"/>
    <n v="-51469876"/>
    <n v="-253648803"/>
    <b v="0"/>
    <x v="0"/>
    <s v="0:30:03"/>
    <n v="1803"/>
  </r>
  <r>
    <x v="1"/>
    <d v="2018-12-14T05:39:28"/>
    <n v="0"/>
    <n v="-514699198"/>
    <n v="-253649125"/>
    <b v="0"/>
    <x v="0"/>
    <s v="0:30:03"/>
    <n v="1803"/>
  </r>
  <r>
    <x v="1"/>
    <d v="2018-12-14T06:09:32"/>
    <n v="0"/>
    <n v="-514699398"/>
    <n v="-25364918"/>
    <b v="0"/>
    <x v="0"/>
    <s v="0:30:04"/>
    <n v="1803.9999999999998"/>
  </r>
  <r>
    <x v="1"/>
    <d v="2018-12-14T06:39:35"/>
    <n v="0"/>
    <n v="-51469995"/>
    <n v="-253648658"/>
    <b v="0"/>
    <x v="0"/>
    <s v="0:30:03"/>
    <n v="1803"/>
  </r>
  <r>
    <x v="1"/>
    <d v="2018-12-14T07:09:38"/>
    <n v="0"/>
    <n v="-514699478"/>
    <n v="-253648808"/>
    <b v="0"/>
    <x v="0"/>
    <s v="0:30:03"/>
    <n v="1803"/>
  </r>
  <r>
    <x v="1"/>
    <d v="2018-12-14T07:39:41"/>
    <n v="0"/>
    <n v="-51469888"/>
    <n v="-253648953"/>
    <b v="0"/>
    <x v="0"/>
    <s v="0:30:03"/>
    <n v="1803"/>
  </r>
  <r>
    <x v="1"/>
    <d v="2018-12-14T08:09:43"/>
    <n v="0"/>
    <n v="-514699531"/>
    <n v="-253649106"/>
    <b v="0"/>
    <x v="0"/>
    <s v="0:30:02"/>
    <n v="1801.9999999999998"/>
  </r>
  <r>
    <x v="1"/>
    <d v="2018-12-14T08:39:46"/>
    <n v="0"/>
    <n v="-5146991"/>
    <n v="-253648886"/>
    <b v="0"/>
    <x v="0"/>
    <s v="0:30:03"/>
    <n v="1803"/>
  </r>
  <r>
    <x v="1"/>
    <d v="2018-12-14T09:09:49"/>
    <n v="0"/>
    <n v="-514699768"/>
    <n v="-253648583"/>
    <b v="0"/>
    <x v="0"/>
    <s v="0:30:03"/>
    <n v="1803"/>
  </r>
  <r>
    <x v="1"/>
    <d v="2018-12-14T09:39:52"/>
    <n v="0"/>
    <n v="-514699736"/>
    <n v="-253648736"/>
    <b v="0"/>
    <x v="0"/>
    <s v="0:30:03"/>
    <n v="1803"/>
  </r>
  <r>
    <x v="1"/>
    <d v="2018-12-14T10:09:55"/>
    <n v="0"/>
    <n v="-514698985"/>
    <n v="-253648908"/>
    <b v="0"/>
    <x v="0"/>
    <s v="0:30:03"/>
    <n v="1803"/>
  </r>
  <r>
    <x v="1"/>
    <d v="2018-12-14T10:39:58"/>
    <n v="0"/>
    <n v="-514699571"/>
    <n v="-253649115"/>
    <b v="0"/>
    <x v="0"/>
    <s v="0:30:03"/>
    <n v="1803"/>
  </r>
  <r>
    <x v="1"/>
    <d v="2018-12-14T11:10:01"/>
    <n v="0"/>
    <n v="-514698888"/>
    <n v="-253648943"/>
    <b v="0"/>
    <x v="0"/>
    <s v="0:30:03"/>
    <n v="1803"/>
  </r>
  <r>
    <x v="1"/>
    <d v="2018-12-14T11:40:04"/>
    <n v="0"/>
    <n v="-514699575"/>
    <n v="-253648446"/>
    <b v="0"/>
    <x v="0"/>
    <s v="0:30:03"/>
    <n v="1803"/>
  </r>
  <r>
    <x v="1"/>
    <d v="2018-12-14T12:10:07"/>
    <n v="0"/>
    <n v="-5146994"/>
    <n v="-253649028"/>
    <b v="0"/>
    <x v="0"/>
    <s v="0:30:03"/>
    <n v="1803"/>
  </r>
  <r>
    <x v="1"/>
    <d v="2018-12-14T12:40:10"/>
    <n v="0"/>
    <n v="-514700176"/>
    <n v="-25364928"/>
    <b v="0"/>
    <x v="0"/>
    <s v="0:30:03"/>
    <n v="1803"/>
  </r>
  <r>
    <x v="1"/>
    <d v="2018-12-14T13:10:13"/>
    <n v="0"/>
    <n v="-514699388"/>
    <n v="-253648618"/>
    <b v="0"/>
    <x v="0"/>
    <s v="0:30:03"/>
    <n v="1803"/>
  </r>
  <r>
    <x v="1"/>
    <d v="2018-12-14T13:40:16"/>
    <n v="0"/>
    <n v="-514700676"/>
    <n v="-253648881"/>
    <b v="0"/>
    <x v="0"/>
    <s v="0:30:03"/>
    <n v="1803"/>
  </r>
  <r>
    <x v="1"/>
    <d v="2018-12-14T14:10:19"/>
    <n v="0"/>
    <n v="-514699241"/>
    <n v="-25364868"/>
    <b v="0"/>
    <x v="0"/>
    <s v="0:30:03"/>
    <n v="1803"/>
  </r>
  <r>
    <x v="1"/>
    <d v="2018-12-14T14:40:22"/>
    <n v="0"/>
    <n v="-514699741"/>
    <n v="-253649655"/>
    <b v="0"/>
    <x v="0"/>
    <s v="0:30:03"/>
    <n v="1803"/>
  </r>
  <r>
    <x v="1"/>
    <d v="2018-12-14T14:43:07"/>
    <n v="0"/>
    <n v="-51469969"/>
    <n v="-253648951"/>
    <b v="1"/>
    <x v="1"/>
    <s v="0:02:45"/>
    <n v="165"/>
  </r>
  <r>
    <x v="1"/>
    <d v="2018-12-14T14:45:06"/>
    <n v="0"/>
    <n v="-514699006"/>
    <n v="-253649545"/>
    <b v="1"/>
    <x v="1"/>
    <s v="0:01:59"/>
    <n v="118.99999999999999"/>
  </r>
  <r>
    <x v="1"/>
    <d v="2018-12-14T14:47:06"/>
    <n v="0"/>
    <n v="-51469917"/>
    <n v="-25364975"/>
    <b v="1"/>
    <x v="1"/>
    <s v="0:02:00"/>
    <n v="120"/>
  </r>
  <r>
    <x v="1"/>
    <d v="2018-12-14T14:49:06"/>
    <n v="0"/>
    <n v="-514699336"/>
    <n v="-253649688"/>
    <b v="1"/>
    <x v="1"/>
    <s v="0:02:00"/>
    <n v="120"/>
  </r>
  <r>
    <x v="1"/>
    <d v="2018-12-14T14:51:06"/>
    <n v="0"/>
    <n v="-514699423"/>
    <n v="-253649633"/>
    <b v="1"/>
    <x v="1"/>
    <s v="0:02:00"/>
    <n v="120"/>
  </r>
  <r>
    <x v="1"/>
    <d v="2018-12-14T14:53:06"/>
    <n v="0"/>
    <n v="-514699488"/>
    <n v="-253649808"/>
    <b v="1"/>
    <x v="1"/>
    <s v="0:02:00"/>
    <n v="120"/>
  </r>
  <r>
    <x v="1"/>
    <d v="2018-12-14T14:55:06"/>
    <n v="0"/>
    <n v="-514699538"/>
    <n v="-253649505"/>
    <b v="1"/>
    <x v="1"/>
    <s v="0:02:00"/>
    <n v="120"/>
  </r>
  <r>
    <x v="1"/>
    <d v="2018-12-14T14:57:06"/>
    <n v="0"/>
    <n v="-514699533"/>
    <n v="-253649326"/>
    <b v="1"/>
    <x v="1"/>
    <s v="0:02:00"/>
    <n v="120"/>
  </r>
  <r>
    <x v="1"/>
    <d v="2018-12-14T14:59:06"/>
    <n v="0"/>
    <n v="-514699513"/>
    <n v="-253649436"/>
    <b v="1"/>
    <x v="1"/>
    <s v="0:02:00"/>
    <n v="120"/>
  </r>
  <r>
    <x v="1"/>
    <d v="2018-12-14T15:01:06"/>
    <n v="0"/>
    <n v="-514699645"/>
    <n v="-253649651"/>
    <b v="1"/>
    <x v="1"/>
    <s v="0:02:00"/>
    <n v="120"/>
  </r>
  <r>
    <x v="1"/>
    <d v="2018-12-14T15:03:06"/>
    <n v="0"/>
    <n v="-51469934"/>
    <n v="-253649556"/>
    <b v="1"/>
    <x v="1"/>
    <s v="0:02:00"/>
    <n v="120"/>
  </r>
  <r>
    <x v="1"/>
    <d v="2018-12-14T15:05:06"/>
    <n v="0"/>
    <n v="-51469926"/>
    <n v="-253649646"/>
    <b v="1"/>
    <x v="1"/>
    <s v="0:02:00"/>
    <n v="120"/>
  </r>
  <r>
    <x v="1"/>
    <d v="2018-12-14T15:07:06"/>
    <n v="0"/>
    <n v="-514699153"/>
    <n v="-253649593"/>
    <b v="1"/>
    <x v="1"/>
    <s v="0:02:00"/>
    <n v="120"/>
  </r>
  <r>
    <x v="1"/>
    <d v="2018-12-14T15:08:25"/>
    <n v="0"/>
    <n v="-514699311"/>
    <n v="-253649606"/>
    <b v="0"/>
    <x v="0"/>
    <s v="0:01:19"/>
    <n v="79"/>
  </r>
  <r>
    <x v="1"/>
    <d v="2018-12-14T15:08:25"/>
    <n v="0"/>
    <n v="-514699311"/>
    <n v="-253649606"/>
    <b v="0"/>
    <x v="0"/>
    <s v="0:00:00"/>
    <n v="0"/>
  </r>
  <r>
    <x v="1"/>
    <d v="2018-12-14T15:40:28"/>
    <n v="0"/>
    <n v="-514699666"/>
    <n v="-253649753"/>
    <b v="0"/>
    <x v="0"/>
    <s v="0:32:03"/>
    <n v="1922.9999999999995"/>
  </r>
  <r>
    <x v="1"/>
    <d v="2018-12-14T16:10:30"/>
    <n v="0"/>
    <n v="-514699085"/>
    <n v="-253649238"/>
    <b v="0"/>
    <x v="0"/>
    <s v="0:30:02"/>
    <n v="1801.9999999999998"/>
  </r>
  <r>
    <x v="1"/>
    <d v="2018-12-14T16:40:33"/>
    <n v="0"/>
    <n v="-514699563"/>
    <n v="-25364919"/>
    <b v="0"/>
    <x v="0"/>
    <s v="0:30:03"/>
    <n v="1803"/>
  </r>
  <r>
    <x v="1"/>
    <d v="2018-12-14T17:10:36"/>
    <n v="0"/>
    <n v="-514699208"/>
    <n v="-253649073"/>
    <b v="0"/>
    <x v="0"/>
    <s v="0:30:03"/>
    <n v="1803"/>
  </r>
  <r>
    <x v="1"/>
    <d v="2018-12-14T17:40:39"/>
    <n v="0"/>
    <n v="-514699141"/>
    <n v="-25364906"/>
    <b v="0"/>
    <x v="0"/>
    <s v="0:30:03"/>
    <n v="1803"/>
  </r>
  <r>
    <x v="1"/>
    <d v="2018-12-14T18:10:42"/>
    <n v="0"/>
    <n v="-514699125"/>
    <n v="-25364866"/>
    <b v="0"/>
    <x v="0"/>
    <s v="0:30:03"/>
    <n v="1803"/>
  </r>
  <r>
    <x v="1"/>
    <d v="2018-12-14T18:40:45"/>
    <n v="0"/>
    <n v="-514699175"/>
    <n v="-253648846"/>
    <b v="0"/>
    <x v="0"/>
    <s v="0:30:03"/>
    <n v="1803"/>
  </r>
  <r>
    <x v="1"/>
    <d v="2018-12-14T19:10:48"/>
    <n v="0"/>
    <n v="-51469964"/>
    <n v="-253648981"/>
    <b v="0"/>
    <x v="0"/>
    <s v="0:30:03"/>
    <n v="1803"/>
  </r>
  <r>
    <x v="1"/>
    <d v="2018-12-14T19:40:52"/>
    <n v="0"/>
    <n v="-514699383"/>
    <n v="-253648968"/>
    <b v="0"/>
    <x v="0"/>
    <s v="0:30:04"/>
    <n v="1803.9999999999998"/>
  </r>
  <r>
    <x v="1"/>
    <d v="2018-12-14T20:10:55"/>
    <n v="0"/>
    <n v="-514699185"/>
    <n v="-25364897"/>
    <b v="0"/>
    <x v="0"/>
    <s v="0:30:03"/>
    <n v="1803"/>
  </r>
  <r>
    <x v="1"/>
    <d v="2018-12-14T20:40:58"/>
    <n v="0"/>
    <n v="-514699011"/>
    <n v="-253649108"/>
    <b v="0"/>
    <x v="0"/>
    <s v="0:30:03"/>
    <n v="1803"/>
  </r>
  <r>
    <x v="1"/>
    <d v="2018-12-14T21:11:01"/>
    <n v="0"/>
    <n v="-514699095"/>
    <n v="-253648665"/>
    <b v="0"/>
    <x v="0"/>
    <s v="0:30:03"/>
    <n v="1803"/>
  </r>
  <r>
    <x v="1"/>
    <d v="2018-12-14T21:41:03"/>
    <n v="0"/>
    <n v="-514699086"/>
    <n v="-25364885"/>
    <b v="0"/>
    <x v="0"/>
    <s v="0:30:02"/>
    <n v="1801.9999999999998"/>
  </r>
  <r>
    <x v="1"/>
    <d v="2018-12-14T22:11:05"/>
    <n v="0"/>
    <n v="-514699373"/>
    <n v="-253648901"/>
    <b v="0"/>
    <x v="0"/>
    <s v="0:30:02"/>
    <n v="1801.9999999999998"/>
  </r>
  <r>
    <x v="1"/>
    <d v="2018-12-14T22:41:08"/>
    <n v="0"/>
    <n v="-514699368"/>
    <n v="-25364944"/>
    <b v="0"/>
    <x v="0"/>
    <s v="0:30:03"/>
    <n v="1803"/>
  </r>
  <r>
    <x v="1"/>
    <d v="2018-12-14T23:11:11"/>
    <n v="0"/>
    <n v="-514699131"/>
    <n v="-25364898"/>
    <b v="0"/>
    <x v="0"/>
    <s v="0:30:03"/>
    <n v="1803"/>
  </r>
  <r>
    <x v="1"/>
    <d v="2018-12-14T23:41:14"/>
    <n v="0"/>
    <n v="-514699123"/>
    <n v="-25364933"/>
    <b v="0"/>
    <x v="0"/>
    <s v="0:30:03"/>
    <n v="1803"/>
  </r>
  <r>
    <x v="1"/>
    <d v="2018-12-15T00:11:17"/>
    <n v="0"/>
    <n v="-514699275"/>
    <n v="-253648945"/>
    <b v="0"/>
    <x v="0"/>
    <s v="0:30:03"/>
    <n v="1803"/>
  </r>
  <r>
    <x v="1"/>
    <d v="2018-12-15T00:41:19"/>
    <n v="0"/>
    <n v="-514699221"/>
    <n v="-253649153"/>
    <b v="0"/>
    <x v="0"/>
    <s v="0:30:02"/>
    <n v="1801.9999999999998"/>
  </r>
  <r>
    <x v="1"/>
    <d v="2018-12-15T01:11:21"/>
    <n v="0"/>
    <n v="-514699078"/>
    <n v="-253648998"/>
    <b v="0"/>
    <x v="0"/>
    <s v="0:30:02"/>
    <n v="1801.9999999999998"/>
  </r>
  <r>
    <x v="1"/>
    <d v="2018-12-15T01:41:25"/>
    <n v="0"/>
    <n v="-514698823"/>
    <n v="-253649035"/>
    <b v="0"/>
    <x v="0"/>
    <s v="0:30:04"/>
    <n v="1803.9999999999998"/>
  </r>
  <r>
    <x v="1"/>
    <d v="2018-12-15T02:11:28"/>
    <n v="0"/>
    <n v="-51469921"/>
    <n v="-253649348"/>
    <b v="0"/>
    <x v="0"/>
    <s v="0:30:03"/>
    <n v="1803"/>
  </r>
  <r>
    <x v="1"/>
    <d v="2018-12-15T02:41:31"/>
    <n v="0"/>
    <n v="-514698623"/>
    <n v="-253649355"/>
    <b v="0"/>
    <x v="0"/>
    <s v="0:30:03"/>
    <n v="1803"/>
  </r>
  <r>
    <x v="1"/>
    <d v="2018-12-15T03:11:34"/>
    <n v="0"/>
    <n v="-514699476"/>
    <n v="-253648905"/>
    <b v="0"/>
    <x v="0"/>
    <s v="0:30:03"/>
    <n v="1803"/>
  </r>
  <r>
    <x v="1"/>
    <d v="2018-12-15T03:41:37"/>
    <n v="0"/>
    <n v="-514699245"/>
    <n v="-253649128"/>
    <b v="0"/>
    <x v="0"/>
    <s v="0:30:03"/>
    <n v="1803"/>
  </r>
  <r>
    <x v="1"/>
    <d v="2018-12-15T04:11:40"/>
    <n v="0"/>
    <n v="-514699488"/>
    <n v="-253649083"/>
    <b v="0"/>
    <x v="0"/>
    <s v="0:30:03"/>
    <n v="1803"/>
  </r>
  <r>
    <x v="1"/>
    <d v="2018-12-15T04:41:43"/>
    <n v="0"/>
    <n v="-514699216"/>
    <n v="-253648816"/>
    <b v="0"/>
    <x v="0"/>
    <s v="0:30:03"/>
    <n v="1803"/>
  </r>
  <r>
    <x v="1"/>
    <d v="2018-12-15T05:11:46"/>
    <n v="0"/>
    <n v="-514699156"/>
    <n v="-253648985"/>
    <b v="0"/>
    <x v="0"/>
    <s v="0:30:03"/>
    <n v="1803"/>
  </r>
  <r>
    <x v="1"/>
    <d v="2018-12-15T05:41:49"/>
    <n v="0"/>
    <n v="-514699086"/>
    <n v="-253649075"/>
    <b v="0"/>
    <x v="0"/>
    <s v="0:30:03"/>
    <n v="1803"/>
  </r>
  <r>
    <x v="1"/>
    <d v="2018-12-15T06:11:52"/>
    <n v="0"/>
    <n v="-514699068"/>
    <n v="-253649218"/>
    <b v="0"/>
    <x v="0"/>
    <s v="0:30:03"/>
    <n v="1803"/>
  </r>
  <r>
    <x v="1"/>
    <d v="2018-12-15T06:41:55"/>
    <n v="0"/>
    <n v="-514699133"/>
    <n v="-253649541"/>
    <b v="0"/>
    <x v="0"/>
    <s v="0:30:03"/>
    <n v="1803"/>
  </r>
  <r>
    <x v="1"/>
    <d v="2018-12-15T07:11:58"/>
    <n v="0"/>
    <n v="-514699466"/>
    <n v="-253648486"/>
    <b v="0"/>
    <x v="0"/>
    <s v="0:30:03"/>
    <n v="1803"/>
  </r>
  <r>
    <x v="1"/>
    <d v="2018-12-15T07:42:01"/>
    <n v="0"/>
    <n v="-514699045"/>
    <n v="-253648893"/>
    <b v="0"/>
    <x v="0"/>
    <s v="0:30:03"/>
    <n v="1803"/>
  </r>
  <r>
    <x v="1"/>
    <d v="2018-12-15T08:12:03"/>
    <n v="0"/>
    <n v="-514699436"/>
    <n v="-253648903"/>
    <b v="0"/>
    <x v="0"/>
    <s v="0:30:02"/>
    <n v="1801.9999999999998"/>
  </r>
  <r>
    <x v="1"/>
    <d v="2018-12-15T08:42:06"/>
    <n v="0"/>
    <n v="-514699268"/>
    <n v="-25364951"/>
    <b v="0"/>
    <x v="0"/>
    <s v="0:30:03"/>
    <n v="1803"/>
  </r>
  <r>
    <x v="1"/>
    <d v="2018-12-15T09:12:09"/>
    <n v="0"/>
    <n v="-514699788"/>
    <n v="-253648386"/>
    <b v="0"/>
    <x v="0"/>
    <s v="0:30:03"/>
    <n v="1803"/>
  </r>
  <r>
    <x v="1"/>
    <d v="2018-12-15T09:42:12"/>
    <n v="0"/>
    <n v="-51469924"/>
    <n v="-253648811"/>
    <b v="0"/>
    <x v="0"/>
    <s v="0:30:03"/>
    <n v="1803"/>
  </r>
  <r>
    <x v="1"/>
    <d v="2018-12-15T10:12:15"/>
    <n v="0"/>
    <n v="-51469917"/>
    <n v="-253649161"/>
    <b v="0"/>
    <x v="0"/>
    <s v="0:30:03"/>
    <n v="1803"/>
  </r>
  <r>
    <x v="1"/>
    <d v="2018-12-15T10:42:18"/>
    <n v="0"/>
    <n v="-514699683"/>
    <n v="-253649031"/>
    <b v="0"/>
    <x v="0"/>
    <s v="0:30:03"/>
    <n v="1803"/>
  </r>
  <r>
    <x v="1"/>
    <d v="2018-12-15T11:12:21"/>
    <n v="0"/>
    <n v="-514699056"/>
    <n v="-253649048"/>
    <b v="0"/>
    <x v="0"/>
    <s v="0:30:03"/>
    <n v="1803"/>
  </r>
  <r>
    <x v="1"/>
    <d v="2018-12-15T11:42:24"/>
    <n v="0"/>
    <n v="-514699781"/>
    <n v="-253648631"/>
    <b v="0"/>
    <x v="0"/>
    <s v="0:30:03"/>
    <n v="1803"/>
  </r>
  <r>
    <x v="1"/>
    <d v="2018-12-15T12:12:27"/>
    <n v="0"/>
    <n v="-514699318"/>
    <n v="-253648923"/>
    <b v="0"/>
    <x v="0"/>
    <s v="0:30:03"/>
    <n v="1803"/>
  </r>
  <r>
    <x v="1"/>
    <d v="2018-12-15T12:42:31"/>
    <n v="0"/>
    <n v="-514698981"/>
    <n v="-253649015"/>
    <b v="0"/>
    <x v="0"/>
    <s v="0:30:04"/>
    <n v="1803.9999999999998"/>
  </r>
  <r>
    <x v="1"/>
    <d v="2018-12-15T13:12:34"/>
    <n v="0"/>
    <n v="-514699003"/>
    <n v="-25364821"/>
    <b v="0"/>
    <x v="0"/>
    <s v="0:30:03"/>
    <n v="1803"/>
  </r>
  <r>
    <x v="1"/>
    <d v="2018-12-15T13:42:37"/>
    <n v="0"/>
    <n v="-514699771"/>
    <n v="-253649036"/>
    <b v="0"/>
    <x v="0"/>
    <s v="0:30:03"/>
    <n v="1803"/>
  </r>
  <r>
    <x v="1"/>
    <d v="2018-12-15T14:12:40"/>
    <n v="0"/>
    <n v="-514699465"/>
    <n v="-25364872"/>
    <b v="0"/>
    <x v="0"/>
    <s v="0:30:03"/>
    <n v="1803"/>
  </r>
  <r>
    <x v="1"/>
    <d v="2018-12-15T14:42:43"/>
    <n v="0"/>
    <n v="-51469987"/>
    <n v="-253648946"/>
    <b v="0"/>
    <x v="0"/>
    <s v="0:30:03"/>
    <n v="1803"/>
  </r>
  <r>
    <x v="1"/>
    <d v="2018-12-15T15:12:46"/>
    <n v="0"/>
    <n v="-514699375"/>
    <n v="-253649386"/>
    <b v="0"/>
    <x v="0"/>
    <s v="0:30:03"/>
    <n v="1803"/>
  </r>
  <r>
    <x v="1"/>
    <d v="2018-12-15T15:42:49"/>
    <n v="0"/>
    <n v="-514699568"/>
    <n v="-25364813"/>
    <b v="0"/>
    <x v="0"/>
    <s v="0:30:03"/>
    <n v="1803"/>
  </r>
  <r>
    <x v="1"/>
    <d v="2018-12-15T16:12:52"/>
    <n v="0"/>
    <n v="-514698913"/>
    <n v="-253648948"/>
    <b v="0"/>
    <x v="0"/>
    <s v="0:30:03"/>
    <n v="1803"/>
  </r>
  <r>
    <x v="1"/>
    <d v="2018-12-15T16:42:55"/>
    <n v="0"/>
    <n v="-51469922"/>
    <n v="-253648903"/>
    <b v="0"/>
    <x v="0"/>
    <s v="0:30:03"/>
    <n v="1803"/>
  </r>
  <r>
    <x v="1"/>
    <d v="2018-12-15T17:12:58"/>
    <n v="0"/>
    <n v="-514699361"/>
    <n v="-253648885"/>
    <b v="0"/>
    <x v="0"/>
    <s v="0:30:03"/>
    <n v="1803"/>
  </r>
  <r>
    <x v="1"/>
    <d v="2018-12-15T17:43:01"/>
    <n v="0"/>
    <n v="-514699158"/>
    <n v="-253649293"/>
    <b v="0"/>
    <x v="0"/>
    <s v="0:30:03"/>
    <n v="1803"/>
  </r>
  <r>
    <x v="1"/>
    <d v="2018-12-15T18:13:04"/>
    <n v="0"/>
    <n v="-514699205"/>
    <n v="-25364879"/>
    <b v="0"/>
    <x v="0"/>
    <s v="0:30:03"/>
    <n v="1803"/>
  </r>
  <r>
    <x v="1"/>
    <d v="2018-12-15T18:43:06"/>
    <n v="0"/>
    <n v="-514699346"/>
    <n v="-253648801"/>
    <b v="0"/>
    <x v="0"/>
    <s v="0:30:02"/>
    <n v="1801.9999999999998"/>
  </r>
  <r>
    <x v="1"/>
    <d v="2018-12-15T19:13:09"/>
    <n v="0"/>
    <n v="-5146988"/>
    <n v="-25364877"/>
    <b v="0"/>
    <x v="0"/>
    <s v="0:30:03"/>
    <n v="1803"/>
  </r>
  <r>
    <x v="1"/>
    <d v="2018-12-15T19:43:12"/>
    <n v="0"/>
    <n v="-514699506"/>
    <n v="-253649065"/>
    <b v="0"/>
    <x v="0"/>
    <s v="0:30:03"/>
    <n v="1803"/>
  </r>
  <r>
    <x v="1"/>
    <d v="2018-12-15T20:13:15"/>
    <n v="0"/>
    <n v="-514699076"/>
    <n v="-253648578"/>
    <b v="0"/>
    <x v="0"/>
    <s v="0:30:03"/>
    <n v="1803"/>
  </r>
  <r>
    <x v="1"/>
    <d v="2018-12-15T20:43:18"/>
    <n v="0"/>
    <n v="-514699598"/>
    <n v="-25364932"/>
    <b v="0"/>
    <x v="0"/>
    <s v="0:30:03"/>
    <n v="1803"/>
  </r>
  <r>
    <x v="1"/>
    <d v="2018-12-15T21:13:21"/>
    <n v="0"/>
    <n v="-514699346"/>
    <n v="-253649156"/>
    <b v="0"/>
    <x v="0"/>
    <s v="0:30:03"/>
    <n v="1803"/>
  </r>
  <r>
    <x v="1"/>
    <d v="2018-12-15T21:43:24"/>
    <n v="0"/>
    <n v="-514699061"/>
    <n v="-253648806"/>
    <b v="0"/>
    <x v="0"/>
    <s v="0:30:03"/>
    <n v="1803"/>
  </r>
  <r>
    <x v="1"/>
    <d v="2018-12-15T22:13:28"/>
    <n v="0"/>
    <n v="-514699166"/>
    <n v="-253649096"/>
    <b v="0"/>
    <x v="0"/>
    <s v="0:30:04"/>
    <n v="1803.9999999999998"/>
  </r>
  <r>
    <x v="1"/>
    <d v="2018-12-15T22:43:31"/>
    <n v="0"/>
    <n v="-514699185"/>
    <n v="-253648978"/>
    <b v="0"/>
    <x v="0"/>
    <s v="0:30:03"/>
    <n v="1803"/>
  </r>
  <r>
    <x v="1"/>
    <d v="2018-12-15T23:13:34"/>
    <n v="0"/>
    <n v="-514699151"/>
    <n v="-253649193"/>
    <b v="0"/>
    <x v="0"/>
    <s v="0:30:03"/>
    <n v="1803"/>
  </r>
  <r>
    <x v="1"/>
    <d v="2018-12-15T23:43:37"/>
    <n v="0"/>
    <n v="-514698755"/>
    <n v="-253648601"/>
    <b v="0"/>
    <x v="0"/>
    <s v="0:30:03"/>
    <n v="1803"/>
  </r>
  <r>
    <x v="1"/>
    <d v="2018-12-16T00:13:40"/>
    <n v="0"/>
    <n v="-514699206"/>
    <n v="-253648873"/>
    <b v="0"/>
    <x v="0"/>
    <s v="0:30:03"/>
    <n v="1803"/>
  </r>
  <r>
    <x v="1"/>
    <d v="2018-12-16T00:43:43"/>
    <n v="0"/>
    <n v="-51469905"/>
    <n v="-253649091"/>
    <b v="0"/>
    <x v="0"/>
    <s v="0:30:03"/>
    <n v="1803"/>
  </r>
  <r>
    <x v="1"/>
    <d v="2018-12-16T01:13:46"/>
    <n v="0"/>
    <n v="-514699118"/>
    <n v="-25364876"/>
    <b v="0"/>
    <x v="0"/>
    <s v="0:30:03"/>
    <n v="1803"/>
  </r>
  <r>
    <x v="1"/>
    <d v="2018-12-16T01:43:49"/>
    <n v="0"/>
    <n v="-514698788"/>
    <n v="-253648756"/>
    <b v="0"/>
    <x v="0"/>
    <s v="0:30:03"/>
    <n v="1803"/>
  </r>
  <r>
    <x v="1"/>
    <d v="2018-12-16T02:13:52"/>
    <n v="0"/>
    <n v="-514698986"/>
    <n v="-253648998"/>
    <b v="0"/>
    <x v="0"/>
    <s v="0:30:03"/>
    <n v="1803"/>
  </r>
  <r>
    <x v="1"/>
    <d v="2018-12-16T02:43:55"/>
    <n v="0"/>
    <n v="-514699766"/>
    <n v="-253648603"/>
    <b v="0"/>
    <x v="0"/>
    <s v="0:30:03"/>
    <n v="1803"/>
  </r>
  <r>
    <x v="1"/>
    <d v="2018-12-16T03:13:58"/>
    <n v="0"/>
    <n v="-514699233"/>
    <n v="-253649248"/>
    <b v="0"/>
    <x v="0"/>
    <s v="0:30:03"/>
    <n v="1803"/>
  </r>
  <r>
    <x v="1"/>
    <d v="2018-12-16T03:44:00"/>
    <n v="0"/>
    <n v="-514699571"/>
    <n v="-253649386"/>
    <b v="0"/>
    <x v="0"/>
    <s v="0:30:02"/>
    <n v="1801.9999999999998"/>
  </r>
  <r>
    <x v="1"/>
    <d v="2018-12-16T04:14:02"/>
    <n v="0"/>
    <n v="-514699351"/>
    <n v="-253649"/>
    <b v="0"/>
    <x v="0"/>
    <s v="0:30:02"/>
    <n v="1801.9999999999998"/>
  </r>
  <r>
    <x v="1"/>
    <d v="2018-12-16T04:44:05"/>
    <n v="0"/>
    <n v="-514699146"/>
    <n v="-253648815"/>
    <b v="0"/>
    <x v="0"/>
    <s v="0:30:03"/>
    <n v="1803"/>
  </r>
  <r>
    <x v="1"/>
    <d v="2018-12-16T05:14:08"/>
    <n v="0"/>
    <n v="-514699348"/>
    <n v="-253649381"/>
    <b v="0"/>
    <x v="0"/>
    <s v="0:30:03"/>
    <n v="1803"/>
  </r>
  <r>
    <x v="1"/>
    <d v="2018-12-16T05:44:11"/>
    <n v="0"/>
    <n v="-514698931"/>
    <n v="-253648833"/>
    <b v="0"/>
    <x v="0"/>
    <s v="0:30:03"/>
    <n v="1803"/>
  </r>
  <r>
    <x v="1"/>
    <d v="2018-12-16T06:14:14"/>
    <n v="0"/>
    <n v="-514699223"/>
    <n v="-253649295"/>
    <b v="0"/>
    <x v="0"/>
    <s v="0:30:03"/>
    <n v="1803"/>
  </r>
  <r>
    <x v="1"/>
    <d v="2018-12-16T06:44:17"/>
    <n v="0"/>
    <n v="-514699381"/>
    <n v="-253649481"/>
    <b v="0"/>
    <x v="0"/>
    <s v="0:30:03"/>
    <n v="1803"/>
  </r>
  <r>
    <x v="1"/>
    <d v="2018-12-16T07:14:20"/>
    <n v="0"/>
    <n v="-51469931"/>
    <n v="-253649108"/>
    <b v="0"/>
    <x v="0"/>
    <s v="0:30:03"/>
    <n v="1803"/>
  </r>
  <r>
    <x v="1"/>
    <d v="2018-12-16T07:44:23"/>
    <n v="0"/>
    <n v="-514699288"/>
    <n v="-253648698"/>
    <b v="0"/>
    <x v="0"/>
    <s v="0:30:03"/>
    <n v="1803"/>
  </r>
  <r>
    <x v="1"/>
    <d v="2018-12-16T08:14:26"/>
    <n v="0"/>
    <n v="-514699386"/>
    <n v="-253648906"/>
    <b v="0"/>
    <x v="0"/>
    <s v="0:30:03"/>
    <n v="1803"/>
  </r>
  <r>
    <x v="1"/>
    <d v="2018-12-16T08:44:29"/>
    <n v="0"/>
    <n v="-514699436"/>
    <n v="-253649165"/>
    <b v="0"/>
    <x v="0"/>
    <s v="0:30:03"/>
    <n v="1803"/>
  </r>
  <r>
    <x v="1"/>
    <d v="2018-12-16T09:14:32"/>
    <n v="0"/>
    <n v="-514699326"/>
    <n v="-25364883"/>
    <b v="0"/>
    <x v="0"/>
    <s v="0:30:03"/>
    <n v="1803"/>
  </r>
  <r>
    <x v="1"/>
    <d v="2018-12-16T09:44:35"/>
    <n v="0"/>
    <n v="-51469932"/>
    <n v="-253648881"/>
    <b v="0"/>
    <x v="0"/>
    <s v="0:30:03"/>
    <n v="1803"/>
  </r>
  <r>
    <x v="1"/>
    <d v="2018-12-16T10:14:38"/>
    <n v="0"/>
    <n v="-514699075"/>
    <n v="-253649695"/>
    <b v="0"/>
    <x v="0"/>
    <s v="0:30:03"/>
    <n v="1803"/>
  </r>
  <r>
    <x v="1"/>
    <d v="2018-12-16T10:44:40"/>
    <n v="0"/>
    <n v="-51469908"/>
    <n v="-253649213"/>
    <b v="0"/>
    <x v="0"/>
    <s v="0:30:02"/>
    <n v="1801.9999999999998"/>
  </r>
  <r>
    <x v="1"/>
    <d v="2018-12-16T11:14:43"/>
    <n v="0"/>
    <n v="-514699595"/>
    <n v="-25364891"/>
    <b v="0"/>
    <x v="0"/>
    <s v="0:30:03"/>
    <n v="1803"/>
  </r>
  <r>
    <x v="1"/>
    <d v="2018-12-16T11:44:47"/>
    <n v="0"/>
    <n v="-514699606"/>
    <n v="-253648895"/>
    <b v="0"/>
    <x v="0"/>
    <s v="0:30:04"/>
    <n v="1803.9999999999998"/>
  </r>
  <r>
    <x v="1"/>
    <d v="2018-12-16T12:14:50"/>
    <n v="0"/>
    <n v="-51469899"/>
    <n v="-253649125"/>
    <b v="0"/>
    <x v="0"/>
    <s v="0:30:03"/>
    <n v="1803"/>
  </r>
  <r>
    <x v="1"/>
    <d v="2018-12-16T12:44:53"/>
    <n v="0"/>
    <n v="-51469894"/>
    <n v="-253649056"/>
    <b v="0"/>
    <x v="0"/>
    <s v="0:30:03"/>
    <n v="1803"/>
  </r>
  <r>
    <x v="1"/>
    <d v="2018-12-16T13:14:56"/>
    <n v="0"/>
    <n v="-514699513"/>
    <n v="-253648403"/>
    <b v="0"/>
    <x v="0"/>
    <s v="0:30:03"/>
    <n v="1803"/>
  </r>
  <r>
    <x v="1"/>
    <d v="2018-12-16T13:44:59"/>
    <n v="0"/>
    <n v="-514700025"/>
    <n v="-253649438"/>
    <b v="0"/>
    <x v="0"/>
    <s v="0:30:03"/>
    <n v="1803"/>
  </r>
  <r>
    <x v="1"/>
    <d v="2018-12-16T14:15:02"/>
    <n v="0"/>
    <n v="-514699766"/>
    <n v="-253649058"/>
    <b v="0"/>
    <x v="0"/>
    <s v="0:30:03"/>
    <n v="1803"/>
  </r>
  <r>
    <x v="1"/>
    <d v="2018-12-16T14:45:04"/>
    <n v="0"/>
    <n v="-51469964"/>
    <n v="-253649553"/>
    <b v="0"/>
    <x v="0"/>
    <s v="0:30:02"/>
    <n v="1801.9999999999998"/>
  </r>
  <r>
    <x v="1"/>
    <d v="2018-12-16T15:15:07"/>
    <n v="0"/>
    <n v="-514699475"/>
    <n v="-253649568"/>
    <b v="0"/>
    <x v="0"/>
    <s v="0:30:03"/>
    <n v="1803"/>
  </r>
  <r>
    <x v="1"/>
    <d v="2018-12-16T15:45:10"/>
    <n v="0"/>
    <n v="-514699291"/>
    <n v="-253648606"/>
    <b v="0"/>
    <x v="0"/>
    <s v="0:30:03"/>
    <n v="1803"/>
  </r>
  <r>
    <x v="1"/>
    <d v="2018-12-16T16:15:13"/>
    <n v="0"/>
    <n v="-51469886"/>
    <n v="-253648891"/>
    <b v="0"/>
    <x v="0"/>
    <s v="0:30:03"/>
    <n v="1803"/>
  </r>
  <r>
    <x v="1"/>
    <d v="2018-12-16T16:45:16"/>
    <n v="0"/>
    <n v="-514699146"/>
    <n v="-253648788"/>
    <b v="0"/>
    <x v="0"/>
    <s v="0:30:03"/>
    <n v="1803"/>
  </r>
  <r>
    <x v="1"/>
    <d v="2018-12-16T17:15:19"/>
    <n v="0"/>
    <n v="-514699336"/>
    <n v="-253649128"/>
    <b v="0"/>
    <x v="0"/>
    <s v="0:30:03"/>
    <n v="1803"/>
  </r>
  <r>
    <x v="1"/>
    <d v="2018-12-16T17:45:22"/>
    <n v="0"/>
    <n v="-51469926"/>
    <n v="-253648955"/>
    <b v="0"/>
    <x v="0"/>
    <s v="0:30:03"/>
    <n v="1803"/>
  </r>
  <r>
    <x v="1"/>
    <d v="2018-12-16T18:15:25"/>
    <n v="0"/>
    <n v="-51469895"/>
    <n v="-253648921"/>
    <b v="0"/>
    <x v="0"/>
    <s v="0:30:03"/>
    <n v="1803"/>
  </r>
  <r>
    <x v="1"/>
    <d v="2018-12-16T18:45:28"/>
    <n v="0"/>
    <n v="-51469889"/>
    <n v="-253648691"/>
    <b v="0"/>
    <x v="0"/>
    <s v="0:30:03"/>
    <n v="1803"/>
  </r>
  <r>
    <x v="1"/>
    <d v="2018-12-16T19:15:31"/>
    <n v="0"/>
    <n v="-514698858"/>
    <n v="-253648745"/>
    <b v="0"/>
    <x v="0"/>
    <s v="0:30:03"/>
    <n v="1803"/>
  </r>
  <r>
    <x v="1"/>
    <d v="2018-12-16T19:45:34"/>
    <n v="0"/>
    <n v="-514698793"/>
    <n v="-253648978"/>
    <b v="0"/>
    <x v="0"/>
    <s v="0:30:03"/>
    <n v="1803"/>
  </r>
  <r>
    <x v="1"/>
    <d v="2018-12-16T20:15:37"/>
    <n v="0"/>
    <n v="-514698841"/>
    <n v="-253649161"/>
    <b v="0"/>
    <x v="0"/>
    <s v="0:30:03"/>
    <n v="1803"/>
  </r>
  <r>
    <x v="1"/>
    <d v="2018-12-16T20:45:40"/>
    <n v="0"/>
    <n v="-514699263"/>
    <n v="-253649268"/>
    <b v="0"/>
    <x v="0"/>
    <s v="0:30:03"/>
    <n v="1803"/>
  </r>
  <r>
    <x v="1"/>
    <d v="2018-12-16T21:15:43"/>
    <n v="0"/>
    <n v="-514699053"/>
    <n v="-253648945"/>
    <b v="0"/>
    <x v="0"/>
    <s v="0:30:03"/>
    <n v="1803"/>
  </r>
  <r>
    <x v="1"/>
    <d v="2018-12-16T21:45:47"/>
    <n v="0"/>
    <n v="-51469924"/>
    <n v="-253649281"/>
    <b v="0"/>
    <x v="0"/>
    <s v="0:30:04"/>
    <n v="1803.9999999999998"/>
  </r>
  <r>
    <x v="1"/>
    <d v="2018-12-16T22:15:50"/>
    <n v="0"/>
    <n v="-514699486"/>
    <n v="-253648825"/>
    <b v="0"/>
    <x v="0"/>
    <s v="0:30:03"/>
    <n v="1803"/>
  </r>
  <r>
    <x v="1"/>
    <d v="2018-12-16T22:45:53"/>
    <n v="0"/>
    <n v="-514699186"/>
    <n v="-253648816"/>
    <b v="0"/>
    <x v="0"/>
    <s v="0:30:03"/>
    <n v="1803"/>
  </r>
  <r>
    <x v="1"/>
    <d v="2018-12-16T23:15:56"/>
    <n v="0"/>
    <n v="-51469897"/>
    <n v="-253648896"/>
    <b v="0"/>
    <x v="0"/>
    <s v="0:30:03"/>
    <n v="1803"/>
  </r>
  <r>
    <x v="1"/>
    <d v="2018-12-16T23:45:59"/>
    <n v="0"/>
    <n v="-514699421"/>
    <n v="-253649156"/>
    <b v="0"/>
    <x v="0"/>
    <s v="0:30:03"/>
    <n v="1803"/>
  </r>
  <r>
    <x v="1"/>
    <d v="2018-12-17T00:16:02"/>
    <n v="0"/>
    <n v="-514698568"/>
    <n v="-253648865"/>
    <b v="0"/>
    <x v="0"/>
    <s v="0:30:03"/>
    <n v="1803"/>
  </r>
  <r>
    <x v="1"/>
    <d v="2018-12-17T00:46:05"/>
    <n v="0"/>
    <n v="-514699655"/>
    <n v="-253649278"/>
    <b v="0"/>
    <x v="0"/>
    <s v="0:30:03"/>
    <n v="1803"/>
  </r>
  <r>
    <x v="1"/>
    <d v="2018-12-17T01:16:09"/>
    <n v="0"/>
    <n v="-514698985"/>
    <n v="-253649065"/>
    <b v="0"/>
    <x v="0"/>
    <s v="0:30:04"/>
    <n v="1803.9999999999998"/>
  </r>
  <r>
    <x v="1"/>
    <d v="2018-12-17T01:46:12"/>
    <n v="0"/>
    <n v="-514699183"/>
    <n v="-253649061"/>
    <b v="0"/>
    <x v="0"/>
    <s v="0:30:03"/>
    <n v="1803"/>
  </r>
  <r>
    <x v="1"/>
    <d v="2018-12-17T02:16:15"/>
    <n v="0"/>
    <n v="-514699435"/>
    <n v="-253649056"/>
    <b v="0"/>
    <x v="0"/>
    <s v="0:30:03"/>
    <n v="1803"/>
  </r>
  <r>
    <x v="1"/>
    <d v="2018-12-17T02:46:18"/>
    <n v="0"/>
    <n v="-51469991"/>
    <n v="-253648921"/>
    <b v="0"/>
    <x v="0"/>
    <s v="0:30:03"/>
    <n v="1803"/>
  </r>
  <r>
    <x v="1"/>
    <d v="2018-12-17T03:16:21"/>
    <n v="0"/>
    <n v="-514699726"/>
    <n v="-253649055"/>
    <b v="0"/>
    <x v="0"/>
    <s v="0:30:03"/>
    <n v="1803"/>
  </r>
  <r>
    <x v="1"/>
    <d v="2018-12-17T03:46:24"/>
    <n v="0"/>
    <n v="-514699301"/>
    <n v="-253649335"/>
    <b v="0"/>
    <x v="0"/>
    <s v="0:30:03"/>
    <n v="1803"/>
  </r>
  <r>
    <x v="1"/>
    <d v="2018-12-17T04:16:27"/>
    <n v="0"/>
    <n v="-514699451"/>
    <n v="-2536491"/>
    <b v="0"/>
    <x v="0"/>
    <s v="0:30:03"/>
    <n v="1803"/>
  </r>
  <r>
    <x v="1"/>
    <d v="2018-12-17T04:46:30"/>
    <n v="0"/>
    <n v="-51469929"/>
    <n v="-253648953"/>
    <b v="0"/>
    <x v="0"/>
    <s v="0:30:03"/>
    <n v="1803"/>
  </r>
  <r>
    <x v="1"/>
    <d v="2018-12-17T05:16:33"/>
    <n v="0"/>
    <n v="-514699111"/>
    <n v="-253649306"/>
    <b v="0"/>
    <x v="0"/>
    <s v="0:30:03"/>
    <n v="1803"/>
  </r>
  <r>
    <x v="1"/>
    <d v="2018-12-17T05:46:36"/>
    <n v="0"/>
    <n v="-514698893"/>
    <n v="-253649585"/>
    <b v="0"/>
    <x v="0"/>
    <s v="0:30:03"/>
    <n v="1803"/>
  </r>
  <r>
    <x v="1"/>
    <d v="2018-12-17T06:16:39"/>
    <n v="0"/>
    <n v="-514699165"/>
    <n v="-25364895"/>
    <b v="0"/>
    <x v="0"/>
    <s v="0:30:03"/>
    <n v="1803"/>
  </r>
  <r>
    <x v="1"/>
    <d v="2018-12-17T06:46:42"/>
    <n v="0"/>
    <n v="-514699405"/>
    <n v="-253649046"/>
    <b v="0"/>
    <x v="0"/>
    <s v="0:30:03"/>
    <n v="1803"/>
  </r>
  <r>
    <x v="1"/>
    <d v="2018-12-17T07:16:45"/>
    <n v="0"/>
    <n v="-514699548"/>
    <n v="-25364893"/>
    <b v="0"/>
    <x v="0"/>
    <s v="0:30:03"/>
    <n v="1803"/>
  </r>
  <r>
    <x v="1"/>
    <d v="2018-12-17T07:46:48"/>
    <n v="0"/>
    <n v="-514699315"/>
    <n v="-253649026"/>
    <b v="0"/>
    <x v="0"/>
    <s v="0:30:03"/>
    <n v="1803"/>
  </r>
  <r>
    <x v="1"/>
    <d v="2018-12-17T08:16:51"/>
    <n v="0"/>
    <n v="-514699446"/>
    <n v="-253649323"/>
    <b v="0"/>
    <x v="0"/>
    <s v="0:30:03"/>
    <n v="1803"/>
  </r>
  <r>
    <x v="1"/>
    <d v="2018-12-17T08:46:54"/>
    <n v="0"/>
    <n v="-51469903"/>
    <n v="-253649036"/>
    <b v="0"/>
    <x v="0"/>
    <s v="0:30:03"/>
    <n v="1803"/>
  </r>
  <r>
    <x v="1"/>
    <d v="2018-12-17T09:16:57"/>
    <n v="0"/>
    <n v="-514699623"/>
    <n v="-2536489"/>
    <b v="0"/>
    <x v="0"/>
    <s v="0:30:03"/>
    <n v="1803"/>
  </r>
  <r>
    <x v="1"/>
    <d v="2018-12-17T09:47:00"/>
    <n v="0"/>
    <n v="-514699518"/>
    <n v="-253648868"/>
    <b v="0"/>
    <x v="0"/>
    <s v="0:30:03"/>
    <n v="1803"/>
  </r>
  <r>
    <x v="1"/>
    <d v="2018-12-17T10:17:03"/>
    <n v="0"/>
    <n v="-514699298"/>
    <n v="-253648436"/>
    <b v="0"/>
    <x v="0"/>
    <s v="0:30:03"/>
    <n v="1803"/>
  </r>
  <r>
    <x v="1"/>
    <d v="2018-12-17T10:47:06"/>
    <n v="0"/>
    <n v="-514699405"/>
    <n v="-253648731"/>
    <b v="0"/>
    <x v="0"/>
    <s v="0:30:03"/>
    <n v="1803"/>
  </r>
  <r>
    <x v="1"/>
    <d v="2018-12-17T11:17:09"/>
    <n v="0"/>
    <n v="-514699536"/>
    <n v="-253649086"/>
    <b v="0"/>
    <x v="0"/>
    <s v="0:30:03"/>
    <n v="1803"/>
  </r>
  <r>
    <x v="1"/>
    <d v="2018-12-17T11:47:12"/>
    <n v="0"/>
    <n v="-514699931"/>
    <n v="-253648956"/>
    <b v="0"/>
    <x v="0"/>
    <s v="0:30:03"/>
    <n v="1803"/>
  </r>
  <r>
    <x v="1"/>
    <d v="2018-12-17T12:17:15"/>
    <n v="0"/>
    <n v="-514699885"/>
    <n v="-253649305"/>
    <b v="0"/>
    <x v="0"/>
    <s v="0:30:03"/>
    <n v="1803"/>
  </r>
  <r>
    <x v="1"/>
    <d v="2018-12-17T12:47:18"/>
    <n v="0"/>
    <n v="-514699363"/>
    <n v="-25364893"/>
    <b v="0"/>
    <x v="0"/>
    <s v="0:30:03"/>
    <n v="1803"/>
  </r>
  <r>
    <x v="1"/>
    <d v="2018-12-17T13:17:21"/>
    <n v="0"/>
    <n v="-51469966"/>
    <n v="-25364876"/>
    <b v="0"/>
    <x v="0"/>
    <s v="0:30:03"/>
    <n v="1803"/>
  </r>
  <r>
    <x v="1"/>
    <d v="2018-12-17T13:47:23"/>
    <n v="0"/>
    <n v="-514699715"/>
    <n v="-253649228"/>
    <b v="0"/>
    <x v="0"/>
    <s v="0:30:02"/>
    <n v="1801.9999999999998"/>
  </r>
  <r>
    <x v="1"/>
    <d v="2018-12-17T14:17:26"/>
    <n v="0"/>
    <n v="-514699321"/>
    <n v="-253648786"/>
    <b v="0"/>
    <x v="0"/>
    <s v="0:30:03"/>
    <n v="1803"/>
  </r>
  <r>
    <x v="1"/>
    <d v="2018-12-17T14:47:29"/>
    <n v="0"/>
    <n v="-514699031"/>
    <n v="-253648971"/>
    <b v="0"/>
    <x v="0"/>
    <s v="0:30:03"/>
    <n v="1803"/>
  </r>
  <r>
    <x v="1"/>
    <d v="2018-12-17T15:17:32"/>
    <n v="0"/>
    <n v="-51469951"/>
    <n v="-253649593"/>
    <b v="0"/>
    <x v="0"/>
    <s v="0:30:03"/>
    <n v="1803"/>
  </r>
  <r>
    <x v="1"/>
    <d v="2018-12-17T15:47:35"/>
    <n v="0"/>
    <n v="-514699395"/>
    <n v="-253649108"/>
    <b v="0"/>
    <x v="0"/>
    <s v="0:30:03"/>
    <n v="1803"/>
  </r>
  <r>
    <x v="1"/>
    <d v="2018-12-17T16:17:38"/>
    <n v="0"/>
    <n v="-514699098"/>
    <n v="-253649356"/>
    <b v="0"/>
    <x v="0"/>
    <s v="0:30:03"/>
    <n v="1803"/>
  </r>
  <r>
    <x v="1"/>
    <d v="2018-12-17T16:47:41"/>
    <n v="0"/>
    <n v="-51469918"/>
    <n v="-253649003"/>
    <b v="0"/>
    <x v="0"/>
    <s v="0:30:03"/>
    <n v="1803"/>
  </r>
  <r>
    <x v="1"/>
    <d v="2018-12-17T17:17:44"/>
    <n v="0"/>
    <n v="-514699945"/>
    <n v="-253648931"/>
    <b v="0"/>
    <x v="0"/>
    <s v="0:30:03"/>
    <n v="1803"/>
  </r>
  <r>
    <x v="1"/>
    <d v="2018-12-17T17:47:47"/>
    <n v="0"/>
    <n v="-514698993"/>
    <n v="-253649131"/>
    <b v="0"/>
    <x v="0"/>
    <s v="0:30:03"/>
    <n v="1803"/>
  </r>
  <r>
    <x v="1"/>
    <d v="2018-12-17T18:17:50"/>
    <n v="0"/>
    <n v="-514699661"/>
    <n v="-253649161"/>
    <b v="0"/>
    <x v="0"/>
    <s v="0:30:03"/>
    <n v="1803"/>
  </r>
  <r>
    <x v="1"/>
    <d v="2018-12-17T18:47:53"/>
    <n v="0"/>
    <n v="-514699155"/>
    <n v="-253648905"/>
    <b v="0"/>
    <x v="0"/>
    <s v="0:30:03"/>
    <n v="1803"/>
  </r>
  <r>
    <x v="1"/>
    <d v="2018-12-17T19:17:56"/>
    <n v="0"/>
    <n v="-514698958"/>
    <n v="-253649005"/>
    <b v="0"/>
    <x v="0"/>
    <s v="0:30:03"/>
    <n v="1803"/>
  </r>
  <r>
    <x v="1"/>
    <d v="2018-12-17T19:47:59"/>
    <n v="0"/>
    <n v="-514699301"/>
    <n v="-253648816"/>
    <b v="0"/>
    <x v="0"/>
    <s v="0:30:03"/>
    <n v="1803"/>
  </r>
  <r>
    <x v="1"/>
    <d v="2018-12-17T20:18:02"/>
    <n v="0"/>
    <n v="-514699136"/>
    <n v="-253649481"/>
    <b v="0"/>
    <x v="0"/>
    <s v="0:30:03"/>
    <n v="1803"/>
  </r>
  <r>
    <x v="1"/>
    <d v="2018-12-17T20:48:05"/>
    <n v="0"/>
    <n v="-514699195"/>
    <n v="-253649131"/>
    <b v="0"/>
    <x v="0"/>
    <s v="0:30:03"/>
    <n v="1803"/>
  </r>
  <r>
    <x v="1"/>
    <d v="2018-12-17T21:18:08"/>
    <n v="0"/>
    <n v="-514699123"/>
    <n v="-253649283"/>
    <b v="0"/>
    <x v="0"/>
    <s v="0:30:03"/>
    <n v="1803"/>
  </r>
  <r>
    <x v="1"/>
    <d v="2018-12-17T21:48:11"/>
    <n v="0"/>
    <n v="-514699305"/>
    <n v="-253648598"/>
    <b v="0"/>
    <x v="0"/>
    <s v="0:30:03"/>
    <n v="1803"/>
  </r>
  <r>
    <x v="1"/>
    <d v="2018-12-17T22:18:14"/>
    <n v="0"/>
    <n v="-514700016"/>
    <n v="-253649216"/>
    <b v="0"/>
    <x v="0"/>
    <s v="0:30:03"/>
    <n v="1803"/>
  </r>
  <r>
    <x v="1"/>
    <d v="2018-12-17T22:48:17"/>
    <n v="0"/>
    <n v="-514698818"/>
    <n v="-25364891"/>
    <b v="0"/>
    <x v="0"/>
    <s v="0:30:03"/>
    <n v="1803"/>
  </r>
  <r>
    <x v="1"/>
    <d v="2018-12-17T23:18:20"/>
    <n v="0"/>
    <n v="-514699095"/>
    <n v="-253649116"/>
    <b v="0"/>
    <x v="0"/>
    <s v="0:30:03"/>
    <n v="1803"/>
  </r>
  <r>
    <x v="1"/>
    <d v="2018-12-17T23:48:22"/>
    <n v="0"/>
    <n v="-514699455"/>
    <n v="-253648881"/>
    <b v="0"/>
    <x v="0"/>
    <s v="0:30:02"/>
    <n v="1801.9999999999998"/>
  </r>
  <r>
    <x v="1"/>
    <d v="2018-12-18T00:18:25"/>
    <n v="0"/>
    <n v="-514699345"/>
    <n v="-25364912"/>
    <b v="0"/>
    <x v="0"/>
    <s v="0:30:03"/>
    <n v="1803"/>
  </r>
  <r>
    <x v="1"/>
    <d v="2018-12-18T00:48:28"/>
    <n v="0"/>
    <n v="-514699098"/>
    <n v="-253648855"/>
    <b v="0"/>
    <x v="0"/>
    <s v="0:30:03"/>
    <n v="1803"/>
  </r>
  <r>
    <x v="1"/>
    <d v="2018-12-18T01:18:31"/>
    <n v="0"/>
    <n v="-51469923"/>
    <n v="-25364907"/>
    <b v="0"/>
    <x v="0"/>
    <s v="0:30:03"/>
    <n v="1803"/>
  </r>
  <r>
    <x v="1"/>
    <d v="2018-12-18T01:48:34"/>
    <n v="0"/>
    <n v="-51469953"/>
    <n v="-253649061"/>
    <b v="0"/>
    <x v="0"/>
    <s v="0:30:03"/>
    <n v="1803"/>
  </r>
  <r>
    <x v="1"/>
    <d v="2018-12-18T02:18:37"/>
    <n v="0"/>
    <n v="-514699186"/>
    <n v="-253649156"/>
    <b v="0"/>
    <x v="0"/>
    <s v="0:30:03"/>
    <n v="1803"/>
  </r>
  <r>
    <x v="1"/>
    <d v="2018-12-18T02:48:40"/>
    <n v="0"/>
    <n v="-514699301"/>
    <n v="-253649113"/>
    <b v="0"/>
    <x v="0"/>
    <s v="0:30:03"/>
    <n v="1803"/>
  </r>
  <r>
    <x v="1"/>
    <d v="2018-12-18T03:18:42"/>
    <n v="0"/>
    <n v="-514699676"/>
    <n v="-253648906"/>
    <b v="0"/>
    <x v="0"/>
    <s v="0:30:02"/>
    <n v="1801.9999999999998"/>
  </r>
  <r>
    <x v="1"/>
    <d v="2018-12-18T03:48:45"/>
    <n v="0"/>
    <n v="-514699126"/>
    <n v="-25364941"/>
    <b v="0"/>
    <x v="0"/>
    <s v="0:30:03"/>
    <n v="1803"/>
  </r>
  <r>
    <x v="1"/>
    <d v="2018-12-18T04:18:48"/>
    <n v="0"/>
    <n v="-514699288"/>
    <n v="-253648653"/>
    <b v="0"/>
    <x v="0"/>
    <s v="0:30:03"/>
    <n v="1803"/>
  </r>
  <r>
    <x v="1"/>
    <d v="2018-12-18T04:48:51"/>
    <n v="0"/>
    <n v="-514698978"/>
    <n v="-25364897"/>
    <b v="0"/>
    <x v="0"/>
    <s v="0:30:03"/>
    <n v="1803"/>
  </r>
  <r>
    <x v="1"/>
    <d v="2018-12-18T05:18:54"/>
    <n v="0"/>
    <n v="-51469941"/>
    <n v="-253649435"/>
    <b v="0"/>
    <x v="0"/>
    <s v="0:30:03"/>
    <n v="1803"/>
  </r>
  <r>
    <x v="1"/>
    <d v="2018-12-18T05:48:56"/>
    <n v="0"/>
    <n v="-514698978"/>
    <n v="-253648306"/>
    <b v="0"/>
    <x v="0"/>
    <s v="0:30:02"/>
    <n v="1801.9999999999998"/>
  </r>
  <r>
    <x v="1"/>
    <d v="2018-12-18T06:18:58"/>
    <n v="0"/>
    <n v="-514699283"/>
    <n v="-253649058"/>
    <b v="0"/>
    <x v="0"/>
    <s v="0:30:02"/>
    <n v="1801.9999999999998"/>
  </r>
  <r>
    <x v="1"/>
    <d v="2018-12-18T06:49:01"/>
    <n v="0"/>
    <n v="-514699516"/>
    <n v="-25364905"/>
    <b v="0"/>
    <x v="0"/>
    <s v="0:30:03"/>
    <n v="1803"/>
  </r>
  <r>
    <x v="1"/>
    <d v="2018-12-18T07:19:04"/>
    <n v="0"/>
    <n v="-514699538"/>
    <n v="-253648908"/>
    <b v="0"/>
    <x v="0"/>
    <s v="0:30:03"/>
    <n v="1803"/>
  </r>
  <r>
    <x v="1"/>
    <d v="2018-12-18T07:49:07"/>
    <n v="0"/>
    <n v="-514699423"/>
    <n v="-25364896"/>
    <b v="0"/>
    <x v="0"/>
    <s v="0:30:03"/>
    <n v="1803"/>
  </r>
  <r>
    <x v="1"/>
    <d v="2018-12-18T08:19:10"/>
    <n v="0"/>
    <n v="-514699103"/>
    <n v="-253649563"/>
    <b v="0"/>
    <x v="0"/>
    <s v="0:30:03"/>
    <n v="1803"/>
  </r>
  <r>
    <x v="1"/>
    <d v="2018-12-18T08:40:52"/>
    <n v="0"/>
    <n v="-514699103"/>
    <n v="-253649563"/>
    <b v="1"/>
    <x v="1"/>
    <s v="0:21:42"/>
    <n v="1301.9999999999998"/>
  </r>
  <r>
    <x v="1"/>
    <d v="2018-12-18T08:42:33"/>
    <n v="8"/>
    <n v="-514697548"/>
    <n v="-253646696"/>
    <b v="1"/>
    <x v="1"/>
    <s v="0:01:41"/>
    <n v="101.00000000000001"/>
  </r>
  <r>
    <x v="1"/>
    <d v="2018-12-18T08:42:53"/>
    <n v="8"/>
    <n v="-514700465"/>
    <n v="-253645471"/>
    <b v="1"/>
    <x v="1"/>
    <s v="0:00:20"/>
    <n v="20"/>
  </r>
  <r>
    <x v="1"/>
    <d v="2018-12-18T08:44:52"/>
    <n v="0"/>
    <n v="-5147016"/>
    <n v="-25364511"/>
    <b v="1"/>
    <x v="1"/>
    <s v="0:01:59"/>
    <n v="118.99999999999999"/>
  </r>
  <r>
    <x v="1"/>
    <d v="2018-12-18T08:46:52"/>
    <n v="0"/>
    <n v="-514701555"/>
    <n v="-253645373"/>
    <b v="1"/>
    <x v="1"/>
    <s v="0:02:00"/>
    <n v="120"/>
  </r>
  <r>
    <x v="1"/>
    <d v="2018-12-18T08:48:52"/>
    <n v="0"/>
    <n v="-514701396"/>
    <n v="-25364521"/>
    <b v="1"/>
    <x v="1"/>
    <s v="0:02:00"/>
    <n v="120"/>
  </r>
  <r>
    <x v="1"/>
    <d v="2018-12-18T08:50:51"/>
    <n v="8"/>
    <n v="-514695883"/>
    <n v="-25364678"/>
    <b v="1"/>
    <x v="1"/>
    <s v="0:01:59"/>
    <n v="118.99999999999999"/>
  </r>
  <r>
    <x v="1"/>
    <d v="2018-12-18T08:52:08"/>
    <n v="0"/>
    <n v="-514692738"/>
    <n v="-25364568"/>
    <b v="0"/>
    <x v="0"/>
    <s v="0:01:17"/>
    <n v="77"/>
  </r>
  <r>
    <x v="1"/>
    <d v="2018-12-18T08:52:08"/>
    <n v="0"/>
    <n v="-514692738"/>
    <n v="-25364568"/>
    <b v="0"/>
    <x v="0"/>
    <s v="0:00:00"/>
    <n v="0"/>
  </r>
  <r>
    <x v="1"/>
    <d v="2018-12-18T08:52:12"/>
    <n v="0"/>
    <n v="-514692686"/>
    <n v="-253645641"/>
    <b v="1"/>
    <x v="1"/>
    <s v="0:00:04"/>
    <n v="4"/>
  </r>
  <r>
    <x v="1"/>
    <d v="2018-12-18T08:52:21"/>
    <n v="0"/>
    <n v="-514692646"/>
    <n v="-253645615"/>
    <b v="0"/>
    <x v="0"/>
    <s v="0:00:09"/>
    <n v="9"/>
  </r>
  <r>
    <x v="1"/>
    <d v="2018-12-18T08:52:24"/>
    <n v="0"/>
    <n v="-514692586"/>
    <n v="-253645588"/>
    <b v="1"/>
    <x v="1"/>
    <s v="0:00:03"/>
    <n v="3"/>
  </r>
  <r>
    <x v="1"/>
    <d v="2018-12-18T08:52:30"/>
    <n v="0"/>
    <n v="-514692543"/>
    <n v="-253645563"/>
    <b v="0"/>
    <x v="0"/>
    <s v="0:00:06"/>
    <n v="6"/>
  </r>
  <r>
    <x v="1"/>
    <d v="2018-12-18T09:24:32"/>
    <n v="0"/>
    <n v="-514692515"/>
    <n v="-25364509"/>
    <b v="0"/>
    <x v="0"/>
    <s v="0:32:02"/>
    <n v="1922"/>
  </r>
  <r>
    <x v="1"/>
    <d v="2018-12-18T09:54:35"/>
    <n v="0"/>
    <n v="-514692343"/>
    <n v="-25364561"/>
    <b v="0"/>
    <x v="0"/>
    <s v="0:30:03"/>
    <n v="1803"/>
  </r>
  <r>
    <x v="1"/>
    <d v="2018-12-18T10:24:39"/>
    <n v="0"/>
    <n v="-514692635"/>
    <n v="-25364574"/>
    <b v="0"/>
    <x v="0"/>
    <s v="0:30:04"/>
    <n v="1803.9999999999998"/>
  </r>
  <r>
    <x v="1"/>
    <d v="2018-12-18T10:54:42"/>
    <n v="0"/>
    <n v="-514692933"/>
    <n v="-253645638"/>
    <b v="0"/>
    <x v="0"/>
    <s v="0:30:03"/>
    <n v="1803"/>
  </r>
  <r>
    <x v="1"/>
    <d v="2018-12-18T11:24:45"/>
    <n v="0"/>
    <n v="-514693043"/>
    <n v="-253645536"/>
    <b v="0"/>
    <x v="0"/>
    <s v="0:30:03"/>
    <n v="1803"/>
  </r>
  <r>
    <x v="1"/>
    <d v="2018-12-18T11:54:48"/>
    <n v="0"/>
    <n v="-514693071"/>
    <n v="-253646138"/>
    <b v="0"/>
    <x v="0"/>
    <s v="0:30:03"/>
    <n v="1803"/>
  </r>
  <r>
    <x v="1"/>
    <d v="2018-12-18T12:24:51"/>
    <n v="0"/>
    <n v="-514692231"/>
    <n v="-253644965"/>
    <b v="0"/>
    <x v="0"/>
    <s v="0:30:03"/>
    <n v="1803"/>
  </r>
  <r>
    <x v="1"/>
    <d v="2018-12-18T12:24:51"/>
    <n v="0"/>
    <n v="-514692231"/>
    <n v="-253644965"/>
    <b v="0"/>
    <x v="0"/>
    <s v="0:00:00"/>
    <n v="0"/>
  </r>
  <r>
    <x v="1"/>
    <d v="2018-12-18T12:54:54"/>
    <n v="0"/>
    <n v="-514692546"/>
    <n v="-253645496"/>
    <b v="0"/>
    <x v="0"/>
    <s v="0:30:03"/>
    <n v="1803"/>
  </r>
  <r>
    <x v="1"/>
    <d v="2018-12-18T13:24:57"/>
    <n v="0"/>
    <n v="-514692523"/>
    <n v="-253645436"/>
    <b v="0"/>
    <x v="0"/>
    <s v="0:30:03"/>
    <n v="1803"/>
  </r>
  <r>
    <x v="1"/>
    <d v="2018-12-18T13:55:01"/>
    <n v="0"/>
    <n v="-514691975"/>
    <n v="-253644738"/>
    <b v="0"/>
    <x v="0"/>
    <s v="0:30:04"/>
    <n v="1803.9999999999998"/>
  </r>
  <r>
    <x v="1"/>
    <d v="2018-12-18T14:25:04"/>
    <n v="0"/>
    <n v="-514691595"/>
    <n v="-253645711"/>
    <b v="0"/>
    <x v="0"/>
    <s v="0:30:03"/>
    <n v="1803"/>
  </r>
  <r>
    <x v="1"/>
    <d v="2018-12-18T14:55:07"/>
    <n v="0"/>
    <n v="-514692075"/>
    <n v="-253646321"/>
    <b v="0"/>
    <x v="0"/>
    <s v="0:30:03"/>
    <n v="1803"/>
  </r>
  <r>
    <x v="1"/>
    <d v="2018-12-18T15:25:10"/>
    <n v="0"/>
    <n v="-514693136"/>
    <n v="-25364689"/>
    <b v="0"/>
    <x v="0"/>
    <s v="0:30:03"/>
    <n v="1803"/>
  </r>
  <r>
    <x v="1"/>
    <d v="2018-12-18T15:55:13"/>
    <n v="0"/>
    <n v="-514692208"/>
    <n v="-253645965"/>
    <b v="0"/>
    <x v="0"/>
    <s v="0:30:03"/>
    <n v="1803"/>
  </r>
  <r>
    <x v="1"/>
    <d v="2018-12-18T16:25:16"/>
    <n v="0"/>
    <n v="-514693108"/>
    <n v="-25364589"/>
    <b v="0"/>
    <x v="0"/>
    <s v="0:30:03"/>
    <n v="1803"/>
  </r>
  <r>
    <x v="1"/>
    <d v="2018-12-18T16:55:19"/>
    <n v="0"/>
    <n v="-514691491"/>
    <n v="-253645926"/>
    <b v="0"/>
    <x v="0"/>
    <s v="0:30:03"/>
    <n v="1803"/>
  </r>
  <r>
    <x v="1"/>
    <d v="2018-12-18T17:25:22"/>
    <n v="0"/>
    <n v="-51469287"/>
    <n v="-25364678"/>
    <b v="0"/>
    <x v="0"/>
    <s v="0:30:03"/>
    <n v="1803"/>
  </r>
  <r>
    <x v="1"/>
    <d v="2018-12-18T17:55:25"/>
    <n v="0"/>
    <n v="-514691933"/>
    <n v="-253646015"/>
    <b v="0"/>
    <x v="0"/>
    <s v="0:30:03"/>
    <n v="1803"/>
  </r>
  <r>
    <x v="1"/>
    <d v="2018-12-18T18:25:28"/>
    <n v="0"/>
    <n v="-514693331"/>
    <n v="-253646623"/>
    <b v="0"/>
    <x v="0"/>
    <s v="0:30:03"/>
    <n v="1803"/>
  </r>
  <r>
    <x v="1"/>
    <d v="2018-12-18T18:55:31"/>
    <n v="0"/>
    <n v="-514692145"/>
    <n v="-253645785"/>
    <b v="0"/>
    <x v="0"/>
    <s v="0:30:03"/>
    <n v="1803"/>
  </r>
  <r>
    <x v="1"/>
    <d v="2018-12-18T19:25:34"/>
    <n v="0"/>
    <n v="-514692435"/>
    <n v="-253645071"/>
    <b v="0"/>
    <x v="0"/>
    <s v="0:30:03"/>
    <n v="1803"/>
  </r>
  <r>
    <x v="1"/>
    <d v="2018-12-18T19:55:37"/>
    <n v="0"/>
    <n v="-51469203"/>
    <n v="-253645176"/>
    <b v="0"/>
    <x v="0"/>
    <s v="0:30:03"/>
    <n v="1803"/>
  </r>
  <r>
    <x v="1"/>
    <d v="2018-12-18T20:25:40"/>
    <n v="0"/>
    <n v="-51469219"/>
    <n v="-253645918"/>
    <b v="0"/>
    <x v="0"/>
    <s v="0:30:03"/>
    <n v="1803"/>
  </r>
  <r>
    <x v="1"/>
    <d v="2018-12-18T20:55:44"/>
    <n v="0"/>
    <n v="-514692475"/>
    <n v="-25364569"/>
    <b v="0"/>
    <x v="0"/>
    <s v="0:30:04"/>
    <n v="1803.9999999999998"/>
  </r>
  <r>
    <x v="1"/>
    <d v="2018-12-18T21:25:48"/>
    <n v="0"/>
    <n v="-51469226"/>
    <n v="-253645308"/>
    <b v="0"/>
    <x v="0"/>
    <s v="0:30:04"/>
    <n v="1803.9999999999998"/>
  </r>
  <r>
    <x v="1"/>
    <d v="2018-12-18T21:55:51"/>
    <n v="0"/>
    <n v="-514692081"/>
    <n v="-253646173"/>
    <b v="0"/>
    <x v="0"/>
    <s v="0:30:03"/>
    <n v="1803"/>
  </r>
  <r>
    <x v="1"/>
    <d v="2018-12-18T22:25:54"/>
    <n v="0"/>
    <n v="-514692188"/>
    <n v="-253644968"/>
    <b v="0"/>
    <x v="0"/>
    <s v="0:30:03"/>
    <n v="1803"/>
  </r>
  <r>
    <x v="1"/>
    <d v="2018-12-18T22:55:57"/>
    <n v="0"/>
    <n v="-51469234"/>
    <n v="-253645571"/>
    <b v="0"/>
    <x v="0"/>
    <s v="0:30:03"/>
    <n v="1803"/>
  </r>
  <r>
    <x v="1"/>
    <d v="2018-12-18T23:26:00"/>
    <n v="0"/>
    <n v="-514693616"/>
    <n v="-25364514"/>
    <b v="0"/>
    <x v="0"/>
    <s v="0:30:03"/>
    <n v="1803"/>
  </r>
  <r>
    <x v="1"/>
    <d v="2018-12-18T23:56:04"/>
    <n v="0"/>
    <n v="-51469278"/>
    <n v="-253645451"/>
    <b v="0"/>
    <x v="0"/>
    <s v="0:30:04"/>
    <n v="1803.9999999999998"/>
  </r>
  <r>
    <x v="1"/>
    <d v="2018-12-19T00:26:07"/>
    <n v="0"/>
    <n v="-514692205"/>
    <n v="-253645891"/>
    <b v="0"/>
    <x v="0"/>
    <s v="0:30:03"/>
    <n v="1803"/>
  </r>
  <r>
    <x v="1"/>
    <d v="2018-12-19T00:56:11"/>
    <n v="0"/>
    <n v="-514693428"/>
    <n v="-25364647"/>
    <b v="0"/>
    <x v="0"/>
    <s v="0:30:04"/>
    <n v="1803.9999999999998"/>
  </r>
  <r>
    <x v="1"/>
    <d v="2018-12-19T01:26:14"/>
    <n v="0"/>
    <n v="-514692645"/>
    <n v="-25364563"/>
    <b v="0"/>
    <x v="0"/>
    <s v="0:30:03"/>
    <n v="1803"/>
  </r>
  <r>
    <x v="1"/>
    <d v="2018-12-19T01:56:17"/>
    <n v="0"/>
    <n v="-514692865"/>
    <n v="-253645648"/>
    <b v="0"/>
    <x v="0"/>
    <s v="0:30:03"/>
    <n v="1803"/>
  </r>
  <r>
    <x v="1"/>
    <d v="2018-12-19T02:26:20"/>
    <n v="0"/>
    <n v="-51469296"/>
    <n v="-253645985"/>
    <b v="0"/>
    <x v="0"/>
    <s v="0:30:03"/>
    <n v="1803"/>
  </r>
  <r>
    <x v="1"/>
    <d v="2018-12-19T02:56:23"/>
    <n v="0"/>
    <n v="-514691698"/>
    <n v="-253646106"/>
    <b v="0"/>
    <x v="0"/>
    <s v="0:30:03"/>
    <n v="1803"/>
  </r>
  <r>
    <x v="1"/>
    <d v="2018-12-19T03:26:26"/>
    <n v="0"/>
    <n v="-514692671"/>
    <n v="-253645436"/>
    <b v="0"/>
    <x v="0"/>
    <s v="0:30:03"/>
    <n v="1803"/>
  </r>
  <r>
    <x v="1"/>
    <d v="2018-12-19T03:56:30"/>
    <n v="0"/>
    <n v="-514692735"/>
    <n v="-25364547"/>
    <b v="0"/>
    <x v="0"/>
    <s v="0:30:04"/>
    <n v="1803.9999999999998"/>
  </r>
  <r>
    <x v="1"/>
    <d v="2018-12-19T04:26:34"/>
    <n v="0"/>
    <n v="-51469314"/>
    <n v="-253646325"/>
    <b v="0"/>
    <x v="0"/>
    <s v="0:30:04"/>
    <n v="1803.9999999999998"/>
  </r>
  <r>
    <x v="1"/>
    <d v="2018-12-19T04:56:38"/>
    <n v="0"/>
    <n v="-514692765"/>
    <n v="-253645263"/>
    <b v="0"/>
    <x v="0"/>
    <s v="0:30:04"/>
    <n v="1803.9999999999998"/>
  </r>
  <r>
    <x v="1"/>
    <d v="2018-12-19T05:26:41"/>
    <n v="0"/>
    <n v="-514692498"/>
    <n v="-253646061"/>
    <b v="0"/>
    <x v="0"/>
    <s v="0:30:03"/>
    <n v="1803"/>
  </r>
  <r>
    <x v="1"/>
    <d v="2018-12-19T05:56:44"/>
    <n v="0"/>
    <n v="-514692806"/>
    <n v="-25364538"/>
    <b v="0"/>
    <x v="0"/>
    <s v="0:30:03"/>
    <n v="1803"/>
  </r>
  <r>
    <x v="1"/>
    <d v="2018-12-19T06:26:46"/>
    <n v="0"/>
    <n v="-514692473"/>
    <n v="-25364596"/>
    <b v="0"/>
    <x v="0"/>
    <s v="0:30:02"/>
    <n v="1801.9999999999998"/>
  </r>
  <r>
    <x v="1"/>
    <d v="2018-12-19T06:56:49"/>
    <n v="0"/>
    <n v="-514692625"/>
    <n v="-253646218"/>
    <b v="0"/>
    <x v="0"/>
    <s v="0:30:03"/>
    <n v="1803"/>
  </r>
  <r>
    <x v="1"/>
    <d v="2018-12-19T07:26:52"/>
    <n v="0"/>
    <n v="-514692876"/>
    <n v="-253645395"/>
    <b v="0"/>
    <x v="0"/>
    <s v="0:30:03"/>
    <n v="1803"/>
  </r>
  <r>
    <x v="1"/>
    <d v="2018-12-19T07:56:55"/>
    <n v="0"/>
    <n v="-514693193"/>
    <n v="-253645658"/>
    <b v="0"/>
    <x v="0"/>
    <s v="0:30:03"/>
    <n v="1803"/>
  </r>
  <r>
    <x v="1"/>
    <d v="2018-12-19T08:26:58"/>
    <n v="0"/>
    <n v="-514693088"/>
    <n v="-253645698"/>
    <b v="0"/>
    <x v="0"/>
    <s v="0:30:03"/>
    <n v="1803"/>
  </r>
  <r>
    <x v="1"/>
    <d v="2018-12-19T08:57:01"/>
    <n v="0"/>
    <n v="-514692385"/>
    <n v="-253645483"/>
    <b v="0"/>
    <x v="0"/>
    <s v="0:30:03"/>
    <n v="1803"/>
  </r>
  <r>
    <x v="1"/>
    <d v="2018-12-19T09:27:04"/>
    <n v="0"/>
    <n v="-514693108"/>
    <n v="-253645553"/>
    <b v="0"/>
    <x v="0"/>
    <s v="0:30:03"/>
    <n v="1803"/>
  </r>
  <r>
    <x v="1"/>
    <d v="2018-12-19T09:57:06"/>
    <n v="0"/>
    <n v="-514692501"/>
    <n v="-25364542"/>
    <b v="0"/>
    <x v="0"/>
    <s v="0:30:02"/>
    <n v="1801.9999999999998"/>
  </r>
  <r>
    <x v="1"/>
    <d v="2018-12-19T10:27:10"/>
    <n v="0"/>
    <n v="-514692943"/>
    <n v="-253645935"/>
    <b v="0"/>
    <x v="0"/>
    <s v="0:30:04"/>
    <n v="1803.9999999999998"/>
  </r>
  <r>
    <x v="1"/>
    <d v="2018-12-19T10:57:13"/>
    <n v="0"/>
    <n v="-514692225"/>
    <n v="-253645185"/>
    <b v="0"/>
    <x v="0"/>
    <s v="0:30:03"/>
    <n v="1803"/>
  </r>
  <r>
    <x v="1"/>
    <d v="2018-12-19T11:27:16"/>
    <n v="0"/>
    <n v="-514692655"/>
    <n v="-253645558"/>
    <b v="0"/>
    <x v="0"/>
    <s v="0:30:03"/>
    <n v="1803"/>
  </r>
  <r>
    <x v="1"/>
    <d v="2018-12-19T11:57:19"/>
    <n v="0"/>
    <n v="-514692698"/>
    <n v="-253645876"/>
    <b v="0"/>
    <x v="0"/>
    <s v="0:30:03"/>
    <n v="1803"/>
  </r>
  <r>
    <x v="1"/>
    <d v="2018-12-19T12:27:21"/>
    <n v="0"/>
    <n v="-514691545"/>
    <n v="-253644616"/>
    <b v="0"/>
    <x v="0"/>
    <s v="0:30:02"/>
    <n v="1801.9999999999998"/>
  </r>
  <r>
    <x v="1"/>
    <d v="2018-12-19T12:57:24"/>
    <n v="0"/>
    <n v="-514693476"/>
    <n v="-253645655"/>
    <b v="0"/>
    <x v="0"/>
    <s v="0:30:03"/>
    <n v="1803"/>
  </r>
  <r>
    <x v="1"/>
    <d v="2018-12-19T13:27:28"/>
    <n v="0"/>
    <n v="-514692686"/>
    <n v="-253644403"/>
    <b v="0"/>
    <x v="0"/>
    <s v="0:30:04"/>
    <n v="1803.9999999999998"/>
  </r>
  <r>
    <x v="1"/>
    <d v="2018-12-19T13:57:31"/>
    <n v="0"/>
    <n v="-514692886"/>
    <n v="-253646006"/>
    <b v="0"/>
    <x v="0"/>
    <s v="0:30:03"/>
    <n v="1803"/>
  </r>
  <r>
    <x v="1"/>
    <d v="2018-12-19T14:27:34"/>
    <n v="0"/>
    <n v="-514691603"/>
    <n v="-253645231"/>
    <b v="0"/>
    <x v="0"/>
    <s v="0:30:03"/>
    <n v="1803"/>
  </r>
  <r>
    <x v="1"/>
    <d v="2018-12-19T14:34:03"/>
    <n v="0"/>
    <n v="-514691603"/>
    <n v="-253645231"/>
    <b v="1"/>
    <x v="1"/>
    <s v="0:06:29"/>
    <n v="389"/>
  </r>
  <r>
    <x v="1"/>
    <d v="2018-12-19T14:36:05"/>
    <n v="0"/>
    <n v="-514692513"/>
    <n v="-253645791"/>
    <b v="1"/>
    <x v="1"/>
    <s v="0:02:02"/>
    <n v="121.99999999999999"/>
  </r>
  <r>
    <x v="1"/>
    <d v="2018-12-19T14:38:05"/>
    <n v="1"/>
    <n v="-514695663"/>
    <n v="-253646935"/>
    <b v="1"/>
    <x v="1"/>
    <s v="0:02:00"/>
    <n v="120"/>
  </r>
  <r>
    <x v="1"/>
    <d v="2018-12-19T14:38:16"/>
    <n v="10"/>
    <n v="-514695558"/>
    <n v="-253645923"/>
    <b v="1"/>
    <x v="1"/>
    <s v="0:00:11"/>
    <n v="10.999999999999998"/>
  </r>
  <r>
    <x v="1"/>
    <d v="2018-12-19T14:38:32"/>
    <n v="8"/>
    <n v="-514698461"/>
    <n v="-253643336"/>
    <b v="1"/>
    <x v="1"/>
    <s v="0:00:16"/>
    <n v="16"/>
  </r>
  <r>
    <x v="1"/>
    <d v="2018-12-19T14:38:52"/>
    <n v="10"/>
    <n v="-51470034"/>
    <n v="-25364183"/>
    <b v="1"/>
    <x v="1"/>
    <s v="0:00:20"/>
    <n v="20"/>
  </r>
  <r>
    <x v="1"/>
    <d v="2018-12-19T14:40:25"/>
    <n v="13"/>
    <n v="-514745558"/>
    <n v="-253667395"/>
    <b v="1"/>
    <x v="1"/>
    <s v="0:01:33"/>
    <n v="93"/>
  </r>
  <r>
    <x v="1"/>
    <d v="2018-12-19T14:41:01"/>
    <n v="28"/>
    <n v="-514762276"/>
    <n v="-253638456"/>
    <b v="1"/>
    <x v="1"/>
    <s v="0:00:36"/>
    <n v="36"/>
  </r>
  <r>
    <x v="1"/>
    <d v="2018-12-19T14:41:17"/>
    <n v="18"/>
    <n v="-514754621"/>
    <n v="-253635521"/>
    <b v="1"/>
    <x v="1"/>
    <s v="0:00:16"/>
    <n v="16"/>
  </r>
  <r>
    <x v="1"/>
    <d v="2018-12-19T14:41:33"/>
    <n v="38"/>
    <n v="-514760828"/>
    <n v="-253641715"/>
    <b v="1"/>
    <x v="1"/>
    <s v="0:00:16"/>
    <n v="16"/>
  </r>
  <r>
    <x v="1"/>
    <d v="2018-12-19T14:43:33"/>
    <n v="52"/>
    <n v="-514958365"/>
    <n v="-253691061"/>
    <b v="1"/>
    <x v="1"/>
    <s v="0:02:00"/>
    <n v="120"/>
  </r>
  <r>
    <x v="1"/>
    <d v="2018-12-19T14:45:33"/>
    <n v="78"/>
    <n v="-515127048"/>
    <n v="-253840631"/>
    <b v="1"/>
    <x v="1"/>
    <s v="0:02:00"/>
    <n v="120"/>
  </r>
  <r>
    <x v="1"/>
    <d v="2018-12-19T14:46:56"/>
    <n v="17"/>
    <n v="-515213035"/>
    <n v="-253905271"/>
    <b v="1"/>
    <x v="1"/>
    <s v="0:01:23"/>
    <n v="83"/>
  </r>
  <r>
    <x v="1"/>
    <d v="2018-12-19T14:47:12"/>
    <n v="30"/>
    <n v="-51520826"/>
    <n v="-253913001"/>
    <b v="1"/>
    <x v="1"/>
    <s v="0:00:16"/>
    <n v="16"/>
  </r>
  <r>
    <x v="1"/>
    <d v="2018-12-19T14:49:12"/>
    <n v="60"/>
    <n v="-515148296"/>
    <n v="-254017925"/>
    <b v="1"/>
    <x v="1"/>
    <s v="0:02:00"/>
    <n v="120"/>
  </r>
  <r>
    <x v="1"/>
    <d v="2018-12-19T14:49:37"/>
    <n v="48"/>
    <n v="-515121733"/>
    <n v="-254045931"/>
    <b v="1"/>
    <x v="1"/>
    <s v="0:00:25"/>
    <n v="25.000000000000004"/>
  </r>
  <r>
    <x v="1"/>
    <d v="2018-12-19T14:49:53"/>
    <n v="58"/>
    <n v="-515113693"/>
    <n v="-254064536"/>
    <b v="1"/>
    <x v="1"/>
    <s v="0:00:16"/>
    <n v="16"/>
  </r>
  <r>
    <x v="1"/>
    <d v="2018-12-19T14:51:53"/>
    <n v="25"/>
    <n v="-514941445"/>
    <n v="-254120918"/>
    <b v="1"/>
    <x v="1"/>
    <s v="0:02:00"/>
    <n v="120"/>
  </r>
  <r>
    <x v="1"/>
    <d v="2018-12-19T14:52:15"/>
    <n v="24"/>
    <n v="-514929733"/>
    <n v="-254124188"/>
    <b v="1"/>
    <x v="1"/>
    <s v="0:00:22"/>
    <n v="21.999999999999996"/>
  </r>
  <r>
    <x v="1"/>
    <d v="2018-12-19T14:52:34"/>
    <n v="32"/>
    <n v="-514924238"/>
    <n v="-254131588"/>
    <b v="1"/>
    <x v="1"/>
    <s v="0:00:19"/>
    <n v="19"/>
  </r>
  <r>
    <x v="1"/>
    <d v="2018-12-19T14:54:24"/>
    <n v="68"/>
    <n v="-514913945"/>
    <n v="-254258688"/>
    <b v="1"/>
    <x v="1"/>
    <s v="0:01:50"/>
    <n v="110.00000000000001"/>
  </r>
  <r>
    <x v="1"/>
    <d v="2018-12-19T14:54:49"/>
    <n v="68"/>
    <n v="-514939758"/>
    <n v="-254294606"/>
    <b v="1"/>
    <x v="1"/>
    <s v="0:00:25"/>
    <n v="25.000000000000004"/>
  </r>
  <r>
    <x v="1"/>
    <d v="2018-12-19T14:55:11"/>
    <n v="61"/>
    <n v="-514974841"/>
    <n v="-254312705"/>
    <b v="1"/>
    <x v="1"/>
    <s v="0:00:22"/>
    <n v="21.999999999999996"/>
  </r>
  <r>
    <x v="1"/>
    <d v="2018-12-19T14:57:01"/>
    <n v="87"/>
    <n v="-515099678"/>
    <n v="-254480588"/>
    <b v="1"/>
    <x v="1"/>
    <s v="0:01:50"/>
    <n v="110.00000000000001"/>
  </r>
  <r>
    <x v="1"/>
    <d v="2018-12-19T14:58:03"/>
    <n v="63"/>
    <n v="-515205781"/>
    <n v="-25450966"/>
    <b v="1"/>
    <x v="1"/>
    <s v="0:01:02"/>
    <n v="62.000000000000007"/>
  </r>
  <r>
    <x v="1"/>
    <d v="2018-12-19T14:58:30"/>
    <n v="63"/>
    <n v="-515219363"/>
    <n v="-254551423"/>
    <b v="1"/>
    <x v="1"/>
    <s v="0:00:27"/>
    <n v="27"/>
  </r>
  <r>
    <x v="1"/>
    <d v="2018-12-19T14:59:05"/>
    <n v="62"/>
    <n v="-515204636"/>
    <n v="-254605236"/>
    <b v="1"/>
    <x v="1"/>
    <s v="0:00:35"/>
    <n v="35"/>
  </r>
  <r>
    <x v="1"/>
    <d v="2018-12-19T14:59:11"/>
    <n v="57"/>
    <n v="-515212173"/>
    <n v="-254611558"/>
    <b v="1"/>
    <x v="1"/>
    <s v="0:00:06"/>
    <n v="6"/>
  </r>
  <r>
    <x v="1"/>
    <d v="2018-12-19T15:00:09"/>
    <n v="83"/>
    <n v="-515291673"/>
    <n v="-254672626"/>
    <b v="1"/>
    <x v="1"/>
    <s v="0:00:58"/>
    <n v="57.999999999999993"/>
  </r>
  <r>
    <x v="1"/>
    <d v="2018-12-19T15:02:08"/>
    <n v="79"/>
    <n v="-515388715"/>
    <n v="-254863806"/>
    <b v="1"/>
    <x v="1"/>
    <s v="0:01:59"/>
    <n v="118.99999999999999"/>
  </r>
  <r>
    <x v="1"/>
    <d v="2018-12-19T15:02:56"/>
    <n v="45"/>
    <n v="-515402723"/>
    <n v="-254940978"/>
    <b v="1"/>
    <x v="1"/>
    <s v="0:00:48"/>
    <n v="48"/>
  </r>
  <r>
    <x v="1"/>
    <d v="2018-12-19T15:03:16"/>
    <n v="45"/>
    <n v="-515416045"/>
    <n v="-25495774"/>
    <b v="1"/>
    <x v="1"/>
    <s v="0:00:20"/>
    <n v="20"/>
  </r>
  <r>
    <x v="1"/>
    <d v="2018-12-19T15:03:45"/>
    <n v="44"/>
    <n v="-515420685"/>
    <n v="-254990296"/>
    <b v="1"/>
    <x v="1"/>
    <s v="0:00:29"/>
    <n v="28.999999999999996"/>
  </r>
  <r>
    <x v="1"/>
    <d v="2018-12-19T15:04:23"/>
    <n v="57"/>
    <n v="-51545294"/>
    <n v="-255022671"/>
    <b v="1"/>
    <x v="1"/>
    <s v="0:00:38"/>
    <n v="38"/>
  </r>
  <r>
    <x v="1"/>
    <d v="2018-12-19T15:06:23"/>
    <n v="69"/>
    <n v="-515489128"/>
    <n v="-255196665"/>
    <b v="1"/>
    <x v="1"/>
    <s v="0:02:00"/>
    <n v="120"/>
  </r>
  <r>
    <x v="1"/>
    <d v="2018-12-19T15:07:19"/>
    <n v="10"/>
    <n v="-51549662"/>
    <n v="-255244493"/>
    <b v="1"/>
    <x v="1"/>
    <s v="0:00:56"/>
    <n v="56"/>
  </r>
  <r>
    <x v="1"/>
    <d v="2018-12-19T15:07:40"/>
    <n v="35"/>
    <n v="-51548416"/>
    <n v="-255241891"/>
    <b v="1"/>
    <x v="1"/>
    <s v="0:00:21"/>
    <n v="20.999999999999996"/>
  </r>
  <r>
    <x v="1"/>
    <d v="2018-12-19T15:09:40"/>
    <n v="63"/>
    <n v="-515362211"/>
    <n v="-255211943"/>
    <b v="1"/>
    <x v="1"/>
    <s v="0:02:00"/>
    <n v="120"/>
  </r>
  <r>
    <x v="1"/>
    <d v="2018-12-19T15:10:14"/>
    <n v="80"/>
    <n v="-515297818"/>
    <n v="-255222375"/>
    <b v="1"/>
    <x v="1"/>
    <s v="0:00:34"/>
    <n v="34"/>
  </r>
  <r>
    <x v="1"/>
    <d v="2018-12-19T15:11:32"/>
    <n v="81"/>
    <n v="-515130228"/>
    <n v="-255215898"/>
    <b v="1"/>
    <x v="1"/>
    <s v="0:01:18"/>
    <n v="78"/>
  </r>
  <r>
    <x v="1"/>
    <d v="2018-12-19T15:12:03"/>
    <n v="72"/>
    <n v="-515067433"/>
    <n v="-255242073"/>
    <b v="1"/>
    <x v="1"/>
    <s v="0:00:31"/>
    <n v="31.000000000000004"/>
  </r>
  <r>
    <x v="1"/>
    <d v="2018-12-19T15:14:03"/>
    <n v="23"/>
    <n v="-515027176"/>
    <n v="-255358336"/>
    <b v="1"/>
    <x v="1"/>
    <s v="0:02:00"/>
    <n v="120"/>
  </r>
  <r>
    <x v="1"/>
    <d v="2018-12-19T15:16:03"/>
    <n v="72"/>
    <n v="-514940308"/>
    <n v="-255519025"/>
    <b v="1"/>
    <x v="1"/>
    <s v="0:02:00"/>
    <n v="120"/>
  </r>
  <r>
    <x v="1"/>
    <d v="2018-12-19T15:18:03"/>
    <n v="21"/>
    <n v="-514893013"/>
    <n v="-255626495"/>
    <b v="1"/>
    <x v="1"/>
    <s v="0:02:00"/>
    <n v="120"/>
  </r>
  <r>
    <x v="1"/>
    <d v="2018-12-19T15:20:03"/>
    <n v="27"/>
    <n v="-514863113"/>
    <n v="-255692298"/>
    <b v="1"/>
    <x v="1"/>
    <s v="0:02:00"/>
    <n v="120"/>
  </r>
  <r>
    <x v="1"/>
    <d v="2018-12-19T15:20:31"/>
    <n v="13"/>
    <n v="-514854481"/>
    <n v="-255709993"/>
    <b v="1"/>
    <x v="1"/>
    <s v="0:00:28"/>
    <n v="28"/>
  </r>
  <r>
    <x v="1"/>
    <d v="2018-12-19T15:20:47"/>
    <n v="27"/>
    <n v="-514846046"/>
    <n v="-255707196"/>
    <b v="1"/>
    <x v="1"/>
    <s v="0:00:16"/>
    <n v="16"/>
  </r>
  <r>
    <x v="1"/>
    <d v="2018-12-19T15:22:01"/>
    <n v="28"/>
    <n v="-514785931"/>
    <n v="-255685711"/>
    <b v="1"/>
    <x v="1"/>
    <s v="0:01:14"/>
    <n v="74"/>
  </r>
  <r>
    <x v="1"/>
    <d v="2018-12-19T15:22:20"/>
    <n v="28"/>
    <n v="-514775123"/>
    <n v="-255692473"/>
    <b v="1"/>
    <x v="1"/>
    <s v="0:00:19"/>
    <n v="19"/>
  </r>
  <r>
    <x v="1"/>
    <d v="2018-12-19T15:22:49"/>
    <n v="16"/>
    <n v="-514755801"/>
    <n v="-255684186"/>
    <b v="1"/>
    <x v="1"/>
    <s v="0:00:29"/>
    <n v="28.999999999999996"/>
  </r>
  <r>
    <x v="1"/>
    <d v="2018-12-19T15:23:05"/>
    <n v="22"/>
    <n v="-514753331"/>
    <n v="-255677438"/>
    <b v="1"/>
    <x v="1"/>
    <s v="0:00:16"/>
    <n v="16"/>
  </r>
  <r>
    <x v="1"/>
    <d v="2018-12-19T15:23:21"/>
    <n v="12"/>
    <n v="-514761088"/>
    <n v="-255677063"/>
    <b v="1"/>
    <x v="1"/>
    <s v="0:00:16"/>
    <n v="16"/>
  </r>
  <r>
    <x v="1"/>
    <d v="2018-12-19T15:23:37"/>
    <n v="11"/>
    <n v="-514764413"/>
    <n v="-25567762"/>
    <b v="1"/>
    <x v="1"/>
    <s v="0:00:16"/>
    <n v="16"/>
  </r>
  <r>
    <x v="1"/>
    <d v="2018-12-19T15:25:00"/>
    <n v="0"/>
    <n v="-514766121"/>
    <n v="-255676555"/>
    <b v="0"/>
    <x v="0"/>
    <s v="0:01:23"/>
    <n v="83"/>
  </r>
  <r>
    <x v="1"/>
    <d v="2018-12-19T15:25:00"/>
    <n v="0"/>
    <n v="-514766121"/>
    <n v="-255676555"/>
    <b v="0"/>
    <x v="0"/>
    <s v="0:00:00"/>
    <n v="0"/>
  </r>
  <r>
    <x v="1"/>
    <d v="2018-12-19T15:44:42"/>
    <n v="0"/>
    <n v="-514766121"/>
    <n v="-255676555"/>
    <b v="1"/>
    <x v="1"/>
    <s v="0:19:42"/>
    <n v="1182"/>
  </r>
  <r>
    <x v="1"/>
    <d v="2018-12-19T15:46:43"/>
    <n v="4"/>
    <n v="-514759906"/>
    <n v="-255676555"/>
    <b v="1"/>
    <x v="1"/>
    <s v="0:02:01"/>
    <n v="121"/>
  </r>
  <r>
    <x v="1"/>
    <d v="2018-12-19T15:48:01"/>
    <n v="7"/>
    <n v="-51475332"/>
    <n v="-255675498"/>
    <b v="1"/>
    <x v="1"/>
    <s v="0:01:18"/>
    <n v="78"/>
  </r>
  <r>
    <x v="1"/>
    <d v="2018-12-19T15:48:24"/>
    <n v="20"/>
    <n v="-514747"/>
    <n v="-255676336"/>
    <b v="1"/>
    <x v="1"/>
    <s v="0:00:23"/>
    <n v="23"/>
  </r>
  <r>
    <x v="1"/>
    <d v="2018-12-19T15:48:40"/>
    <n v="22"/>
    <n v="-514747641"/>
    <n v="-255682101"/>
    <b v="1"/>
    <x v="1"/>
    <s v="0:00:16"/>
    <n v="16"/>
  </r>
  <r>
    <x v="1"/>
    <d v="2018-12-19T15:49:07"/>
    <n v="17"/>
    <n v="-514770176"/>
    <n v="-255689623"/>
    <b v="1"/>
    <x v="1"/>
    <s v="0:00:27"/>
    <n v="27"/>
  </r>
  <r>
    <x v="1"/>
    <d v="2018-12-19T15:49:52"/>
    <n v="9"/>
    <n v="-514771975"/>
    <n v="-255686348"/>
    <b v="1"/>
    <x v="1"/>
    <s v="0:00:45"/>
    <n v="45"/>
  </r>
  <r>
    <x v="1"/>
    <d v="2018-12-19T15:50:08"/>
    <n v="14"/>
    <n v="-514773943"/>
    <n v="-2556797"/>
    <b v="1"/>
    <x v="1"/>
    <s v="0:00:16"/>
    <n v="16"/>
  </r>
  <r>
    <x v="1"/>
    <d v="2018-12-19T15:52:07"/>
    <n v="0"/>
    <n v="-514776901"/>
    <n v="-25567986"/>
    <b v="1"/>
    <x v="1"/>
    <s v="0:01:59"/>
    <n v="118.99999999999999"/>
  </r>
  <r>
    <x v="1"/>
    <d v="2018-12-19T15:53:58"/>
    <n v="0"/>
    <n v="-514777033"/>
    <n v="-255679951"/>
    <b v="0"/>
    <x v="0"/>
    <s v="0:01:51"/>
    <n v="111"/>
  </r>
  <r>
    <x v="1"/>
    <d v="2018-12-19T15:53:58"/>
    <n v="0"/>
    <n v="-514777033"/>
    <n v="-255679951"/>
    <b v="0"/>
    <x v="0"/>
    <s v="0:00:00"/>
    <n v="0"/>
  </r>
  <r>
    <x v="1"/>
    <d v="2018-12-19T15:55:47"/>
    <n v="0"/>
    <n v="-514777106"/>
    <n v="-255680061"/>
    <b v="1"/>
    <x v="1"/>
    <s v="0:01:49"/>
    <n v="109"/>
  </r>
  <r>
    <x v="1"/>
    <d v="2018-12-19T15:56:24"/>
    <n v="8"/>
    <n v="-514777228"/>
    <n v="-255680481"/>
    <b v="1"/>
    <x v="1"/>
    <s v="0:00:37"/>
    <n v="37"/>
  </r>
  <r>
    <x v="1"/>
    <d v="2018-12-19T15:56:43"/>
    <n v="0"/>
    <n v="-51477857"/>
    <n v="-255681155"/>
    <b v="0"/>
    <x v="0"/>
    <s v="0:00:19"/>
    <n v="19"/>
  </r>
  <r>
    <x v="1"/>
    <d v="2018-12-19T15:56:43"/>
    <n v="0"/>
    <n v="-51477857"/>
    <n v="-255681155"/>
    <b v="0"/>
    <x v="0"/>
    <s v="0:00:00"/>
    <n v="0"/>
  </r>
  <r>
    <x v="1"/>
    <d v="2018-12-19T15:57:25"/>
    <n v="0"/>
    <n v="-514778718"/>
    <n v="-255681026"/>
    <b v="1"/>
    <x v="1"/>
    <s v="0:00:42"/>
    <n v="41.999999999999993"/>
  </r>
  <r>
    <x v="1"/>
    <d v="2018-12-19T15:58:42"/>
    <n v="0"/>
    <n v="-514780751"/>
    <n v="-255681891"/>
    <b v="0"/>
    <x v="0"/>
    <s v="0:01:17"/>
    <n v="77"/>
  </r>
  <r>
    <x v="1"/>
    <d v="2018-12-19T16:01:08"/>
    <n v="0"/>
    <n v="-514780883"/>
    <n v="-255681801"/>
    <b v="1"/>
    <x v="1"/>
    <s v="0:02:26"/>
    <n v="146.00000000000003"/>
  </r>
  <r>
    <x v="1"/>
    <d v="2018-12-19T16:01:24"/>
    <n v="7"/>
    <n v="-514781558"/>
    <n v="-255682108"/>
    <b v="1"/>
    <x v="1"/>
    <s v="0:00:16"/>
    <n v="16"/>
  </r>
  <r>
    <x v="1"/>
    <d v="2018-12-19T16:01:44"/>
    <n v="0"/>
    <n v="-514781825"/>
    <n v="-25568416"/>
    <b v="0"/>
    <x v="0"/>
    <s v="0:00:20"/>
    <n v="20"/>
  </r>
  <r>
    <x v="1"/>
    <d v="2018-12-19T16:01:44"/>
    <n v="0"/>
    <n v="-514781825"/>
    <n v="-25568416"/>
    <b v="0"/>
    <x v="0"/>
    <s v="0:00:00"/>
    <n v="0"/>
  </r>
  <r>
    <x v="1"/>
    <d v="2018-12-19T16:01:49"/>
    <n v="0"/>
    <n v="-514781746"/>
    <n v="-255684186"/>
    <b v="1"/>
    <x v="1"/>
    <s v="0:00:05"/>
    <n v="5"/>
  </r>
  <r>
    <x v="1"/>
    <d v="2018-12-19T16:01:59"/>
    <n v="0"/>
    <n v="-5147817"/>
    <n v="-255684186"/>
    <b v="0"/>
    <x v="0"/>
    <s v="0:00:10"/>
    <n v="10"/>
  </r>
  <r>
    <x v="1"/>
    <d v="2018-12-19T16:02:54"/>
    <n v="0"/>
    <n v="-514781515"/>
    <n v="-255684208"/>
    <b v="1"/>
    <x v="1"/>
    <s v="0:00:55"/>
    <n v="54.999999999999993"/>
  </r>
  <r>
    <x v="1"/>
    <d v="2018-12-19T16:03:05"/>
    <n v="7"/>
    <n v="-514781373"/>
    <n v="-255684846"/>
    <b v="1"/>
    <x v="1"/>
    <s v="0:00:11"/>
    <n v="10.999999999999998"/>
  </r>
  <r>
    <x v="1"/>
    <d v="2018-12-19T16:03:18"/>
    <n v="0"/>
    <n v="-51478083"/>
    <n v="-255685995"/>
    <b v="0"/>
    <x v="0"/>
    <s v="0:00:13"/>
    <n v="13.000000000000002"/>
  </r>
  <r>
    <x v="1"/>
    <d v="2018-12-19T16:03:18"/>
    <n v="0"/>
    <n v="-51478083"/>
    <n v="-255685995"/>
    <b v="0"/>
    <x v="0"/>
    <s v="0:00:00"/>
    <n v="0"/>
  </r>
  <r>
    <x v="1"/>
    <d v="2018-12-19T16:04:29"/>
    <n v="0"/>
    <n v="-514781021"/>
    <n v="-255686336"/>
    <b v="1"/>
    <x v="1"/>
    <s v="0:01:11"/>
    <n v="70.999999999999986"/>
  </r>
  <r>
    <x v="1"/>
    <d v="2018-12-19T16:04:56"/>
    <n v="6"/>
    <n v="-514780556"/>
    <n v="-255687198"/>
    <b v="1"/>
    <x v="1"/>
    <s v="0:00:27"/>
    <n v="27"/>
  </r>
  <r>
    <x v="1"/>
    <d v="2018-12-19T16:05:52"/>
    <n v="0"/>
    <n v="-51477849"/>
    <n v="-255688581"/>
    <b v="0"/>
    <x v="0"/>
    <s v="0:00:56"/>
    <n v="56"/>
  </r>
  <r>
    <x v="1"/>
    <d v="2018-12-19T16:05:52"/>
    <n v="0"/>
    <n v="-51477849"/>
    <n v="-255688581"/>
    <b v="0"/>
    <x v="0"/>
    <s v="0:00:00"/>
    <n v="0"/>
  </r>
  <r>
    <x v="1"/>
    <d v="2018-12-19T16:07:51"/>
    <n v="0"/>
    <n v="-514778805"/>
    <n v="-255688431"/>
    <b v="1"/>
    <x v="1"/>
    <s v="0:01:59"/>
    <n v="118.99999999999999"/>
  </r>
  <r>
    <x v="1"/>
    <d v="2018-12-19T16:08:06"/>
    <n v="6"/>
    <n v="-514778143"/>
    <n v="-255688493"/>
    <b v="1"/>
    <x v="1"/>
    <s v="0:00:15"/>
    <n v="15"/>
  </r>
  <r>
    <x v="1"/>
    <d v="2018-12-19T16:08:22"/>
    <n v="0"/>
    <n v="-514776555"/>
    <n v="-255688033"/>
    <b v="0"/>
    <x v="0"/>
    <s v="0:00:16"/>
    <n v="16"/>
  </r>
  <r>
    <x v="1"/>
    <d v="2018-12-19T16:08:22"/>
    <n v="0"/>
    <n v="-514776555"/>
    <n v="-255688033"/>
    <b v="0"/>
    <x v="0"/>
    <s v="0:00:00"/>
    <n v="0"/>
  </r>
  <r>
    <x v="1"/>
    <d v="2018-12-19T16:10:54"/>
    <n v="0"/>
    <n v="-51477601"/>
    <n v="-255687926"/>
    <b v="1"/>
    <x v="1"/>
    <s v="0:02:32"/>
    <n v="152"/>
  </r>
  <r>
    <x v="1"/>
    <d v="2018-12-19T16:11:30"/>
    <n v="7"/>
    <n v="-514775101"/>
    <n v="-255687491"/>
    <b v="1"/>
    <x v="1"/>
    <s v="0:00:36"/>
    <n v="36"/>
  </r>
  <r>
    <x v="1"/>
    <d v="2018-12-19T16:12:35"/>
    <n v="11"/>
    <n v="-514773261"/>
    <n v="-255686073"/>
    <b v="1"/>
    <x v="1"/>
    <s v="0:01:05"/>
    <n v="64.999999999999986"/>
  </r>
  <r>
    <x v="1"/>
    <d v="2018-12-19T16:13:16"/>
    <n v="0"/>
    <n v="-514775075"/>
    <n v="-255682383"/>
    <b v="0"/>
    <x v="0"/>
    <s v="0:00:41"/>
    <n v="41"/>
  </r>
  <r>
    <x v="1"/>
    <d v="2018-12-19T16:13:16"/>
    <n v="0"/>
    <n v="-514775075"/>
    <n v="-255682383"/>
    <b v="0"/>
    <x v="0"/>
    <s v="0:00:00"/>
    <n v="0"/>
  </r>
  <r>
    <x v="1"/>
    <d v="2018-12-19T16:17:47"/>
    <n v="0"/>
    <n v="-514775426"/>
    <n v="-255682013"/>
    <b v="1"/>
    <x v="1"/>
    <s v="0:04:31"/>
    <n v="271"/>
  </r>
  <r>
    <x v="1"/>
    <d v="2018-12-19T16:18:15"/>
    <n v="8"/>
    <n v="-514776513"/>
    <n v="-255680215"/>
    <b v="1"/>
    <x v="1"/>
    <s v="0:00:28"/>
    <n v="28"/>
  </r>
  <r>
    <x v="1"/>
    <d v="2018-12-19T16:18:33"/>
    <n v="19"/>
    <n v="-514784318"/>
    <n v="-255681638"/>
    <b v="1"/>
    <x v="1"/>
    <s v="0:00:18"/>
    <n v="18"/>
  </r>
  <r>
    <x v="1"/>
    <d v="2018-12-19T16:19:38"/>
    <n v="12"/>
    <n v="-514809938"/>
    <n v="-255691066"/>
    <b v="1"/>
    <x v="1"/>
    <s v="0:01:05"/>
    <n v="64.999999999999986"/>
  </r>
  <r>
    <x v="1"/>
    <d v="2018-12-19T16:19:54"/>
    <n v="18"/>
    <n v="-514812213"/>
    <n v="-25568562"/>
    <b v="1"/>
    <x v="1"/>
    <s v="0:00:16"/>
    <n v="16"/>
  </r>
  <r>
    <x v="1"/>
    <d v="2018-12-19T16:20:24"/>
    <n v="10"/>
    <n v="-51481579"/>
    <n v="-25567559"/>
    <b v="1"/>
    <x v="1"/>
    <s v="0:00:30"/>
    <n v="30"/>
  </r>
  <r>
    <x v="1"/>
    <d v="2018-12-19T16:20:40"/>
    <n v="11"/>
    <n v="-514811375"/>
    <n v="-255673021"/>
    <b v="1"/>
    <x v="1"/>
    <s v="0:00:16"/>
    <n v="16"/>
  </r>
  <r>
    <x v="1"/>
    <d v="2018-12-19T16:20:56"/>
    <n v="9"/>
    <n v="-514807311"/>
    <n v="-255674803"/>
    <b v="1"/>
    <x v="1"/>
    <s v="0:00:16"/>
    <n v="16"/>
  </r>
  <r>
    <x v="1"/>
    <d v="2018-12-19T16:21:20"/>
    <n v="0"/>
    <n v="-514806913"/>
    <n v="-255676051"/>
    <b v="0"/>
    <x v="0"/>
    <s v="0:00:24"/>
    <n v="24"/>
  </r>
  <r>
    <x v="1"/>
    <d v="2018-12-19T16:21:20"/>
    <n v="0"/>
    <n v="-514806913"/>
    <n v="-255676051"/>
    <b v="0"/>
    <x v="0"/>
    <s v="0:00:00"/>
    <n v="0"/>
  </r>
  <r>
    <x v="1"/>
    <d v="2018-12-19T16:27:29"/>
    <n v="0"/>
    <n v="-514806913"/>
    <n v="-255676051"/>
    <b v="1"/>
    <x v="1"/>
    <s v="0:06:09"/>
    <n v="369.00000000000006"/>
  </r>
  <r>
    <x v="1"/>
    <d v="2018-12-19T16:27:46"/>
    <n v="9"/>
    <n v="-514803218"/>
    <n v="-255676855"/>
    <b v="1"/>
    <x v="1"/>
    <s v="0:00:17"/>
    <n v="17"/>
  </r>
  <r>
    <x v="1"/>
    <d v="2018-12-19T16:29:49"/>
    <n v="0"/>
    <n v="-514806178"/>
    <n v="-25567765"/>
    <b v="1"/>
    <x v="1"/>
    <s v="0:02:03"/>
    <n v="122.99999999999999"/>
  </r>
  <r>
    <x v="1"/>
    <d v="2018-12-19T16:31:49"/>
    <n v="1"/>
    <n v="-51480719"/>
    <n v="-255677771"/>
    <b v="1"/>
    <x v="1"/>
    <s v="0:02:00"/>
    <n v="120"/>
  </r>
  <r>
    <x v="1"/>
    <d v="2018-12-19T16:33:49"/>
    <n v="0"/>
    <n v="-514807338"/>
    <n v="-255676768"/>
    <b v="1"/>
    <x v="1"/>
    <s v="0:02:00"/>
    <n v="120"/>
  </r>
  <r>
    <x v="1"/>
    <d v="2018-12-19T16:34:35"/>
    <n v="0"/>
    <n v="-514807053"/>
    <n v="-255677018"/>
    <b v="0"/>
    <x v="0"/>
    <s v="0:00:46"/>
    <n v="46"/>
  </r>
  <r>
    <x v="1"/>
    <d v="2018-12-19T16:34:35"/>
    <n v="0"/>
    <n v="-514807053"/>
    <n v="-255677018"/>
    <b v="0"/>
    <x v="0"/>
    <s v="0:00:00"/>
    <n v="0"/>
  </r>
  <r>
    <x v="1"/>
    <d v="2018-12-19T17:06:38"/>
    <n v="0"/>
    <n v="-514809586"/>
    <n v="-255675645"/>
    <b v="0"/>
    <x v="0"/>
    <s v="0:32:03"/>
    <n v="1922.9999999999995"/>
  </r>
  <r>
    <x v="1"/>
    <d v="2018-12-19T17:21:49"/>
    <n v="0"/>
    <n v="-51480528"/>
    <n v="-255678073"/>
    <b v="1"/>
    <x v="1"/>
    <s v="0:15:11"/>
    <n v="910.99999999999989"/>
  </r>
  <r>
    <x v="1"/>
    <d v="2018-12-19T17:23:03"/>
    <n v="7"/>
    <n v="-514808068"/>
    <n v="-255676528"/>
    <b v="1"/>
    <x v="1"/>
    <s v="0:01:14"/>
    <n v="74"/>
  </r>
  <r>
    <x v="1"/>
    <d v="2018-12-19T17:25:03"/>
    <n v="0"/>
    <n v="-514805765"/>
    <n v="-255677846"/>
    <b v="1"/>
    <x v="1"/>
    <s v="0:02:00"/>
    <n v="120"/>
  </r>
  <r>
    <x v="1"/>
    <d v="2018-12-19T17:27:03"/>
    <n v="0"/>
    <n v="-514806518"/>
    <n v="-255678743"/>
    <b v="1"/>
    <x v="1"/>
    <s v="0:02:00"/>
    <n v="120"/>
  </r>
  <r>
    <x v="1"/>
    <d v="2018-12-19T17:29:03"/>
    <n v="0"/>
    <n v="-514806335"/>
    <n v="-255678723"/>
    <b v="1"/>
    <x v="1"/>
    <s v="0:02:00"/>
    <n v="120"/>
  </r>
  <r>
    <x v="1"/>
    <d v="2018-12-19T17:31:03"/>
    <n v="0"/>
    <n v="-514806411"/>
    <n v="-255678813"/>
    <b v="1"/>
    <x v="1"/>
    <s v="0:02:00"/>
    <n v="120"/>
  </r>
  <r>
    <x v="1"/>
    <d v="2018-12-19T17:31:54"/>
    <n v="0"/>
    <n v="-514806276"/>
    <n v="-255678623"/>
    <b v="0"/>
    <x v="0"/>
    <s v="0:00:51"/>
    <n v="51"/>
  </r>
  <r>
    <x v="1"/>
    <d v="2018-12-19T17:31:54"/>
    <n v="0"/>
    <n v="-514806276"/>
    <n v="-255678623"/>
    <b v="0"/>
    <x v="0"/>
    <s v="0:00:00"/>
    <n v="0"/>
  </r>
  <r>
    <x v="1"/>
    <d v="2018-12-19T17:55:43"/>
    <n v="0"/>
    <n v="-514806276"/>
    <n v="-255678623"/>
    <b v="1"/>
    <x v="1"/>
    <s v="0:23:49"/>
    <n v="1428.9999999999998"/>
  </r>
  <r>
    <x v="1"/>
    <d v="2018-12-19T17:56:15"/>
    <n v="7"/>
    <n v="-514803631"/>
    <n v="-255677041"/>
    <b v="1"/>
    <x v="1"/>
    <s v="0:00:32"/>
    <n v="32"/>
  </r>
  <r>
    <x v="1"/>
    <d v="2018-12-19T17:56:35"/>
    <n v="11"/>
    <n v="-514809026"/>
    <n v="-255673286"/>
    <b v="1"/>
    <x v="1"/>
    <s v="0:00:20"/>
    <n v="20"/>
  </r>
  <r>
    <x v="1"/>
    <d v="2018-12-19T17:56:55"/>
    <n v="9"/>
    <n v="-514813431"/>
    <n v="-255674815"/>
    <b v="1"/>
    <x v="1"/>
    <s v="0:00:20"/>
    <n v="20"/>
  </r>
  <r>
    <x v="1"/>
    <d v="2018-12-19T17:57:11"/>
    <n v="7"/>
    <n v="-51481615"/>
    <n v="-25567806"/>
    <b v="1"/>
    <x v="1"/>
    <s v="0:00:16"/>
    <n v="16"/>
  </r>
  <r>
    <x v="1"/>
    <d v="2018-12-19T17:58:15"/>
    <n v="8"/>
    <n v="-514807655"/>
    <n v="-255690755"/>
    <b v="1"/>
    <x v="1"/>
    <s v="0:01:04"/>
    <n v="64"/>
  </r>
  <r>
    <x v="1"/>
    <d v="2018-12-19T17:59:46"/>
    <n v="9"/>
    <n v="-514781716"/>
    <n v="-255682093"/>
    <b v="1"/>
    <x v="1"/>
    <s v="0:01:31"/>
    <n v="90.999999999999986"/>
  </r>
  <r>
    <x v="1"/>
    <d v="2018-12-19T18:00:09"/>
    <n v="9"/>
    <n v="-514777745"/>
    <n v="-255688666"/>
    <b v="1"/>
    <x v="1"/>
    <s v="0:00:23"/>
    <n v="23"/>
  </r>
  <r>
    <x v="1"/>
    <d v="2018-12-19T18:02:09"/>
    <n v="0"/>
    <n v="-514774725"/>
    <n v="-25568771"/>
    <b v="1"/>
    <x v="1"/>
    <s v="0:02:00"/>
    <n v="120"/>
  </r>
  <r>
    <x v="1"/>
    <d v="2018-12-19T18:04:09"/>
    <n v="3"/>
    <n v="-514774045"/>
    <n v="-255684218"/>
    <b v="1"/>
    <x v="1"/>
    <s v="0:02:00"/>
    <n v="120"/>
  </r>
  <r>
    <x v="1"/>
    <d v="2018-12-19T18:04:34"/>
    <n v="0"/>
    <n v="-514774591"/>
    <n v="-255682671"/>
    <b v="0"/>
    <x v="0"/>
    <s v="0:00:25"/>
    <n v="25.000000000000004"/>
  </r>
  <r>
    <x v="1"/>
    <d v="2018-12-19T18:04:34"/>
    <n v="0"/>
    <n v="-514774591"/>
    <n v="-255682671"/>
    <b v="0"/>
    <x v="0"/>
    <s v="0:00:00"/>
    <n v="0"/>
  </r>
  <r>
    <x v="1"/>
    <d v="2018-12-19T18:08:58"/>
    <n v="0"/>
    <n v="-514775118"/>
    <n v="-255681875"/>
    <b v="1"/>
    <x v="1"/>
    <s v="0:04:24"/>
    <n v="264"/>
  </r>
  <r>
    <x v="1"/>
    <d v="2018-12-19T18:09:29"/>
    <n v="7"/>
    <n v="-514776418"/>
    <n v="-255680158"/>
    <b v="1"/>
    <x v="1"/>
    <s v="0:00:31"/>
    <n v="31.000000000000004"/>
  </r>
  <r>
    <x v="1"/>
    <d v="2018-12-19T18:11:29"/>
    <n v="0"/>
    <n v="-51477249"/>
    <n v="-25568819"/>
    <b v="1"/>
    <x v="1"/>
    <s v="0:02:00"/>
    <n v="120"/>
  </r>
  <r>
    <x v="1"/>
    <d v="2018-12-19T18:12:09"/>
    <n v="9"/>
    <n v="-51477199"/>
    <n v="-255690671"/>
    <b v="1"/>
    <x v="1"/>
    <s v="0:00:40"/>
    <n v="40"/>
  </r>
  <r>
    <x v="1"/>
    <d v="2018-12-19T18:12:24"/>
    <n v="17"/>
    <n v="-51477618"/>
    <n v="-25569246"/>
    <b v="1"/>
    <x v="1"/>
    <s v="0:00:15"/>
    <n v="15"/>
  </r>
  <r>
    <x v="1"/>
    <d v="2018-12-19T18:12:40"/>
    <n v="18"/>
    <n v="-514782088"/>
    <n v="-255688848"/>
    <b v="1"/>
    <x v="1"/>
    <s v="0:00:16"/>
    <n v="16"/>
  </r>
  <r>
    <x v="1"/>
    <d v="2018-12-19T18:12:56"/>
    <n v="22"/>
    <n v="-51478843"/>
    <n v="-255684648"/>
    <b v="1"/>
    <x v="1"/>
    <s v="0:00:16"/>
    <n v="16"/>
  </r>
  <r>
    <x v="1"/>
    <d v="2018-12-19T18:14:56"/>
    <n v="7"/>
    <n v="-514854088"/>
    <n v="-255708575"/>
    <b v="1"/>
    <x v="1"/>
    <s v="0:02:00"/>
    <n v="120"/>
  </r>
  <r>
    <x v="1"/>
    <d v="2018-12-19T18:16:56"/>
    <n v="16"/>
    <n v="-514879433"/>
    <n v="-255654013"/>
    <b v="1"/>
    <x v="1"/>
    <s v="0:02:00"/>
    <n v="120"/>
  </r>
  <r>
    <x v="1"/>
    <d v="2018-12-19T18:18:56"/>
    <n v="12"/>
    <n v="-514906531"/>
    <n v="-255594146"/>
    <b v="1"/>
    <x v="1"/>
    <s v="0:02:00"/>
    <n v="120"/>
  </r>
  <r>
    <x v="1"/>
    <d v="2018-12-19T18:20:56"/>
    <n v="63"/>
    <n v="-51496667"/>
    <n v="-255462158"/>
    <b v="1"/>
    <x v="1"/>
    <s v="0:02:00"/>
    <n v="120"/>
  </r>
  <r>
    <x v="1"/>
    <d v="2018-12-19T18:22:56"/>
    <n v="34"/>
    <n v="-515026826"/>
    <n v="-255351665"/>
    <b v="1"/>
    <x v="1"/>
    <s v="0:02:00"/>
    <n v="120"/>
  </r>
  <r>
    <x v="1"/>
    <d v="2018-12-19T18:24:52"/>
    <n v="64"/>
    <n v="-515069115"/>
    <n v="-25523934"/>
    <b v="1"/>
    <x v="1"/>
    <s v="0:01:56"/>
    <n v="115.99999999999999"/>
  </r>
  <r>
    <x v="1"/>
    <d v="2018-12-19T18:25:30"/>
    <n v="70"/>
    <n v="-515134983"/>
    <n v="-255214336"/>
    <b v="1"/>
    <x v="1"/>
    <s v="0:00:38"/>
    <n v="38"/>
  </r>
  <r>
    <x v="1"/>
    <d v="2018-12-19T18:27:30"/>
    <n v="57"/>
    <n v="-515350178"/>
    <n v="-255215488"/>
    <b v="1"/>
    <x v="1"/>
    <s v="0:02:00"/>
    <n v="120"/>
  </r>
  <r>
    <x v="1"/>
    <d v="2018-12-19T18:27:46"/>
    <n v="42"/>
    <n v="-51537283"/>
    <n v="-255210291"/>
    <b v="1"/>
    <x v="1"/>
    <s v="0:00:16"/>
    <n v="16"/>
  </r>
  <r>
    <x v="1"/>
    <d v="2018-12-19T18:29:46"/>
    <n v="51"/>
    <n v="-515466843"/>
    <n v="-255236483"/>
    <b v="1"/>
    <x v="1"/>
    <s v="0:02:00"/>
    <n v="120"/>
  </r>
  <r>
    <x v="1"/>
    <d v="2018-12-19T18:30:15"/>
    <n v="16"/>
    <n v="-51549314"/>
    <n v="-255241778"/>
    <b v="1"/>
    <x v="1"/>
    <s v="0:00:29"/>
    <n v="28.999999999999996"/>
  </r>
  <r>
    <x v="1"/>
    <d v="2018-12-19T18:30:31"/>
    <n v="21"/>
    <n v="-515494668"/>
    <n v="-255237325"/>
    <b v="1"/>
    <x v="1"/>
    <s v="0:00:16"/>
    <n v="16"/>
  </r>
  <r>
    <x v="1"/>
    <d v="2018-12-19T18:32:31"/>
    <n v="60"/>
    <n v="-515453803"/>
    <n v="-255065355"/>
    <b v="1"/>
    <x v="1"/>
    <s v="0:02:00"/>
    <n v="120"/>
  </r>
  <r>
    <x v="1"/>
    <d v="2018-12-19T18:33:12"/>
    <n v="54"/>
    <n v="-51544544"/>
    <n v="-255007991"/>
    <b v="1"/>
    <x v="1"/>
    <s v="0:00:41"/>
    <n v="41"/>
  </r>
  <r>
    <x v="1"/>
    <d v="2018-12-19T18:33:46"/>
    <n v="59"/>
    <n v="-515414701"/>
    <n v="-25497848"/>
    <b v="1"/>
    <x v="1"/>
    <s v="0:00:34"/>
    <n v="34"/>
  </r>
  <r>
    <x v="1"/>
    <d v="2018-12-19T18:34:07"/>
    <n v="57"/>
    <n v="-51541156"/>
    <n v="-25495011"/>
    <b v="1"/>
    <x v="1"/>
    <s v="0:00:21"/>
    <n v="20.999999999999996"/>
  </r>
  <r>
    <x v="1"/>
    <d v="2018-12-19T18:34:34"/>
    <n v="74"/>
    <n v="-51539238"/>
    <n v="-254909625"/>
    <b v="1"/>
    <x v="1"/>
    <s v="0:00:27"/>
    <n v="27"/>
  </r>
  <r>
    <x v="1"/>
    <d v="2018-12-19T18:35:46"/>
    <n v="79"/>
    <n v="-515368275"/>
    <n v="-254779533"/>
    <b v="1"/>
    <x v="1"/>
    <s v="0:01:12"/>
    <n v="72"/>
  </r>
  <r>
    <x v="1"/>
    <d v="2018-12-19T18:37:45"/>
    <n v="19"/>
    <n v="-515305275"/>
    <n v="-25471808"/>
    <b v="1"/>
    <x v="1"/>
    <s v="0:01:59"/>
    <n v="118.99999999999999"/>
  </r>
  <r>
    <x v="1"/>
    <d v="2018-12-19T18:39:45"/>
    <n v="39"/>
    <n v="-515257021"/>
    <n v="-254635478"/>
    <b v="1"/>
    <x v="1"/>
    <s v="0:02:00"/>
    <n v="120"/>
  </r>
  <r>
    <x v="1"/>
    <d v="2018-12-19T18:40:14"/>
    <n v="45"/>
    <n v="-515230706"/>
    <n v="-254616466"/>
    <b v="1"/>
    <x v="1"/>
    <s v="0:00:29"/>
    <n v="28.999999999999996"/>
  </r>
  <r>
    <x v="1"/>
    <d v="2018-12-19T18:40:35"/>
    <n v="40"/>
    <n v="-515206018"/>
    <n v="-254608371"/>
    <b v="1"/>
    <x v="1"/>
    <s v="0:00:21"/>
    <n v="20.999999999999996"/>
  </r>
  <r>
    <x v="1"/>
    <d v="2018-12-19T18:40:51"/>
    <n v="49"/>
    <n v="-515203591"/>
    <n v="-254591651"/>
    <b v="1"/>
    <x v="1"/>
    <s v="0:00:16"/>
    <n v="16"/>
  </r>
  <r>
    <x v="1"/>
    <d v="2018-12-19T18:42:06"/>
    <n v="45"/>
    <n v="-515201858"/>
    <n v="-254502998"/>
    <b v="1"/>
    <x v="1"/>
    <s v="0:01:15"/>
    <n v="75"/>
  </r>
  <r>
    <x v="1"/>
    <d v="2018-12-19T18:42:22"/>
    <n v="49"/>
    <n v="-51518563"/>
    <n v="-254494175"/>
    <b v="1"/>
    <x v="1"/>
    <s v="0:00:16"/>
    <n v="16"/>
  </r>
  <r>
    <x v="1"/>
    <d v="2018-12-19T18:44:22"/>
    <n v="26"/>
    <n v="-515016496"/>
    <n v="-254423721"/>
    <b v="1"/>
    <x v="1"/>
    <s v="0:02:00"/>
    <n v="120"/>
  </r>
  <r>
    <x v="1"/>
    <d v="2018-12-19T18:45:33"/>
    <n v="47"/>
    <n v="-514981803"/>
    <n v="-25438104"/>
    <b v="1"/>
    <x v="1"/>
    <s v="0:01:11"/>
    <n v="70.999999999999986"/>
  </r>
  <r>
    <x v="1"/>
    <d v="2018-12-19T18:46:43"/>
    <n v="23"/>
    <n v="-514971315"/>
    <n v="-254330495"/>
    <b v="1"/>
    <x v="1"/>
    <s v="0:01:10"/>
    <n v="70"/>
  </r>
  <r>
    <x v="1"/>
    <d v="2018-12-19T18:47:16"/>
    <n v="19"/>
    <n v="-514974663"/>
    <n v="-254314768"/>
    <b v="1"/>
    <x v="1"/>
    <s v="0:00:33"/>
    <n v="33"/>
  </r>
  <r>
    <x v="1"/>
    <d v="2018-12-19T18:47:37"/>
    <n v="21"/>
    <n v="-514969476"/>
    <n v="-254306556"/>
    <b v="1"/>
    <x v="1"/>
    <s v="0:00:21"/>
    <n v="20.999999999999996"/>
  </r>
  <r>
    <x v="1"/>
    <d v="2018-12-19T18:49:37"/>
    <n v="51"/>
    <n v="-514912678"/>
    <n v="-254257098"/>
    <b v="1"/>
    <x v="1"/>
    <s v="0:02:00"/>
    <n v="120"/>
  </r>
  <r>
    <x v="1"/>
    <d v="2018-12-19T18:49:53"/>
    <n v="54"/>
    <n v="-514914015"/>
    <n v="-2542363"/>
    <b v="1"/>
    <x v="1"/>
    <s v="0:00:16"/>
    <n v="16"/>
  </r>
  <r>
    <x v="1"/>
    <d v="2018-12-19T18:51:53"/>
    <n v="18"/>
    <n v="-514923073"/>
    <n v="-254134416"/>
    <b v="1"/>
    <x v="1"/>
    <s v="0:02:00"/>
    <n v="120"/>
  </r>
  <r>
    <x v="1"/>
    <d v="2018-12-19T18:52:10"/>
    <n v="15"/>
    <n v="-51492685"/>
    <n v="-254125715"/>
    <b v="1"/>
    <x v="1"/>
    <s v="0:00:17"/>
    <n v="17"/>
  </r>
  <r>
    <x v="1"/>
    <d v="2018-12-19T18:52:33"/>
    <n v="24"/>
    <n v="-514935445"/>
    <n v="-254121048"/>
    <b v="1"/>
    <x v="1"/>
    <s v="0:00:23"/>
    <n v="23"/>
  </r>
  <r>
    <x v="1"/>
    <d v="2018-12-19T18:54:33"/>
    <n v="76"/>
    <n v="-515077296"/>
    <n v="-254073083"/>
    <b v="1"/>
    <x v="1"/>
    <s v="0:02:00"/>
    <n v="120"/>
  </r>
  <r>
    <x v="1"/>
    <d v="2018-12-19T18:54:59"/>
    <n v="42"/>
    <n v="-515118628"/>
    <n v="-254059965"/>
    <b v="1"/>
    <x v="1"/>
    <s v="0:00:26"/>
    <n v="26.000000000000004"/>
  </r>
  <r>
    <x v="1"/>
    <d v="2018-12-19T18:56:58"/>
    <n v="26"/>
    <n v="-515185726"/>
    <n v="-25397089"/>
    <b v="1"/>
    <x v="1"/>
    <s v="0:01:59"/>
    <n v="118.99999999999999"/>
  </r>
  <r>
    <x v="1"/>
    <d v="2018-12-19T18:58:47"/>
    <n v="27"/>
    <n v="-515207598"/>
    <n v="-253908815"/>
    <b v="1"/>
    <x v="1"/>
    <s v="0:01:49"/>
    <n v="109"/>
  </r>
  <r>
    <x v="1"/>
    <d v="2018-12-19T18:59:03"/>
    <n v="24"/>
    <n v="-51519937"/>
    <n v="-253903111"/>
    <b v="1"/>
    <x v="1"/>
    <s v="0:00:16"/>
    <n v="16"/>
  </r>
  <r>
    <x v="1"/>
    <d v="2018-12-19T19:01:03"/>
    <n v="60"/>
    <n v="-515095586"/>
    <n v="-253811813"/>
    <b v="1"/>
    <x v="1"/>
    <s v="0:02:00"/>
    <n v="120"/>
  </r>
  <r>
    <x v="1"/>
    <d v="2018-12-19T19:03:03"/>
    <n v="47"/>
    <n v="-514949105"/>
    <n v="-253684638"/>
    <b v="1"/>
    <x v="1"/>
    <s v="0:02:00"/>
    <n v="120"/>
  </r>
  <r>
    <x v="1"/>
    <d v="2018-12-19T19:03:39"/>
    <n v="66"/>
    <n v="-514902335"/>
    <n v="-253659731"/>
    <b v="1"/>
    <x v="1"/>
    <s v="0:00:36"/>
    <n v="36"/>
  </r>
  <r>
    <x v="1"/>
    <d v="2018-12-19T19:05:39"/>
    <n v="30"/>
    <n v="-51475806"/>
    <n v="-253652931"/>
    <b v="1"/>
    <x v="1"/>
    <s v="0:02:00"/>
    <n v="120"/>
  </r>
  <r>
    <x v="1"/>
    <d v="2018-12-19T19:05:58"/>
    <n v="25"/>
    <n v="-514749451"/>
    <n v="-253663401"/>
    <b v="1"/>
    <x v="1"/>
    <s v="0:00:19"/>
    <n v="19"/>
  </r>
  <r>
    <x v="1"/>
    <d v="2018-12-19T19:06:16"/>
    <n v="9"/>
    <n v="-514746535"/>
    <n v="-253669775"/>
    <b v="1"/>
    <x v="1"/>
    <s v="0:00:18"/>
    <n v="18"/>
  </r>
  <r>
    <x v="1"/>
    <d v="2018-12-19T19:06:32"/>
    <n v="12"/>
    <n v="-514743976"/>
    <n v="-253667651"/>
    <b v="1"/>
    <x v="1"/>
    <s v="0:00:16"/>
    <n v="16"/>
  </r>
  <r>
    <x v="1"/>
    <d v="2018-12-19T19:07:53"/>
    <n v="14"/>
    <n v="-514701345"/>
    <n v="-253642733"/>
    <b v="1"/>
    <x v="1"/>
    <s v="0:01:21"/>
    <n v="81"/>
  </r>
  <r>
    <x v="1"/>
    <d v="2018-12-19T19:08:09"/>
    <n v="10"/>
    <n v="-514697416"/>
    <n v="-253643933"/>
    <b v="1"/>
    <x v="1"/>
    <s v="0:00:16"/>
    <n v="16"/>
  </r>
  <r>
    <x v="1"/>
    <d v="2018-12-19T19:08:25"/>
    <n v="7"/>
    <n v="-514696378"/>
    <n v="-253646823"/>
    <b v="1"/>
    <x v="1"/>
    <s v="0:00:16"/>
    <n v="16"/>
  </r>
  <r>
    <x v="1"/>
    <d v="2018-12-19T19:10:25"/>
    <n v="0"/>
    <n v="-51469803"/>
    <n v="-253643763"/>
    <b v="1"/>
    <x v="1"/>
    <s v="0:02:00"/>
    <n v="120"/>
  </r>
  <r>
    <x v="1"/>
    <d v="2018-12-19T19:12:03"/>
    <n v="0"/>
    <n v="-514698293"/>
    <n v="-253643501"/>
    <b v="0"/>
    <x v="0"/>
    <s v="0:01:38"/>
    <n v="97.999999999999986"/>
  </r>
  <r>
    <x v="1"/>
    <d v="2018-12-19T19:12:03"/>
    <n v="0"/>
    <n v="-514698293"/>
    <n v="-253643501"/>
    <b v="0"/>
    <x v="0"/>
    <s v="0:00:00"/>
    <n v="0"/>
  </r>
  <r>
    <x v="1"/>
    <d v="2018-12-19T19:12:17"/>
    <n v="0"/>
    <n v="-514698333"/>
    <n v="-25364352"/>
    <b v="1"/>
    <x v="1"/>
    <s v="0:00:14"/>
    <n v="14"/>
  </r>
  <r>
    <x v="1"/>
    <d v="2018-12-19T19:12:34"/>
    <n v="0"/>
    <n v="-514698435"/>
    <n v="-253643538"/>
    <b v="0"/>
    <x v="0"/>
    <s v="0:00:17"/>
    <n v="17"/>
  </r>
  <r>
    <x v="1"/>
    <d v="2018-12-19T19:23:35"/>
    <n v="0"/>
    <n v="-514698435"/>
    <n v="-253643538"/>
    <b v="1"/>
    <x v="1"/>
    <s v="0:11:01"/>
    <n v="661"/>
  </r>
  <r>
    <x v="1"/>
    <d v="2018-12-19T19:25:37"/>
    <n v="0"/>
    <n v="-514697983"/>
    <n v="-253643983"/>
    <b v="1"/>
    <x v="1"/>
    <s v="0:02:02"/>
    <n v="121.99999999999999"/>
  </r>
  <r>
    <x v="1"/>
    <d v="2018-12-19T19:27:37"/>
    <n v="0"/>
    <n v="-514697961"/>
    <n v="-253643746"/>
    <b v="1"/>
    <x v="1"/>
    <s v="0:02:00"/>
    <n v="120"/>
  </r>
  <r>
    <x v="1"/>
    <d v="2018-12-19T19:28:28"/>
    <n v="7"/>
    <n v="-514697041"/>
    <n v="-253644393"/>
    <b v="1"/>
    <x v="1"/>
    <s v="0:00:51"/>
    <n v="51"/>
  </r>
  <r>
    <x v="1"/>
    <d v="2018-12-19T19:28:28"/>
    <n v="7"/>
    <n v="-514697041"/>
    <n v="-253644393"/>
    <b v="1"/>
    <x v="1"/>
    <s v="0:00:00"/>
    <n v="0"/>
  </r>
  <r>
    <x v="1"/>
    <d v="2018-12-19T19:28:49"/>
    <n v="0"/>
    <n v="-514695476"/>
    <n v="-253643351"/>
    <b v="0"/>
    <x v="0"/>
    <s v="0:00:21"/>
    <n v="20.999999999999996"/>
  </r>
  <r>
    <x v="1"/>
    <d v="2018-12-19T19:28:49"/>
    <n v="0"/>
    <n v="-514695476"/>
    <n v="-253643351"/>
    <b v="0"/>
    <x v="0"/>
    <s v="0:00:00"/>
    <n v="0"/>
  </r>
  <r>
    <x v="1"/>
    <d v="2018-12-19T19:33:41"/>
    <n v="0"/>
    <n v="-514695258"/>
    <n v="-253643393"/>
    <b v="1"/>
    <x v="1"/>
    <s v="0:04:52"/>
    <n v="292.00000000000006"/>
  </r>
  <r>
    <x v="1"/>
    <d v="2018-12-19T19:35:18"/>
    <n v="7"/>
    <n v="-514697618"/>
    <n v="-25364576"/>
    <b v="1"/>
    <x v="1"/>
    <s v="0:01:37"/>
    <n v="97"/>
  </r>
  <r>
    <x v="1"/>
    <d v="2018-12-19T19:37:18"/>
    <n v="0"/>
    <n v="-514702323"/>
    <n v="-253643956"/>
    <b v="1"/>
    <x v="1"/>
    <s v="0:02:00"/>
    <n v="120"/>
  </r>
  <r>
    <x v="1"/>
    <d v="2018-12-19T19:39:18"/>
    <n v="0"/>
    <n v="-514702356"/>
    <n v="-253644391"/>
    <b v="1"/>
    <x v="1"/>
    <s v="0:02:00"/>
    <n v="120"/>
  </r>
  <r>
    <x v="1"/>
    <d v="2018-12-19T19:39:18"/>
    <n v="0"/>
    <n v="-514702356"/>
    <n v="-253644391"/>
    <b v="1"/>
    <x v="1"/>
    <s v="0:00:00"/>
    <n v="0"/>
  </r>
  <r>
    <x v="1"/>
    <d v="2018-12-19T19:41:18"/>
    <n v="0"/>
    <n v="-514702948"/>
    <n v="-253643915"/>
    <b v="1"/>
    <x v="1"/>
    <s v="0:02:00"/>
    <n v="120"/>
  </r>
  <r>
    <x v="1"/>
    <d v="2018-12-19T19:43:18"/>
    <n v="0"/>
    <n v="-514702246"/>
    <n v="-253644098"/>
    <b v="1"/>
    <x v="1"/>
    <s v="0:02:00"/>
    <n v="120"/>
  </r>
  <r>
    <x v="1"/>
    <d v="2018-12-19T19:44:13"/>
    <n v="8"/>
    <n v="-514699195"/>
    <n v="-253642701"/>
    <b v="1"/>
    <x v="1"/>
    <s v="0:00:55"/>
    <n v="54.999999999999993"/>
  </r>
  <r>
    <x v="1"/>
    <d v="2018-12-19T19:44:33"/>
    <n v="11"/>
    <n v="-51469876"/>
    <n v="-253640935"/>
    <b v="1"/>
    <x v="1"/>
    <s v="0:00:20"/>
    <n v="20"/>
  </r>
  <r>
    <x v="1"/>
    <d v="2018-12-19T19:45:07"/>
    <n v="10"/>
    <n v="-514685485"/>
    <n v="-253632928"/>
    <b v="1"/>
    <x v="1"/>
    <s v="0:00:34"/>
    <n v="34"/>
  </r>
  <r>
    <x v="1"/>
    <d v="2018-12-19T19:45:46"/>
    <n v="12"/>
    <n v="-514696351"/>
    <n v="-253614396"/>
    <b v="1"/>
    <x v="1"/>
    <s v="0:00:39"/>
    <n v="39"/>
  </r>
  <r>
    <x v="1"/>
    <d v="2018-12-19T19:47:45"/>
    <n v="51"/>
    <n v="-514594553"/>
    <n v="-253532888"/>
    <b v="1"/>
    <x v="1"/>
    <s v="0:01:59"/>
    <n v="118.99999999999999"/>
  </r>
  <r>
    <x v="1"/>
    <d v="2018-12-19T19:49:45"/>
    <n v="53"/>
    <n v="-514448763"/>
    <n v="-253455533"/>
    <b v="1"/>
    <x v="1"/>
    <s v="0:02:00"/>
    <n v="120"/>
  </r>
  <r>
    <x v="1"/>
    <d v="2018-12-19T19:51:45"/>
    <n v="60"/>
    <n v="-514336158"/>
    <n v="-253418918"/>
    <b v="1"/>
    <x v="1"/>
    <s v="0:02:00"/>
    <n v="120"/>
  </r>
  <r>
    <x v="1"/>
    <d v="2018-12-19T19:52:34"/>
    <n v="63"/>
    <n v="-514273201"/>
    <n v="-253391918"/>
    <b v="1"/>
    <x v="1"/>
    <s v="0:00:49"/>
    <n v="48.999999999999993"/>
  </r>
  <r>
    <x v="1"/>
    <d v="2018-12-19T19:53:38"/>
    <n v="92"/>
    <n v="-514138278"/>
    <n v="-25340884"/>
    <b v="1"/>
    <x v="1"/>
    <s v="0:01:04"/>
    <n v="64"/>
  </r>
  <r>
    <x v="1"/>
    <d v="2018-12-19T19:54:27"/>
    <n v="37"/>
    <n v="-514064468"/>
    <n v="-253459946"/>
    <b v="1"/>
    <x v="1"/>
    <s v="0:00:49"/>
    <n v="48.999999999999993"/>
  </r>
  <r>
    <x v="1"/>
    <d v="2018-12-19T19:56:26"/>
    <n v="46"/>
    <n v="-513974593"/>
    <n v="-253444783"/>
    <b v="1"/>
    <x v="1"/>
    <s v="0:01:59"/>
    <n v="118.99999999999999"/>
  </r>
  <r>
    <x v="1"/>
    <d v="2018-12-19T19:56:56"/>
    <n v="65"/>
    <n v="-513927356"/>
    <n v="-253448098"/>
    <b v="1"/>
    <x v="1"/>
    <s v="0:00:30"/>
    <n v="30"/>
  </r>
  <r>
    <x v="1"/>
    <d v="2018-12-19T19:57:11"/>
    <n v="68"/>
    <n v="-513916881"/>
    <n v="-253473308"/>
    <b v="1"/>
    <x v="1"/>
    <s v="0:00:15"/>
    <n v="15"/>
  </r>
  <r>
    <x v="1"/>
    <d v="2018-12-19T19:57:27"/>
    <n v="67"/>
    <n v="-51389496"/>
    <n v="-253485396"/>
    <b v="1"/>
    <x v="1"/>
    <s v="0:00:16"/>
    <n v="16"/>
  </r>
  <r>
    <x v="1"/>
    <d v="2018-12-19T19:57:59"/>
    <n v="72"/>
    <n v="-513835295"/>
    <n v="-253461893"/>
    <b v="1"/>
    <x v="1"/>
    <s v="0:00:32"/>
    <n v="32"/>
  </r>
  <r>
    <x v="1"/>
    <d v="2018-12-19T19:59:01"/>
    <n v="78"/>
    <n v="-513716765"/>
    <n v="-253533353"/>
    <b v="1"/>
    <x v="1"/>
    <s v="0:01:02"/>
    <n v="62.000000000000007"/>
  </r>
  <r>
    <x v="1"/>
    <d v="2018-12-19T19:59:29"/>
    <n v="66"/>
    <n v="-51365758"/>
    <n v="-253526138"/>
    <b v="1"/>
    <x v="1"/>
    <s v="0:00:28"/>
    <n v="28"/>
  </r>
  <r>
    <x v="1"/>
    <d v="2018-12-19T20:01:08"/>
    <n v="37"/>
    <n v="-513500418"/>
    <n v="-25362858"/>
    <b v="1"/>
    <x v="1"/>
    <s v="0:01:39"/>
    <n v="99"/>
  </r>
  <r>
    <x v="1"/>
    <d v="2018-12-19T20:01:44"/>
    <n v="43"/>
    <n v="-513485936"/>
    <n v="-253656345"/>
    <b v="1"/>
    <x v="1"/>
    <s v="0:00:36"/>
    <n v="36"/>
  </r>
  <r>
    <x v="1"/>
    <d v="2018-12-19T20:03:43"/>
    <n v="65"/>
    <n v="-513284235"/>
    <n v="-253692635"/>
    <b v="1"/>
    <x v="1"/>
    <s v="0:01:59"/>
    <n v="118.99999999999999"/>
  </r>
  <r>
    <x v="1"/>
    <d v="2018-12-19T20:04:19"/>
    <n v="67"/>
    <n v="-513210396"/>
    <n v="-253714426"/>
    <b v="1"/>
    <x v="1"/>
    <s v="0:00:36"/>
    <n v="36"/>
  </r>
  <r>
    <x v="1"/>
    <d v="2018-12-19T20:04:39"/>
    <n v="61"/>
    <n v="-51318864"/>
    <n v="-253736481"/>
    <b v="1"/>
    <x v="1"/>
    <s v="0:00:20"/>
    <n v="20"/>
  </r>
  <r>
    <x v="1"/>
    <d v="2018-12-19T20:06:38"/>
    <n v="24"/>
    <n v="-51306635"/>
    <n v="-25373283"/>
    <b v="1"/>
    <x v="1"/>
    <s v="0:01:59"/>
    <n v="118.99999999999999"/>
  </r>
  <r>
    <x v="1"/>
    <d v="2018-12-19T20:08:38"/>
    <n v="63"/>
    <n v="-51292927"/>
    <n v="-253768435"/>
    <b v="1"/>
    <x v="1"/>
    <s v="0:02:00"/>
    <n v="120"/>
  </r>
  <r>
    <x v="1"/>
    <d v="2018-12-19T20:09:06"/>
    <n v="56"/>
    <n v="-512883885"/>
    <n v="-253773486"/>
    <b v="1"/>
    <x v="1"/>
    <s v="0:00:28"/>
    <n v="28"/>
  </r>
  <r>
    <x v="1"/>
    <d v="2018-12-19T20:09:48"/>
    <n v="15"/>
    <n v="-512845353"/>
    <n v="-25374888"/>
    <b v="1"/>
    <x v="1"/>
    <s v="0:00:42"/>
    <n v="41.999999999999993"/>
  </r>
  <r>
    <x v="1"/>
    <d v="2018-12-19T20:10:35"/>
    <n v="65"/>
    <n v="-51280393"/>
    <n v="-25372158"/>
    <b v="1"/>
    <x v="1"/>
    <s v="0:00:47"/>
    <n v="47"/>
  </r>
  <r>
    <x v="1"/>
    <d v="2018-12-19T20:12:34"/>
    <n v="45"/>
    <n v="-512629503"/>
    <n v="-25371649"/>
    <b v="1"/>
    <x v="1"/>
    <s v="0:01:59"/>
    <n v="118.99999999999999"/>
  </r>
  <r>
    <x v="1"/>
    <d v="2018-12-19T20:14:34"/>
    <n v="90"/>
    <n v="-512434303"/>
    <n v="-253622395"/>
    <b v="1"/>
    <x v="1"/>
    <s v="0:02:00"/>
    <n v="120"/>
  </r>
  <r>
    <x v="1"/>
    <d v="2018-12-19T20:15:22"/>
    <n v="77"/>
    <n v="-512342735"/>
    <n v="-253558103"/>
    <b v="1"/>
    <x v="1"/>
    <s v="0:00:48"/>
    <n v="48"/>
  </r>
  <r>
    <x v="1"/>
    <d v="2018-12-19T20:15:49"/>
    <n v="77"/>
    <n v="-512292156"/>
    <n v="-25353976"/>
    <b v="1"/>
    <x v="1"/>
    <s v="0:00:27"/>
    <n v="27"/>
  </r>
  <r>
    <x v="1"/>
    <d v="2018-12-19T20:17:25"/>
    <n v="76"/>
    <n v="-512158103"/>
    <n v="-253391521"/>
    <b v="1"/>
    <x v="1"/>
    <s v="0:01:36"/>
    <n v="96"/>
  </r>
  <r>
    <x v="1"/>
    <d v="2018-12-19T20:19:24"/>
    <n v="50"/>
    <n v="-51215249"/>
    <n v="-253195011"/>
    <b v="1"/>
    <x v="1"/>
    <s v="0:01:59"/>
    <n v="118.99999999999999"/>
  </r>
  <r>
    <x v="1"/>
    <d v="2018-12-19T20:21:02"/>
    <n v="51"/>
    <n v="-51211176"/>
    <n v="-25307553"/>
    <b v="1"/>
    <x v="1"/>
    <s v="0:01:38"/>
    <n v="97.999999999999986"/>
  </r>
  <r>
    <x v="1"/>
    <d v="2018-12-19T20:21:17"/>
    <n v="51"/>
    <n v="-512093833"/>
    <n v="-253082376"/>
    <b v="1"/>
    <x v="1"/>
    <s v="0:00:15"/>
    <n v="15"/>
  </r>
  <r>
    <x v="1"/>
    <d v="2018-12-19T20:21:36"/>
    <n v="49"/>
    <n v="-512084025"/>
    <n v="-253104613"/>
    <b v="1"/>
    <x v="1"/>
    <s v="0:00:19"/>
    <n v="19"/>
  </r>
  <r>
    <x v="1"/>
    <d v="2018-12-19T20:23:26"/>
    <n v="41"/>
    <n v="-51195167"/>
    <n v="-253172453"/>
    <b v="1"/>
    <x v="1"/>
    <s v="0:01:50"/>
    <n v="110.00000000000001"/>
  </r>
  <r>
    <x v="1"/>
    <d v="2018-12-19T20:24:01"/>
    <n v="47"/>
    <n v="-511956468"/>
    <n v="-253210066"/>
    <b v="1"/>
    <x v="1"/>
    <s v="0:00:35"/>
    <n v="35"/>
  </r>
  <r>
    <x v="1"/>
    <d v="2018-12-19T20:24:24"/>
    <n v="46"/>
    <n v="-511967796"/>
    <n v="-253233861"/>
    <b v="1"/>
    <x v="1"/>
    <s v="0:00:23"/>
    <n v="23"/>
  </r>
  <r>
    <x v="1"/>
    <d v="2018-12-19T20:24:40"/>
    <n v="41"/>
    <n v="-5119523"/>
    <n v="-253241583"/>
    <b v="1"/>
    <x v="1"/>
    <s v="0:00:16"/>
    <n v="16"/>
  </r>
  <r>
    <x v="1"/>
    <d v="2018-12-19T20:25:04"/>
    <n v="47"/>
    <n v="-511923928"/>
    <n v="-253237728"/>
    <b v="1"/>
    <x v="1"/>
    <s v="0:00:24"/>
    <n v="24"/>
  </r>
  <r>
    <x v="1"/>
    <d v="2018-12-19T20:25:45"/>
    <n v="55"/>
    <n v="-511893748"/>
    <n v="-253190396"/>
    <b v="1"/>
    <x v="1"/>
    <s v="0:00:41"/>
    <n v="41"/>
  </r>
  <r>
    <x v="1"/>
    <d v="2018-12-19T20:26:29"/>
    <n v="57"/>
    <n v="-511868915"/>
    <n v="-253129465"/>
    <b v="1"/>
    <x v="1"/>
    <s v="0:00:44"/>
    <n v="43.999999999999993"/>
  </r>
  <r>
    <x v="1"/>
    <d v="2018-12-19T20:26:48"/>
    <n v="73"/>
    <n v="-511835681"/>
    <n v="-253121745"/>
    <b v="1"/>
    <x v="1"/>
    <s v="0:00:19"/>
    <n v="19"/>
  </r>
  <r>
    <x v="1"/>
    <d v="2018-12-19T20:28:00"/>
    <n v="53"/>
    <n v="-51171808"/>
    <n v="-253121695"/>
    <b v="1"/>
    <x v="1"/>
    <s v="0:01:12"/>
    <n v="72"/>
  </r>
  <r>
    <x v="1"/>
    <d v="2018-12-19T20:29:59"/>
    <n v="78"/>
    <n v="-511547966"/>
    <n v="-253035255"/>
    <b v="1"/>
    <x v="1"/>
    <s v="0:01:59"/>
    <n v="118.99999999999999"/>
  </r>
  <r>
    <x v="1"/>
    <d v="2018-12-19T20:31:34"/>
    <n v="103"/>
    <n v="-511328171"/>
    <n v="-252933896"/>
    <b v="1"/>
    <x v="1"/>
    <s v="0:01:35"/>
    <n v="95"/>
  </r>
  <r>
    <x v="1"/>
    <d v="2018-12-19T20:31:40"/>
    <n v="97"/>
    <n v="-511313378"/>
    <n v="-252926886"/>
    <b v="1"/>
    <x v="1"/>
    <s v="0:00:06"/>
    <n v="6"/>
  </r>
  <r>
    <x v="1"/>
    <d v="2018-12-19T20:31:56"/>
    <n v="65"/>
    <n v="-511281198"/>
    <n v="-252923021"/>
    <b v="1"/>
    <x v="1"/>
    <s v="0:00:16"/>
    <n v="16"/>
  </r>
  <r>
    <x v="1"/>
    <d v="2018-12-19T20:33:16"/>
    <n v="60"/>
    <n v="-511173293"/>
    <n v="-252988008"/>
    <b v="1"/>
    <x v="1"/>
    <s v="0:01:20"/>
    <n v="80"/>
  </r>
  <r>
    <x v="1"/>
    <d v="2018-12-19T20:33:38"/>
    <n v="61"/>
    <n v="-511149835"/>
    <n v="-253014023"/>
    <b v="1"/>
    <x v="1"/>
    <s v="0:00:22"/>
    <n v="21.999999999999996"/>
  </r>
  <r>
    <x v="1"/>
    <d v="2018-12-19T20:34:02"/>
    <n v="65"/>
    <n v="-511112908"/>
    <n v="-253028493"/>
    <b v="1"/>
    <x v="1"/>
    <s v="0:00:24"/>
    <n v="24"/>
  </r>
  <r>
    <x v="1"/>
    <d v="2018-12-19T20:34:43"/>
    <n v="81"/>
    <n v="-511077545"/>
    <n v="-253095135"/>
    <b v="1"/>
    <x v="1"/>
    <s v="0:00:41"/>
    <n v="41"/>
  </r>
  <r>
    <x v="1"/>
    <d v="2018-12-19T20:35:57"/>
    <n v="38"/>
    <n v="-510924668"/>
    <n v="-253112503"/>
    <b v="1"/>
    <x v="1"/>
    <s v="0:01:14"/>
    <n v="74"/>
  </r>
  <r>
    <x v="1"/>
    <d v="2018-12-19T20:36:27"/>
    <n v="67"/>
    <n v="-510901473"/>
    <n v="-253141801"/>
    <b v="1"/>
    <x v="1"/>
    <s v="0:00:30"/>
    <n v="30"/>
  </r>
  <r>
    <x v="1"/>
    <d v="2018-12-19T20:36:43"/>
    <n v="85"/>
    <n v="-510869225"/>
    <n v="-253138023"/>
    <b v="1"/>
    <x v="1"/>
    <s v="0:00:16"/>
    <n v="16"/>
  </r>
  <r>
    <x v="1"/>
    <d v="2018-12-19T20:38:43"/>
    <n v="84"/>
    <n v="-510601046"/>
    <n v="-253154041"/>
    <b v="1"/>
    <x v="1"/>
    <s v="0:02:00"/>
    <n v="120"/>
  </r>
  <r>
    <x v="1"/>
    <d v="2018-12-19T20:40:02"/>
    <n v="56"/>
    <n v="-510425611"/>
    <n v="-253153321"/>
    <b v="1"/>
    <x v="1"/>
    <s v="0:01:19"/>
    <n v="79"/>
  </r>
  <r>
    <x v="1"/>
    <d v="2018-12-19T20:41:00"/>
    <n v="82"/>
    <n v="-510359685"/>
    <n v="-253195911"/>
    <b v="1"/>
    <x v="1"/>
    <s v="0:00:58"/>
    <n v="57.999999999999993"/>
  </r>
  <r>
    <x v="1"/>
    <d v="2018-12-19T20:42:59"/>
    <n v="73"/>
    <n v="-510111761"/>
    <n v="-253196513"/>
    <b v="1"/>
    <x v="1"/>
    <s v="0:01:59"/>
    <n v="118.99999999999999"/>
  </r>
  <r>
    <x v="1"/>
    <d v="2018-12-19T20:44:05"/>
    <n v="76"/>
    <n v="-509967218"/>
    <n v="-253172255"/>
    <b v="1"/>
    <x v="1"/>
    <s v="0:01:06"/>
    <n v="66"/>
  </r>
  <r>
    <x v="1"/>
    <d v="2018-12-19T20:45:28"/>
    <n v="75"/>
    <n v="-509826043"/>
    <n v="-253230626"/>
    <b v="1"/>
    <x v="1"/>
    <s v="0:01:23"/>
    <n v="83"/>
  </r>
  <r>
    <x v="1"/>
    <d v="2018-12-19T20:46:42"/>
    <n v="72"/>
    <n v="-509699745"/>
    <n v="-253195571"/>
    <b v="1"/>
    <x v="1"/>
    <s v="0:01:14"/>
    <n v="74"/>
  </r>
  <r>
    <x v="1"/>
    <d v="2018-12-19T20:47:54"/>
    <n v="85"/>
    <n v="-509566085"/>
    <n v="-253278921"/>
    <b v="1"/>
    <x v="1"/>
    <s v="0:01:12"/>
    <n v="72"/>
  </r>
  <r>
    <x v="1"/>
    <d v="2018-12-19T20:49:51"/>
    <n v="56"/>
    <n v="-509403736"/>
    <n v="-253422278"/>
    <b v="1"/>
    <x v="1"/>
    <s v="0:01:57"/>
    <n v="117"/>
  </r>
  <r>
    <x v="1"/>
    <d v="2018-12-19T20:51:50"/>
    <n v="62"/>
    <n v="-509194861"/>
    <n v="-253572725"/>
    <b v="1"/>
    <x v="1"/>
    <s v="0:01:59"/>
    <n v="118.99999999999999"/>
  </r>
  <r>
    <x v="1"/>
    <d v="2018-12-19T20:53:50"/>
    <n v="63"/>
    <n v="-509050158"/>
    <n v="-2536851"/>
    <b v="1"/>
    <x v="1"/>
    <s v="0:02:00"/>
    <n v="120"/>
  </r>
  <r>
    <x v="1"/>
    <d v="2018-12-19T20:55:23"/>
    <n v="78"/>
    <n v="-50885299"/>
    <n v="-253749448"/>
    <b v="1"/>
    <x v="1"/>
    <s v="0:01:33"/>
    <n v="93"/>
  </r>
  <r>
    <x v="1"/>
    <d v="2018-12-19T20:56:26"/>
    <n v="76"/>
    <n v="-508709821"/>
    <n v="-25375948"/>
    <b v="1"/>
    <x v="1"/>
    <s v="0:01:03"/>
    <n v="63"/>
  </r>
  <r>
    <x v="1"/>
    <d v="2018-12-19T20:58:25"/>
    <n v="77"/>
    <n v="-508470976"/>
    <n v="-253845243"/>
    <b v="1"/>
    <x v="1"/>
    <s v="0:01:59"/>
    <n v="118.99999999999999"/>
  </r>
  <r>
    <x v="1"/>
    <d v="2018-12-19T21:00:25"/>
    <n v="96"/>
    <n v="-508258683"/>
    <n v="-253886818"/>
    <b v="1"/>
    <x v="1"/>
    <s v="0:02:00"/>
    <n v="120"/>
  </r>
  <r>
    <x v="1"/>
    <d v="2018-12-19T21:02:25"/>
    <n v="62"/>
    <n v="-508025636"/>
    <n v="-25394992"/>
    <b v="1"/>
    <x v="1"/>
    <s v="0:02:00"/>
    <n v="120"/>
  </r>
  <r>
    <x v="1"/>
    <d v="2018-12-19T21:02:48"/>
    <n v="72"/>
    <n v="-508001765"/>
    <n v="-253978773"/>
    <b v="1"/>
    <x v="1"/>
    <s v="0:00:23"/>
    <n v="23"/>
  </r>
  <r>
    <x v="1"/>
    <d v="2018-12-19T21:03:25"/>
    <n v="50"/>
    <n v="-50797116"/>
    <n v="-254037623"/>
    <b v="1"/>
    <x v="1"/>
    <s v="0:00:37"/>
    <n v="37"/>
  </r>
  <r>
    <x v="1"/>
    <d v="2018-12-19T21:05:25"/>
    <n v="26"/>
    <n v="-507880858"/>
    <n v="-25407361"/>
    <b v="1"/>
    <x v="1"/>
    <s v="0:02:00"/>
    <n v="120"/>
  </r>
  <r>
    <x v="1"/>
    <d v="2018-12-19T21:05:47"/>
    <n v="38"/>
    <n v="-507863701"/>
    <n v="-254080408"/>
    <b v="1"/>
    <x v="1"/>
    <s v="0:00:22"/>
    <n v="21.999999999999996"/>
  </r>
  <r>
    <x v="1"/>
    <d v="2018-12-19T21:06:39"/>
    <n v="79"/>
    <n v="-507761891"/>
    <n v="-25409142"/>
    <b v="1"/>
    <x v="1"/>
    <s v="0:00:52"/>
    <n v="52.000000000000007"/>
  </r>
  <r>
    <x v="1"/>
    <d v="2018-12-19T21:08:38"/>
    <n v="94"/>
    <n v="-507542478"/>
    <n v="-254221726"/>
    <b v="1"/>
    <x v="1"/>
    <s v="0:01:59"/>
    <n v="118.99999999999999"/>
  </r>
  <r>
    <x v="1"/>
    <d v="2018-12-19T21:10:38"/>
    <n v="74"/>
    <n v="-507314701"/>
    <n v="-254311558"/>
    <b v="1"/>
    <x v="1"/>
    <s v="0:02:00"/>
    <n v="120"/>
  </r>
  <r>
    <x v="1"/>
    <d v="2018-12-19T21:11:52"/>
    <n v="41"/>
    <n v="-507169816"/>
    <n v="-254354048"/>
    <b v="1"/>
    <x v="1"/>
    <s v="0:01:14"/>
    <n v="74"/>
  </r>
  <r>
    <x v="1"/>
    <d v="2018-12-19T21:12:33"/>
    <n v="50"/>
    <n v="-5071375"/>
    <n v="-254387571"/>
    <b v="1"/>
    <x v="1"/>
    <s v="0:00:41"/>
    <n v="41"/>
  </r>
  <r>
    <x v="1"/>
    <d v="2018-12-19T21:13:26"/>
    <n v="77"/>
    <n v="-507051163"/>
    <n v="-25442179"/>
    <b v="1"/>
    <x v="1"/>
    <s v="0:00:53"/>
    <n v="53"/>
  </r>
  <r>
    <x v="1"/>
    <d v="2018-12-19T21:13:52"/>
    <n v="42"/>
    <n v="-5070122"/>
    <n v="-254412118"/>
    <b v="1"/>
    <x v="1"/>
    <s v="0:00:26"/>
    <n v="26.000000000000004"/>
  </r>
  <r>
    <x v="1"/>
    <d v="2018-12-19T21:14:44"/>
    <n v="68"/>
    <n v="-506948926"/>
    <n v="-25441629"/>
    <b v="1"/>
    <x v="1"/>
    <s v="0:00:52"/>
    <n v="52.000000000000007"/>
  </r>
  <r>
    <x v="1"/>
    <d v="2018-12-19T21:15:00"/>
    <n v="70"/>
    <n v="-506917925"/>
    <n v="-25441123"/>
    <b v="1"/>
    <x v="1"/>
    <s v="0:00:16"/>
    <n v="16"/>
  </r>
  <r>
    <x v="1"/>
    <d v="2018-12-19T21:17:00"/>
    <n v="78"/>
    <n v="-506741113"/>
    <n v="-254461491"/>
    <b v="1"/>
    <x v="1"/>
    <s v="0:02:00"/>
    <n v="120"/>
  </r>
  <r>
    <x v="1"/>
    <d v="2018-12-19T21:19:00"/>
    <n v="59"/>
    <n v="-506488901"/>
    <n v="-25453707"/>
    <b v="1"/>
    <x v="1"/>
    <s v="0:02:00"/>
    <n v="120"/>
  </r>
  <r>
    <x v="1"/>
    <d v="2018-12-19T21:19:34"/>
    <n v="63"/>
    <n v="-50643527"/>
    <n v="-254517093"/>
    <b v="1"/>
    <x v="1"/>
    <s v="0:00:34"/>
    <n v="34"/>
  </r>
  <r>
    <x v="1"/>
    <d v="2018-12-19T21:20:07"/>
    <n v="52"/>
    <n v="-506394605"/>
    <n v="-25448825"/>
    <b v="1"/>
    <x v="1"/>
    <s v="0:00:33"/>
    <n v="33"/>
  </r>
  <r>
    <x v="1"/>
    <d v="2018-12-19T21:20:33"/>
    <n v="73"/>
    <n v="-506352278"/>
    <n v="-254506985"/>
    <b v="1"/>
    <x v="1"/>
    <s v="0:00:26"/>
    <n v="26.000000000000004"/>
  </r>
  <r>
    <x v="1"/>
    <d v="2018-12-19T21:21:27"/>
    <n v="75"/>
    <n v="-506262911"/>
    <n v="-25455759"/>
    <b v="1"/>
    <x v="1"/>
    <s v="0:00:54"/>
    <n v="54"/>
  </r>
  <r>
    <x v="1"/>
    <d v="2018-12-19T21:22:30"/>
    <n v="53"/>
    <n v="-506136618"/>
    <n v="-254545456"/>
    <b v="1"/>
    <x v="1"/>
    <s v="0:01:03"/>
    <n v="63"/>
  </r>
  <r>
    <x v="1"/>
    <d v="2018-12-19T21:24:29"/>
    <n v="54"/>
    <n v="-505970076"/>
    <n v="-254622401"/>
    <b v="1"/>
    <x v="1"/>
    <s v="0:01:59"/>
    <n v="118.99999999999999"/>
  </r>
  <r>
    <x v="1"/>
    <d v="2018-12-19T21:26:29"/>
    <n v="97"/>
    <n v="-505782475"/>
    <n v="-25464977"/>
    <b v="1"/>
    <x v="1"/>
    <s v="0:02:00"/>
    <n v="120"/>
  </r>
  <r>
    <x v="1"/>
    <d v="2018-12-19T21:28:29"/>
    <n v="79"/>
    <n v="-505505016"/>
    <n v="-254633711"/>
    <b v="1"/>
    <x v="1"/>
    <s v="0:02:00"/>
    <n v="120"/>
  </r>
  <r>
    <x v="1"/>
    <d v="2018-12-19T21:30:29"/>
    <n v="96"/>
    <n v="-505252843"/>
    <n v="-254662686"/>
    <b v="1"/>
    <x v="1"/>
    <s v="0:02:00"/>
    <n v="120"/>
  </r>
  <r>
    <x v="1"/>
    <d v="2018-12-19T21:32:29"/>
    <n v="55"/>
    <n v="-50507927"/>
    <n v="-25467942"/>
    <b v="1"/>
    <x v="1"/>
    <s v="0:02:00"/>
    <n v="120"/>
  </r>
  <r>
    <x v="1"/>
    <d v="2018-12-19T21:34:29"/>
    <n v="60"/>
    <n v="-504909196"/>
    <n v="-254728575"/>
    <b v="1"/>
    <x v="1"/>
    <s v="0:02:00"/>
    <n v="120"/>
  </r>
  <r>
    <x v="1"/>
    <d v="2018-12-19T21:34:48"/>
    <n v="78"/>
    <n v="-504873475"/>
    <n v="-254723428"/>
    <b v="1"/>
    <x v="1"/>
    <s v="0:00:19"/>
    <n v="19"/>
  </r>
  <r>
    <x v="1"/>
    <d v="2018-12-19T21:35:48"/>
    <n v="71"/>
    <n v="-504756933"/>
    <n v="-254684748"/>
    <b v="1"/>
    <x v="1"/>
    <s v="0:01:00"/>
    <n v="60"/>
  </r>
  <r>
    <x v="1"/>
    <d v="2018-12-19T21:36:30"/>
    <n v="77"/>
    <n v="-50467435"/>
    <n v="-254709543"/>
    <b v="1"/>
    <x v="1"/>
    <s v="0:00:42"/>
    <n v="41.999999999999993"/>
  </r>
  <r>
    <x v="1"/>
    <d v="2018-12-19T21:36:53"/>
    <n v="75"/>
    <n v="-504634173"/>
    <n v="-254685801"/>
    <b v="1"/>
    <x v="1"/>
    <s v="0:00:23"/>
    <n v="23"/>
  </r>
  <r>
    <x v="1"/>
    <d v="2018-12-19T21:38:26"/>
    <n v="78"/>
    <n v="-504535721"/>
    <n v="-254526611"/>
    <b v="1"/>
    <x v="1"/>
    <s v="0:01:33"/>
    <n v="93"/>
  </r>
  <r>
    <x v="1"/>
    <d v="2018-12-19T21:38:41"/>
    <n v="78"/>
    <n v="-504502893"/>
    <n v="-254526966"/>
    <b v="1"/>
    <x v="1"/>
    <s v="0:00:15"/>
    <n v="15"/>
  </r>
  <r>
    <x v="1"/>
    <d v="2018-12-19T21:40:41"/>
    <n v="66"/>
    <n v="-504268973"/>
    <n v="-254605755"/>
    <b v="1"/>
    <x v="1"/>
    <s v="0:02:00"/>
    <n v="120"/>
  </r>
  <r>
    <x v="1"/>
    <d v="2018-12-19T21:42:41"/>
    <n v="31"/>
    <n v="-504103456"/>
    <n v="-25467254"/>
    <b v="1"/>
    <x v="1"/>
    <s v="0:02:00"/>
    <n v="120"/>
  </r>
  <r>
    <x v="1"/>
    <d v="2018-12-19T21:43:58"/>
    <n v="87"/>
    <n v="-503963471"/>
    <n v="-254687405"/>
    <b v="1"/>
    <x v="1"/>
    <s v="0:01:17"/>
    <n v="77"/>
  </r>
  <r>
    <x v="1"/>
    <d v="2018-12-19T21:45:55"/>
    <n v="35"/>
    <n v="-503770671"/>
    <n v="-254639028"/>
    <b v="1"/>
    <x v="1"/>
    <s v="0:01:57"/>
    <n v="117"/>
  </r>
  <r>
    <x v="1"/>
    <d v="2018-12-19T21:47:37"/>
    <n v="48"/>
    <n v="-50367639"/>
    <n v="-25466545"/>
    <b v="1"/>
    <x v="1"/>
    <s v="0:01:42"/>
    <n v="102"/>
  </r>
  <r>
    <x v="1"/>
    <d v="2018-12-19T21:49:36"/>
    <n v="73"/>
    <n v="-503490163"/>
    <n v="-25465173"/>
    <b v="1"/>
    <x v="1"/>
    <s v="0:01:59"/>
    <n v="118.99999999999999"/>
  </r>
  <r>
    <x v="1"/>
    <d v="2018-12-19T21:50:43"/>
    <n v="73"/>
    <n v="-503387458"/>
    <n v="-254560696"/>
    <b v="1"/>
    <x v="1"/>
    <s v="0:01:07"/>
    <n v="67"/>
  </r>
  <r>
    <x v="1"/>
    <d v="2018-12-19T21:50:58"/>
    <n v="60"/>
    <n v="-503365031"/>
    <n v="-25457591"/>
    <b v="1"/>
    <x v="1"/>
    <s v="0:00:15"/>
    <n v="15"/>
  </r>
  <r>
    <x v="1"/>
    <d v="2018-12-19T21:51:15"/>
    <n v="66"/>
    <n v="-503343346"/>
    <n v="-254591821"/>
    <b v="1"/>
    <x v="1"/>
    <s v="0:00:17"/>
    <n v="17"/>
  </r>
  <r>
    <x v="1"/>
    <d v="2018-12-19T21:51:31"/>
    <n v="73"/>
    <n v="-503316728"/>
    <n v="-254605941"/>
    <b v="1"/>
    <x v="1"/>
    <s v="0:00:16"/>
    <n v="16"/>
  </r>
  <r>
    <x v="1"/>
    <d v="2018-12-19T21:52:29"/>
    <n v="105"/>
    <n v="-503227148"/>
    <n v="-254703696"/>
    <b v="1"/>
    <x v="1"/>
    <s v="0:00:58"/>
    <n v="57.999999999999993"/>
  </r>
  <r>
    <x v="1"/>
    <d v="2018-12-19T21:52:47"/>
    <n v="97"/>
    <n v="-503188621"/>
    <n v="-254734846"/>
    <b v="1"/>
    <x v="1"/>
    <s v="0:00:18"/>
    <n v="18"/>
  </r>
  <r>
    <x v="1"/>
    <d v="2018-12-19T21:53:03"/>
    <n v="69"/>
    <n v="-503157521"/>
    <n v="-254752036"/>
    <b v="1"/>
    <x v="1"/>
    <s v="0:00:16"/>
    <n v="16"/>
  </r>
  <r>
    <x v="1"/>
    <d v="2018-12-19T21:53:40"/>
    <n v="79"/>
    <n v="-503092933"/>
    <n v="-254730835"/>
    <b v="1"/>
    <x v="1"/>
    <s v="0:00:37"/>
    <n v="37"/>
  </r>
  <r>
    <x v="1"/>
    <d v="2018-12-19T21:54:45"/>
    <n v="71"/>
    <n v="-502950588"/>
    <n v="-254675533"/>
    <b v="1"/>
    <x v="1"/>
    <s v="0:01:05"/>
    <n v="64.999999999999986"/>
  </r>
  <r>
    <x v="1"/>
    <d v="2018-12-19T21:56:31"/>
    <n v="55"/>
    <n v="-502771763"/>
    <n v="-254709635"/>
    <b v="1"/>
    <x v="1"/>
    <s v="0:01:46"/>
    <n v="106"/>
  </r>
  <r>
    <x v="1"/>
    <d v="2018-12-19T21:58:30"/>
    <n v="48"/>
    <n v="-502664348"/>
    <n v="-254649276"/>
    <b v="1"/>
    <x v="1"/>
    <s v="0:01:59"/>
    <n v="118.99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A2265B-7B6C-4C33-8C06-82241403B633}" name="Tabela dinâmica2" cacheId="1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6" firstHeaderRow="1" firstDataRow="1" firstDataCol="1" rowPageCount="1" colPageCount="1"/>
  <pivotFields count="9">
    <pivotField axis="axisRow" showAll="0">
      <items count="3">
        <item x="0"/>
        <item x="1"/>
        <item t="default"/>
      </items>
    </pivotField>
    <pivotField numFmtId="22"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pageFields count="1">
    <pageField fld="6" item="1" hier="-1"/>
  </pageFields>
  <dataFields count="1">
    <dataField name="Soma de segundos_parado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0319E4CF-09FA-4BD9-8206-396AB6FA7B3A}" autoFormatId="16" applyNumberFormats="0" applyBorderFormats="0" applyFontFormats="0" applyPatternFormats="0" applyAlignmentFormats="0" applyWidthHeightFormats="0">
  <queryTableRefresh nextId="10" unboundColumnsRight="3">
    <queryTableFields count="9">
      <queryTableField id="1" name="placa" tableColumnId="1"/>
      <queryTableField id="2" name="data_posicao" tableColumnId="2"/>
      <queryTableField id="3" name="velocidade" tableColumnId="3"/>
      <queryTableField id="4" name="longitude" tableColumnId="4"/>
      <queryTableField id="5" name="latitude" tableColumnId="5"/>
      <queryTableField id="6" name="ignicao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72C345-6AC9-44D1-B624-FD4B4CDBD04A}" name="posicoes_tratado" displayName="posicoes_tratado" ref="A1:I930" tableType="queryTable" totalsRowCount="1">
  <autoFilter ref="A1:I929" xr:uid="{2226098F-409D-484D-A6D8-D9E4B125340B}">
    <filterColumn colId="0">
      <filters>
        <filter val="TESTE001"/>
      </filters>
    </filterColumn>
    <filterColumn colId="6">
      <filters>
        <filter val="SIM"/>
      </filters>
    </filterColumn>
  </autoFilter>
  <sortState xmlns:xlrd2="http://schemas.microsoft.com/office/spreadsheetml/2017/richdata2" ref="A2:F929">
    <sortCondition ref="A2:A929"/>
    <sortCondition ref="B2:B929"/>
  </sortState>
  <tableColumns count="9">
    <tableColumn id="1" xr3:uid="{B5756902-F8DD-4AAF-9883-B0CEFCDA6191}" uniqueName="1" name="placa" totalsRowLabel="Total" queryTableFieldId="1" dataDxfId="4"/>
    <tableColumn id="2" xr3:uid="{721C40CD-2857-4985-9FD7-1B68C10731E9}" uniqueName="2" name="data_posicao" queryTableFieldId="2" dataDxfId="3"/>
    <tableColumn id="3" xr3:uid="{B744366B-6128-4A5D-A613-068932446BA9}" uniqueName="3" name="velocidade" queryTableFieldId="3"/>
    <tableColumn id="4" xr3:uid="{BBDD73D5-B099-4F10-A2F1-80BAA3FE0306}" uniqueName="4" name="longitude" queryTableFieldId="4"/>
    <tableColumn id="5" xr3:uid="{33D14952-3292-436E-90EC-4ED164C62415}" uniqueName="5" name="latitude" queryTableFieldId="5"/>
    <tableColumn id="6" xr3:uid="{5BEB67BC-32EC-4E48-8345-56FAB4597896}" uniqueName="6" name="ignicao" queryTableFieldId="6"/>
    <tableColumn id="7" xr3:uid="{8CF0E203-88C7-4275-AEC1-3CDA373C63D8}" uniqueName="7" name="parado" queryTableFieldId="7" dataDxfId="2">
      <calculatedColumnFormula>IF(AND(posicoes_tratado[[#This Row],[velocidade]]&lt;5,posicoes_tratado[[#This Row],[ignicao]]=FALSE),"SIM","NÃO")</calculatedColumnFormula>
    </tableColumn>
    <tableColumn id="8" xr3:uid="{E4D7E678-F3FD-4FDC-8360-5008650EA4A3}" uniqueName="8" name="tempo_parado" queryTableFieldId="8" dataDxfId="0">
      <calculatedColumnFormula>IFERROR(TEXT(posicoes_tratado[[#This Row],[data_posicao]]-B1,"h:mm:ss"),"0:0:0")</calculatedColumnFormula>
    </tableColumn>
    <tableColumn id="9" xr3:uid="{54C62338-7AF0-4986-AB67-BAA667E5C581}" uniqueName="9" name="segundos_parados" totalsRowFunction="sum" queryTableFieldId="9" dataDxfId="1">
      <calculatedColumnFormula>IFERROR(posicoes_tratado[[#This Row],[tempo_parado]] *86400,0)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F37A1-196B-480C-A3B5-4C39464FA881}">
  <dimension ref="A1:M930"/>
  <sheetViews>
    <sheetView tabSelected="1" workbookViewId="0">
      <selection activeCell="I801" sqref="I801"/>
    </sheetView>
  </sheetViews>
  <sheetFormatPr defaultRowHeight="15" x14ac:dyDescent="0.25"/>
  <cols>
    <col min="2" max="2" width="16.140625" bestFit="1" customWidth="1"/>
    <col min="3" max="3" width="13" bestFit="1" customWidth="1"/>
    <col min="4" max="4" width="11.85546875" bestFit="1" customWidth="1"/>
    <col min="5" max="5" width="11" bestFit="1" customWidth="1"/>
    <col min="6" max="6" width="12.42578125" bestFit="1" customWidth="1"/>
    <col min="7" max="7" width="9.5703125" bestFit="1" customWidth="1"/>
    <col min="11" max="11" width="14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15</v>
      </c>
      <c r="I1" t="s">
        <v>14</v>
      </c>
    </row>
    <row r="2" spans="1:10" hidden="1" x14ac:dyDescent="0.25">
      <c r="A2" s="1" t="s">
        <v>7</v>
      </c>
      <c r="B2" s="3">
        <v>43446.921053240738</v>
      </c>
      <c r="C2">
        <v>0</v>
      </c>
      <c r="D2">
        <v>-514699225</v>
      </c>
      <c r="E2">
        <v>-253648861</v>
      </c>
      <c r="F2" t="b">
        <v>0</v>
      </c>
      <c r="G2" t="str">
        <f>IF(AND(posicoes_tratado[[#This Row],[velocidade]]&lt;5,posicoes_tratado[[#This Row],[ignicao]]=FALSE),"SIM","NÃO")</f>
        <v>SIM</v>
      </c>
      <c r="H2" t="str">
        <f>IFERROR(TEXT(posicoes_tratado[[#This Row],[data_posicao]]-B1,"h:mm:ss"),"0:0:0")</f>
        <v>0:0:0</v>
      </c>
      <c r="I2">
        <f>IFERROR(posicoes_tratado[[#This Row],[tempo_parado]] *86400,0)</f>
        <v>0</v>
      </c>
      <c r="J2" s="4"/>
    </row>
    <row r="3" spans="1:10" hidden="1" x14ac:dyDescent="0.25">
      <c r="A3" s="1" t="s">
        <v>7</v>
      </c>
      <c r="B3" s="3">
        <v>43446.94190972222</v>
      </c>
      <c r="C3">
        <v>0</v>
      </c>
      <c r="D3">
        <v>-514699201</v>
      </c>
      <c r="E3">
        <v>-253648996</v>
      </c>
      <c r="F3" t="b">
        <v>0</v>
      </c>
      <c r="G3" t="str">
        <f>IF(AND(posicoes_tratado[[#This Row],[velocidade]]&lt;5,posicoes_tratado[[#This Row],[ignicao]]=FALSE),"SIM","NÃO")</f>
        <v>SIM</v>
      </c>
      <c r="H3" t="str">
        <f>IFERROR(TEXT(posicoes_tratado[[#This Row],[data_posicao]]-B2,"h:mm:ss"),"0:0:0")</f>
        <v>0:30:02</v>
      </c>
      <c r="I3">
        <f>IFERROR(posicoes_tratado[[#This Row],[tempo_parado]] *86400,0)</f>
        <v>1801.9999999999998</v>
      </c>
      <c r="J3" s="4"/>
    </row>
    <row r="4" spans="1:10" hidden="1" x14ac:dyDescent="0.25">
      <c r="A4" s="1" t="s">
        <v>7</v>
      </c>
      <c r="B4" s="3">
        <v>43446.962789351855</v>
      </c>
      <c r="C4">
        <v>0</v>
      </c>
      <c r="D4">
        <v>-514698895</v>
      </c>
      <c r="E4">
        <v>-253648771</v>
      </c>
      <c r="F4" t="b">
        <v>0</v>
      </c>
      <c r="G4" t="str">
        <f>IF(AND(posicoes_tratado[[#This Row],[velocidade]]&lt;5,posicoes_tratado[[#This Row],[ignicao]]=FALSE),"SIM","NÃO")</f>
        <v>SIM</v>
      </c>
      <c r="H4" t="str">
        <f>IFERROR(TEXT(posicoes_tratado[[#This Row],[data_posicao]]-B3,"h:mm:ss"),"0:0:0")</f>
        <v>0:30:04</v>
      </c>
      <c r="I4">
        <f>IFERROR(posicoes_tratado[[#This Row],[tempo_parado]] *86400,0)</f>
        <v>1803.9999999999998</v>
      </c>
      <c r="J4" s="4"/>
    </row>
    <row r="5" spans="1:10" hidden="1" x14ac:dyDescent="0.25">
      <c r="A5" s="1" t="s">
        <v>7</v>
      </c>
      <c r="B5" s="3">
        <v>43446.983657407407</v>
      </c>
      <c r="C5">
        <v>0</v>
      </c>
      <c r="D5">
        <v>-514698733</v>
      </c>
      <c r="E5">
        <v>-253649048</v>
      </c>
      <c r="F5" t="b">
        <v>0</v>
      </c>
      <c r="G5" t="str">
        <f>IF(AND(posicoes_tratado[[#This Row],[velocidade]]&lt;5,posicoes_tratado[[#This Row],[ignicao]]=FALSE),"SIM","NÃO")</f>
        <v>SIM</v>
      </c>
      <c r="H5" t="str">
        <f>IFERROR(TEXT(posicoes_tratado[[#This Row],[data_posicao]]-B4,"h:mm:ss"),"0:0:0")</f>
        <v>0:30:03</v>
      </c>
      <c r="I5">
        <f>IFERROR(posicoes_tratado[[#This Row],[tempo_parado]] *86400,0)</f>
        <v>1803</v>
      </c>
      <c r="J5" s="4"/>
    </row>
    <row r="6" spans="1:10" hidden="1" x14ac:dyDescent="0.25">
      <c r="A6" s="1" t="s">
        <v>7</v>
      </c>
      <c r="B6" s="3">
        <v>43447.004525462966</v>
      </c>
      <c r="C6">
        <v>0</v>
      </c>
      <c r="D6">
        <v>-514699545</v>
      </c>
      <c r="E6">
        <v>-253649083</v>
      </c>
      <c r="F6" t="b">
        <v>0</v>
      </c>
      <c r="G6" t="str">
        <f>IF(AND(posicoes_tratado[[#This Row],[velocidade]]&lt;5,posicoes_tratado[[#This Row],[ignicao]]=FALSE),"SIM","NÃO")</f>
        <v>SIM</v>
      </c>
      <c r="H6" t="str">
        <f>IFERROR(TEXT(posicoes_tratado[[#This Row],[data_posicao]]-B5,"h:mm:ss"),"0:0:0")</f>
        <v>0:30:03</v>
      </c>
      <c r="I6">
        <f>IFERROR(posicoes_tratado[[#This Row],[tempo_parado]] *86400,0)</f>
        <v>1803</v>
      </c>
      <c r="J6" s="4"/>
    </row>
    <row r="7" spans="1:10" hidden="1" x14ac:dyDescent="0.25">
      <c r="A7" s="1" t="s">
        <v>7</v>
      </c>
      <c r="B7" s="3">
        <v>43447.025393518517</v>
      </c>
      <c r="C7">
        <v>0</v>
      </c>
      <c r="D7">
        <v>-514699038</v>
      </c>
      <c r="E7">
        <v>-253648861</v>
      </c>
      <c r="F7" t="b">
        <v>0</v>
      </c>
      <c r="G7" t="str">
        <f>IF(AND(posicoes_tratado[[#This Row],[velocidade]]&lt;5,posicoes_tratado[[#This Row],[ignicao]]=FALSE),"SIM","NÃO")</f>
        <v>SIM</v>
      </c>
      <c r="H7" t="str">
        <f>IFERROR(TEXT(posicoes_tratado[[#This Row],[data_posicao]]-B6,"h:mm:ss"),"0:0:0")</f>
        <v>0:30:03</v>
      </c>
      <c r="I7">
        <f>IFERROR(posicoes_tratado[[#This Row],[tempo_parado]] *86400,0)</f>
        <v>1803</v>
      </c>
      <c r="J7" s="4"/>
    </row>
    <row r="8" spans="1:10" hidden="1" x14ac:dyDescent="0.25">
      <c r="A8" s="1" t="s">
        <v>7</v>
      </c>
      <c r="B8" s="3">
        <v>43447.046261574076</v>
      </c>
      <c r="C8">
        <v>0</v>
      </c>
      <c r="D8">
        <v>-514699203</v>
      </c>
      <c r="E8">
        <v>-253648535</v>
      </c>
      <c r="F8" t="b">
        <v>0</v>
      </c>
      <c r="G8" t="str">
        <f>IF(AND(posicoes_tratado[[#This Row],[velocidade]]&lt;5,posicoes_tratado[[#This Row],[ignicao]]=FALSE),"SIM","NÃO")</f>
        <v>SIM</v>
      </c>
      <c r="H8" t="str">
        <f>IFERROR(TEXT(posicoes_tratado[[#This Row],[data_posicao]]-B7,"h:mm:ss"),"0:0:0")</f>
        <v>0:30:03</v>
      </c>
      <c r="I8">
        <f>IFERROR(posicoes_tratado[[#This Row],[tempo_parado]] *86400,0)</f>
        <v>1803</v>
      </c>
      <c r="J8" s="4"/>
    </row>
    <row r="9" spans="1:10" hidden="1" x14ac:dyDescent="0.25">
      <c r="A9" s="1" t="s">
        <v>7</v>
      </c>
      <c r="B9" s="3">
        <v>43447.067129629628</v>
      </c>
      <c r="C9">
        <v>0</v>
      </c>
      <c r="D9">
        <v>-514699281</v>
      </c>
      <c r="E9">
        <v>-253648973</v>
      </c>
      <c r="F9" t="b">
        <v>0</v>
      </c>
      <c r="G9" t="str">
        <f>IF(AND(posicoes_tratado[[#This Row],[velocidade]]&lt;5,posicoes_tratado[[#This Row],[ignicao]]=FALSE),"SIM","NÃO")</f>
        <v>SIM</v>
      </c>
      <c r="H9" t="str">
        <f>IFERROR(TEXT(posicoes_tratado[[#This Row],[data_posicao]]-B8,"h:mm:ss"),"0:0:0")</f>
        <v>0:30:03</v>
      </c>
      <c r="I9">
        <f>IFERROR(posicoes_tratado[[#This Row],[tempo_parado]] *86400,0)</f>
        <v>1803</v>
      </c>
      <c r="J9" s="4"/>
    </row>
    <row r="10" spans="1:10" hidden="1" x14ac:dyDescent="0.25">
      <c r="A10" s="1" t="s">
        <v>7</v>
      </c>
      <c r="B10" s="3">
        <v>43447.088009259256</v>
      </c>
      <c r="C10">
        <v>0</v>
      </c>
      <c r="D10">
        <v>-51469911</v>
      </c>
      <c r="E10">
        <v>-253648775</v>
      </c>
      <c r="F10" t="b">
        <v>0</v>
      </c>
      <c r="G10" t="str">
        <f>IF(AND(posicoes_tratado[[#This Row],[velocidade]]&lt;5,posicoes_tratado[[#This Row],[ignicao]]=FALSE),"SIM","NÃO")</f>
        <v>SIM</v>
      </c>
      <c r="H10" t="str">
        <f>IFERROR(TEXT(posicoes_tratado[[#This Row],[data_posicao]]-B9,"h:mm:ss"),"0:0:0")</f>
        <v>0:30:04</v>
      </c>
      <c r="I10">
        <f>IFERROR(posicoes_tratado[[#This Row],[tempo_parado]] *86400,0)</f>
        <v>1803.9999999999998</v>
      </c>
      <c r="J10" s="4"/>
    </row>
    <row r="11" spans="1:10" hidden="1" x14ac:dyDescent="0.25">
      <c r="A11" s="1" t="s">
        <v>7</v>
      </c>
      <c r="B11" s="3">
        <v>43447.108877314815</v>
      </c>
      <c r="C11">
        <v>0</v>
      </c>
      <c r="D11">
        <v>-51469942</v>
      </c>
      <c r="E11">
        <v>-253649093</v>
      </c>
      <c r="F11" t="b">
        <v>0</v>
      </c>
      <c r="G11" t="str">
        <f>IF(AND(posicoes_tratado[[#This Row],[velocidade]]&lt;5,posicoes_tratado[[#This Row],[ignicao]]=FALSE),"SIM","NÃO")</f>
        <v>SIM</v>
      </c>
      <c r="H11" t="str">
        <f>IFERROR(TEXT(posicoes_tratado[[#This Row],[data_posicao]]-B10,"h:mm:ss"),"0:0:0")</f>
        <v>0:30:03</v>
      </c>
      <c r="I11">
        <f>IFERROR(posicoes_tratado[[#This Row],[tempo_parado]] *86400,0)</f>
        <v>1803</v>
      </c>
      <c r="J11" s="4"/>
    </row>
    <row r="12" spans="1:10" hidden="1" x14ac:dyDescent="0.25">
      <c r="A12" s="1" t="s">
        <v>7</v>
      </c>
      <c r="B12" s="3">
        <v>43447.129745370374</v>
      </c>
      <c r="C12">
        <v>0</v>
      </c>
      <c r="D12">
        <v>-514699666</v>
      </c>
      <c r="E12">
        <v>-253649156</v>
      </c>
      <c r="F12" t="b">
        <v>0</v>
      </c>
      <c r="G12" t="str">
        <f>IF(AND(posicoes_tratado[[#This Row],[velocidade]]&lt;5,posicoes_tratado[[#This Row],[ignicao]]=FALSE),"SIM","NÃO")</f>
        <v>SIM</v>
      </c>
      <c r="H12" t="str">
        <f>IFERROR(TEXT(posicoes_tratado[[#This Row],[data_posicao]]-B11,"h:mm:ss"),"0:0:0")</f>
        <v>0:30:03</v>
      </c>
      <c r="I12">
        <f>IFERROR(posicoes_tratado[[#This Row],[tempo_parado]] *86400,0)</f>
        <v>1803</v>
      </c>
      <c r="J12" s="4"/>
    </row>
    <row r="13" spans="1:10" hidden="1" x14ac:dyDescent="0.25">
      <c r="A13" s="1" t="s">
        <v>7</v>
      </c>
      <c r="B13" s="3">
        <v>43447.150613425925</v>
      </c>
      <c r="C13">
        <v>0</v>
      </c>
      <c r="D13">
        <v>-514699606</v>
      </c>
      <c r="E13">
        <v>-253648976</v>
      </c>
      <c r="F13" t="b">
        <v>0</v>
      </c>
      <c r="G13" t="str">
        <f>IF(AND(posicoes_tratado[[#This Row],[velocidade]]&lt;5,posicoes_tratado[[#This Row],[ignicao]]=FALSE),"SIM","NÃO")</f>
        <v>SIM</v>
      </c>
      <c r="H13" t="str">
        <f>IFERROR(TEXT(posicoes_tratado[[#This Row],[data_posicao]]-B12,"h:mm:ss"),"0:0:0")</f>
        <v>0:30:03</v>
      </c>
      <c r="I13">
        <f>IFERROR(posicoes_tratado[[#This Row],[tempo_parado]] *86400,0)</f>
        <v>1803</v>
      </c>
      <c r="J13" s="4"/>
    </row>
    <row r="14" spans="1:10" hidden="1" x14ac:dyDescent="0.25">
      <c r="A14" s="1" t="s">
        <v>7</v>
      </c>
      <c r="B14" s="3">
        <v>43447.171481481484</v>
      </c>
      <c r="C14">
        <v>0</v>
      </c>
      <c r="D14">
        <v>-514699236</v>
      </c>
      <c r="E14">
        <v>-253649788</v>
      </c>
      <c r="F14" t="b">
        <v>0</v>
      </c>
      <c r="G14" t="str">
        <f>IF(AND(posicoes_tratado[[#This Row],[velocidade]]&lt;5,posicoes_tratado[[#This Row],[ignicao]]=FALSE),"SIM","NÃO")</f>
        <v>SIM</v>
      </c>
      <c r="H14" t="str">
        <f>IFERROR(TEXT(posicoes_tratado[[#This Row],[data_posicao]]-B13,"h:mm:ss"),"0:0:0")</f>
        <v>0:30:03</v>
      </c>
      <c r="I14">
        <f>IFERROR(posicoes_tratado[[#This Row],[tempo_parado]] *86400,0)</f>
        <v>1803</v>
      </c>
      <c r="J14" s="4"/>
    </row>
    <row r="15" spans="1:10" hidden="1" x14ac:dyDescent="0.25">
      <c r="A15" s="1" t="s">
        <v>7</v>
      </c>
      <c r="B15" s="3">
        <v>43447.192349537036</v>
      </c>
      <c r="C15">
        <v>0</v>
      </c>
      <c r="D15">
        <v>-514699591</v>
      </c>
      <c r="E15">
        <v>-253648965</v>
      </c>
      <c r="F15" t="b">
        <v>0</v>
      </c>
      <c r="G15" t="str">
        <f>IF(AND(posicoes_tratado[[#This Row],[velocidade]]&lt;5,posicoes_tratado[[#This Row],[ignicao]]=FALSE),"SIM","NÃO")</f>
        <v>SIM</v>
      </c>
      <c r="H15" t="str">
        <f>IFERROR(TEXT(posicoes_tratado[[#This Row],[data_posicao]]-B14,"h:mm:ss"),"0:0:0")</f>
        <v>0:30:03</v>
      </c>
      <c r="I15">
        <f>IFERROR(posicoes_tratado[[#This Row],[tempo_parado]] *86400,0)</f>
        <v>1803</v>
      </c>
      <c r="J15" s="4"/>
    </row>
    <row r="16" spans="1:10" hidden="1" x14ac:dyDescent="0.25">
      <c r="A16" s="1" t="s">
        <v>7</v>
      </c>
      <c r="B16" s="3">
        <v>43447.213206018518</v>
      </c>
      <c r="C16">
        <v>0</v>
      </c>
      <c r="D16">
        <v>-514699126</v>
      </c>
      <c r="E16">
        <v>-253648581</v>
      </c>
      <c r="F16" t="b">
        <v>0</v>
      </c>
      <c r="G16" t="str">
        <f>IF(AND(posicoes_tratado[[#This Row],[velocidade]]&lt;5,posicoes_tratado[[#This Row],[ignicao]]=FALSE),"SIM","NÃO")</f>
        <v>SIM</v>
      </c>
      <c r="H16" t="str">
        <f>IFERROR(TEXT(posicoes_tratado[[#This Row],[data_posicao]]-B15,"h:mm:ss"),"0:0:0")</f>
        <v>0:30:02</v>
      </c>
      <c r="I16">
        <f>IFERROR(posicoes_tratado[[#This Row],[tempo_parado]] *86400,0)</f>
        <v>1801.9999999999998</v>
      </c>
      <c r="J16" s="4"/>
    </row>
    <row r="17" spans="1:10" hidden="1" x14ac:dyDescent="0.25">
      <c r="A17" s="1" t="s">
        <v>7</v>
      </c>
      <c r="B17" s="3">
        <v>43447.234074074076</v>
      </c>
      <c r="C17">
        <v>0</v>
      </c>
      <c r="D17">
        <v>-514699108</v>
      </c>
      <c r="E17">
        <v>-253649603</v>
      </c>
      <c r="F17" t="b">
        <v>0</v>
      </c>
      <c r="G17" t="str">
        <f>IF(AND(posicoes_tratado[[#This Row],[velocidade]]&lt;5,posicoes_tratado[[#This Row],[ignicao]]=FALSE),"SIM","NÃO")</f>
        <v>SIM</v>
      </c>
      <c r="H17" t="str">
        <f>IFERROR(TEXT(posicoes_tratado[[#This Row],[data_posicao]]-B16,"h:mm:ss"),"0:0:0")</f>
        <v>0:30:03</v>
      </c>
      <c r="I17">
        <f>IFERROR(posicoes_tratado[[#This Row],[tempo_parado]] *86400,0)</f>
        <v>1803</v>
      </c>
      <c r="J17" s="4"/>
    </row>
    <row r="18" spans="1:10" hidden="1" x14ac:dyDescent="0.25">
      <c r="A18" s="1" t="s">
        <v>7</v>
      </c>
      <c r="B18" s="3">
        <v>43447.254942129628</v>
      </c>
      <c r="C18">
        <v>0</v>
      </c>
      <c r="D18">
        <v>-5146988</v>
      </c>
      <c r="E18">
        <v>-2536492</v>
      </c>
      <c r="F18" t="b">
        <v>0</v>
      </c>
      <c r="G18" t="str">
        <f>IF(AND(posicoes_tratado[[#This Row],[velocidade]]&lt;5,posicoes_tratado[[#This Row],[ignicao]]=FALSE),"SIM","NÃO")</f>
        <v>SIM</v>
      </c>
      <c r="H18" t="str">
        <f>IFERROR(TEXT(posicoes_tratado[[#This Row],[data_posicao]]-B17,"h:mm:ss"),"0:0:0")</f>
        <v>0:30:03</v>
      </c>
      <c r="I18">
        <f>IFERROR(posicoes_tratado[[#This Row],[tempo_parado]] *86400,0)</f>
        <v>1803</v>
      </c>
      <c r="J18" s="4"/>
    </row>
    <row r="19" spans="1:10" hidden="1" x14ac:dyDescent="0.25">
      <c r="A19" s="1" t="s">
        <v>7</v>
      </c>
      <c r="B19" s="3">
        <v>43447.275810185187</v>
      </c>
      <c r="C19">
        <v>0</v>
      </c>
      <c r="D19">
        <v>-514699468</v>
      </c>
      <c r="E19">
        <v>-253649313</v>
      </c>
      <c r="F19" t="b">
        <v>0</v>
      </c>
      <c r="G19" t="str">
        <f>IF(AND(posicoes_tratado[[#This Row],[velocidade]]&lt;5,posicoes_tratado[[#This Row],[ignicao]]=FALSE),"SIM","NÃO")</f>
        <v>SIM</v>
      </c>
      <c r="H19" t="str">
        <f>IFERROR(TEXT(posicoes_tratado[[#This Row],[data_posicao]]-B18,"h:mm:ss"),"0:0:0")</f>
        <v>0:30:03</v>
      </c>
      <c r="I19">
        <f>IFERROR(posicoes_tratado[[#This Row],[tempo_parado]] *86400,0)</f>
        <v>1803</v>
      </c>
      <c r="J19" s="4"/>
    </row>
    <row r="20" spans="1:10" hidden="1" x14ac:dyDescent="0.25">
      <c r="A20" s="1" t="s">
        <v>7</v>
      </c>
      <c r="B20" s="3">
        <v>43447.296678240738</v>
      </c>
      <c r="C20">
        <v>0</v>
      </c>
      <c r="D20">
        <v>-514699435</v>
      </c>
      <c r="E20">
        <v>-253649275</v>
      </c>
      <c r="F20" t="b">
        <v>0</v>
      </c>
      <c r="G20" t="str">
        <f>IF(AND(posicoes_tratado[[#This Row],[velocidade]]&lt;5,posicoes_tratado[[#This Row],[ignicao]]=FALSE),"SIM","NÃO")</f>
        <v>SIM</v>
      </c>
      <c r="H20" t="str">
        <f>IFERROR(TEXT(posicoes_tratado[[#This Row],[data_posicao]]-B19,"h:mm:ss"),"0:0:0")</f>
        <v>0:30:03</v>
      </c>
      <c r="I20">
        <f>IFERROR(posicoes_tratado[[#This Row],[tempo_parado]] *86400,0)</f>
        <v>1803</v>
      </c>
      <c r="J20" s="4"/>
    </row>
    <row r="21" spans="1:10" hidden="1" x14ac:dyDescent="0.25">
      <c r="A21" s="1" t="s">
        <v>7</v>
      </c>
      <c r="B21" s="3">
        <v>43447.317546296297</v>
      </c>
      <c r="C21">
        <v>0</v>
      </c>
      <c r="D21">
        <v>-514699078</v>
      </c>
      <c r="E21">
        <v>-253648921</v>
      </c>
      <c r="F21" t="b">
        <v>0</v>
      </c>
      <c r="G21" t="str">
        <f>IF(AND(posicoes_tratado[[#This Row],[velocidade]]&lt;5,posicoes_tratado[[#This Row],[ignicao]]=FALSE),"SIM","NÃO")</f>
        <v>SIM</v>
      </c>
      <c r="H21" t="str">
        <f>IFERROR(TEXT(posicoes_tratado[[#This Row],[data_posicao]]-B20,"h:mm:ss"),"0:0:0")</f>
        <v>0:30:03</v>
      </c>
      <c r="I21">
        <f>IFERROR(posicoes_tratado[[#This Row],[tempo_parado]] *86400,0)</f>
        <v>1803</v>
      </c>
      <c r="J21" s="4"/>
    </row>
    <row r="22" spans="1:10" hidden="1" x14ac:dyDescent="0.25">
      <c r="A22" s="1" t="s">
        <v>7</v>
      </c>
      <c r="B22" s="3">
        <v>43447.338414351849</v>
      </c>
      <c r="C22">
        <v>0</v>
      </c>
      <c r="D22">
        <v>-51469928</v>
      </c>
      <c r="E22">
        <v>-253649106</v>
      </c>
      <c r="F22" t="b">
        <v>0</v>
      </c>
      <c r="G22" t="str">
        <f>IF(AND(posicoes_tratado[[#This Row],[velocidade]]&lt;5,posicoes_tratado[[#This Row],[ignicao]]=FALSE),"SIM","NÃO")</f>
        <v>SIM</v>
      </c>
      <c r="H22" t="str">
        <f>IFERROR(TEXT(posicoes_tratado[[#This Row],[data_posicao]]-B21,"h:mm:ss"),"0:0:0")</f>
        <v>0:30:03</v>
      </c>
      <c r="I22">
        <f>IFERROR(posicoes_tratado[[#This Row],[tempo_parado]] *86400,0)</f>
        <v>1803</v>
      </c>
      <c r="J22" s="4"/>
    </row>
    <row r="23" spans="1:10" hidden="1" x14ac:dyDescent="0.25">
      <c r="A23" s="1" t="s">
        <v>7</v>
      </c>
      <c r="B23" s="3">
        <v>43447.359270833331</v>
      </c>
      <c r="C23">
        <v>0</v>
      </c>
      <c r="D23">
        <v>-51469958</v>
      </c>
      <c r="E23">
        <v>-253649186</v>
      </c>
      <c r="F23" t="b">
        <v>0</v>
      </c>
      <c r="G23" t="str">
        <f>IF(AND(posicoes_tratado[[#This Row],[velocidade]]&lt;5,posicoes_tratado[[#This Row],[ignicao]]=FALSE),"SIM","NÃO")</f>
        <v>SIM</v>
      </c>
      <c r="H23" t="str">
        <f>IFERROR(TEXT(posicoes_tratado[[#This Row],[data_posicao]]-B22,"h:mm:ss"),"0:0:0")</f>
        <v>0:30:02</v>
      </c>
      <c r="I23">
        <f>IFERROR(posicoes_tratado[[#This Row],[tempo_parado]] *86400,0)</f>
        <v>1801.9999999999998</v>
      </c>
      <c r="J23" s="4"/>
    </row>
    <row r="24" spans="1:10" hidden="1" x14ac:dyDescent="0.25">
      <c r="A24" s="1" t="s">
        <v>7</v>
      </c>
      <c r="B24" s="3">
        <v>43447.38013888889</v>
      </c>
      <c r="C24">
        <v>0</v>
      </c>
      <c r="D24">
        <v>-514699256</v>
      </c>
      <c r="E24">
        <v>-25364874</v>
      </c>
      <c r="F24" t="b">
        <v>0</v>
      </c>
      <c r="G24" t="str">
        <f>IF(AND(posicoes_tratado[[#This Row],[velocidade]]&lt;5,posicoes_tratado[[#This Row],[ignicao]]=FALSE),"SIM","NÃO")</f>
        <v>SIM</v>
      </c>
      <c r="H24" t="str">
        <f>IFERROR(TEXT(posicoes_tratado[[#This Row],[data_posicao]]-B23,"h:mm:ss"),"0:0:0")</f>
        <v>0:30:03</v>
      </c>
      <c r="I24">
        <f>IFERROR(posicoes_tratado[[#This Row],[tempo_parado]] *86400,0)</f>
        <v>1803</v>
      </c>
      <c r="J24" s="4"/>
    </row>
    <row r="25" spans="1:10" hidden="1" x14ac:dyDescent="0.25">
      <c r="A25" s="1" t="s">
        <v>7</v>
      </c>
      <c r="B25" s="3">
        <v>43447.401006944441</v>
      </c>
      <c r="C25">
        <v>0</v>
      </c>
      <c r="D25">
        <v>-514699675</v>
      </c>
      <c r="E25">
        <v>-253648606</v>
      </c>
      <c r="F25" t="b">
        <v>0</v>
      </c>
      <c r="G25" t="str">
        <f>IF(AND(posicoes_tratado[[#This Row],[velocidade]]&lt;5,posicoes_tratado[[#This Row],[ignicao]]=FALSE),"SIM","NÃO")</f>
        <v>SIM</v>
      </c>
      <c r="H25" t="str">
        <f>IFERROR(TEXT(posicoes_tratado[[#This Row],[data_posicao]]-B24,"h:mm:ss"),"0:0:0")</f>
        <v>0:30:03</v>
      </c>
      <c r="I25">
        <f>IFERROR(posicoes_tratado[[#This Row],[tempo_parado]] *86400,0)</f>
        <v>1803</v>
      </c>
      <c r="J25" s="4"/>
    </row>
    <row r="26" spans="1:10" hidden="1" x14ac:dyDescent="0.25">
      <c r="A26" s="1" t="s">
        <v>7</v>
      </c>
      <c r="B26" s="3">
        <v>43447.421875</v>
      </c>
      <c r="C26">
        <v>0</v>
      </c>
      <c r="D26">
        <v>-514699991</v>
      </c>
      <c r="E26">
        <v>-25364945</v>
      </c>
      <c r="F26" t="b">
        <v>0</v>
      </c>
      <c r="G26" t="str">
        <f>IF(AND(posicoes_tratado[[#This Row],[velocidade]]&lt;5,posicoes_tratado[[#This Row],[ignicao]]=FALSE),"SIM","NÃO")</f>
        <v>SIM</v>
      </c>
      <c r="H26" t="str">
        <f>IFERROR(TEXT(posicoes_tratado[[#This Row],[data_posicao]]-B25,"h:mm:ss"),"0:0:0")</f>
        <v>0:30:03</v>
      </c>
      <c r="I26">
        <f>IFERROR(posicoes_tratado[[#This Row],[tempo_parado]] *86400,0)</f>
        <v>1803</v>
      </c>
      <c r="J26" s="4"/>
    </row>
    <row r="27" spans="1:10" hidden="1" x14ac:dyDescent="0.25">
      <c r="A27" s="1" t="s">
        <v>7</v>
      </c>
      <c r="B27" s="3">
        <v>43447.442743055559</v>
      </c>
      <c r="C27">
        <v>0</v>
      </c>
      <c r="D27">
        <v>-514699531</v>
      </c>
      <c r="E27">
        <v>-253649006</v>
      </c>
      <c r="F27" t="b">
        <v>0</v>
      </c>
      <c r="G27" t="str">
        <f>IF(AND(posicoes_tratado[[#This Row],[velocidade]]&lt;5,posicoes_tratado[[#This Row],[ignicao]]=FALSE),"SIM","NÃO")</f>
        <v>SIM</v>
      </c>
      <c r="H27" t="str">
        <f>IFERROR(TEXT(posicoes_tratado[[#This Row],[data_posicao]]-B26,"h:mm:ss"),"0:0:0")</f>
        <v>0:30:03</v>
      </c>
      <c r="I27">
        <f>IFERROR(posicoes_tratado[[#This Row],[tempo_parado]] *86400,0)</f>
        <v>1803</v>
      </c>
      <c r="J27" s="4"/>
    </row>
    <row r="28" spans="1:10" hidden="1" x14ac:dyDescent="0.25">
      <c r="A28" s="1" t="s">
        <v>7</v>
      </c>
      <c r="B28" s="3">
        <v>43447.46361111111</v>
      </c>
      <c r="C28">
        <v>0</v>
      </c>
      <c r="D28">
        <v>-514699123</v>
      </c>
      <c r="E28">
        <v>-253648865</v>
      </c>
      <c r="F28" t="b">
        <v>0</v>
      </c>
      <c r="G28" t="str">
        <f>IF(AND(posicoes_tratado[[#This Row],[velocidade]]&lt;5,posicoes_tratado[[#This Row],[ignicao]]=FALSE),"SIM","NÃO")</f>
        <v>SIM</v>
      </c>
      <c r="H28" t="str">
        <f>IFERROR(TEXT(posicoes_tratado[[#This Row],[data_posicao]]-B27,"h:mm:ss"),"0:0:0")</f>
        <v>0:30:03</v>
      </c>
      <c r="I28">
        <f>IFERROR(posicoes_tratado[[#This Row],[tempo_parado]] *86400,0)</f>
        <v>1803</v>
      </c>
      <c r="J28" s="4"/>
    </row>
    <row r="29" spans="1:10" hidden="1" x14ac:dyDescent="0.25">
      <c r="A29" s="1" t="s">
        <v>7</v>
      </c>
      <c r="B29" s="3">
        <v>43447.484479166669</v>
      </c>
      <c r="C29">
        <v>0</v>
      </c>
      <c r="D29">
        <v>-514699135</v>
      </c>
      <c r="E29">
        <v>-253648901</v>
      </c>
      <c r="F29" t="b">
        <v>0</v>
      </c>
      <c r="G29" t="str">
        <f>IF(AND(posicoes_tratado[[#This Row],[velocidade]]&lt;5,posicoes_tratado[[#This Row],[ignicao]]=FALSE),"SIM","NÃO")</f>
        <v>SIM</v>
      </c>
      <c r="H29" t="str">
        <f>IFERROR(TEXT(posicoes_tratado[[#This Row],[data_posicao]]-B28,"h:mm:ss"),"0:0:0")</f>
        <v>0:30:03</v>
      </c>
      <c r="I29">
        <f>IFERROR(posicoes_tratado[[#This Row],[tempo_parado]] *86400,0)</f>
        <v>1803</v>
      </c>
      <c r="J29" s="4"/>
    </row>
    <row r="30" spans="1:10" hidden="1" x14ac:dyDescent="0.25">
      <c r="A30" s="1" t="s">
        <v>7</v>
      </c>
      <c r="B30" s="3">
        <v>43447.505358796298</v>
      </c>
      <c r="C30">
        <v>0</v>
      </c>
      <c r="D30">
        <v>-514699678</v>
      </c>
      <c r="E30">
        <v>-253649675</v>
      </c>
      <c r="F30" t="b">
        <v>0</v>
      </c>
      <c r="G30" t="str">
        <f>IF(AND(posicoes_tratado[[#This Row],[velocidade]]&lt;5,posicoes_tratado[[#This Row],[ignicao]]=FALSE),"SIM","NÃO")</f>
        <v>SIM</v>
      </c>
      <c r="H30" t="str">
        <f>IFERROR(TEXT(posicoes_tratado[[#This Row],[data_posicao]]-B29,"h:mm:ss"),"0:0:0")</f>
        <v>0:30:04</v>
      </c>
      <c r="I30">
        <f>IFERROR(posicoes_tratado[[#This Row],[tempo_parado]] *86400,0)</f>
        <v>1803.9999999999998</v>
      </c>
      <c r="J30" s="4"/>
    </row>
    <row r="31" spans="1:10" hidden="1" x14ac:dyDescent="0.25">
      <c r="A31" s="1" t="s">
        <v>7</v>
      </c>
      <c r="B31" s="3">
        <v>43447.526226851849</v>
      </c>
      <c r="C31">
        <v>0</v>
      </c>
      <c r="D31">
        <v>-514699683</v>
      </c>
      <c r="E31">
        <v>-25364934</v>
      </c>
      <c r="F31" t="b">
        <v>0</v>
      </c>
      <c r="G31" t="str">
        <f>IF(AND(posicoes_tratado[[#This Row],[velocidade]]&lt;5,posicoes_tratado[[#This Row],[ignicao]]=FALSE),"SIM","NÃO")</f>
        <v>SIM</v>
      </c>
      <c r="H31" t="str">
        <f>IFERROR(TEXT(posicoes_tratado[[#This Row],[data_posicao]]-B30,"h:mm:ss"),"0:0:0")</f>
        <v>0:30:03</v>
      </c>
      <c r="I31">
        <f>IFERROR(posicoes_tratado[[#This Row],[tempo_parado]] *86400,0)</f>
        <v>1803</v>
      </c>
      <c r="J31" s="4"/>
    </row>
    <row r="32" spans="1:10" hidden="1" x14ac:dyDescent="0.25">
      <c r="A32" s="1" t="s">
        <v>7</v>
      </c>
      <c r="B32" s="3">
        <v>43447.547094907408</v>
      </c>
      <c r="C32">
        <v>0</v>
      </c>
      <c r="D32">
        <v>-514699355</v>
      </c>
      <c r="E32">
        <v>-25364874</v>
      </c>
      <c r="F32" t="b">
        <v>0</v>
      </c>
      <c r="G32" t="str">
        <f>IF(AND(posicoes_tratado[[#This Row],[velocidade]]&lt;5,posicoes_tratado[[#This Row],[ignicao]]=FALSE),"SIM","NÃO")</f>
        <v>SIM</v>
      </c>
      <c r="H32" t="str">
        <f>IFERROR(TEXT(posicoes_tratado[[#This Row],[data_posicao]]-B31,"h:mm:ss"),"0:0:0")</f>
        <v>0:30:03</v>
      </c>
      <c r="I32">
        <f>IFERROR(posicoes_tratado[[#This Row],[tempo_parado]] *86400,0)</f>
        <v>1803</v>
      </c>
      <c r="J32" s="4"/>
    </row>
    <row r="33" spans="1:10" hidden="1" x14ac:dyDescent="0.25">
      <c r="A33" s="1" t="s">
        <v>7</v>
      </c>
      <c r="B33" s="3">
        <v>43447.567962962959</v>
      </c>
      <c r="C33">
        <v>0</v>
      </c>
      <c r="D33">
        <v>-514699716</v>
      </c>
      <c r="E33">
        <v>-253649676</v>
      </c>
      <c r="F33" t="b">
        <v>0</v>
      </c>
      <c r="G33" t="str">
        <f>IF(AND(posicoes_tratado[[#This Row],[velocidade]]&lt;5,posicoes_tratado[[#This Row],[ignicao]]=FALSE),"SIM","NÃO")</f>
        <v>SIM</v>
      </c>
      <c r="H33" t="str">
        <f>IFERROR(TEXT(posicoes_tratado[[#This Row],[data_posicao]]-B32,"h:mm:ss"),"0:0:0")</f>
        <v>0:30:03</v>
      </c>
      <c r="I33">
        <f>IFERROR(posicoes_tratado[[#This Row],[tempo_parado]] *86400,0)</f>
        <v>1803</v>
      </c>
      <c r="J33" s="4"/>
    </row>
    <row r="34" spans="1:10" hidden="1" x14ac:dyDescent="0.25">
      <c r="A34" s="1" t="s">
        <v>7</v>
      </c>
      <c r="B34" s="3">
        <v>43447.588831018518</v>
      </c>
      <c r="C34">
        <v>0</v>
      </c>
      <c r="D34">
        <v>-514699243</v>
      </c>
      <c r="E34">
        <v>-253648706</v>
      </c>
      <c r="F34" t="b">
        <v>0</v>
      </c>
      <c r="G34" t="str">
        <f>IF(AND(posicoes_tratado[[#This Row],[velocidade]]&lt;5,posicoes_tratado[[#This Row],[ignicao]]=FALSE),"SIM","NÃO")</f>
        <v>SIM</v>
      </c>
      <c r="H34" t="str">
        <f>IFERROR(TEXT(posicoes_tratado[[#This Row],[data_posicao]]-B33,"h:mm:ss"),"0:0:0")</f>
        <v>0:30:03</v>
      </c>
      <c r="I34">
        <f>IFERROR(posicoes_tratado[[#This Row],[tempo_parado]] *86400,0)</f>
        <v>1803</v>
      </c>
      <c r="J34" s="4"/>
    </row>
    <row r="35" spans="1:10" hidden="1" x14ac:dyDescent="0.25">
      <c r="A35" s="1" t="s">
        <v>7</v>
      </c>
      <c r="B35" s="3">
        <v>43447.609699074077</v>
      </c>
      <c r="C35">
        <v>0</v>
      </c>
      <c r="D35">
        <v>-514700285</v>
      </c>
      <c r="E35">
        <v>-253648628</v>
      </c>
      <c r="F35" t="b">
        <v>0</v>
      </c>
      <c r="G35" t="str">
        <f>IF(AND(posicoes_tratado[[#This Row],[velocidade]]&lt;5,posicoes_tratado[[#This Row],[ignicao]]=FALSE),"SIM","NÃO")</f>
        <v>SIM</v>
      </c>
      <c r="H35" t="str">
        <f>IFERROR(TEXT(posicoes_tratado[[#This Row],[data_posicao]]-B34,"h:mm:ss"),"0:0:0")</f>
        <v>0:30:03</v>
      </c>
      <c r="I35">
        <f>IFERROR(posicoes_tratado[[#This Row],[tempo_parado]] *86400,0)</f>
        <v>1803</v>
      </c>
      <c r="J35" s="4"/>
    </row>
    <row r="36" spans="1:10" hidden="1" x14ac:dyDescent="0.25">
      <c r="A36" s="1" t="s">
        <v>7</v>
      </c>
      <c r="B36" s="3">
        <v>43447.630578703705</v>
      </c>
      <c r="C36">
        <v>0</v>
      </c>
      <c r="D36">
        <v>-51469924</v>
      </c>
      <c r="E36">
        <v>-253649066</v>
      </c>
      <c r="F36" t="b">
        <v>0</v>
      </c>
      <c r="G36" t="str">
        <f>IF(AND(posicoes_tratado[[#This Row],[velocidade]]&lt;5,posicoes_tratado[[#This Row],[ignicao]]=FALSE),"SIM","NÃO")</f>
        <v>SIM</v>
      </c>
      <c r="H36" t="str">
        <f>IFERROR(TEXT(posicoes_tratado[[#This Row],[data_posicao]]-B35,"h:mm:ss"),"0:0:0")</f>
        <v>0:30:04</v>
      </c>
      <c r="I36">
        <f>IFERROR(posicoes_tratado[[#This Row],[tempo_parado]] *86400,0)</f>
        <v>1803.9999999999998</v>
      </c>
      <c r="J36" s="4"/>
    </row>
    <row r="37" spans="1:10" hidden="1" x14ac:dyDescent="0.25">
      <c r="A37" s="1" t="s">
        <v>7</v>
      </c>
      <c r="B37" s="3">
        <v>43447.651446759257</v>
      </c>
      <c r="C37">
        <v>0</v>
      </c>
      <c r="D37">
        <v>-514699498</v>
      </c>
      <c r="E37">
        <v>-25364933</v>
      </c>
      <c r="F37" t="b">
        <v>0</v>
      </c>
      <c r="G37" t="str">
        <f>IF(AND(posicoes_tratado[[#This Row],[velocidade]]&lt;5,posicoes_tratado[[#This Row],[ignicao]]=FALSE),"SIM","NÃO")</f>
        <v>SIM</v>
      </c>
      <c r="H37" t="str">
        <f>IFERROR(TEXT(posicoes_tratado[[#This Row],[data_posicao]]-B36,"h:mm:ss"),"0:0:0")</f>
        <v>0:30:03</v>
      </c>
      <c r="I37">
        <f>IFERROR(posicoes_tratado[[#This Row],[tempo_parado]] *86400,0)</f>
        <v>1803</v>
      </c>
      <c r="J37" s="4"/>
    </row>
    <row r="38" spans="1:10" hidden="1" x14ac:dyDescent="0.25">
      <c r="A38" s="1" t="s">
        <v>7</v>
      </c>
      <c r="B38" s="3">
        <v>43447.672314814816</v>
      </c>
      <c r="C38">
        <v>0</v>
      </c>
      <c r="D38">
        <v>-514699256</v>
      </c>
      <c r="E38">
        <v>-253649296</v>
      </c>
      <c r="F38" t="b">
        <v>0</v>
      </c>
      <c r="G38" t="str">
        <f>IF(AND(posicoes_tratado[[#This Row],[velocidade]]&lt;5,posicoes_tratado[[#This Row],[ignicao]]=FALSE),"SIM","NÃO")</f>
        <v>SIM</v>
      </c>
      <c r="H38" t="str">
        <f>IFERROR(TEXT(posicoes_tratado[[#This Row],[data_posicao]]-B37,"h:mm:ss"),"0:0:0")</f>
        <v>0:30:03</v>
      </c>
      <c r="I38">
        <f>IFERROR(posicoes_tratado[[#This Row],[tempo_parado]] *86400,0)</f>
        <v>1803</v>
      </c>
      <c r="J38" s="4"/>
    </row>
    <row r="39" spans="1:10" hidden="1" x14ac:dyDescent="0.25">
      <c r="A39" s="1" t="s">
        <v>7</v>
      </c>
      <c r="B39" s="3">
        <v>43447.693182870367</v>
      </c>
      <c r="C39">
        <v>0</v>
      </c>
      <c r="D39">
        <v>-514699331</v>
      </c>
      <c r="E39">
        <v>-253649261</v>
      </c>
      <c r="F39" t="b">
        <v>0</v>
      </c>
      <c r="G39" t="str">
        <f>IF(AND(posicoes_tratado[[#This Row],[velocidade]]&lt;5,posicoes_tratado[[#This Row],[ignicao]]=FALSE),"SIM","NÃO")</f>
        <v>SIM</v>
      </c>
      <c r="H39" t="str">
        <f>IFERROR(TEXT(posicoes_tratado[[#This Row],[data_posicao]]-B38,"h:mm:ss"),"0:0:0")</f>
        <v>0:30:03</v>
      </c>
      <c r="I39">
        <f>IFERROR(posicoes_tratado[[#This Row],[tempo_parado]] *86400,0)</f>
        <v>1803</v>
      </c>
      <c r="J39" s="4"/>
    </row>
    <row r="40" spans="1:10" hidden="1" x14ac:dyDescent="0.25">
      <c r="A40" s="1" t="s">
        <v>7</v>
      </c>
      <c r="B40" s="3">
        <v>43447.714050925926</v>
      </c>
      <c r="C40">
        <v>0</v>
      </c>
      <c r="D40">
        <v>-51469937</v>
      </c>
      <c r="E40">
        <v>-253649083</v>
      </c>
      <c r="F40" t="b">
        <v>0</v>
      </c>
      <c r="G40" t="str">
        <f>IF(AND(posicoes_tratado[[#This Row],[velocidade]]&lt;5,posicoes_tratado[[#This Row],[ignicao]]=FALSE),"SIM","NÃO")</f>
        <v>SIM</v>
      </c>
      <c r="H40" t="str">
        <f>IFERROR(TEXT(posicoes_tratado[[#This Row],[data_posicao]]-B39,"h:mm:ss"),"0:0:0")</f>
        <v>0:30:03</v>
      </c>
      <c r="I40">
        <f>IFERROR(posicoes_tratado[[#This Row],[tempo_parado]] *86400,0)</f>
        <v>1803</v>
      </c>
      <c r="J40" s="4"/>
    </row>
    <row r="41" spans="1:10" hidden="1" x14ac:dyDescent="0.25">
      <c r="A41" s="1" t="s">
        <v>7</v>
      </c>
      <c r="B41" s="3">
        <v>43447.734918981485</v>
      </c>
      <c r="C41">
        <v>0</v>
      </c>
      <c r="D41">
        <v>-514699813</v>
      </c>
      <c r="E41">
        <v>-253648966</v>
      </c>
      <c r="F41" t="b">
        <v>0</v>
      </c>
      <c r="G41" t="str">
        <f>IF(AND(posicoes_tratado[[#This Row],[velocidade]]&lt;5,posicoes_tratado[[#This Row],[ignicao]]=FALSE),"SIM","NÃO")</f>
        <v>SIM</v>
      </c>
      <c r="H41" t="str">
        <f>IFERROR(TEXT(posicoes_tratado[[#This Row],[data_posicao]]-B40,"h:mm:ss"),"0:0:0")</f>
        <v>0:30:03</v>
      </c>
      <c r="I41">
        <f>IFERROR(posicoes_tratado[[#This Row],[tempo_parado]] *86400,0)</f>
        <v>1803</v>
      </c>
      <c r="J41" s="4"/>
    </row>
    <row r="42" spans="1:10" hidden="1" x14ac:dyDescent="0.25">
      <c r="A42" s="1" t="s">
        <v>7</v>
      </c>
      <c r="B42" s="3">
        <v>43447.755787037036</v>
      </c>
      <c r="C42">
        <v>0</v>
      </c>
      <c r="D42">
        <v>-514698716</v>
      </c>
      <c r="E42">
        <v>-253649361</v>
      </c>
      <c r="F42" t="b">
        <v>0</v>
      </c>
      <c r="G42" t="str">
        <f>IF(AND(posicoes_tratado[[#This Row],[velocidade]]&lt;5,posicoes_tratado[[#This Row],[ignicao]]=FALSE),"SIM","NÃO")</f>
        <v>SIM</v>
      </c>
      <c r="H42" t="str">
        <f>IFERROR(TEXT(posicoes_tratado[[#This Row],[data_posicao]]-B41,"h:mm:ss"),"0:0:0")</f>
        <v>0:30:03</v>
      </c>
      <c r="I42">
        <f>IFERROR(posicoes_tratado[[#This Row],[tempo_parado]] *86400,0)</f>
        <v>1803</v>
      </c>
      <c r="J42" s="4"/>
    </row>
    <row r="43" spans="1:10" hidden="1" x14ac:dyDescent="0.25">
      <c r="A43" s="1" t="s">
        <v>7</v>
      </c>
      <c r="B43" s="3">
        <v>43447.776655092595</v>
      </c>
      <c r="C43">
        <v>0</v>
      </c>
      <c r="D43">
        <v>-514699578</v>
      </c>
      <c r="E43">
        <v>-253648731</v>
      </c>
      <c r="F43" t="b">
        <v>0</v>
      </c>
      <c r="G43" t="str">
        <f>IF(AND(posicoes_tratado[[#This Row],[velocidade]]&lt;5,posicoes_tratado[[#This Row],[ignicao]]=FALSE),"SIM","NÃO")</f>
        <v>SIM</v>
      </c>
      <c r="H43" t="str">
        <f>IFERROR(TEXT(posicoes_tratado[[#This Row],[data_posicao]]-B42,"h:mm:ss"),"0:0:0")</f>
        <v>0:30:03</v>
      </c>
      <c r="I43">
        <f>IFERROR(posicoes_tratado[[#This Row],[tempo_parado]] *86400,0)</f>
        <v>1803</v>
      </c>
      <c r="J43" s="4"/>
    </row>
    <row r="44" spans="1:10" hidden="1" x14ac:dyDescent="0.25">
      <c r="A44" s="1" t="s">
        <v>7</v>
      </c>
      <c r="B44" s="3">
        <v>43447.797523148147</v>
      </c>
      <c r="C44">
        <v>0</v>
      </c>
      <c r="D44">
        <v>-514699211</v>
      </c>
      <c r="E44">
        <v>-253648646</v>
      </c>
      <c r="F44" t="b">
        <v>0</v>
      </c>
      <c r="G44" t="str">
        <f>IF(AND(posicoes_tratado[[#This Row],[velocidade]]&lt;5,posicoes_tratado[[#This Row],[ignicao]]=FALSE),"SIM","NÃO")</f>
        <v>SIM</v>
      </c>
      <c r="H44" t="str">
        <f>IFERROR(TEXT(posicoes_tratado[[#This Row],[data_posicao]]-B43,"h:mm:ss"),"0:0:0")</f>
        <v>0:30:03</v>
      </c>
      <c r="I44">
        <f>IFERROR(posicoes_tratado[[#This Row],[tempo_parado]] *86400,0)</f>
        <v>1803</v>
      </c>
      <c r="J44" s="4"/>
    </row>
    <row r="45" spans="1:10" hidden="1" x14ac:dyDescent="0.25">
      <c r="A45" s="1" t="s">
        <v>7</v>
      </c>
      <c r="B45" s="3">
        <v>43447.818391203706</v>
      </c>
      <c r="C45">
        <v>0</v>
      </c>
      <c r="D45">
        <v>-514699006</v>
      </c>
      <c r="E45">
        <v>-253648618</v>
      </c>
      <c r="F45" t="b">
        <v>0</v>
      </c>
      <c r="G45" t="str">
        <f>IF(AND(posicoes_tratado[[#This Row],[velocidade]]&lt;5,posicoes_tratado[[#This Row],[ignicao]]=FALSE),"SIM","NÃO")</f>
        <v>SIM</v>
      </c>
      <c r="H45" t="str">
        <f>IFERROR(TEXT(posicoes_tratado[[#This Row],[data_posicao]]-B44,"h:mm:ss"),"0:0:0")</f>
        <v>0:30:03</v>
      </c>
      <c r="I45">
        <f>IFERROR(posicoes_tratado[[#This Row],[tempo_parado]] *86400,0)</f>
        <v>1803</v>
      </c>
      <c r="J45" s="4"/>
    </row>
    <row r="46" spans="1:10" hidden="1" x14ac:dyDescent="0.25">
      <c r="A46" s="1" t="s">
        <v>7</v>
      </c>
      <c r="B46" s="3">
        <v>43447.839259259257</v>
      </c>
      <c r="C46">
        <v>0</v>
      </c>
      <c r="D46">
        <v>-514699216</v>
      </c>
      <c r="E46">
        <v>-253648846</v>
      </c>
      <c r="F46" t="b">
        <v>0</v>
      </c>
      <c r="G46" t="str">
        <f>IF(AND(posicoes_tratado[[#This Row],[velocidade]]&lt;5,posicoes_tratado[[#This Row],[ignicao]]=FALSE),"SIM","NÃO")</f>
        <v>SIM</v>
      </c>
      <c r="H46" t="str">
        <f>IFERROR(TEXT(posicoes_tratado[[#This Row],[data_posicao]]-B45,"h:mm:ss"),"0:0:0")</f>
        <v>0:30:03</v>
      </c>
      <c r="I46">
        <f>IFERROR(posicoes_tratado[[#This Row],[tempo_parado]] *86400,0)</f>
        <v>1803</v>
      </c>
      <c r="J46" s="4"/>
    </row>
    <row r="47" spans="1:10" hidden="1" x14ac:dyDescent="0.25">
      <c r="A47" s="1" t="s">
        <v>7</v>
      </c>
      <c r="B47" s="3">
        <v>43447.860127314816</v>
      </c>
      <c r="C47">
        <v>0</v>
      </c>
      <c r="D47">
        <v>-514699343</v>
      </c>
      <c r="E47">
        <v>-25364945</v>
      </c>
      <c r="F47" t="b">
        <v>0</v>
      </c>
      <c r="G47" t="str">
        <f>IF(AND(posicoes_tratado[[#This Row],[velocidade]]&lt;5,posicoes_tratado[[#This Row],[ignicao]]=FALSE),"SIM","NÃO")</f>
        <v>SIM</v>
      </c>
      <c r="H47" t="str">
        <f>IFERROR(TEXT(posicoes_tratado[[#This Row],[data_posicao]]-B46,"h:mm:ss"),"0:0:0")</f>
        <v>0:30:03</v>
      </c>
      <c r="I47">
        <f>IFERROR(posicoes_tratado[[#This Row],[tempo_parado]] *86400,0)</f>
        <v>1803</v>
      </c>
      <c r="J47" s="4"/>
    </row>
    <row r="48" spans="1:10" hidden="1" x14ac:dyDescent="0.25">
      <c r="A48" s="1" t="s">
        <v>7</v>
      </c>
      <c r="B48" s="3">
        <v>43447.880995370368</v>
      </c>
      <c r="C48">
        <v>0</v>
      </c>
      <c r="D48">
        <v>-514699181</v>
      </c>
      <c r="E48">
        <v>-253648933</v>
      </c>
      <c r="F48" t="b">
        <v>0</v>
      </c>
      <c r="G48" t="str">
        <f>IF(AND(posicoes_tratado[[#This Row],[velocidade]]&lt;5,posicoes_tratado[[#This Row],[ignicao]]=FALSE),"SIM","NÃO")</f>
        <v>SIM</v>
      </c>
      <c r="H48" t="str">
        <f>IFERROR(TEXT(posicoes_tratado[[#This Row],[data_posicao]]-B47,"h:mm:ss"),"0:0:0")</f>
        <v>0:30:03</v>
      </c>
      <c r="I48">
        <f>IFERROR(posicoes_tratado[[#This Row],[tempo_parado]] *86400,0)</f>
        <v>1803</v>
      </c>
      <c r="J48" s="4"/>
    </row>
    <row r="49" spans="1:10" hidden="1" x14ac:dyDescent="0.25">
      <c r="A49" s="1" t="s">
        <v>7</v>
      </c>
      <c r="B49" s="3">
        <v>43447.901863425926</v>
      </c>
      <c r="C49">
        <v>0</v>
      </c>
      <c r="D49">
        <v>-514699303</v>
      </c>
      <c r="E49">
        <v>-253648806</v>
      </c>
      <c r="F49" t="b">
        <v>0</v>
      </c>
      <c r="G49" t="str">
        <f>IF(AND(posicoes_tratado[[#This Row],[velocidade]]&lt;5,posicoes_tratado[[#This Row],[ignicao]]=FALSE),"SIM","NÃO")</f>
        <v>SIM</v>
      </c>
      <c r="H49" t="str">
        <f>IFERROR(TEXT(posicoes_tratado[[#This Row],[data_posicao]]-B48,"h:mm:ss"),"0:0:0")</f>
        <v>0:30:03</v>
      </c>
      <c r="I49">
        <f>IFERROR(posicoes_tratado[[#This Row],[tempo_parado]] *86400,0)</f>
        <v>1803</v>
      </c>
      <c r="J49" s="4"/>
    </row>
    <row r="50" spans="1:10" hidden="1" x14ac:dyDescent="0.25">
      <c r="A50" s="1" t="s">
        <v>7</v>
      </c>
      <c r="B50" s="3">
        <v>43447.922731481478</v>
      </c>
      <c r="C50">
        <v>0</v>
      </c>
      <c r="D50">
        <v>-514699323</v>
      </c>
      <c r="E50">
        <v>-253648836</v>
      </c>
      <c r="F50" t="b">
        <v>0</v>
      </c>
      <c r="G50" t="str">
        <f>IF(AND(posicoes_tratado[[#This Row],[velocidade]]&lt;5,posicoes_tratado[[#This Row],[ignicao]]=FALSE),"SIM","NÃO")</f>
        <v>SIM</v>
      </c>
      <c r="H50" t="str">
        <f>IFERROR(TEXT(posicoes_tratado[[#This Row],[data_posicao]]-B49,"h:mm:ss"),"0:0:0")</f>
        <v>0:30:03</v>
      </c>
      <c r="I50">
        <f>IFERROR(posicoes_tratado[[#This Row],[tempo_parado]] *86400,0)</f>
        <v>1803</v>
      </c>
      <c r="J50" s="4"/>
    </row>
    <row r="51" spans="1:10" hidden="1" x14ac:dyDescent="0.25">
      <c r="A51" s="1" t="s">
        <v>7</v>
      </c>
      <c r="B51" s="3">
        <v>43447.943599537037</v>
      </c>
      <c r="C51">
        <v>0</v>
      </c>
      <c r="D51">
        <v>-514699251</v>
      </c>
      <c r="E51">
        <v>-253648863</v>
      </c>
      <c r="F51" t="b">
        <v>0</v>
      </c>
      <c r="G51" t="str">
        <f>IF(AND(posicoes_tratado[[#This Row],[velocidade]]&lt;5,posicoes_tratado[[#This Row],[ignicao]]=FALSE),"SIM","NÃO")</f>
        <v>SIM</v>
      </c>
      <c r="H51" t="str">
        <f>IFERROR(TEXT(posicoes_tratado[[#This Row],[data_posicao]]-B50,"h:mm:ss"),"0:0:0")</f>
        <v>0:30:03</v>
      </c>
      <c r="I51">
        <f>IFERROR(posicoes_tratado[[#This Row],[tempo_parado]] *86400,0)</f>
        <v>1803</v>
      </c>
      <c r="J51" s="4"/>
    </row>
    <row r="52" spans="1:10" hidden="1" x14ac:dyDescent="0.25">
      <c r="A52" s="1" t="s">
        <v>7</v>
      </c>
      <c r="B52" s="3">
        <v>43447.964467592596</v>
      </c>
      <c r="C52">
        <v>0</v>
      </c>
      <c r="D52">
        <v>-514699088</v>
      </c>
      <c r="E52">
        <v>-253648528</v>
      </c>
      <c r="F52" t="b">
        <v>0</v>
      </c>
      <c r="G52" t="str">
        <f>IF(AND(posicoes_tratado[[#This Row],[velocidade]]&lt;5,posicoes_tratado[[#This Row],[ignicao]]=FALSE),"SIM","NÃO")</f>
        <v>SIM</v>
      </c>
      <c r="H52" t="str">
        <f>IFERROR(TEXT(posicoes_tratado[[#This Row],[data_posicao]]-B51,"h:mm:ss"),"0:0:0")</f>
        <v>0:30:03</v>
      </c>
      <c r="I52">
        <f>IFERROR(posicoes_tratado[[#This Row],[tempo_parado]] *86400,0)</f>
        <v>1803</v>
      </c>
      <c r="J52" s="4"/>
    </row>
    <row r="53" spans="1:10" hidden="1" x14ac:dyDescent="0.25">
      <c r="A53" s="1" t="s">
        <v>7</v>
      </c>
      <c r="B53" s="3">
        <v>43447.985335648147</v>
      </c>
      <c r="C53">
        <v>0</v>
      </c>
      <c r="D53">
        <v>-514699313</v>
      </c>
      <c r="E53">
        <v>-253649138</v>
      </c>
      <c r="F53" t="b">
        <v>0</v>
      </c>
      <c r="G53" t="str">
        <f>IF(AND(posicoes_tratado[[#This Row],[velocidade]]&lt;5,posicoes_tratado[[#This Row],[ignicao]]=FALSE),"SIM","NÃO")</f>
        <v>SIM</v>
      </c>
      <c r="H53" t="str">
        <f>IFERROR(TEXT(posicoes_tratado[[#This Row],[data_posicao]]-B52,"h:mm:ss"),"0:0:0")</f>
        <v>0:30:03</v>
      </c>
      <c r="I53">
        <f>IFERROR(posicoes_tratado[[#This Row],[tempo_parado]] *86400,0)</f>
        <v>1803</v>
      </c>
      <c r="J53" s="4"/>
    </row>
    <row r="54" spans="1:10" hidden="1" x14ac:dyDescent="0.25">
      <c r="A54" s="1" t="s">
        <v>7</v>
      </c>
      <c r="B54" s="3">
        <v>43448.006203703706</v>
      </c>
      <c r="C54">
        <v>0</v>
      </c>
      <c r="D54">
        <v>-51469933</v>
      </c>
      <c r="E54">
        <v>-253648993</v>
      </c>
      <c r="F54" t="b">
        <v>0</v>
      </c>
      <c r="G54" t="str">
        <f>IF(AND(posicoes_tratado[[#This Row],[velocidade]]&lt;5,posicoes_tratado[[#This Row],[ignicao]]=FALSE),"SIM","NÃO")</f>
        <v>SIM</v>
      </c>
      <c r="H54" t="str">
        <f>IFERROR(TEXT(posicoes_tratado[[#This Row],[data_posicao]]-B53,"h:mm:ss"),"0:0:0")</f>
        <v>0:30:03</v>
      </c>
      <c r="I54">
        <f>IFERROR(posicoes_tratado[[#This Row],[tempo_parado]] *86400,0)</f>
        <v>1803</v>
      </c>
      <c r="J54" s="4"/>
    </row>
    <row r="55" spans="1:10" hidden="1" x14ac:dyDescent="0.25">
      <c r="A55" s="1" t="s">
        <v>7</v>
      </c>
      <c r="B55" s="3">
        <v>43448.027060185188</v>
      </c>
      <c r="C55">
        <v>0</v>
      </c>
      <c r="D55">
        <v>-514698688</v>
      </c>
      <c r="E55">
        <v>-253648641</v>
      </c>
      <c r="F55" t="b">
        <v>0</v>
      </c>
      <c r="G55" t="str">
        <f>IF(AND(posicoes_tratado[[#This Row],[velocidade]]&lt;5,posicoes_tratado[[#This Row],[ignicao]]=FALSE),"SIM","NÃO")</f>
        <v>SIM</v>
      </c>
      <c r="H55" t="str">
        <f>IFERROR(TEXT(posicoes_tratado[[#This Row],[data_posicao]]-B54,"h:mm:ss"),"0:0:0")</f>
        <v>0:30:02</v>
      </c>
      <c r="I55">
        <f>IFERROR(posicoes_tratado[[#This Row],[tempo_parado]] *86400,0)</f>
        <v>1801.9999999999998</v>
      </c>
      <c r="J55" s="4"/>
    </row>
    <row r="56" spans="1:10" hidden="1" x14ac:dyDescent="0.25">
      <c r="A56" s="1" t="s">
        <v>7</v>
      </c>
      <c r="B56" s="3">
        <v>43448.04791666667</v>
      </c>
      <c r="C56">
        <v>0</v>
      </c>
      <c r="D56">
        <v>-514699373</v>
      </c>
      <c r="E56">
        <v>-253649343</v>
      </c>
      <c r="F56" t="b">
        <v>0</v>
      </c>
      <c r="G56" t="str">
        <f>IF(AND(posicoes_tratado[[#This Row],[velocidade]]&lt;5,posicoes_tratado[[#This Row],[ignicao]]=FALSE),"SIM","NÃO")</f>
        <v>SIM</v>
      </c>
      <c r="H56" t="str">
        <f>IFERROR(TEXT(posicoes_tratado[[#This Row],[data_posicao]]-B55,"h:mm:ss"),"0:0:0")</f>
        <v>0:30:02</v>
      </c>
      <c r="I56">
        <f>IFERROR(posicoes_tratado[[#This Row],[tempo_parado]] *86400,0)</f>
        <v>1801.9999999999998</v>
      </c>
      <c r="J56" s="4"/>
    </row>
    <row r="57" spans="1:10" hidden="1" x14ac:dyDescent="0.25">
      <c r="A57" s="1" t="s">
        <v>7</v>
      </c>
      <c r="B57" s="3">
        <v>43448.068784722222</v>
      </c>
      <c r="C57">
        <v>0</v>
      </c>
      <c r="D57">
        <v>-514698966</v>
      </c>
      <c r="E57">
        <v>-253648891</v>
      </c>
      <c r="F57" t="b">
        <v>0</v>
      </c>
      <c r="G57" t="str">
        <f>IF(AND(posicoes_tratado[[#This Row],[velocidade]]&lt;5,posicoes_tratado[[#This Row],[ignicao]]=FALSE),"SIM","NÃO")</f>
        <v>SIM</v>
      </c>
      <c r="H57" t="str">
        <f>IFERROR(TEXT(posicoes_tratado[[#This Row],[data_posicao]]-B56,"h:mm:ss"),"0:0:0")</f>
        <v>0:30:03</v>
      </c>
      <c r="I57">
        <f>IFERROR(posicoes_tratado[[#This Row],[tempo_parado]] *86400,0)</f>
        <v>1803</v>
      </c>
      <c r="J57" s="4"/>
    </row>
    <row r="58" spans="1:10" hidden="1" x14ac:dyDescent="0.25">
      <c r="A58" s="1" t="s">
        <v>7</v>
      </c>
      <c r="B58" s="3">
        <v>43448.08966435185</v>
      </c>
      <c r="C58">
        <v>0</v>
      </c>
      <c r="D58">
        <v>-514699285</v>
      </c>
      <c r="E58">
        <v>-253649325</v>
      </c>
      <c r="F58" t="b">
        <v>0</v>
      </c>
      <c r="G58" t="str">
        <f>IF(AND(posicoes_tratado[[#This Row],[velocidade]]&lt;5,posicoes_tratado[[#This Row],[ignicao]]=FALSE),"SIM","NÃO")</f>
        <v>SIM</v>
      </c>
      <c r="H58" t="str">
        <f>IFERROR(TEXT(posicoes_tratado[[#This Row],[data_posicao]]-B57,"h:mm:ss"),"0:0:0")</f>
        <v>0:30:04</v>
      </c>
      <c r="I58">
        <f>IFERROR(posicoes_tratado[[#This Row],[tempo_parado]] *86400,0)</f>
        <v>1803.9999999999998</v>
      </c>
      <c r="J58" s="4"/>
    </row>
    <row r="59" spans="1:10" hidden="1" x14ac:dyDescent="0.25">
      <c r="A59" s="1" t="s">
        <v>7</v>
      </c>
      <c r="B59" s="3">
        <v>43448.110532407409</v>
      </c>
      <c r="C59">
        <v>0</v>
      </c>
      <c r="D59">
        <v>-514699075</v>
      </c>
      <c r="E59">
        <v>-253649</v>
      </c>
      <c r="F59" t="b">
        <v>0</v>
      </c>
      <c r="G59" t="str">
        <f>IF(AND(posicoes_tratado[[#This Row],[velocidade]]&lt;5,posicoes_tratado[[#This Row],[ignicao]]=FALSE),"SIM","NÃO")</f>
        <v>SIM</v>
      </c>
      <c r="H59" t="str">
        <f>IFERROR(TEXT(posicoes_tratado[[#This Row],[data_posicao]]-B58,"h:mm:ss"),"0:0:0")</f>
        <v>0:30:03</v>
      </c>
      <c r="I59">
        <f>IFERROR(posicoes_tratado[[#This Row],[tempo_parado]] *86400,0)</f>
        <v>1803</v>
      </c>
      <c r="J59" s="4"/>
    </row>
    <row r="60" spans="1:10" hidden="1" x14ac:dyDescent="0.25">
      <c r="A60" s="1" t="s">
        <v>7</v>
      </c>
      <c r="B60" s="3">
        <v>43448.13140046296</v>
      </c>
      <c r="C60">
        <v>0</v>
      </c>
      <c r="D60">
        <v>-514699276</v>
      </c>
      <c r="E60">
        <v>-253649213</v>
      </c>
      <c r="F60" t="b">
        <v>0</v>
      </c>
      <c r="G60" t="str">
        <f>IF(AND(posicoes_tratado[[#This Row],[velocidade]]&lt;5,posicoes_tratado[[#This Row],[ignicao]]=FALSE),"SIM","NÃO")</f>
        <v>SIM</v>
      </c>
      <c r="H60" t="str">
        <f>IFERROR(TEXT(posicoes_tratado[[#This Row],[data_posicao]]-B59,"h:mm:ss"),"0:0:0")</f>
        <v>0:30:03</v>
      </c>
      <c r="I60">
        <f>IFERROR(posicoes_tratado[[#This Row],[tempo_parado]] *86400,0)</f>
        <v>1803</v>
      </c>
      <c r="J60" s="4"/>
    </row>
    <row r="61" spans="1:10" hidden="1" x14ac:dyDescent="0.25">
      <c r="A61" s="1" t="s">
        <v>7</v>
      </c>
      <c r="B61" s="3">
        <v>43448.152268518519</v>
      </c>
      <c r="C61">
        <v>0</v>
      </c>
      <c r="D61">
        <v>-514699506</v>
      </c>
      <c r="E61">
        <v>-253649025</v>
      </c>
      <c r="F61" t="b">
        <v>0</v>
      </c>
      <c r="G61" t="str">
        <f>IF(AND(posicoes_tratado[[#This Row],[velocidade]]&lt;5,posicoes_tratado[[#This Row],[ignicao]]=FALSE),"SIM","NÃO")</f>
        <v>SIM</v>
      </c>
      <c r="H61" t="str">
        <f>IFERROR(TEXT(posicoes_tratado[[#This Row],[data_posicao]]-B60,"h:mm:ss"),"0:0:0")</f>
        <v>0:30:03</v>
      </c>
      <c r="I61">
        <f>IFERROR(posicoes_tratado[[#This Row],[tempo_parado]] *86400,0)</f>
        <v>1803</v>
      </c>
      <c r="J61" s="4"/>
    </row>
    <row r="62" spans="1:10" hidden="1" x14ac:dyDescent="0.25">
      <c r="A62" s="1" t="s">
        <v>7</v>
      </c>
      <c r="B62" s="3">
        <v>43448.173125000001</v>
      </c>
      <c r="C62">
        <v>0</v>
      </c>
      <c r="D62">
        <v>-514699058</v>
      </c>
      <c r="E62">
        <v>-253649203</v>
      </c>
      <c r="F62" t="b">
        <v>0</v>
      </c>
      <c r="G62" t="str">
        <f>IF(AND(posicoes_tratado[[#This Row],[velocidade]]&lt;5,posicoes_tratado[[#This Row],[ignicao]]=FALSE),"SIM","NÃO")</f>
        <v>SIM</v>
      </c>
      <c r="H62" t="str">
        <f>IFERROR(TEXT(posicoes_tratado[[#This Row],[data_posicao]]-B61,"h:mm:ss"),"0:0:0")</f>
        <v>0:30:02</v>
      </c>
      <c r="I62">
        <f>IFERROR(posicoes_tratado[[#This Row],[tempo_parado]] *86400,0)</f>
        <v>1801.9999999999998</v>
      </c>
      <c r="J62" s="4"/>
    </row>
    <row r="63" spans="1:10" hidden="1" x14ac:dyDescent="0.25">
      <c r="A63" s="1" t="s">
        <v>7</v>
      </c>
      <c r="B63" s="3">
        <v>43448.194004629629</v>
      </c>
      <c r="C63">
        <v>0</v>
      </c>
      <c r="D63">
        <v>-514698996</v>
      </c>
      <c r="E63">
        <v>-253648626</v>
      </c>
      <c r="F63" t="b">
        <v>0</v>
      </c>
      <c r="G63" t="str">
        <f>IF(AND(posicoes_tratado[[#This Row],[velocidade]]&lt;5,posicoes_tratado[[#This Row],[ignicao]]=FALSE),"SIM","NÃO")</f>
        <v>SIM</v>
      </c>
      <c r="H63" t="str">
        <f>IFERROR(TEXT(posicoes_tratado[[#This Row],[data_posicao]]-B62,"h:mm:ss"),"0:0:0")</f>
        <v>0:30:04</v>
      </c>
      <c r="I63">
        <f>IFERROR(posicoes_tratado[[#This Row],[tempo_parado]] *86400,0)</f>
        <v>1803.9999999999998</v>
      </c>
      <c r="J63" s="4"/>
    </row>
    <row r="64" spans="1:10" hidden="1" x14ac:dyDescent="0.25">
      <c r="A64" s="1" t="s">
        <v>7</v>
      </c>
      <c r="B64" s="3">
        <v>43448.214872685188</v>
      </c>
      <c r="C64">
        <v>0</v>
      </c>
      <c r="D64">
        <v>-51469876</v>
      </c>
      <c r="E64">
        <v>-253648803</v>
      </c>
      <c r="F64" t="b">
        <v>0</v>
      </c>
      <c r="G64" t="str">
        <f>IF(AND(posicoes_tratado[[#This Row],[velocidade]]&lt;5,posicoes_tratado[[#This Row],[ignicao]]=FALSE),"SIM","NÃO")</f>
        <v>SIM</v>
      </c>
      <c r="H64" t="str">
        <f>IFERROR(TEXT(posicoes_tratado[[#This Row],[data_posicao]]-B63,"h:mm:ss"),"0:0:0")</f>
        <v>0:30:03</v>
      </c>
      <c r="I64">
        <f>IFERROR(posicoes_tratado[[#This Row],[tempo_parado]] *86400,0)</f>
        <v>1803</v>
      </c>
      <c r="J64" s="4"/>
    </row>
    <row r="65" spans="1:10" hidden="1" x14ac:dyDescent="0.25">
      <c r="A65" s="1" t="s">
        <v>7</v>
      </c>
      <c r="B65" s="3">
        <v>43448.23574074074</v>
      </c>
      <c r="C65">
        <v>0</v>
      </c>
      <c r="D65">
        <v>-514699198</v>
      </c>
      <c r="E65">
        <v>-253649125</v>
      </c>
      <c r="F65" t="b">
        <v>0</v>
      </c>
      <c r="G65" t="str">
        <f>IF(AND(posicoes_tratado[[#This Row],[velocidade]]&lt;5,posicoes_tratado[[#This Row],[ignicao]]=FALSE),"SIM","NÃO")</f>
        <v>SIM</v>
      </c>
      <c r="H65" t="str">
        <f>IFERROR(TEXT(posicoes_tratado[[#This Row],[data_posicao]]-B64,"h:mm:ss"),"0:0:0")</f>
        <v>0:30:03</v>
      </c>
      <c r="I65">
        <f>IFERROR(posicoes_tratado[[#This Row],[tempo_parado]] *86400,0)</f>
        <v>1803</v>
      </c>
      <c r="J65" s="4"/>
    </row>
    <row r="66" spans="1:10" hidden="1" x14ac:dyDescent="0.25">
      <c r="A66" s="1" t="s">
        <v>7</v>
      </c>
      <c r="B66" s="3">
        <v>43448.256620370368</v>
      </c>
      <c r="C66">
        <v>0</v>
      </c>
      <c r="D66">
        <v>-514699398</v>
      </c>
      <c r="E66">
        <v>-25364918</v>
      </c>
      <c r="F66" t="b">
        <v>0</v>
      </c>
      <c r="G66" t="str">
        <f>IF(AND(posicoes_tratado[[#This Row],[velocidade]]&lt;5,posicoes_tratado[[#This Row],[ignicao]]=FALSE),"SIM","NÃO")</f>
        <v>SIM</v>
      </c>
      <c r="H66" t="str">
        <f>IFERROR(TEXT(posicoes_tratado[[#This Row],[data_posicao]]-B65,"h:mm:ss"),"0:0:0")</f>
        <v>0:30:04</v>
      </c>
      <c r="I66">
        <f>IFERROR(posicoes_tratado[[#This Row],[tempo_parado]] *86400,0)</f>
        <v>1803.9999999999998</v>
      </c>
      <c r="J66" s="4"/>
    </row>
    <row r="67" spans="1:10" hidden="1" x14ac:dyDescent="0.25">
      <c r="A67" s="1" t="s">
        <v>7</v>
      </c>
      <c r="B67" s="3">
        <v>43448.277488425927</v>
      </c>
      <c r="C67">
        <v>0</v>
      </c>
      <c r="D67">
        <v>-51469995</v>
      </c>
      <c r="E67">
        <v>-253648658</v>
      </c>
      <c r="F67" t="b">
        <v>0</v>
      </c>
      <c r="G67" t="str">
        <f>IF(AND(posicoes_tratado[[#This Row],[velocidade]]&lt;5,posicoes_tratado[[#This Row],[ignicao]]=FALSE),"SIM","NÃO")</f>
        <v>SIM</v>
      </c>
      <c r="H67" t="str">
        <f>IFERROR(TEXT(posicoes_tratado[[#This Row],[data_posicao]]-B66,"h:mm:ss"),"0:0:0")</f>
        <v>0:30:03</v>
      </c>
      <c r="I67">
        <f>IFERROR(posicoes_tratado[[#This Row],[tempo_parado]] *86400,0)</f>
        <v>1803</v>
      </c>
      <c r="J67" s="4"/>
    </row>
    <row r="68" spans="1:10" hidden="1" x14ac:dyDescent="0.25">
      <c r="A68" s="1" t="s">
        <v>7</v>
      </c>
      <c r="B68" s="3">
        <v>43448.298356481479</v>
      </c>
      <c r="C68">
        <v>0</v>
      </c>
      <c r="D68">
        <v>-514699478</v>
      </c>
      <c r="E68">
        <v>-253648808</v>
      </c>
      <c r="F68" t="b">
        <v>0</v>
      </c>
      <c r="G68" t="str">
        <f>IF(AND(posicoes_tratado[[#This Row],[velocidade]]&lt;5,posicoes_tratado[[#This Row],[ignicao]]=FALSE),"SIM","NÃO")</f>
        <v>SIM</v>
      </c>
      <c r="H68" t="str">
        <f>IFERROR(TEXT(posicoes_tratado[[#This Row],[data_posicao]]-B67,"h:mm:ss"),"0:0:0")</f>
        <v>0:30:03</v>
      </c>
      <c r="I68">
        <f>IFERROR(posicoes_tratado[[#This Row],[tempo_parado]] *86400,0)</f>
        <v>1803</v>
      </c>
      <c r="J68" s="4"/>
    </row>
    <row r="69" spans="1:10" hidden="1" x14ac:dyDescent="0.25">
      <c r="A69" s="1" t="s">
        <v>7</v>
      </c>
      <c r="B69" s="3">
        <v>43448.319224537037</v>
      </c>
      <c r="C69">
        <v>0</v>
      </c>
      <c r="D69">
        <v>-51469888</v>
      </c>
      <c r="E69">
        <v>-253648953</v>
      </c>
      <c r="F69" t="b">
        <v>0</v>
      </c>
      <c r="G69" t="str">
        <f>IF(AND(posicoes_tratado[[#This Row],[velocidade]]&lt;5,posicoes_tratado[[#This Row],[ignicao]]=FALSE),"SIM","NÃO")</f>
        <v>SIM</v>
      </c>
      <c r="H69" t="str">
        <f>IFERROR(TEXT(posicoes_tratado[[#This Row],[data_posicao]]-B68,"h:mm:ss"),"0:0:0")</f>
        <v>0:30:03</v>
      </c>
      <c r="I69">
        <f>IFERROR(posicoes_tratado[[#This Row],[tempo_parado]] *86400,0)</f>
        <v>1803</v>
      </c>
      <c r="J69" s="4"/>
    </row>
    <row r="70" spans="1:10" hidden="1" x14ac:dyDescent="0.25">
      <c r="A70" s="1" t="s">
        <v>7</v>
      </c>
      <c r="B70" s="3">
        <v>43448.340081018519</v>
      </c>
      <c r="C70">
        <v>0</v>
      </c>
      <c r="D70">
        <v>-514699531</v>
      </c>
      <c r="E70">
        <v>-253649106</v>
      </c>
      <c r="F70" t="b">
        <v>0</v>
      </c>
      <c r="G70" t="str">
        <f>IF(AND(posicoes_tratado[[#This Row],[velocidade]]&lt;5,posicoes_tratado[[#This Row],[ignicao]]=FALSE),"SIM","NÃO")</f>
        <v>SIM</v>
      </c>
      <c r="H70" t="str">
        <f>IFERROR(TEXT(posicoes_tratado[[#This Row],[data_posicao]]-B69,"h:mm:ss"),"0:0:0")</f>
        <v>0:30:02</v>
      </c>
      <c r="I70">
        <f>IFERROR(posicoes_tratado[[#This Row],[tempo_parado]] *86400,0)</f>
        <v>1801.9999999999998</v>
      </c>
      <c r="J70" s="4"/>
    </row>
    <row r="71" spans="1:10" hidden="1" x14ac:dyDescent="0.25">
      <c r="A71" s="1" t="s">
        <v>7</v>
      </c>
      <c r="B71" s="3">
        <v>43448.360949074071</v>
      </c>
      <c r="C71">
        <v>0</v>
      </c>
      <c r="D71">
        <v>-5146991</v>
      </c>
      <c r="E71">
        <v>-253648886</v>
      </c>
      <c r="F71" t="b">
        <v>0</v>
      </c>
      <c r="G71" t="str">
        <f>IF(AND(posicoes_tratado[[#This Row],[velocidade]]&lt;5,posicoes_tratado[[#This Row],[ignicao]]=FALSE),"SIM","NÃO")</f>
        <v>SIM</v>
      </c>
      <c r="H71" t="str">
        <f>IFERROR(TEXT(posicoes_tratado[[#This Row],[data_posicao]]-B70,"h:mm:ss"),"0:0:0")</f>
        <v>0:30:03</v>
      </c>
      <c r="I71">
        <f>IFERROR(posicoes_tratado[[#This Row],[tempo_parado]] *86400,0)</f>
        <v>1803</v>
      </c>
      <c r="J71" s="4"/>
    </row>
    <row r="72" spans="1:10" hidden="1" x14ac:dyDescent="0.25">
      <c r="A72" s="1" t="s">
        <v>7</v>
      </c>
      <c r="B72" s="3">
        <v>43448.38181712963</v>
      </c>
      <c r="C72">
        <v>0</v>
      </c>
      <c r="D72">
        <v>-514699768</v>
      </c>
      <c r="E72">
        <v>-253648583</v>
      </c>
      <c r="F72" t="b">
        <v>0</v>
      </c>
      <c r="G72" t="str">
        <f>IF(AND(posicoes_tratado[[#This Row],[velocidade]]&lt;5,posicoes_tratado[[#This Row],[ignicao]]=FALSE),"SIM","NÃO")</f>
        <v>SIM</v>
      </c>
      <c r="H72" t="str">
        <f>IFERROR(TEXT(posicoes_tratado[[#This Row],[data_posicao]]-B71,"h:mm:ss"),"0:0:0")</f>
        <v>0:30:03</v>
      </c>
      <c r="I72">
        <f>IFERROR(posicoes_tratado[[#This Row],[tempo_parado]] *86400,0)</f>
        <v>1803</v>
      </c>
      <c r="J72" s="4"/>
    </row>
    <row r="73" spans="1:10" hidden="1" x14ac:dyDescent="0.25">
      <c r="A73" s="1" t="s">
        <v>7</v>
      </c>
      <c r="B73" s="3">
        <v>43448.402685185189</v>
      </c>
      <c r="C73">
        <v>0</v>
      </c>
      <c r="D73">
        <v>-514699736</v>
      </c>
      <c r="E73">
        <v>-253648736</v>
      </c>
      <c r="F73" t="b">
        <v>0</v>
      </c>
      <c r="G73" t="str">
        <f>IF(AND(posicoes_tratado[[#This Row],[velocidade]]&lt;5,posicoes_tratado[[#This Row],[ignicao]]=FALSE),"SIM","NÃO")</f>
        <v>SIM</v>
      </c>
      <c r="H73" t="str">
        <f>IFERROR(TEXT(posicoes_tratado[[#This Row],[data_posicao]]-B72,"h:mm:ss"),"0:0:0")</f>
        <v>0:30:03</v>
      </c>
      <c r="I73">
        <f>IFERROR(posicoes_tratado[[#This Row],[tempo_parado]] *86400,0)</f>
        <v>1803</v>
      </c>
      <c r="J73" s="4"/>
    </row>
    <row r="74" spans="1:10" hidden="1" x14ac:dyDescent="0.25">
      <c r="A74" s="1" t="s">
        <v>7</v>
      </c>
      <c r="B74" s="3">
        <v>43448.42355324074</v>
      </c>
      <c r="C74">
        <v>0</v>
      </c>
      <c r="D74">
        <v>-514698985</v>
      </c>
      <c r="E74">
        <v>-253648908</v>
      </c>
      <c r="F74" t="b">
        <v>0</v>
      </c>
      <c r="G74" t="str">
        <f>IF(AND(posicoes_tratado[[#This Row],[velocidade]]&lt;5,posicoes_tratado[[#This Row],[ignicao]]=FALSE),"SIM","NÃO")</f>
        <v>SIM</v>
      </c>
      <c r="H74" t="str">
        <f>IFERROR(TEXT(posicoes_tratado[[#This Row],[data_posicao]]-B73,"h:mm:ss"),"0:0:0")</f>
        <v>0:30:03</v>
      </c>
      <c r="I74">
        <f>IFERROR(posicoes_tratado[[#This Row],[tempo_parado]] *86400,0)</f>
        <v>1803</v>
      </c>
      <c r="J74" s="4"/>
    </row>
    <row r="75" spans="1:10" hidden="1" x14ac:dyDescent="0.25">
      <c r="A75" s="1" t="s">
        <v>7</v>
      </c>
      <c r="B75" s="3">
        <v>43448.444421296299</v>
      </c>
      <c r="C75">
        <v>0</v>
      </c>
      <c r="D75">
        <v>-514699571</v>
      </c>
      <c r="E75">
        <v>-253649115</v>
      </c>
      <c r="F75" t="b">
        <v>0</v>
      </c>
      <c r="G75" t="str">
        <f>IF(AND(posicoes_tratado[[#This Row],[velocidade]]&lt;5,posicoes_tratado[[#This Row],[ignicao]]=FALSE),"SIM","NÃO")</f>
        <v>SIM</v>
      </c>
      <c r="H75" t="str">
        <f>IFERROR(TEXT(posicoes_tratado[[#This Row],[data_posicao]]-B74,"h:mm:ss"),"0:0:0")</f>
        <v>0:30:03</v>
      </c>
      <c r="I75">
        <f>IFERROR(posicoes_tratado[[#This Row],[tempo_parado]] *86400,0)</f>
        <v>1803</v>
      </c>
      <c r="J75" s="4"/>
    </row>
    <row r="76" spans="1:10" hidden="1" x14ac:dyDescent="0.25">
      <c r="A76" s="1" t="s">
        <v>7</v>
      </c>
      <c r="B76" s="3">
        <v>43448.465289351851</v>
      </c>
      <c r="C76">
        <v>0</v>
      </c>
      <c r="D76">
        <v>-514698888</v>
      </c>
      <c r="E76">
        <v>-253648943</v>
      </c>
      <c r="F76" t="b">
        <v>0</v>
      </c>
      <c r="G76" t="str">
        <f>IF(AND(posicoes_tratado[[#This Row],[velocidade]]&lt;5,posicoes_tratado[[#This Row],[ignicao]]=FALSE),"SIM","NÃO")</f>
        <v>SIM</v>
      </c>
      <c r="H76" t="str">
        <f>IFERROR(TEXT(posicoes_tratado[[#This Row],[data_posicao]]-B75,"h:mm:ss"),"0:0:0")</f>
        <v>0:30:03</v>
      </c>
      <c r="I76">
        <f>IFERROR(posicoes_tratado[[#This Row],[tempo_parado]] *86400,0)</f>
        <v>1803</v>
      </c>
      <c r="J76" s="4"/>
    </row>
    <row r="77" spans="1:10" hidden="1" x14ac:dyDescent="0.25">
      <c r="A77" s="1" t="s">
        <v>7</v>
      </c>
      <c r="B77" s="3">
        <v>43448.486157407409</v>
      </c>
      <c r="C77">
        <v>0</v>
      </c>
      <c r="D77">
        <v>-514699575</v>
      </c>
      <c r="E77">
        <v>-253648446</v>
      </c>
      <c r="F77" t="b">
        <v>0</v>
      </c>
      <c r="G77" t="str">
        <f>IF(AND(posicoes_tratado[[#This Row],[velocidade]]&lt;5,posicoes_tratado[[#This Row],[ignicao]]=FALSE),"SIM","NÃO")</f>
        <v>SIM</v>
      </c>
      <c r="H77" t="str">
        <f>IFERROR(TEXT(posicoes_tratado[[#This Row],[data_posicao]]-B76,"h:mm:ss"),"0:0:0")</f>
        <v>0:30:03</v>
      </c>
      <c r="I77">
        <f>IFERROR(posicoes_tratado[[#This Row],[tempo_parado]] *86400,0)</f>
        <v>1803</v>
      </c>
      <c r="J77" s="4"/>
    </row>
    <row r="78" spans="1:10" hidden="1" x14ac:dyDescent="0.25">
      <c r="A78" s="1" t="s">
        <v>7</v>
      </c>
      <c r="B78" s="3">
        <v>43448.507025462961</v>
      </c>
      <c r="C78">
        <v>0</v>
      </c>
      <c r="D78">
        <v>-5146994</v>
      </c>
      <c r="E78">
        <v>-253649028</v>
      </c>
      <c r="F78" t="b">
        <v>0</v>
      </c>
      <c r="G78" t="str">
        <f>IF(AND(posicoes_tratado[[#This Row],[velocidade]]&lt;5,posicoes_tratado[[#This Row],[ignicao]]=FALSE),"SIM","NÃO")</f>
        <v>SIM</v>
      </c>
      <c r="H78" t="str">
        <f>IFERROR(TEXT(posicoes_tratado[[#This Row],[data_posicao]]-B77,"h:mm:ss"),"0:0:0")</f>
        <v>0:30:03</v>
      </c>
      <c r="I78">
        <f>IFERROR(posicoes_tratado[[#This Row],[tempo_parado]] *86400,0)</f>
        <v>1803</v>
      </c>
      <c r="J78" s="4"/>
    </row>
    <row r="79" spans="1:10" hidden="1" x14ac:dyDescent="0.25">
      <c r="A79" s="1" t="s">
        <v>7</v>
      </c>
      <c r="B79" s="3">
        <v>43448.52789351852</v>
      </c>
      <c r="C79">
        <v>0</v>
      </c>
      <c r="D79">
        <v>-514700176</v>
      </c>
      <c r="E79">
        <v>-25364928</v>
      </c>
      <c r="F79" t="b">
        <v>0</v>
      </c>
      <c r="G79" t="str">
        <f>IF(AND(posicoes_tratado[[#This Row],[velocidade]]&lt;5,posicoes_tratado[[#This Row],[ignicao]]=FALSE),"SIM","NÃO")</f>
        <v>SIM</v>
      </c>
      <c r="H79" t="str">
        <f>IFERROR(TEXT(posicoes_tratado[[#This Row],[data_posicao]]-B78,"h:mm:ss"),"0:0:0")</f>
        <v>0:30:03</v>
      </c>
      <c r="I79">
        <f>IFERROR(posicoes_tratado[[#This Row],[tempo_parado]] *86400,0)</f>
        <v>1803</v>
      </c>
      <c r="J79" s="4"/>
    </row>
    <row r="80" spans="1:10" hidden="1" x14ac:dyDescent="0.25">
      <c r="A80" s="1" t="s">
        <v>7</v>
      </c>
      <c r="B80" s="3">
        <v>43448.548761574071</v>
      </c>
      <c r="C80">
        <v>0</v>
      </c>
      <c r="D80">
        <v>-514699388</v>
      </c>
      <c r="E80">
        <v>-253648618</v>
      </c>
      <c r="F80" t="b">
        <v>0</v>
      </c>
      <c r="G80" t="str">
        <f>IF(AND(posicoes_tratado[[#This Row],[velocidade]]&lt;5,posicoes_tratado[[#This Row],[ignicao]]=FALSE),"SIM","NÃO")</f>
        <v>SIM</v>
      </c>
      <c r="H80" t="str">
        <f>IFERROR(TEXT(posicoes_tratado[[#This Row],[data_posicao]]-B79,"h:mm:ss"),"0:0:0")</f>
        <v>0:30:03</v>
      </c>
      <c r="I80">
        <f>IFERROR(posicoes_tratado[[#This Row],[tempo_parado]] *86400,0)</f>
        <v>1803</v>
      </c>
      <c r="J80" s="4"/>
    </row>
    <row r="81" spans="1:13" hidden="1" x14ac:dyDescent="0.25">
      <c r="A81" s="1" t="s">
        <v>7</v>
      </c>
      <c r="B81" s="3">
        <v>43448.56962962963</v>
      </c>
      <c r="C81">
        <v>0</v>
      </c>
      <c r="D81">
        <v>-514700676</v>
      </c>
      <c r="E81">
        <v>-253648881</v>
      </c>
      <c r="F81" t="b">
        <v>0</v>
      </c>
      <c r="G81" t="str">
        <f>IF(AND(posicoes_tratado[[#This Row],[velocidade]]&lt;5,posicoes_tratado[[#This Row],[ignicao]]=FALSE),"SIM","NÃO")</f>
        <v>SIM</v>
      </c>
      <c r="H81" t="str">
        <f>IFERROR(TEXT(posicoes_tratado[[#This Row],[data_posicao]]-B80,"h:mm:ss"),"0:0:0")</f>
        <v>0:30:03</v>
      </c>
      <c r="I81">
        <f>IFERROR(posicoes_tratado[[#This Row],[tempo_parado]] *86400,0)</f>
        <v>1803</v>
      </c>
      <c r="J81" s="4"/>
    </row>
    <row r="82" spans="1:13" hidden="1" x14ac:dyDescent="0.25">
      <c r="A82" s="1" t="s">
        <v>7</v>
      </c>
      <c r="B82" s="3">
        <v>43448.590497685182</v>
      </c>
      <c r="C82">
        <v>0</v>
      </c>
      <c r="D82">
        <v>-514699241</v>
      </c>
      <c r="E82">
        <v>-25364868</v>
      </c>
      <c r="F82" t="b">
        <v>0</v>
      </c>
      <c r="G82" t="str">
        <f>IF(AND(posicoes_tratado[[#This Row],[velocidade]]&lt;5,posicoes_tratado[[#This Row],[ignicao]]=FALSE),"SIM","NÃO")</f>
        <v>SIM</v>
      </c>
      <c r="H82" t="str">
        <f>IFERROR(TEXT(posicoes_tratado[[#This Row],[data_posicao]]-B81,"h:mm:ss"),"0:0:0")</f>
        <v>0:30:03</v>
      </c>
      <c r="I82">
        <f>IFERROR(posicoes_tratado[[#This Row],[tempo_parado]] *86400,0)</f>
        <v>1803</v>
      </c>
      <c r="J82" s="4"/>
      <c r="K82" t="s">
        <v>9</v>
      </c>
      <c r="L82" t="s">
        <v>10</v>
      </c>
      <c r="M82" t="s">
        <v>11</v>
      </c>
    </row>
    <row r="83" spans="1:13" hidden="1" x14ac:dyDescent="0.25">
      <c r="A83" s="1" t="s">
        <v>7</v>
      </c>
      <c r="B83" s="3">
        <v>43448.61136574074</v>
      </c>
      <c r="C83">
        <v>0</v>
      </c>
      <c r="D83">
        <v>-514699741</v>
      </c>
      <c r="E83">
        <v>-253649655</v>
      </c>
      <c r="F83" t="b">
        <v>0</v>
      </c>
      <c r="G83" t="str">
        <f>IF(AND(posicoes_tratado[[#This Row],[velocidade]]&lt;5,posicoes_tratado[[#This Row],[ignicao]]=FALSE),"SIM","NÃO")</f>
        <v>SIM</v>
      </c>
      <c r="H83" t="str">
        <f>IFERROR(TEXT(posicoes_tratado[[#This Row],[data_posicao]]-B82,"h:mm:ss"),"0:0:0")</f>
        <v>0:30:03</v>
      </c>
      <c r="I83">
        <f>IFERROR(posicoes_tratado[[#This Row],[tempo_parado]] *86400,0)</f>
        <v>1803</v>
      </c>
      <c r="J83" s="4"/>
      <c r="K83" s="2">
        <f>SUM(I3:I83)</f>
        <v>146043</v>
      </c>
      <c r="L83">
        <f>K83/60</f>
        <v>2434.0500000000002</v>
      </c>
      <c r="M83">
        <f>L83/60</f>
        <v>40.567500000000003</v>
      </c>
    </row>
    <row r="84" spans="1:13" hidden="1" x14ac:dyDescent="0.25">
      <c r="A84" s="1" t="s">
        <v>7</v>
      </c>
      <c r="B84" s="3">
        <v>43448.613275462965</v>
      </c>
      <c r="C84">
        <v>0</v>
      </c>
      <c r="D84">
        <v>-51469969</v>
      </c>
      <c r="E84">
        <v>-253648951</v>
      </c>
      <c r="F84" t="b">
        <v>1</v>
      </c>
      <c r="G84" t="str">
        <f>IF(AND(posicoes_tratado[[#This Row],[velocidade]]&lt;5,posicoes_tratado[[#This Row],[ignicao]]=FALSE),"SIM","NÃO")</f>
        <v>NÃO</v>
      </c>
      <c r="H84" t="str">
        <f>IFERROR(TEXT(posicoes_tratado[[#This Row],[data_posicao]]-B83,"h:mm:ss"),"0:0:0")</f>
        <v>0:02:45</v>
      </c>
      <c r="I84">
        <f>IFERROR(posicoes_tratado[[#This Row],[tempo_parado]] *86400,0)</f>
        <v>165</v>
      </c>
    </row>
    <row r="85" spans="1:13" hidden="1" x14ac:dyDescent="0.25">
      <c r="A85" s="1" t="s">
        <v>7</v>
      </c>
      <c r="B85" s="3">
        <v>43448.614652777775</v>
      </c>
      <c r="C85">
        <v>0</v>
      </c>
      <c r="D85">
        <v>-514699006</v>
      </c>
      <c r="E85">
        <v>-253649545</v>
      </c>
      <c r="F85" t="b">
        <v>1</v>
      </c>
      <c r="G85" t="str">
        <f>IF(AND(posicoes_tratado[[#This Row],[velocidade]]&lt;5,posicoes_tratado[[#This Row],[ignicao]]=FALSE),"SIM","NÃO")</f>
        <v>NÃO</v>
      </c>
      <c r="H85" t="str">
        <f>IFERROR(TEXT(posicoes_tratado[[#This Row],[data_posicao]]-B84,"h:mm:ss"),"0:0:0")</f>
        <v>0:01:59</v>
      </c>
      <c r="I85">
        <f>IFERROR(posicoes_tratado[[#This Row],[tempo_parado]] *86400,0)</f>
        <v>118.99999999999999</v>
      </c>
    </row>
    <row r="86" spans="1:13" hidden="1" x14ac:dyDescent="0.25">
      <c r="A86" s="1" t="s">
        <v>7</v>
      </c>
      <c r="B86" s="3">
        <v>43448.616041666668</v>
      </c>
      <c r="C86">
        <v>0</v>
      </c>
      <c r="D86">
        <v>-51469917</v>
      </c>
      <c r="E86">
        <v>-25364975</v>
      </c>
      <c r="F86" t="b">
        <v>1</v>
      </c>
      <c r="G86" t="str">
        <f>IF(AND(posicoes_tratado[[#This Row],[velocidade]]&lt;5,posicoes_tratado[[#This Row],[ignicao]]=FALSE),"SIM","NÃO")</f>
        <v>NÃO</v>
      </c>
      <c r="H86" t="str">
        <f>IFERROR(TEXT(posicoes_tratado[[#This Row],[data_posicao]]-B85,"h:mm:ss"),"0:0:0")</f>
        <v>0:02:00</v>
      </c>
      <c r="I86">
        <f>IFERROR(posicoes_tratado[[#This Row],[tempo_parado]] *86400,0)</f>
        <v>120</v>
      </c>
    </row>
    <row r="87" spans="1:13" hidden="1" x14ac:dyDescent="0.25">
      <c r="A87" s="1" t="s">
        <v>7</v>
      </c>
      <c r="B87" s="3">
        <v>43448.617430555554</v>
      </c>
      <c r="C87">
        <v>0</v>
      </c>
      <c r="D87">
        <v>-514699336</v>
      </c>
      <c r="E87">
        <v>-253649688</v>
      </c>
      <c r="F87" t="b">
        <v>1</v>
      </c>
      <c r="G87" t="str">
        <f>IF(AND(posicoes_tratado[[#This Row],[velocidade]]&lt;5,posicoes_tratado[[#This Row],[ignicao]]=FALSE),"SIM","NÃO")</f>
        <v>NÃO</v>
      </c>
      <c r="H87" t="str">
        <f>IFERROR(TEXT(posicoes_tratado[[#This Row],[data_posicao]]-B86,"h:mm:ss"),"0:0:0")</f>
        <v>0:02:00</v>
      </c>
      <c r="I87">
        <f>IFERROR(posicoes_tratado[[#This Row],[tempo_parado]] *86400,0)</f>
        <v>120</v>
      </c>
    </row>
    <row r="88" spans="1:13" hidden="1" x14ac:dyDescent="0.25">
      <c r="A88" s="1" t="s">
        <v>7</v>
      </c>
      <c r="B88" s="3">
        <v>43448.618819444448</v>
      </c>
      <c r="C88">
        <v>0</v>
      </c>
      <c r="D88">
        <v>-514699423</v>
      </c>
      <c r="E88">
        <v>-253649633</v>
      </c>
      <c r="F88" t="b">
        <v>1</v>
      </c>
      <c r="G88" t="str">
        <f>IF(AND(posicoes_tratado[[#This Row],[velocidade]]&lt;5,posicoes_tratado[[#This Row],[ignicao]]=FALSE),"SIM","NÃO")</f>
        <v>NÃO</v>
      </c>
      <c r="H88" t="str">
        <f>IFERROR(TEXT(posicoes_tratado[[#This Row],[data_posicao]]-B87,"h:mm:ss"),"0:0:0")</f>
        <v>0:02:00</v>
      </c>
      <c r="I88">
        <f>IFERROR(posicoes_tratado[[#This Row],[tempo_parado]] *86400,0)</f>
        <v>120</v>
      </c>
    </row>
    <row r="89" spans="1:13" hidden="1" x14ac:dyDescent="0.25">
      <c r="A89" s="1" t="s">
        <v>7</v>
      </c>
      <c r="B89" s="3">
        <v>43448.620208333334</v>
      </c>
      <c r="C89">
        <v>0</v>
      </c>
      <c r="D89">
        <v>-514699488</v>
      </c>
      <c r="E89">
        <v>-253649808</v>
      </c>
      <c r="F89" t="b">
        <v>1</v>
      </c>
      <c r="G89" t="str">
        <f>IF(AND(posicoes_tratado[[#This Row],[velocidade]]&lt;5,posicoes_tratado[[#This Row],[ignicao]]=FALSE),"SIM","NÃO")</f>
        <v>NÃO</v>
      </c>
      <c r="H89" t="str">
        <f>IFERROR(TEXT(posicoes_tratado[[#This Row],[data_posicao]]-B88,"h:mm:ss"),"0:0:0")</f>
        <v>0:02:00</v>
      </c>
      <c r="I89">
        <f>IFERROR(posicoes_tratado[[#This Row],[tempo_parado]] *86400,0)</f>
        <v>120</v>
      </c>
    </row>
    <row r="90" spans="1:13" hidden="1" x14ac:dyDescent="0.25">
      <c r="A90" s="1" t="s">
        <v>7</v>
      </c>
      <c r="B90" s="3">
        <v>43448.62159722222</v>
      </c>
      <c r="C90">
        <v>0</v>
      </c>
      <c r="D90">
        <v>-514699538</v>
      </c>
      <c r="E90">
        <v>-253649505</v>
      </c>
      <c r="F90" t="b">
        <v>1</v>
      </c>
      <c r="G90" t="str">
        <f>IF(AND(posicoes_tratado[[#This Row],[velocidade]]&lt;5,posicoes_tratado[[#This Row],[ignicao]]=FALSE),"SIM","NÃO")</f>
        <v>NÃO</v>
      </c>
      <c r="H90" t="str">
        <f>IFERROR(TEXT(posicoes_tratado[[#This Row],[data_posicao]]-B89,"h:mm:ss"),"0:0:0")</f>
        <v>0:02:00</v>
      </c>
      <c r="I90">
        <f>IFERROR(posicoes_tratado[[#This Row],[tempo_parado]] *86400,0)</f>
        <v>120</v>
      </c>
    </row>
    <row r="91" spans="1:13" hidden="1" x14ac:dyDescent="0.25">
      <c r="A91" s="1" t="s">
        <v>7</v>
      </c>
      <c r="B91" s="3">
        <v>43448.622986111113</v>
      </c>
      <c r="C91">
        <v>0</v>
      </c>
      <c r="D91">
        <v>-514699533</v>
      </c>
      <c r="E91">
        <v>-253649326</v>
      </c>
      <c r="F91" t="b">
        <v>1</v>
      </c>
      <c r="G91" t="str">
        <f>IF(AND(posicoes_tratado[[#This Row],[velocidade]]&lt;5,posicoes_tratado[[#This Row],[ignicao]]=FALSE),"SIM","NÃO")</f>
        <v>NÃO</v>
      </c>
      <c r="H91" t="str">
        <f>IFERROR(TEXT(posicoes_tratado[[#This Row],[data_posicao]]-B90,"h:mm:ss"),"0:0:0")</f>
        <v>0:02:00</v>
      </c>
      <c r="I91">
        <f>IFERROR(posicoes_tratado[[#This Row],[tempo_parado]] *86400,0)</f>
        <v>120</v>
      </c>
    </row>
    <row r="92" spans="1:13" hidden="1" x14ac:dyDescent="0.25">
      <c r="A92" s="1" t="s">
        <v>7</v>
      </c>
      <c r="B92" s="3">
        <v>43448.624374999999</v>
      </c>
      <c r="C92">
        <v>0</v>
      </c>
      <c r="D92">
        <v>-514699513</v>
      </c>
      <c r="E92">
        <v>-253649436</v>
      </c>
      <c r="F92" t="b">
        <v>1</v>
      </c>
      <c r="G92" t="str">
        <f>IF(AND(posicoes_tratado[[#This Row],[velocidade]]&lt;5,posicoes_tratado[[#This Row],[ignicao]]=FALSE),"SIM","NÃO")</f>
        <v>NÃO</v>
      </c>
      <c r="H92" t="str">
        <f>IFERROR(TEXT(posicoes_tratado[[#This Row],[data_posicao]]-B91,"h:mm:ss"),"0:0:0")</f>
        <v>0:02:00</v>
      </c>
      <c r="I92">
        <f>IFERROR(posicoes_tratado[[#This Row],[tempo_parado]] *86400,0)</f>
        <v>120</v>
      </c>
    </row>
    <row r="93" spans="1:13" hidden="1" x14ac:dyDescent="0.25">
      <c r="A93" s="1" t="s">
        <v>7</v>
      </c>
      <c r="B93" s="3">
        <v>43448.625763888886</v>
      </c>
      <c r="C93">
        <v>0</v>
      </c>
      <c r="D93">
        <v>-514699645</v>
      </c>
      <c r="E93">
        <v>-253649651</v>
      </c>
      <c r="F93" t="b">
        <v>1</v>
      </c>
      <c r="G93" t="str">
        <f>IF(AND(posicoes_tratado[[#This Row],[velocidade]]&lt;5,posicoes_tratado[[#This Row],[ignicao]]=FALSE),"SIM","NÃO")</f>
        <v>NÃO</v>
      </c>
      <c r="H93" t="str">
        <f>IFERROR(TEXT(posicoes_tratado[[#This Row],[data_posicao]]-B92,"h:mm:ss"),"0:0:0")</f>
        <v>0:02:00</v>
      </c>
      <c r="I93">
        <f>IFERROR(posicoes_tratado[[#This Row],[tempo_parado]] *86400,0)</f>
        <v>120</v>
      </c>
    </row>
    <row r="94" spans="1:13" hidden="1" x14ac:dyDescent="0.25">
      <c r="A94" s="1" t="s">
        <v>7</v>
      </c>
      <c r="B94" s="3">
        <v>43448.627152777779</v>
      </c>
      <c r="C94">
        <v>0</v>
      </c>
      <c r="D94">
        <v>-51469934</v>
      </c>
      <c r="E94">
        <v>-253649556</v>
      </c>
      <c r="F94" t="b">
        <v>1</v>
      </c>
      <c r="G94" t="str">
        <f>IF(AND(posicoes_tratado[[#This Row],[velocidade]]&lt;5,posicoes_tratado[[#This Row],[ignicao]]=FALSE),"SIM","NÃO")</f>
        <v>NÃO</v>
      </c>
      <c r="H94" t="str">
        <f>IFERROR(TEXT(posicoes_tratado[[#This Row],[data_posicao]]-B93,"h:mm:ss"),"0:0:0")</f>
        <v>0:02:00</v>
      </c>
      <c r="I94">
        <f>IFERROR(posicoes_tratado[[#This Row],[tempo_parado]] *86400,0)</f>
        <v>120</v>
      </c>
    </row>
    <row r="95" spans="1:13" hidden="1" x14ac:dyDescent="0.25">
      <c r="A95" s="1" t="s">
        <v>7</v>
      </c>
      <c r="B95" s="3">
        <v>43448.628541666665</v>
      </c>
      <c r="C95">
        <v>0</v>
      </c>
      <c r="D95">
        <v>-51469926</v>
      </c>
      <c r="E95">
        <v>-253649646</v>
      </c>
      <c r="F95" t="b">
        <v>1</v>
      </c>
      <c r="G95" t="str">
        <f>IF(AND(posicoes_tratado[[#This Row],[velocidade]]&lt;5,posicoes_tratado[[#This Row],[ignicao]]=FALSE),"SIM","NÃO")</f>
        <v>NÃO</v>
      </c>
      <c r="H95" t="str">
        <f>IFERROR(TEXT(posicoes_tratado[[#This Row],[data_posicao]]-B94,"h:mm:ss"),"0:0:0")</f>
        <v>0:02:00</v>
      </c>
      <c r="I95">
        <f>IFERROR(posicoes_tratado[[#This Row],[tempo_parado]] *86400,0)</f>
        <v>120</v>
      </c>
    </row>
    <row r="96" spans="1:13" hidden="1" x14ac:dyDescent="0.25">
      <c r="A96" s="1" t="s">
        <v>7</v>
      </c>
      <c r="B96" s="3">
        <v>43448.629930555559</v>
      </c>
      <c r="C96">
        <v>0</v>
      </c>
      <c r="D96">
        <v>-514699153</v>
      </c>
      <c r="E96">
        <v>-253649593</v>
      </c>
      <c r="F96" t="b">
        <v>1</v>
      </c>
      <c r="G96" t="str">
        <f>IF(AND(posicoes_tratado[[#This Row],[velocidade]]&lt;5,posicoes_tratado[[#This Row],[ignicao]]=FALSE),"SIM","NÃO")</f>
        <v>NÃO</v>
      </c>
      <c r="H96" t="str">
        <f>IFERROR(TEXT(posicoes_tratado[[#This Row],[data_posicao]]-B95,"h:mm:ss"),"0:0:0")</f>
        <v>0:02:00</v>
      </c>
      <c r="I96">
        <f>IFERROR(posicoes_tratado[[#This Row],[tempo_parado]] *86400,0)</f>
        <v>120</v>
      </c>
    </row>
    <row r="97" spans="1:9" hidden="1" x14ac:dyDescent="0.25">
      <c r="A97" s="1" t="s">
        <v>7</v>
      </c>
      <c r="B97" s="3">
        <v>43448.630844907406</v>
      </c>
      <c r="C97">
        <v>0</v>
      </c>
      <c r="D97">
        <v>-514699311</v>
      </c>
      <c r="E97">
        <v>-253649606</v>
      </c>
      <c r="F97" t="b">
        <v>0</v>
      </c>
      <c r="G97" t="str">
        <f>IF(AND(posicoes_tratado[[#This Row],[velocidade]]&lt;5,posicoes_tratado[[#This Row],[ignicao]]=FALSE),"SIM","NÃO")</f>
        <v>SIM</v>
      </c>
      <c r="H97" t="str">
        <f>IFERROR(TEXT(posicoes_tratado[[#This Row],[data_posicao]]-B96,"h:mm:ss"),"0:0:0")</f>
        <v>0:01:19</v>
      </c>
      <c r="I97">
        <f>IFERROR(posicoes_tratado[[#This Row],[tempo_parado]] *86400,0)</f>
        <v>79</v>
      </c>
    </row>
    <row r="98" spans="1:9" hidden="1" x14ac:dyDescent="0.25">
      <c r="A98" s="1" t="s">
        <v>7</v>
      </c>
      <c r="B98" s="3">
        <v>43448.630844907406</v>
      </c>
      <c r="C98">
        <v>0</v>
      </c>
      <c r="D98">
        <v>-514699311</v>
      </c>
      <c r="E98">
        <v>-253649606</v>
      </c>
      <c r="F98" t="b">
        <v>0</v>
      </c>
      <c r="G98" t="str">
        <f>IF(AND(posicoes_tratado[[#This Row],[velocidade]]&lt;5,posicoes_tratado[[#This Row],[ignicao]]=FALSE),"SIM","NÃO")</f>
        <v>SIM</v>
      </c>
      <c r="H98" t="str">
        <f>IFERROR(TEXT(posicoes_tratado[[#This Row],[data_posicao]]-B97,"h:mm:ss"),"0:0:0")</f>
        <v>0:00:00</v>
      </c>
      <c r="I98">
        <f>IFERROR(posicoes_tratado[[#This Row],[tempo_parado]] *86400,0)</f>
        <v>0</v>
      </c>
    </row>
    <row r="99" spans="1:9" hidden="1" x14ac:dyDescent="0.25">
      <c r="A99" s="1" t="s">
        <v>7</v>
      </c>
      <c r="B99" s="3">
        <v>43448.653101851851</v>
      </c>
      <c r="C99">
        <v>0</v>
      </c>
      <c r="D99">
        <v>-514699666</v>
      </c>
      <c r="E99">
        <v>-253649753</v>
      </c>
      <c r="F99" t="b">
        <v>0</v>
      </c>
      <c r="G99" t="str">
        <f>IF(AND(posicoes_tratado[[#This Row],[velocidade]]&lt;5,posicoes_tratado[[#This Row],[ignicao]]=FALSE),"SIM","NÃO")</f>
        <v>SIM</v>
      </c>
      <c r="H99" t="str">
        <f>IFERROR(TEXT(posicoes_tratado[[#This Row],[data_posicao]]-B98,"h:mm:ss"),"0:0:0")</f>
        <v>0:32:03</v>
      </c>
      <c r="I99">
        <f>IFERROR(posicoes_tratado[[#This Row],[tempo_parado]] *86400,0)</f>
        <v>1922.9999999999995</v>
      </c>
    </row>
    <row r="100" spans="1:9" hidden="1" x14ac:dyDescent="0.25">
      <c r="A100" s="1" t="s">
        <v>7</v>
      </c>
      <c r="B100" s="3">
        <v>43448.673958333333</v>
      </c>
      <c r="C100">
        <v>0</v>
      </c>
      <c r="D100">
        <v>-514699085</v>
      </c>
      <c r="E100">
        <v>-253649238</v>
      </c>
      <c r="F100" t="b">
        <v>0</v>
      </c>
      <c r="G100" t="str">
        <f>IF(AND(posicoes_tratado[[#This Row],[velocidade]]&lt;5,posicoes_tratado[[#This Row],[ignicao]]=FALSE),"SIM","NÃO")</f>
        <v>SIM</v>
      </c>
      <c r="H100" t="str">
        <f>IFERROR(TEXT(posicoes_tratado[[#This Row],[data_posicao]]-B99,"h:mm:ss"),"0:0:0")</f>
        <v>0:30:02</v>
      </c>
      <c r="I100">
        <f>IFERROR(posicoes_tratado[[#This Row],[tempo_parado]] *86400,0)</f>
        <v>1801.9999999999998</v>
      </c>
    </row>
    <row r="101" spans="1:9" hidden="1" x14ac:dyDescent="0.25">
      <c r="A101" s="1" t="s">
        <v>7</v>
      </c>
      <c r="B101" s="3">
        <v>43448.694826388892</v>
      </c>
      <c r="C101">
        <v>0</v>
      </c>
      <c r="D101">
        <v>-514699563</v>
      </c>
      <c r="E101">
        <v>-25364919</v>
      </c>
      <c r="F101" t="b">
        <v>0</v>
      </c>
      <c r="G101" t="str">
        <f>IF(AND(posicoes_tratado[[#This Row],[velocidade]]&lt;5,posicoes_tratado[[#This Row],[ignicao]]=FALSE),"SIM","NÃO")</f>
        <v>SIM</v>
      </c>
      <c r="H101" t="str">
        <f>IFERROR(TEXT(posicoes_tratado[[#This Row],[data_posicao]]-B100,"h:mm:ss"),"0:0:0")</f>
        <v>0:30:03</v>
      </c>
      <c r="I101">
        <f>IFERROR(posicoes_tratado[[#This Row],[tempo_parado]] *86400,0)</f>
        <v>1803</v>
      </c>
    </row>
    <row r="102" spans="1:9" hidden="1" x14ac:dyDescent="0.25">
      <c r="A102" s="1" t="s">
        <v>7</v>
      </c>
      <c r="B102" s="3">
        <v>43448.715694444443</v>
      </c>
      <c r="C102">
        <v>0</v>
      </c>
      <c r="D102">
        <v>-514699208</v>
      </c>
      <c r="E102">
        <v>-253649073</v>
      </c>
      <c r="F102" t="b">
        <v>0</v>
      </c>
      <c r="G102" t="str">
        <f>IF(AND(posicoes_tratado[[#This Row],[velocidade]]&lt;5,posicoes_tratado[[#This Row],[ignicao]]=FALSE),"SIM","NÃO")</f>
        <v>SIM</v>
      </c>
      <c r="H102" t="str">
        <f>IFERROR(TEXT(posicoes_tratado[[#This Row],[data_posicao]]-B101,"h:mm:ss"),"0:0:0")</f>
        <v>0:30:03</v>
      </c>
      <c r="I102">
        <f>IFERROR(posicoes_tratado[[#This Row],[tempo_parado]] *86400,0)</f>
        <v>1803</v>
      </c>
    </row>
    <row r="103" spans="1:9" hidden="1" x14ac:dyDescent="0.25">
      <c r="A103" s="1" t="s">
        <v>7</v>
      </c>
      <c r="B103" s="3">
        <v>43448.736562500002</v>
      </c>
      <c r="C103">
        <v>0</v>
      </c>
      <c r="D103">
        <v>-514699141</v>
      </c>
      <c r="E103">
        <v>-25364906</v>
      </c>
      <c r="F103" t="b">
        <v>0</v>
      </c>
      <c r="G103" t="str">
        <f>IF(AND(posicoes_tratado[[#This Row],[velocidade]]&lt;5,posicoes_tratado[[#This Row],[ignicao]]=FALSE),"SIM","NÃO")</f>
        <v>SIM</v>
      </c>
      <c r="H103" t="str">
        <f>IFERROR(TEXT(posicoes_tratado[[#This Row],[data_posicao]]-B102,"h:mm:ss"),"0:0:0")</f>
        <v>0:30:03</v>
      </c>
      <c r="I103">
        <f>IFERROR(posicoes_tratado[[#This Row],[tempo_parado]] *86400,0)</f>
        <v>1803</v>
      </c>
    </row>
    <row r="104" spans="1:9" hidden="1" x14ac:dyDescent="0.25">
      <c r="A104" s="1" t="s">
        <v>7</v>
      </c>
      <c r="B104" s="3">
        <v>43448.757430555554</v>
      </c>
      <c r="C104">
        <v>0</v>
      </c>
      <c r="D104">
        <v>-514699125</v>
      </c>
      <c r="E104">
        <v>-25364866</v>
      </c>
      <c r="F104" t="b">
        <v>0</v>
      </c>
      <c r="G104" t="str">
        <f>IF(AND(posicoes_tratado[[#This Row],[velocidade]]&lt;5,posicoes_tratado[[#This Row],[ignicao]]=FALSE),"SIM","NÃO")</f>
        <v>SIM</v>
      </c>
      <c r="H104" t="str">
        <f>IFERROR(TEXT(posicoes_tratado[[#This Row],[data_posicao]]-B103,"h:mm:ss"),"0:0:0")</f>
        <v>0:30:03</v>
      </c>
      <c r="I104">
        <f>IFERROR(posicoes_tratado[[#This Row],[tempo_parado]] *86400,0)</f>
        <v>1803</v>
      </c>
    </row>
    <row r="105" spans="1:9" hidden="1" x14ac:dyDescent="0.25">
      <c r="A105" s="1" t="s">
        <v>7</v>
      </c>
      <c r="B105" s="3">
        <v>43448.778298611112</v>
      </c>
      <c r="C105">
        <v>0</v>
      </c>
      <c r="D105">
        <v>-514699175</v>
      </c>
      <c r="E105">
        <v>-253648846</v>
      </c>
      <c r="F105" t="b">
        <v>0</v>
      </c>
      <c r="G105" t="str">
        <f>IF(AND(posicoes_tratado[[#This Row],[velocidade]]&lt;5,posicoes_tratado[[#This Row],[ignicao]]=FALSE),"SIM","NÃO")</f>
        <v>SIM</v>
      </c>
      <c r="H105" t="str">
        <f>IFERROR(TEXT(posicoes_tratado[[#This Row],[data_posicao]]-B104,"h:mm:ss"),"0:0:0")</f>
        <v>0:30:03</v>
      </c>
      <c r="I105">
        <f>IFERROR(posicoes_tratado[[#This Row],[tempo_parado]] *86400,0)</f>
        <v>1803</v>
      </c>
    </row>
    <row r="106" spans="1:9" hidden="1" x14ac:dyDescent="0.25">
      <c r="A106" s="1" t="s">
        <v>7</v>
      </c>
      <c r="B106" s="3">
        <v>43448.799166666664</v>
      </c>
      <c r="C106">
        <v>0</v>
      </c>
      <c r="D106">
        <v>-51469964</v>
      </c>
      <c r="E106">
        <v>-253648981</v>
      </c>
      <c r="F106" t="b">
        <v>0</v>
      </c>
      <c r="G106" t="str">
        <f>IF(AND(posicoes_tratado[[#This Row],[velocidade]]&lt;5,posicoes_tratado[[#This Row],[ignicao]]=FALSE),"SIM","NÃO")</f>
        <v>SIM</v>
      </c>
      <c r="H106" t="str">
        <f>IFERROR(TEXT(posicoes_tratado[[#This Row],[data_posicao]]-B105,"h:mm:ss"),"0:0:0")</f>
        <v>0:30:03</v>
      </c>
      <c r="I106">
        <f>IFERROR(posicoes_tratado[[#This Row],[tempo_parado]] *86400,0)</f>
        <v>1803</v>
      </c>
    </row>
    <row r="107" spans="1:9" hidden="1" x14ac:dyDescent="0.25">
      <c r="A107" s="1" t="s">
        <v>7</v>
      </c>
      <c r="B107" s="3">
        <v>43448.8200462963</v>
      </c>
      <c r="C107">
        <v>0</v>
      </c>
      <c r="D107">
        <v>-514699383</v>
      </c>
      <c r="E107">
        <v>-253648968</v>
      </c>
      <c r="F107" t="b">
        <v>0</v>
      </c>
      <c r="G107" t="str">
        <f>IF(AND(posicoes_tratado[[#This Row],[velocidade]]&lt;5,posicoes_tratado[[#This Row],[ignicao]]=FALSE),"SIM","NÃO")</f>
        <v>SIM</v>
      </c>
      <c r="H107" t="str">
        <f>IFERROR(TEXT(posicoes_tratado[[#This Row],[data_posicao]]-B106,"h:mm:ss"),"0:0:0")</f>
        <v>0:30:04</v>
      </c>
      <c r="I107">
        <f>IFERROR(posicoes_tratado[[#This Row],[tempo_parado]] *86400,0)</f>
        <v>1803.9999999999998</v>
      </c>
    </row>
    <row r="108" spans="1:9" hidden="1" x14ac:dyDescent="0.25">
      <c r="A108" s="1" t="s">
        <v>7</v>
      </c>
      <c r="B108" s="3">
        <v>43448.840914351851</v>
      </c>
      <c r="C108">
        <v>0</v>
      </c>
      <c r="D108">
        <v>-514699185</v>
      </c>
      <c r="E108">
        <v>-25364897</v>
      </c>
      <c r="F108" t="b">
        <v>0</v>
      </c>
      <c r="G108" t="str">
        <f>IF(AND(posicoes_tratado[[#This Row],[velocidade]]&lt;5,posicoes_tratado[[#This Row],[ignicao]]=FALSE),"SIM","NÃO")</f>
        <v>SIM</v>
      </c>
      <c r="H108" t="str">
        <f>IFERROR(TEXT(posicoes_tratado[[#This Row],[data_posicao]]-B107,"h:mm:ss"),"0:0:0")</f>
        <v>0:30:03</v>
      </c>
      <c r="I108">
        <f>IFERROR(posicoes_tratado[[#This Row],[tempo_parado]] *86400,0)</f>
        <v>1803</v>
      </c>
    </row>
    <row r="109" spans="1:9" hidden="1" x14ac:dyDescent="0.25">
      <c r="A109" s="1" t="s">
        <v>7</v>
      </c>
      <c r="B109" s="3">
        <v>43448.86178240741</v>
      </c>
      <c r="C109">
        <v>0</v>
      </c>
      <c r="D109">
        <v>-514699011</v>
      </c>
      <c r="E109">
        <v>-253649108</v>
      </c>
      <c r="F109" t="b">
        <v>0</v>
      </c>
      <c r="G109" t="str">
        <f>IF(AND(posicoes_tratado[[#This Row],[velocidade]]&lt;5,posicoes_tratado[[#This Row],[ignicao]]=FALSE),"SIM","NÃO")</f>
        <v>SIM</v>
      </c>
      <c r="H109" t="str">
        <f>IFERROR(TEXT(posicoes_tratado[[#This Row],[data_posicao]]-B108,"h:mm:ss"),"0:0:0")</f>
        <v>0:30:03</v>
      </c>
      <c r="I109">
        <f>IFERROR(posicoes_tratado[[#This Row],[tempo_parado]] *86400,0)</f>
        <v>1803</v>
      </c>
    </row>
    <row r="110" spans="1:9" hidden="1" x14ac:dyDescent="0.25">
      <c r="A110" s="1" t="s">
        <v>7</v>
      </c>
      <c r="B110" s="3">
        <v>43448.882650462961</v>
      </c>
      <c r="C110">
        <v>0</v>
      </c>
      <c r="D110">
        <v>-514699095</v>
      </c>
      <c r="E110">
        <v>-253648665</v>
      </c>
      <c r="F110" t="b">
        <v>0</v>
      </c>
      <c r="G110" t="str">
        <f>IF(AND(posicoes_tratado[[#This Row],[velocidade]]&lt;5,posicoes_tratado[[#This Row],[ignicao]]=FALSE),"SIM","NÃO")</f>
        <v>SIM</v>
      </c>
      <c r="H110" t="str">
        <f>IFERROR(TEXT(posicoes_tratado[[#This Row],[data_posicao]]-B109,"h:mm:ss"),"0:0:0")</f>
        <v>0:30:03</v>
      </c>
      <c r="I110">
        <f>IFERROR(posicoes_tratado[[#This Row],[tempo_parado]] *86400,0)</f>
        <v>1803</v>
      </c>
    </row>
    <row r="111" spans="1:9" hidden="1" x14ac:dyDescent="0.25">
      <c r="A111" s="1" t="s">
        <v>7</v>
      </c>
      <c r="B111" s="3">
        <v>43448.903506944444</v>
      </c>
      <c r="C111">
        <v>0</v>
      </c>
      <c r="D111">
        <v>-514699086</v>
      </c>
      <c r="E111">
        <v>-25364885</v>
      </c>
      <c r="F111" t="b">
        <v>0</v>
      </c>
      <c r="G111" t="str">
        <f>IF(AND(posicoes_tratado[[#This Row],[velocidade]]&lt;5,posicoes_tratado[[#This Row],[ignicao]]=FALSE),"SIM","NÃO")</f>
        <v>SIM</v>
      </c>
      <c r="H111" t="str">
        <f>IFERROR(TEXT(posicoes_tratado[[#This Row],[data_posicao]]-B110,"h:mm:ss"),"0:0:0")</f>
        <v>0:30:02</v>
      </c>
      <c r="I111">
        <f>IFERROR(posicoes_tratado[[#This Row],[tempo_parado]] *86400,0)</f>
        <v>1801.9999999999998</v>
      </c>
    </row>
    <row r="112" spans="1:9" hidden="1" x14ac:dyDescent="0.25">
      <c r="A112" s="1" t="s">
        <v>7</v>
      </c>
      <c r="B112" s="3">
        <v>43448.924363425926</v>
      </c>
      <c r="C112">
        <v>0</v>
      </c>
      <c r="D112">
        <v>-514699373</v>
      </c>
      <c r="E112">
        <v>-253648901</v>
      </c>
      <c r="F112" t="b">
        <v>0</v>
      </c>
      <c r="G112" t="str">
        <f>IF(AND(posicoes_tratado[[#This Row],[velocidade]]&lt;5,posicoes_tratado[[#This Row],[ignicao]]=FALSE),"SIM","NÃO")</f>
        <v>SIM</v>
      </c>
      <c r="H112" t="str">
        <f>IFERROR(TEXT(posicoes_tratado[[#This Row],[data_posicao]]-B111,"h:mm:ss"),"0:0:0")</f>
        <v>0:30:02</v>
      </c>
      <c r="I112">
        <f>IFERROR(posicoes_tratado[[#This Row],[tempo_parado]] *86400,0)</f>
        <v>1801.9999999999998</v>
      </c>
    </row>
    <row r="113" spans="1:9" hidden="1" x14ac:dyDescent="0.25">
      <c r="A113" s="1" t="s">
        <v>7</v>
      </c>
      <c r="B113" s="3">
        <v>43448.945231481484</v>
      </c>
      <c r="C113">
        <v>0</v>
      </c>
      <c r="D113">
        <v>-514699368</v>
      </c>
      <c r="E113">
        <v>-25364944</v>
      </c>
      <c r="F113" t="b">
        <v>0</v>
      </c>
      <c r="G113" t="str">
        <f>IF(AND(posicoes_tratado[[#This Row],[velocidade]]&lt;5,posicoes_tratado[[#This Row],[ignicao]]=FALSE),"SIM","NÃO")</f>
        <v>SIM</v>
      </c>
      <c r="H113" t="str">
        <f>IFERROR(TEXT(posicoes_tratado[[#This Row],[data_posicao]]-B112,"h:mm:ss"),"0:0:0")</f>
        <v>0:30:03</v>
      </c>
      <c r="I113">
        <f>IFERROR(posicoes_tratado[[#This Row],[tempo_parado]] *86400,0)</f>
        <v>1803</v>
      </c>
    </row>
    <row r="114" spans="1:9" hidden="1" x14ac:dyDescent="0.25">
      <c r="A114" s="1" t="s">
        <v>7</v>
      </c>
      <c r="B114" s="3">
        <v>43448.966099537036</v>
      </c>
      <c r="C114">
        <v>0</v>
      </c>
      <c r="D114">
        <v>-514699131</v>
      </c>
      <c r="E114">
        <v>-25364898</v>
      </c>
      <c r="F114" t="b">
        <v>0</v>
      </c>
      <c r="G114" t="str">
        <f>IF(AND(posicoes_tratado[[#This Row],[velocidade]]&lt;5,posicoes_tratado[[#This Row],[ignicao]]=FALSE),"SIM","NÃO")</f>
        <v>SIM</v>
      </c>
      <c r="H114" t="str">
        <f>IFERROR(TEXT(posicoes_tratado[[#This Row],[data_posicao]]-B113,"h:mm:ss"),"0:0:0")</f>
        <v>0:30:03</v>
      </c>
      <c r="I114">
        <f>IFERROR(posicoes_tratado[[#This Row],[tempo_parado]] *86400,0)</f>
        <v>1803</v>
      </c>
    </row>
    <row r="115" spans="1:9" hidden="1" x14ac:dyDescent="0.25">
      <c r="A115" s="1" t="s">
        <v>7</v>
      </c>
      <c r="B115" s="3">
        <v>43448.986967592595</v>
      </c>
      <c r="C115">
        <v>0</v>
      </c>
      <c r="D115">
        <v>-514699123</v>
      </c>
      <c r="E115">
        <v>-25364933</v>
      </c>
      <c r="F115" t="b">
        <v>0</v>
      </c>
      <c r="G115" t="str">
        <f>IF(AND(posicoes_tratado[[#This Row],[velocidade]]&lt;5,posicoes_tratado[[#This Row],[ignicao]]=FALSE),"SIM","NÃO")</f>
        <v>SIM</v>
      </c>
      <c r="H115" t="str">
        <f>IFERROR(TEXT(posicoes_tratado[[#This Row],[data_posicao]]-B114,"h:mm:ss"),"0:0:0")</f>
        <v>0:30:03</v>
      </c>
      <c r="I115">
        <f>IFERROR(posicoes_tratado[[#This Row],[tempo_parado]] *86400,0)</f>
        <v>1803</v>
      </c>
    </row>
    <row r="116" spans="1:9" hidden="1" x14ac:dyDescent="0.25">
      <c r="A116" s="1" t="s">
        <v>7</v>
      </c>
      <c r="B116" s="3">
        <v>43449.007835648146</v>
      </c>
      <c r="C116">
        <v>0</v>
      </c>
      <c r="D116">
        <v>-514699275</v>
      </c>
      <c r="E116">
        <v>-253648945</v>
      </c>
      <c r="F116" t="b">
        <v>0</v>
      </c>
      <c r="G116" t="str">
        <f>IF(AND(posicoes_tratado[[#This Row],[velocidade]]&lt;5,posicoes_tratado[[#This Row],[ignicao]]=FALSE),"SIM","NÃO")</f>
        <v>SIM</v>
      </c>
      <c r="H116" t="str">
        <f>IFERROR(TEXT(posicoes_tratado[[#This Row],[data_posicao]]-B115,"h:mm:ss"),"0:0:0")</f>
        <v>0:30:03</v>
      </c>
      <c r="I116">
        <f>IFERROR(posicoes_tratado[[#This Row],[tempo_parado]] *86400,0)</f>
        <v>1803</v>
      </c>
    </row>
    <row r="117" spans="1:9" hidden="1" x14ac:dyDescent="0.25">
      <c r="A117" s="1" t="s">
        <v>7</v>
      </c>
      <c r="B117" s="3">
        <v>43449.028692129628</v>
      </c>
      <c r="C117">
        <v>0</v>
      </c>
      <c r="D117">
        <v>-514699221</v>
      </c>
      <c r="E117">
        <v>-253649153</v>
      </c>
      <c r="F117" t="b">
        <v>0</v>
      </c>
      <c r="G117" t="str">
        <f>IF(AND(posicoes_tratado[[#This Row],[velocidade]]&lt;5,posicoes_tratado[[#This Row],[ignicao]]=FALSE),"SIM","NÃO")</f>
        <v>SIM</v>
      </c>
      <c r="H117" t="str">
        <f>IFERROR(TEXT(posicoes_tratado[[#This Row],[data_posicao]]-B116,"h:mm:ss"),"0:0:0")</f>
        <v>0:30:02</v>
      </c>
      <c r="I117">
        <f>IFERROR(posicoes_tratado[[#This Row],[tempo_parado]] *86400,0)</f>
        <v>1801.9999999999998</v>
      </c>
    </row>
    <row r="118" spans="1:9" hidden="1" x14ac:dyDescent="0.25">
      <c r="A118" s="1" t="s">
        <v>7</v>
      </c>
      <c r="B118" s="3">
        <v>43449.04954861111</v>
      </c>
      <c r="C118">
        <v>0</v>
      </c>
      <c r="D118">
        <v>-514699078</v>
      </c>
      <c r="E118">
        <v>-253648998</v>
      </c>
      <c r="F118" t="b">
        <v>0</v>
      </c>
      <c r="G118" t="str">
        <f>IF(AND(posicoes_tratado[[#This Row],[velocidade]]&lt;5,posicoes_tratado[[#This Row],[ignicao]]=FALSE),"SIM","NÃO")</f>
        <v>SIM</v>
      </c>
      <c r="H118" t="str">
        <f>IFERROR(TEXT(posicoes_tratado[[#This Row],[data_posicao]]-B117,"h:mm:ss"),"0:0:0")</f>
        <v>0:30:02</v>
      </c>
      <c r="I118">
        <f>IFERROR(posicoes_tratado[[#This Row],[tempo_parado]] *86400,0)</f>
        <v>1801.9999999999998</v>
      </c>
    </row>
    <row r="119" spans="1:9" hidden="1" x14ac:dyDescent="0.25">
      <c r="A119" s="1" t="s">
        <v>7</v>
      </c>
      <c r="B119" s="3">
        <v>43449.070428240739</v>
      </c>
      <c r="C119">
        <v>0</v>
      </c>
      <c r="D119">
        <v>-514698823</v>
      </c>
      <c r="E119">
        <v>-253649035</v>
      </c>
      <c r="F119" t="b">
        <v>0</v>
      </c>
      <c r="G119" t="str">
        <f>IF(AND(posicoes_tratado[[#This Row],[velocidade]]&lt;5,posicoes_tratado[[#This Row],[ignicao]]=FALSE),"SIM","NÃO")</f>
        <v>SIM</v>
      </c>
      <c r="H119" t="str">
        <f>IFERROR(TEXT(posicoes_tratado[[#This Row],[data_posicao]]-B118,"h:mm:ss"),"0:0:0")</f>
        <v>0:30:04</v>
      </c>
      <c r="I119">
        <f>IFERROR(posicoes_tratado[[#This Row],[tempo_parado]] *86400,0)</f>
        <v>1803.9999999999998</v>
      </c>
    </row>
    <row r="120" spans="1:9" hidden="1" x14ac:dyDescent="0.25">
      <c r="A120" s="1" t="s">
        <v>7</v>
      </c>
      <c r="B120" s="3">
        <v>43449.091296296298</v>
      </c>
      <c r="C120">
        <v>0</v>
      </c>
      <c r="D120">
        <v>-51469921</v>
      </c>
      <c r="E120">
        <v>-253649348</v>
      </c>
      <c r="F120" t="b">
        <v>0</v>
      </c>
      <c r="G120" t="str">
        <f>IF(AND(posicoes_tratado[[#This Row],[velocidade]]&lt;5,posicoes_tratado[[#This Row],[ignicao]]=FALSE),"SIM","NÃO")</f>
        <v>SIM</v>
      </c>
      <c r="H120" t="str">
        <f>IFERROR(TEXT(posicoes_tratado[[#This Row],[data_posicao]]-B119,"h:mm:ss"),"0:0:0")</f>
        <v>0:30:03</v>
      </c>
      <c r="I120">
        <f>IFERROR(posicoes_tratado[[#This Row],[tempo_parado]] *86400,0)</f>
        <v>1803</v>
      </c>
    </row>
    <row r="121" spans="1:9" hidden="1" x14ac:dyDescent="0.25">
      <c r="A121" s="1" t="s">
        <v>7</v>
      </c>
      <c r="B121" s="3">
        <v>43449.112164351849</v>
      </c>
      <c r="C121">
        <v>0</v>
      </c>
      <c r="D121">
        <v>-514698623</v>
      </c>
      <c r="E121">
        <v>-253649355</v>
      </c>
      <c r="F121" t="b">
        <v>0</v>
      </c>
      <c r="G121" t="str">
        <f>IF(AND(posicoes_tratado[[#This Row],[velocidade]]&lt;5,posicoes_tratado[[#This Row],[ignicao]]=FALSE),"SIM","NÃO")</f>
        <v>SIM</v>
      </c>
      <c r="H121" t="str">
        <f>IFERROR(TEXT(posicoes_tratado[[#This Row],[data_posicao]]-B120,"h:mm:ss"),"0:0:0")</f>
        <v>0:30:03</v>
      </c>
      <c r="I121">
        <f>IFERROR(posicoes_tratado[[#This Row],[tempo_parado]] *86400,0)</f>
        <v>1803</v>
      </c>
    </row>
    <row r="122" spans="1:9" hidden="1" x14ac:dyDescent="0.25">
      <c r="A122" s="1" t="s">
        <v>7</v>
      </c>
      <c r="B122" s="3">
        <v>43449.133032407408</v>
      </c>
      <c r="C122">
        <v>0</v>
      </c>
      <c r="D122">
        <v>-514699476</v>
      </c>
      <c r="E122">
        <v>-253648905</v>
      </c>
      <c r="F122" t="b">
        <v>0</v>
      </c>
      <c r="G122" t="str">
        <f>IF(AND(posicoes_tratado[[#This Row],[velocidade]]&lt;5,posicoes_tratado[[#This Row],[ignicao]]=FALSE),"SIM","NÃO")</f>
        <v>SIM</v>
      </c>
      <c r="H122" t="str">
        <f>IFERROR(TEXT(posicoes_tratado[[#This Row],[data_posicao]]-B121,"h:mm:ss"),"0:0:0")</f>
        <v>0:30:03</v>
      </c>
      <c r="I122">
        <f>IFERROR(posicoes_tratado[[#This Row],[tempo_parado]] *86400,0)</f>
        <v>1803</v>
      </c>
    </row>
    <row r="123" spans="1:9" hidden="1" x14ac:dyDescent="0.25">
      <c r="A123" s="1" t="s">
        <v>7</v>
      </c>
      <c r="B123" s="3">
        <v>43449.153900462959</v>
      </c>
      <c r="C123">
        <v>0</v>
      </c>
      <c r="D123">
        <v>-514699245</v>
      </c>
      <c r="E123">
        <v>-253649128</v>
      </c>
      <c r="F123" t="b">
        <v>0</v>
      </c>
      <c r="G123" t="str">
        <f>IF(AND(posicoes_tratado[[#This Row],[velocidade]]&lt;5,posicoes_tratado[[#This Row],[ignicao]]=FALSE),"SIM","NÃO")</f>
        <v>SIM</v>
      </c>
      <c r="H123" t="str">
        <f>IFERROR(TEXT(posicoes_tratado[[#This Row],[data_posicao]]-B122,"h:mm:ss"),"0:0:0")</f>
        <v>0:30:03</v>
      </c>
      <c r="I123">
        <f>IFERROR(posicoes_tratado[[#This Row],[tempo_parado]] *86400,0)</f>
        <v>1803</v>
      </c>
    </row>
    <row r="124" spans="1:9" hidden="1" x14ac:dyDescent="0.25">
      <c r="A124" s="1" t="s">
        <v>7</v>
      </c>
      <c r="B124" s="3">
        <v>43449.174768518518</v>
      </c>
      <c r="C124">
        <v>0</v>
      </c>
      <c r="D124">
        <v>-514699488</v>
      </c>
      <c r="E124">
        <v>-253649083</v>
      </c>
      <c r="F124" t="b">
        <v>0</v>
      </c>
      <c r="G124" t="str">
        <f>IF(AND(posicoes_tratado[[#This Row],[velocidade]]&lt;5,posicoes_tratado[[#This Row],[ignicao]]=FALSE),"SIM","NÃO")</f>
        <v>SIM</v>
      </c>
      <c r="H124" t="str">
        <f>IFERROR(TEXT(posicoes_tratado[[#This Row],[data_posicao]]-B123,"h:mm:ss"),"0:0:0")</f>
        <v>0:30:03</v>
      </c>
      <c r="I124">
        <f>IFERROR(posicoes_tratado[[#This Row],[tempo_parado]] *86400,0)</f>
        <v>1803</v>
      </c>
    </row>
    <row r="125" spans="1:9" hidden="1" x14ac:dyDescent="0.25">
      <c r="A125" s="1" t="s">
        <v>7</v>
      </c>
      <c r="B125" s="3">
        <v>43449.195636574077</v>
      </c>
      <c r="C125">
        <v>0</v>
      </c>
      <c r="D125">
        <v>-514699216</v>
      </c>
      <c r="E125">
        <v>-253648816</v>
      </c>
      <c r="F125" t="b">
        <v>0</v>
      </c>
      <c r="G125" t="str">
        <f>IF(AND(posicoes_tratado[[#This Row],[velocidade]]&lt;5,posicoes_tratado[[#This Row],[ignicao]]=FALSE),"SIM","NÃO")</f>
        <v>SIM</v>
      </c>
      <c r="H125" t="str">
        <f>IFERROR(TEXT(posicoes_tratado[[#This Row],[data_posicao]]-B124,"h:mm:ss"),"0:0:0")</f>
        <v>0:30:03</v>
      </c>
      <c r="I125">
        <f>IFERROR(posicoes_tratado[[#This Row],[tempo_parado]] *86400,0)</f>
        <v>1803</v>
      </c>
    </row>
    <row r="126" spans="1:9" hidden="1" x14ac:dyDescent="0.25">
      <c r="A126" s="1" t="s">
        <v>7</v>
      </c>
      <c r="B126" s="3">
        <v>43449.216504629629</v>
      </c>
      <c r="C126">
        <v>0</v>
      </c>
      <c r="D126">
        <v>-514699156</v>
      </c>
      <c r="E126">
        <v>-253648985</v>
      </c>
      <c r="F126" t="b">
        <v>0</v>
      </c>
      <c r="G126" t="str">
        <f>IF(AND(posicoes_tratado[[#This Row],[velocidade]]&lt;5,posicoes_tratado[[#This Row],[ignicao]]=FALSE),"SIM","NÃO")</f>
        <v>SIM</v>
      </c>
      <c r="H126" t="str">
        <f>IFERROR(TEXT(posicoes_tratado[[#This Row],[data_posicao]]-B125,"h:mm:ss"),"0:0:0")</f>
        <v>0:30:03</v>
      </c>
      <c r="I126">
        <f>IFERROR(posicoes_tratado[[#This Row],[tempo_parado]] *86400,0)</f>
        <v>1803</v>
      </c>
    </row>
    <row r="127" spans="1:9" hidden="1" x14ac:dyDescent="0.25">
      <c r="A127" s="1" t="s">
        <v>7</v>
      </c>
      <c r="B127" s="3">
        <v>43449.237372685187</v>
      </c>
      <c r="C127">
        <v>0</v>
      </c>
      <c r="D127">
        <v>-514699086</v>
      </c>
      <c r="E127">
        <v>-253649075</v>
      </c>
      <c r="F127" t="b">
        <v>0</v>
      </c>
      <c r="G127" t="str">
        <f>IF(AND(posicoes_tratado[[#This Row],[velocidade]]&lt;5,posicoes_tratado[[#This Row],[ignicao]]=FALSE),"SIM","NÃO")</f>
        <v>SIM</v>
      </c>
      <c r="H127" t="str">
        <f>IFERROR(TEXT(posicoes_tratado[[#This Row],[data_posicao]]-B126,"h:mm:ss"),"0:0:0")</f>
        <v>0:30:03</v>
      </c>
      <c r="I127">
        <f>IFERROR(posicoes_tratado[[#This Row],[tempo_parado]] *86400,0)</f>
        <v>1803</v>
      </c>
    </row>
    <row r="128" spans="1:9" hidden="1" x14ac:dyDescent="0.25">
      <c r="A128" s="1" t="s">
        <v>7</v>
      </c>
      <c r="B128" s="3">
        <v>43449.258240740739</v>
      </c>
      <c r="C128">
        <v>0</v>
      </c>
      <c r="D128">
        <v>-514699068</v>
      </c>
      <c r="E128">
        <v>-253649218</v>
      </c>
      <c r="F128" t="b">
        <v>0</v>
      </c>
      <c r="G128" t="str">
        <f>IF(AND(posicoes_tratado[[#This Row],[velocidade]]&lt;5,posicoes_tratado[[#This Row],[ignicao]]=FALSE),"SIM","NÃO")</f>
        <v>SIM</v>
      </c>
      <c r="H128" t="str">
        <f>IFERROR(TEXT(posicoes_tratado[[#This Row],[data_posicao]]-B127,"h:mm:ss"),"0:0:0")</f>
        <v>0:30:03</v>
      </c>
      <c r="I128">
        <f>IFERROR(posicoes_tratado[[#This Row],[tempo_parado]] *86400,0)</f>
        <v>1803</v>
      </c>
    </row>
    <row r="129" spans="1:9" hidden="1" x14ac:dyDescent="0.25">
      <c r="A129" s="1" t="s">
        <v>7</v>
      </c>
      <c r="B129" s="3">
        <v>43449.279108796298</v>
      </c>
      <c r="C129">
        <v>0</v>
      </c>
      <c r="D129">
        <v>-514699133</v>
      </c>
      <c r="E129">
        <v>-253649541</v>
      </c>
      <c r="F129" t="b">
        <v>0</v>
      </c>
      <c r="G129" t="str">
        <f>IF(AND(posicoes_tratado[[#This Row],[velocidade]]&lt;5,posicoes_tratado[[#This Row],[ignicao]]=FALSE),"SIM","NÃO")</f>
        <v>SIM</v>
      </c>
      <c r="H129" t="str">
        <f>IFERROR(TEXT(posicoes_tratado[[#This Row],[data_posicao]]-B128,"h:mm:ss"),"0:0:0")</f>
        <v>0:30:03</v>
      </c>
      <c r="I129">
        <f>IFERROR(posicoes_tratado[[#This Row],[tempo_parado]] *86400,0)</f>
        <v>1803</v>
      </c>
    </row>
    <row r="130" spans="1:9" hidden="1" x14ac:dyDescent="0.25">
      <c r="A130" s="1" t="s">
        <v>7</v>
      </c>
      <c r="B130" s="3">
        <v>43449.299976851849</v>
      </c>
      <c r="C130">
        <v>0</v>
      </c>
      <c r="D130">
        <v>-514699466</v>
      </c>
      <c r="E130">
        <v>-253648486</v>
      </c>
      <c r="F130" t="b">
        <v>0</v>
      </c>
      <c r="G130" t="str">
        <f>IF(AND(posicoes_tratado[[#This Row],[velocidade]]&lt;5,posicoes_tratado[[#This Row],[ignicao]]=FALSE),"SIM","NÃO")</f>
        <v>SIM</v>
      </c>
      <c r="H130" t="str">
        <f>IFERROR(TEXT(posicoes_tratado[[#This Row],[data_posicao]]-B129,"h:mm:ss"),"0:0:0")</f>
        <v>0:30:03</v>
      </c>
      <c r="I130">
        <f>IFERROR(posicoes_tratado[[#This Row],[tempo_parado]] *86400,0)</f>
        <v>1803</v>
      </c>
    </row>
    <row r="131" spans="1:9" hidden="1" x14ac:dyDescent="0.25">
      <c r="A131" s="1" t="s">
        <v>7</v>
      </c>
      <c r="B131" s="3">
        <v>43449.320844907408</v>
      </c>
      <c r="C131">
        <v>0</v>
      </c>
      <c r="D131">
        <v>-514699045</v>
      </c>
      <c r="E131">
        <v>-253648893</v>
      </c>
      <c r="F131" t="b">
        <v>0</v>
      </c>
      <c r="G131" t="str">
        <f>IF(AND(posicoes_tratado[[#This Row],[velocidade]]&lt;5,posicoes_tratado[[#This Row],[ignicao]]=FALSE),"SIM","NÃO")</f>
        <v>SIM</v>
      </c>
      <c r="H131" t="str">
        <f>IFERROR(TEXT(posicoes_tratado[[#This Row],[data_posicao]]-B130,"h:mm:ss"),"0:0:0")</f>
        <v>0:30:03</v>
      </c>
      <c r="I131">
        <f>IFERROR(posicoes_tratado[[#This Row],[tempo_parado]] *86400,0)</f>
        <v>1803</v>
      </c>
    </row>
    <row r="132" spans="1:9" hidden="1" x14ac:dyDescent="0.25">
      <c r="A132" s="1" t="s">
        <v>7</v>
      </c>
      <c r="B132" s="3">
        <v>43449.34170138889</v>
      </c>
      <c r="C132">
        <v>0</v>
      </c>
      <c r="D132">
        <v>-514699436</v>
      </c>
      <c r="E132">
        <v>-253648903</v>
      </c>
      <c r="F132" t="b">
        <v>0</v>
      </c>
      <c r="G132" t="str">
        <f>IF(AND(posicoes_tratado[[#This Row],[velocidade]]&lt;5,posicoes_tratado[[#This Row],[ignicao]]=FALSE),"SIM","NÃO")</f>
        <v>SIM</v>
      </c>
      <c r="H132" t="str">
        <f>IFERROR(TEXT(posicoes_tratado[[#This Row],[data_posicao]]-B131,"h:mm:ss"),"0:0:0")</f>
        <v>0:30:02</v>
      </c>
      <c r="I132">
        <f>IFERROR(posicoes_tratado[[#This Row],[tempo_parado]] *86400,0)</f>
        <v>1801.9999999999998</v>
      </c>
    </row>
    <row r="133" spans="1:9" hidden="1" x14ac:dyDescent="0.25">
      <c r="A133" s="1" t="s">
        <v>7</v>
      </c>
      <c r="B133" s="3">
        <v>43449.362569444442</v>
      </c>
      <c r="C133">
        <v>0</v>
      </c>
      <c r="D133">
        <v>-514699268</v>
      </c>
      <c r="E133">
        <v>-25364951</v>
      </c>
      <c r="F133" t="b">
        <v>0</v>
      </c>
      <c r="G133" t="str">
        <f>IF(AND(posicoes_tratado[[#This Row],[velocidade]]&lt;5,posicoes_tratado[[#This Row],[ignicao]]=FALSE),"SIM","NÃO")</f>
        <v>SIM</v>
      </c>
      <c r="H133" t="str">
        <f>IFERROR(TEXT(posicoes_tratado[[#This Row],[data_posicao]]-B132,"h:mm:ss"),"0:0:0")</f>
        <v>0:30:03</v>
      </c>
      <c r="I133">
        <f>IFERROR(posicoes_tratado[[#This Row],[tempo_parado]] *86400,0)</f>
        <v>1803</v>
      </c>
    </row>
    <row r="134" spans="1:9" hidden="1" x14ac:dyDescent="0.25">
      <c r="A134" s="1" t="s">
        <v>7</v>
      </c>
      <c r="B134" s="3">
        <v>43449.383437500001</v>
      </c>
      <c r="C134">
        <v>0</v>
      </c>
      <c r="D134">
        <v>-514699788</v>
      </c>
      <c r="E134">
        <v>-253648386</v>
      </c>
      <c r="F134" t="b">
        <v>0</v>
      </c>
      <c r="G134" t="str">
        <f>IF(AND(posicoes_tratado[[#This Row],[velocidade]]&lt;5,posicoes_tratado[[#This Row],[ignicao]]=FALSE),"SIM","NÃO")</f>
        <v>SIM</v>
      </c>
      <c r="H134" t="str">
        <f>IFERROR(TEXT(posicoes_tratado[[#This Row],[data_posicao]]-B133,"h:mm:ss"),"0:0:0")</f>
        <v>0:30:03</v>
      </c>
      <c r="I134">
        <f>IFERROR(posicoes_tratado[[#This Row],[tempo_parado]] *86400,0)</f>
        <v>1803</v>
      </c>
    </row>
    <row r="135" spans="1:9" hidden="1" x14ac:dyDescent="0.25">
      <c r="A135" s="1" t="s">
        <v>7</v>
      </c>
      <c r="B135" s="3">
        <v>43449.404305555552</v>
      </c>
      <c r="C135">
        <v>0</v>
      </c>
      <c r="D135">
        <v>-51469924</v>
      </c>
      <c r="E135">
        <v>-253648811</v>
      </c>
      <c r="F135" t="b">
        <v>0</v>
      </c>
      <c r="G135" t="str">
        <f>IF(AND(posicoes_tratado[[#This Row],[velocidade]]&lt;5,posicoes_tratado[[#This Row],[ignicao]]=FALSE),"SIM","NÃO")</f>
        <v>SIM</v>
      </c>
      <c r="H135" t="str">
        <f>IFERROR(TEXT(posicoes_tratado[[#This Row],[data_posicao]]-B134,"h:mm:ss"),"0:0:0")</f>
        <v>0:30:03</v>
      </c>
      <c r="I135">
        <f>IFERROR(posicoes_tratado[[#This Row],[tempo_parado]] *86400,0)</f>
        <v>1803</v>
      </c>
    </row>
    <row r="136" spans="1:9" hidden="1" x14ac:dyDescent="0.25">
      <c r="A136" s="1" t="s">
        <v>7</v>
      </c>
      <c r="B136" s="3">
        <v>43449.425173611111</v>
      </c>
      <c r="C136">
        <v>0</v>
      </c>
      <c r="D136">
        <v>-51469917</v>
      </c>
      <c r="E136">
        <v>-253649161</v>
      </c>
      <c r="F136" t="b">
        <v>0</v>
      </c>
      <c r="G136" t="str">
        <f>IF(AND(posicoes_tratado[[#This Row],[velocidade]]&lt;5,posicoes_tratado[[#This Row],[ignicao]]=FALSE),"SIM","NÃO")</f>
        <v>SIM</v>
      </c>
      <c r="H136" t="str">
        <f>IFERROR(TEXT(posicoes_tratado[[#This Row],[data_posicao]]-B135,"h:mm:ss"),"0:0:0")</f>
        <v>0:30:03</v>
      </c>
      <c r="I136">
        <f>IFERROR(posicoes_tratado[[#This Row],[tempo_parado]] *86400,0)</f>
        <v>1803</v>
      </c>
    </row>
    <row r="137" spans="1:9" hidden="1" x14ac:dyDescent="0.25">
      <c r="A137" s="1" t="s">
        <v>7</v>
      </c>
      <c r="B137" s="3">
        <v>43449.44604166667</v>
      </c>
      <c r="C137">
        <v>0</v>
      </c>
      <c r="D137">
        <v>-514699683</v>
      </c>
      <c r="E137">
        <v>-253649031</v>
      </c>
      <c r="F137" t="b">
        <v>0</v>
      </c>
      <c r="G137" t="str">
        <f>IF(AND(posicoes_tratado[[#This Row],[velocidade]]&lt;5,posicoes_tratado[[#This Row],[ignicao]]=FALSE),"SIM","NÃO")</f>
        <v>SIM</v>
      </c>
      <c r="H137" t="str">
        <f>IFERROR(TEXT(posicoes_tratado[[#This Row],[data_posicao]]-B136,"h:mm:ss"),"0:0:0")</f>
        <v>0:30:03</v>
      </c>
      <c r="I137">
        <f>IFERROR(posicoes_tratado[[#This Row],[tempo_parado]] *86400,0)</f>
        <v>1803</v>
      </c>
    </row>
    <row r="138" spans="1:9" hidden="1" x14ac:dyDescent="0.25">
      <c r="A138" s="1" t="s">
        <v>7</v>
      </c>
      <c r="B138" s="3">
        <v>43449.466909722221</v>
      </c>
      <c r="C138">
        <v>0</v>
      </c>
      <c r="D138">
        <v>-514699056</v>
      </c>
      <c r="E138">
        <v>-253649048</v>
      </c>
      <c r="F138" t="b">
        <v>0</v>
      </c>
      <c r="G138" t="str">
        <f>IF(AND(posicoes_tratado[[#This Row],[velocidade]]&lt;5,posicoes_tratado[[#This Row],[ignicao]]=FALSE),"SIM","NÃO")</f>
        <v>SIM</v>
      </c>
      <c r="H138" t="str">
        <f>IFERROR(TEXT(posicoes_tratado[[#This Row],[data_posicao]]-B137,"h:mm:ss"),"0:0:0")</f>
        <v>0:30:03</v>
      </c>
      <c r="I138">
        <f>IFERROR(posicoes_tratado[[#This Row],[tempo_parado]] *86400,0)</f>
        <v>1803</v>
      </c>
    </row>
    <row r="139" spans="1:9" hidden="1" x14ac:dyDescent="0.25">
      <c r="A139" s="1" t="s">
        <v>7</v>
      </c>
      <c r="B139" s="3">
        <v>43449.48777777778</v>
      </c>
      <c r="C139">
        <v>0</v>
      </c>
      <c r="D139">
        <v>-514699781</v>
      </c>
      <c r="E139">
        <v>-253648631</v>
      </c>
      <c r="F139" t="b">
        <v>0</v>
      </c>
      <c r="G139" t="str">
        <f>IF(AND(posicoes_tratado[[#This Row],[velocidade]]&lt;5,posicoes_tratado[[#This Row],[ignicao]]=FALSE),"SIM","NÃO")</f>
        <v>SIM</v>
      </c>
      <c r="H139" t="str">
        <f>IFERROR(TEXT(posicoes_tratado[[#This Row],[data_posicao]]-B138,"h:mm:ss"),"0:0:0")</f>
        <v>0:30:03</v>
      </c>
      <c r="I139">
        <f>IFERROR(posicoes_tratado[[#This Row],[tempo_parado]] *86400,0)</f>
        <v>1803</v>
      </c>
    </row>
    <row r="140" spans="1:9" hidden="1" x14ac:dyDescent="0.25">
      <c r="A140" s="1" t="s">
        <v>7</v>
      </c>
      <c r="B140" s="3">
        <v>43449.508645833332</v>
      </c>
      <c r="C140">
        <v>0</v>
      </c>
      <c r="D140">
        <v>-514699318</v>
      </c>
      <c r="E140">
        <v>-253648923</v>
      </c>
      <c r="F140" t="b">
        <v>0</v>
      </c>
      <c r="G140" t="str">
        <f>IF(AND(posicoes_tratado[[#This Row],[velocidade]]&lt;5,posicoes_tratado[[#This Row],[ignicao]]=FALSE),"SIM","NÃO")</f>
        <v>SIM</v>
      </c>
      <c r="H140" t="str">
        <f>IFERROR(TEXT(posicoes_tratado[[#This Row],[data_posicao]]-B139,"h:mm:ss"),"0:0:0")</f>
        <v>0:30:03</v>
      </c>
      <c r="I140">
        <f>IFERROR(posicoes_tratado[[#This Row],[tempo_parado]] *86400,0)</f>
        <v>1803</v>
      </c>
    </row>
    <row r="141" spans="1:9" hidden="1" x14ac:dyDescent="0.25">
      <c r="A141" s="1" t="s">
        <v>7</v>
      </c>
      <c r="B141" s="3">
        <v>43449.52952546296</v>
      </c>
      <c r="C141">
        <v>0</v>
      </c>
      <c r="D141">
        <v>-514698981</v>
      </c>
      <c r="E141">
        <v>-253649015</v>
      </c>
      <c r="F141" t="b">
        <v>0</v>
      </c>
      <c r="G141" t="str">
        <f>IF(AND(posicoes_tratado[[#This Row],[velocidade]]&lt;5,posicoes_tratado[[#This Row],[ignicao]]=FALSE),"SIM","NÃO")</f>
        <v>SIM</v>
      </c>
      <c r="H141" t="str">
        <f>IFERROR(TEXT(posicoes_tratado[[#This Row],[data_posicao]]-B140,"h:mm:ss"),"0:0:0")</f>
        <v>0:30:04</v>
      </c>
      <c r="I141">
        <f>IFERROR(posicoes_tratado[[#This Row],[tempo_parado]] *86400,0)</f>
        <v>1803.9999999999998</v>
      </c>
    </row>
    <row r="142" spans="1:9" hidden="1" x14ac:dyDescent="0.25">
      <c r="A142" s="1" t="s">
        <v>7</v>
      </c>
      <c r="B142" s="3">
        <v>43449.550393518519</v>
      </c>
      <c r="C142">
        <v>0</v>
      </c>
      <c r="D142">
        <v>-514699003</v>
      </c>
      <c r="E142">
        <v>-25364821</v>
      </c>
      <c r="F142" t="b">
        <v>0</v>
      </c>
      <c r="G142" t="str">
        <f>IF(AND(posicoes_tratado[[#This Row],[velocidade]]&lt;5,posicoes_tratado[[#This Row],[ignicao]]=FALSE),"SIM","NÃO")</f>
        <v>SIM</v>
      </c>
      <c r="H142" t="str">
        <f>IFERROR(TEXT(posicoes_tratado[[#This Row],[data_posicao]]-B141,"h:mm:ss"),"0:0:0")</f>
        <v>0:30:03</v>
      </c>
      <c r="I142">
        <f>IFERROR(posicoes_tratado[[#This Row],[tempo_parado]] *86400,0)</f>
        <v>1803</v>
      </c>
    </row>
    <row r="143" spans="1:9" hidden="1" x14ac:dyDescent="0.25">
      <c r="A143" s="1" t="s">
        <v>7</v>
      </c>
      <c r="B143" s="3">
        <v>43449.571261574078</v>
      </c>
      <c r="C143">
        <v>0</v>
      </c>
      <c r="D143">
        <v>-514699771</v>
      </c>
      <c r="E143">
        <v>-253649036</v>
      </c>
      <c r="F143" t="b">
        <v>0</v>
      </c>
      <c r="G143" t="str">
        <f>IF(AND(posicoes_tratado[[#This Row],[velocidade]]&lt;5,posicoes_tratado[[#This Row],[ignicao]]=FALSE),"SIM","NÃO")</f>
        <v>SIM</v>
      </c>
      <c r="H143" t="str">
        <f>IFERROR(TEXT(posicoes_tratado[[#This Row],[data_posicao]]-B142,"h:mm:ss"),"0:0:0")</f>
        <v>0:30:03</v>
      </c>
      <c r="I143">
        <f>IFERROR(posicoes_tratado[[#This Row],[tempo_parado]] *86400,0)</f>
        <v>1803</v>
      </c>
    </row>
    <row r="144" spans="1:9" hidden="1" x14ac:dyDescent="0.25">
      <c r="A144" s="1" t="s">
        <v>7</v>
      </c>
      <c r="B144" s="3">
        <v>43449.592129629629</v>
      </c>
      <c r="C144">
        <v>0</v>
      </c>
      <c r="D144">
        <v>-514699465</v>
      </c>
      <c r="E144">
        <v>-25364872</v>
      </c>
      <c r="F144" t="b">
        <v>0</v>
      </c>
      <c r="G144" t="str">
        <f>IF(AND(posicoes_tratado[[#This Row],[velocidade]]&lt;5,posicoes_tratado[[#This Row],[ignicao]]=FALSE),"SIM","NÃO")</f>
        <v>SIM</v>
      </c>
      <c r="H144" t="str">
        <f>IFERROR(TEXT(posicoes_tratado[[#This Row],[data_posicao]]-B143,"h:mm:ss"),"0:0:0")</f>
        <v>0:30:03</v>
      </c>
      <c r="I144">
        <f>IFERROR(posicoes_tratado[[#This Row],[tempo_parado]] *86400,0)</f>
        <v>1803</v>
      </c>
    </row>
    <row r="145" spans="1:9" hidden="1" x14ac:dyDescent="0.25">
      <c r="A145" s="1" t="s">
        <v>7</v>
      </c>
      <c r="B145" s="3">
        <v>43449.612997685188</v>
      </c>
      <c r="C145">
        <v>0</v>
      </c>
      <c r="D145">
        <v>-51469987</v>
      </c>
      <c r="E145">
        <v>-253648946</v>
      </c>
      <c r="F145" t="b">
        <v>0</v>
      </c>
      <c r="G145" t="str">
        <f>IF(AND(posicoes_tratado[[#This Row],[velocidade]]&lt;5,posicoes_tratado[[#This Row],[ignicao]]=FALSE),"SIM","NÃO")</f>
        <v>SIM</v>
      </c>
      <c r="H145" t="str">
        <f>IFERROR(TEXT(posicoes_tratado[[#This Row],[data_posicao]]-B144,"h:mm:ss"),"0:0:0")</f>
        <v>0:30:03</v>
      </c>
      <c r="I145">
        <f>IFERROR(posicoes_tratado[[#This Row],[tempo_parado]] *86400,0)</f>
        <v>1803</v>
      </c>
    </row>
    <row r="146" spans="1:9" hidden="1" x14ac:dyDescent="0.25">
      <c r="A146" s="1" t="s">
        <v>7</v>
      </c>
      <c r="B146" s="3">
        <v>43449.63386574074</v>
      </c>
      <c r="C146">
        <v>0</v>
      </c>
      <c r="D146">
        <v>-514699375</v>
      </c>
      <c r="E146">
        <v>-253649386</v>
      </c>
      <c r="F146" t="b">
        <v>0</v>
      </c>
      <c r="G146" t="str">
        <f>IF(AND(posicoes_tratado[[#This Row],[velocidade]]&lt;5,posicoes_tratado[[#This Row],[ignicao]]=FALSE),"SIM","NÃO")</f>
        <v>SIM</v>
      </c>
      <c r="H146" t="str">
        <f>IFERROR(TEXT(posicoes_tratado[[#This Row],[data_posicao]]-B145,"h:mm:ss"),"0:0:0")</f>
        <v>0:30:03</v>
      </c>
      <c r="I146">
        <f>IFERROR(posicoes_tratado[[#This Row],[tempo_parado]] *86400,0)</f>
        <v>1803</v>
      </c>
    </row>
    <row r="147" spans="1:9" hidden="1" x14ac:dyDescent="0.25">
      <c r="A147" s="1" t="s">
        <v>7</v>
      </c>
      <c r="B147" s="3">
        <v>43449.654733796298</v>
      </c>
      <c r="C147">
        <v>0</v>
      </c>
      <c r="D147">
        <v>-514699568</v>
      </c>
      <c r="E147">
        <v>-25364813</v>
      </c>
      <c r="F147" t="b">
        <v>0</v>
      </c>
      <c r="G147" t="str">
        <f>IF(AND(posicoes_tratado[[#This Row],[velocidade]]&lt;5,posicoes_tratado[[#This Row],[ignicao]]=FALSE),"SIM","NÃO")</f>
        <v>SIM</v>
      </c>
      <c r="H147" t="str">
        <f>IFERROR(TEXT(posicoes_tratado[[#This Row],[data_posicao]]-B146,"h:mm:ss"),"0:0:0")</f>
        <v>0:30:03</v>
      </c>
      <c r="I147">
        <f>IFERROR(posicoes_tratado[[#This Row],[tempo_parado]] *86400,0)</f>
        <v>1803</v>
      </c>
    </row>
    <row r="148" spans="1:9" hidden="1" x14ac:dyDescent="0.25">
      <c r="A148" s="1" t="s">
        <v>7</v>
      </c>
      <c r="B148" s="3">
        <v>43449.67560185185</v>
      </c>
      <c r="C148">
        <v>0</v>
      </c>
      <c r="D148">
        <v>-514698913</v>
      </c>
      <c r="E148">
        <v>-253648948</v>
      </c>
      <c r="F148" t="b">
        <v>0</v>
      </c>
      <c r="G148" t="str">
        <f>IF(AND(posicoes_tratado[[#This Row],[velocidade]]&lt;5,posicoes_tratado[[#This Row],[ignicao]]=FALSE),"SIM","NÃO")</f>
        <v>SIM</v>
      </c>
      <c r="H148" t="str">
        <f>IFERROR(TEXT(posicoes_tratado[[#This Row],[data_posicao]]-B147,"h:mm:ss"),"0:0:0")</f>
        <v>0:30:03</v>
      </c>
      <c r="I148">
        <f>IFERROR(posicoes_tratado[[#This Row],[tempo_parado]] *86400,0)</f>
        <v>1803</v>
      </c>
    </row>
    <row r="149" spans="1:9" hidden="1" x14ac:dyDescent="0.25">
      <c r="A149" s="1" t="s">
        <v>7</v>
      </c>
      <c r="B149" s="3">
        <v>43449.696469907409</v>
      </c>
      <c r="C149">
        <v>0</v>
      </c>
      <c r="D149">
        <v>-51469922</v>
      </c>
      <c r="E149">
        <v>-253648903</v>
      </c>
      <c r="F149" t="b">
        <v>0</v>
      </c>
      <c r="G149" t="str">
        <f>IF(AND(posicoes_tratado[[#This Row],[velocidade]]&lt;5,posicoes_tratado[[#This Row],[ignicao]]=FALSE),"SIM","NÃO")</f>
        <v>SIM</v>
      </c>
      <c r="H149" t="str">
        <f>IFERROR(TEXT(posicoes_tratado[[#This Row],[data_posicao]]-B148,"h:mm:ss"),"0:0:0")</f>
        <v>0:30:03</v>
      </c>
      <c r="I149">
        <f>IFERROR(posicoes_tratado[[#This Row],[tempo_parado]] *86400,0)</f>
        <v>1803</v>
      </c>
    </row>
    <row r="150" spans="1:9" hidden="1" x14ac:dyDescent="0.25">
      <c r="A150" s="1" t="s">
        <v>7</v>
      </c>
      <c r="B150" s="3">
        <v>43449.71733796296</v>
      </c>
      <c r="C150">
        <v>0</v>
      </c>
      <c r="D150">
        <v>-514699361</v>
      </c>
      <c r="E150">
        <v>-253648885</v>
      </c>
      <c r="F150" t="b">
        <v>0</v>
      </c>
      <c r="G150" t="str">
        <f>IF(AND(posicoes_tratado[[#This Row],[velocidade]]&lt;5,posicoes_tratado[[#This Row],[ignicao]]=FALSE),"SIM","NÃO")</f>
        <v>SIM</v>
      </c>
      <c r="H150" t="str">
        <f>IFERROR(TEXT(posicoes_tratado[[#This Row],[data_posicao]]-B149,"h:mm:ss"),"0:0:0")</f>
        <v>0:30:03</v>
      </c>
      <c r="I150">
        <f>IFERROR(posicoes_tratado[[#This Row],[tempo_parado]] *86400,0)</f>
        <v>1803</v>
      </c>
    </row>
    <row r="151" spans="1:9" hidden="1" x14ac:dyDescent="0.25">
      <c r="A151" s="1" t="s">
        <v>7</v>
      </c>
      <c r="B151" s="3">
        <v>43449.738206018519</v>
      </c>
      <c r="C151">
        <v>0</v>
      </c>
      <c r="D151">
        <v>-514699158</v>
      </c>
      <c r="E151">
        <v>-253649293</v>
      </c>
      <c r="F151" t="b">
        <v>0</v>
      </c>
      <c r="G151" t="str">
        <f>IF(AND(posicoes_tratado[[#This Row],[velocidade]]&lt;5,posicoes_tratado[[#This Row],[ignicao]]=FALSE),"SIM","NÃO")</f>
        <v>SIM</v>
      </c>
      <c r="H151" t="str">
        <f>IFERROR(TEXT(posicoes_tratado[[#This Row],[data_posicao]]-B150,"h:mm:ss"),"0:0:0")</f>
        <v>0:30:03</v>
      </c>
      <c r="I151">
        <f>IFERROR(posicoes_tratado[[#This Row],[tempo_parado]] *86400,0)</f>
        <v>1803</v>
      </c>
    </row>
    <row r="152" spans="1:9" hidden="1" x14ac:dyDescent="0.25">
      <c r="A152" s="1" t="s">
        <v>7</v>
      </c>
      <c r="B152" s="3">
        <v>43449.759074074071</v>
      </c>
      <c r="C152">
        <v>0</v>
      </c>
      <c r="D152">
        <v>-514699205</v>
      </c>
      <c r="E152">
        <v>-25364879</v>
      </c>
      <c r="F152" t="b">
        <v>0</v>
      </c>
      <c r="G152" t="str">
        <f>IF(AND(posicoes_tratado[[#This Row],[velocidade]]&lt;5,posicoes_tratado[[#This Row],[ignicao]]=FALSE),"SIM","NÃO")</f>
        <v>SIM</v>
      </c>
      <c r="H152" t="str">
        <f>IFERROR(TEXT(posicoes_tratado[[#This Row],[data_posicao]]-B151,"h:mm:ss"),"0:0:0")</f>
        <v>0:30:03</v>
      </c>
      <c r="I152">
        <f>IFERROR(posicoes_tratado[[#This Row],[tempo_parado]] *86400,0)</f>
        <v>1803</v>
      </c>
    </row>
    <row r="153" spans="1:9" hidden="1" x14ac:dyDescent="0.25">
      <c r="A153" s="1" t="s">
        <v>7</v>
      </c>
      <c r="B153" s="3">
        <v>43449.779930555553</v>
      </c>
      <c r="C153">
        <v>0</v>
      </c>
      <c r="D153">
        <v>-514699346</v>
      </c>
      <c r="E153">
        <v>-253648801</v>
      </c>
      <c r="F153" t="b">
        <v>0</v>
      </c>
      <c r="G153" t="str">
        <f>IF(AND(posicoes_tratado[[#This Row],[velocidade]]&lt;5,posicoes_tratado[[#This Row],[ignicao]]=FALSE),"SIM","NÃO")</f>
        <v>SIM</v>
      </c>
      <c r="H153" t="str">
        <f>IFERROR(TEXT(posicoes_tratado[[#This Row],[data_posicao]]-B152,"h:mm:ss"),"0:0:0")</f>
        <v>0:30:02</v>
      </c>
      <c r="I153">
        <f>IFERROR(posicoes_tratado[[#This Row],[tempo_parado]] *86400,0)</f>
        <v>1801.9999999999998</v>
      </c>
    </row>
    <row r="154" spans="1:9" hidden="1" x14ac:dyDescent="0.25">
      <c r="A154" s="1" t="s">
        <v>7</v>
      </c>
      <c r="B154" s="3">
        <v>43449.800798611112</v>
      </c>
      <c r="C154">
        <v>0</v>
      </c>
      <c r="D154">
        <v>-5146988</v>
      </c>
      <c r="E154">
        <v>-25364877</v>
      </c>
      <c r="F154" t="b">
        <v>0</v>
      </c>
      <c r="G154" t="str">
        <f>IF(AND(posicoes_tratado[[#This Row],[velocidade]]&lt;5,posicoes_tratado[[#This Row],[ignicao]]=FALSE),"SIM","NÃO")</f>
        <v>SIM</v>
      </c>
      <c r="H154" t="str">
        <f>IFERROR(TEXT(posicoes_tratado[[#This Row],[data_posicao]]-B153,"h:mm:ss"),"0:0:0")</f>
        <v>0:30:03</v>
      </c>
      <c r="I154">
        <f>IFERROR(posicoes_tratado[[#This Row],[tempo_parado]] *86400,0)</f>
        <v>1803</v>
      </c>
    </row>
    <row r="155" spans="1:9" hidden="1" x14ac:dyDescent="0.25">
      <c r="A155" s="1" t="s">
        <v>7</v>
      </c>
      <c r="B155" s="3">
        <v>43449.821666666663</v>
      </c>
      <c r="C155">
        <v>0</v>
      </c>
      <c r="D155">
        <v>-514699506</v>
      </c>
      <c r="E155">
        <v>-253649065</v>
      </c>
      <c r="F155" t="b">
        <v>0</v>
      </c>
      <c r="G155" t="str">
        <f>IF(AND(posicoes_tratado[[#This Row],[velocidade]]&lt;5,posicoes_tratado[[#This Row],[ignicao]]=FALSE),"SIM","NÃO")</f>
        <v>SIM</v>
      </c>
      <c r="H155" t="str">
        <f>IFERROR(TEXT(posicoes_tratado[[#This Row],[data_posicao]]-B154,"h:mm:ss"),"0:0:0")</f>
        <v>0:30:03</v>
      </c>
      <c r="I155">
        <f>IFERROR(posicoes_tratado[[#This Row],[tempo_parado]] *86400,0)</f>
        <v>1803</v>
      </c>
    </row>
    <row r="156" spans="1:9" hidden="1" x14ac:dyDescent="0.25">
      <c r="A156" s="1" t="s">
        <v>7</v>
      </c>
      <c r="B156" s="3">
        <v>43449.842534722222</v>
      </c>
      <c r="C156">
        <v>0</v>
      </c>
      <c r="D156">
        <v>-514699076</v>
      </c>
      <c r="E156">
        <v>-253648578</v>
      </c>
      <c r="F156" t="b">
        <v>0</v>
      </c>
      <c r="G156" t="str">
        <f>IF(AND(posicoes_tratado[[#This Row],[velocidade]]&lt;5,posicoes_tratado[[#This Row],[ignicao]]=FALSE),"SIM","NÃO")</f>
        <v>SIM</v>
      </c>
      <c r="H156" t="str">
        <f>IFERROR(TEXT(posicoes_tratado[[#This Row],[data_posicao]]-B155,"h:mm:ss"),"0:0:0")</f>
        <v>0:30:03</v>
      </c>
      <c r="I156">
        <f>IFERROR(posicoes_tratado[[#This Row],[tempo_parado]] *86400,0)</f>
        <v>1803</v>
      </c>
    </row>
    <row r="157" spans="1:9" hidden="1" x14ac:dyDescent="0.25">
      <c r="A157" s="1" t="s">
        <v>7</v>
      </c>
      <c r="B157" s="3">
        <v>43449.863402777781</v>
      </c>
      <c r="C157">
        <v>0</v>
      </c>
      <c r="D157">
        <v>-514699598</v>
      </c>
      <c r="E157">
        <v>-25364932</v>
      </c>
      <c r="F157" t="b">
        <v>0</v>
      </c>
      <c r="G157" t="str">
        <f>IF(AND(posicoes_tratado[[#This Row],[velocidade]]&lt;5,posicoes_tratado[[#This Row],[ignicao]]=FALSE),"SIM","NÃO")</f>
        <v>SIM</v>
      </c>
      <c r="H157" t="str">
        <f>IFERROR(TEXT(posicoes_tratado[[#This Row],[data_posicao]]-B156,"h:mm:ss"),"0:0:0")</f>
        <v>0:30:03</v>
      </c>
      <c r="I157">
        <f>IFERROR(posicoes_tratado[[#This Row],[tempo_parado]] *86400,0)</f>
        <v>1803</v>
      </c>
    </row>
    <row r="158" spans="1:9" hidden="1" x14ac:dyDescent="0.25">
      <c r="A158" s="1" t="s">
        <v>7</v>
      </c>
      <c r="B158" s="3">
        <v>43449.884270833332</v>
      </c>
      <c r="C158">
        <v>0</v>
      </c>
      <c r="D158">
        <v>-514699346</v>
      </c>
      <c r="E158">
        <v>-253649156</v>
      </c>
      <c r="F158" t="b">
        <v>0</v>
      </c>
      <c r="G158" t="str">
        <f>IF(AND(posicoes_tratado[[#This Row],[velocidade]]&lt;5,posicoes_tratado[[#This Row],[ignicao]]=FALSE),"SIM","NÃO")</f>
        <v>SIM</v>
      </c>
      <c r="H158" t="str">
        <f>IFERROR(TEXT(posicoes_tratado[[#This Row],[data_posicao]]-B157,"h:mm:ss"),"0:0:0")</f>
        <v>0:30:03</v>
      </c>
      <c r="I158">
        <f>IFERROR(posicoes_tratado[[#This Row],[tempo_parado]] *86400,0)</f>
        <v>1803</v>
      </c>
    </row>
    <row r="159" spans="1:9" hidden="1" x14ac:dyDescent="0.25">
      <c r="A159" s="1" t="s">
        <v>7</v>
      </c>
      <c r="B159" s="3">
        <v>43449.905138888891</v>
      </c>
      <c r="C159">
        <v>0</v>
      </c>
      <c r="D159">
        <v>-514699061</v>
      </c>
      <c r="E159">
        <v>-253648806</v>
      </c>
      <c r="F159" t="b">
        <v>0</v>
      </c>
      <c r="G159" t="str">
        <f>IF(AND(posicoes_tratado[[#This Row],[velocidade]]&lt;5,posicoes_tratado[[#This Row],[ignicao]]=FALSE),"SIM","NÃO")</f>
        <v>SIM</v>
      </c>
      <c r="H159" t="str">
        <f>IFERROR(TEXT(posicoes_tratado[[#This Row],[data_posicao]]-B158,"h:mm:ss"),"0:0:0")</f>
        <v>0:30:03</v>
      </c>
      <c r="I159">
        <f>IFERROR(posicoes_tratado[[#This Row],[tempo_parado]] *86400,0)</f>
        <v>1803</v>
      </c>
    </row>
    <row r="160" spans="1:9" hidden="1" x14ac:dyDescent="0.25">
      <c r="A160" s="1" t="s">
        <v>7</v>
      </c>
      <c r="B160" s="3">
        <v>43449.926018518519</v>
      </c>
      <c r="C160">
        <v>0</v>
      </c>
      <c r="D160">
        <v>-514699166</v>
      </c>
      <c r="E160">
        <v>-253649096</v>
      </c>
      <c r="F160" t="b">
        <v>0</v>
      </c>
      <c r="G160" t="str">
        <f>IF(AND(posicoes_tratado[[#This Row],[velocidade]]&lt;5,posicoes_tratado[[#This Row],[ignicao]]=FALSE),"SIM","NÃO")</f>
        <v>SIM</v>
      </c>
      <c r="H160" t="str">
        <f>IFERROR(TEXT(posicoes_tratado[[#This Row],[data_posicao]]-B159,"h:mm:ss"),"0:0:0")</f>
        <v>0:30:04</v>
      </c>
      <c r="I160">
        <f>IFERROR(posicoes_tratado[[#This Row],[tempo_parado]] *86400,0)</f>
        <v>1803.9999999999998</v>
      </c>
    </row>
    <row r="161" spans="1:9" hidden="1" x14ac:dyDescent="0.25">
      <c r="A161" s="1" t="s">
        <v>7</v>
      </c>
      <c r="B161" s="3">
        <v>43449.946886574071</v>
      </c>
      <c r="C161">
        <v>0</v>
      </c>
      <c r="D161">
        <v>-514699185</v>
      </c>
      <c r="E161">
        <v>-253648978</v>
      </c>
      <c r="F161" t="b">
        <v>0</v>
      </c>
      <c r="G161" t="str">
        <f>IF(AND(posicoes_tratado[[#This Row],[velocidade]]&lt;5,posicoes_tratado[[#This Row],[ignicao]]=FALSE),"SIM","NÃO")</f>
        <v>SIM</v>
      </c>
      <c r="H161" t="str">
        <f>IFERROR(TEXT(posicoes_tratado[[#This Row],[data_posicao]]-B160,"h:mm:ss"),"0:0:0")</f>
        <v>0:30:03</v>
      </c>
      <c r="I161">
        <f>IFERROR(posicoes_tratado[[#This Row],[tempo_parado]] *86400,0)</f>
        <v>1803</v>
      </c>
    </row>
    <row r="162" spans="1:9" hidden="1" x14ac:dyDescent="0.25">
      <c r="A162" s="1" t="s">
        <v>7</v>
      </c>
      <c r="B162" s="3">
        <v>43449.96775462963</v>
      </c>
      <c r="C162">
        <v>0</v>
      </c>
      <c r="D162">
        <v>-514699151</v>
      </c>
      <c r="E162">
        <v>-253649193</v>
      </c>
      <c r="F162" t="b">
        <v>0</v>
      </c>
      <c r="G162" t="str">
        <f>IF(AND(posicoes_tratado[[#This Row],[velocidade]]&lt;5,posicoes_tratado[[#This Row],[ignicao]]=FALSE),"SIM","NÃO")</f>
        <v>SIM</v>
      </c>
      <c r="H162" t="str">
        <f>IFERROR(TEXT(posicoes_tratado[[#This Row],[data_posicao]]-B161,"h:mm:ss"),"0:0:0")</f>
        <v>0:30:03</v>
      </c>
      <c r="I162">
        <f>IFERROR(posicoes_tratado[[#This Row],[tempo_parado]] *86400,0)</f>
        <v>1803</v>
      </c>
    </row>
    <row r="163" spans="1:9" hidden="1" x14ac:dyDescent="0.25">
      <c r="A163" s="1" t="s">
        <v>7</v>
      </c>
      <c r="B163" s="3">
        <v>43449.988622685189</v>
      </c>
      <c r="C163">
        <v>0</v>
      </c>
      <c r="D163">
        <v>-514698755</v>
      </c>
      <c r="E163">
        <v>-253648601</v>
      </c>
      <c r="F163" t="b">
        <v>0</v>
      </c>
      <c r="G163" t="str">
        <f>IF(AND(posicoes_tratado[[#This Row],[velocidade]]&lt;5,posicoes_tratado[[#This Row],[ignicao]]=FALSE),"SIM","NÃO")</f>
        <v>SIM</v>
      </c>
      <c r="H163" t="str">
        <f>IFERROR(TEXT(posicoes_tratado[[#This Row],[data_posicao]]-B162,"h:mm:ss"),"0:0:0")</f>
        <v>0:30:03</v>
      </c>
      <c r="I163">
        <f>IFERROR(posicoes_tratado[[#This Row],[tempo_parado]] *86400,0)</f>
        <v>1803</v>
      </c>
    </row>
    <row r="164" spans="1:9" hidden="1" x14ac:dyDescent="0.25">
      <c r="A164" s="1" t="s">
        <v>7</v>
      </c>
      <c r="B164" s="3">
        <v>43450.00949074074</v>
      </c>
      <c r="C164">
        <v>0</v>
      </c>
      <c r="D164">
        <v>-514699206</v>
      </c>
      <c r="E164">
        <v>-253648873</v>
      </c>
      <c r="F164" t="b">
        <v>0</v>
      </c>
      <c r="G164" t="str">
        <f>IF(AND(posicoes_tratado[[#This Row],[velocidade]]&lt;5,posicoes_tratado[[#This Row],[ignicao]]=FALSE),"SIM","NÃO")</f>
        <v>SIM</v>
      </c>
      <c r="H164" t="str">
        <f>IFERROR(TEXT(posicoes_tratado[[#This Row],[data_posicao]]-B163,"h:mm:ss"),"0:0:0")</f>
        <v>0:30:03</v>
      </c>
      <c r="I164">
        <f>IFERROR(posicoes_tratado[[#This Row],[tempo_parado]] *86400,0)</f>
        <v>1803</v>
      </c>
    </row>
    <row r="165" spans="1:9" hidden="1" x14ac:dyDescent="0.25">
      <c r="A165" s="1" t="s">
        <v>7</v>
      </c>
      <c r="B165" s="3">
        <v>43450.030358796299</v>
      </c>
      <c r="C165">
        <v>0</v>
      </c>
      <c r="D165">
        <v>-51469905</v>
      </c>
      <c r="E165">
        <v>-253649091</v>
      </c>
      <c r="F165" t="b">
        <v>0</v>
      </c>
      <c r="G165" t="str">
        <f>IF(AND(posicoes_tratado[[#This Row],[velocidade]]&lt;5,posicoes_tratado[[#This Row],[ignicao]]=FALSE),"SIM","NÃO")</f>
        <v>SIM</v>
      </c>
      <c r="H165" t="str">
        <f>IFERROR(TEXT(posicoes_tratado[[#This Row],[data_posicao]]-B164,"h:mm:ss"),"0:0:0")</f>
        <v>0:30:03</v>
      </c>
      <c r="I165">
        <f>IFERROR(posicoes_tratado[[#This Row],[tempo_parado]] *86400,0)</f>
        <v>1803</v>
      </c>
    </row>
    <row r="166" spans="1:9" hidden="1" x14ac:dyDescent="0.25">
      <c r="A166" s="1" t="s">
        <v>7</v>
      </c>
      <c r="B166" s="3">
        <v>43450.051226851851</v>
      </c>
      <c r="C166">
        <v>0</v>
      </c>
      <c r="D166">
        <v>-514699118</v>
      </c>
      <c r="E166">
        <v>-25364876</v>
      </c>
      <c r="F166" t="b">
        <v>0</v>
      </c>
      <c r="G166" t="str">
        <f>IF(AND(posicoes_tratado[[#This Row],[velocidade]]&lt;5,posicoes_tratado[[#This Row],[ignicao]]=FALSE),"SIM","NÃO")</f>
        <v>SIM</v>
      </c>
      <c r="H166" t="str">
        <f>IFERROR(TEXT(posicoes_tratado[[#This Row],[data_posicao]]-B165,"h:mm:ss"),"0:0:0")</f>
        <v>0:30:03</v>
      </c>
      <c r="I166">
        <f>IFERROR(posicoes_tratado[[#This Row],[tempo_parado]] *86400,0)</f>
        <v>1803</v>
      </c>
    </row>
    <row r="167" spans="1:9" hidden="1" x14ac:dyDescent="0.25">
      <c r="A167" s="1" t="s">
        <v>7</v>
      </c>
      <c r="B167" s="3">
        <v>43450.072094907409</v>
      </c>
      <c r="C167">
        <v>0</v>
      </c>
      <c r="D167">
        <v>-514698788</v>
      </c>
      <c r="E167">
        <v>-253648756</v>
      </c>
      <c r="F167" t="b">
        <v>0</v>
      </c>
      <c r="G167" t="str">
        <f>IF(AND(posicoes_tratado[[#This Row],[velocidade]]&lt;5,posicoes_tratado[[#This Row],[ignicao]]=FALSE),"SIM","NÃO")</f>
        <v>SIM</v>
      </c>
      <c r="H167" t="str">
        <f>IFERROR(TEXT(posicoes_tratado[[#This Row],[data_posicao]]-B166,"h:mm:ss"),"0:0:0")</f>
        <v>0:30:03</v>
      </c>
      <c r="I167">
        <f>IFERROR(posicoes_tratado[[#This Row],[tempo_parado]] *86400,0)</f>
        <v>1803</v>
      </c>
    </row>
    <row r="168" spans="1:9" hidden="1" x14ac:dyDescent="0.25">
      <c r="A168" s="1" t="s">
        <v>7</v>
      </c>
      <c r="B168" s="3">
        <v>43450.092962962961</v>
      </c>
      <c r="C168">
        <v>0</v>
      </c>
      <c r="D168">
        <v>-514698986</v>
      </c>
      <c r="E168">
        <v>-253648998</v>
      </c>
      <c r="F168" t="b">
        <v>0</v>
      </c>
      <c r="G168" t="str">
        <f>IF(AND(posicoes_tratado[[#This Row],[velocidade]]&lt;5,posicoes_tratado[[#This Row],[ignicao]]=FALSE),"SIM","NÃO")</f>
        <v>SIM</v>
      </c>
      <c r="H168" t="str">
        <f>IFERROR(TEXT(posicoes_tratado[[#This Row],[data_posicao]]-B167,"h:mm:ss"),"0:0:0")</f>
        <v>0:30:03</v>
      </c>
      <c r="I168">
        <f>IFERROR(posicoes_tratado[[#This Row],[tempo_parado]] *86400,0)</f>
        <v>1803</v>
      </c>
    </row>
    <row r="169" spans="1:9" hidden="1" x14ac:dyDescent="0.25">
      <c r="A169" s="1" t="s">
        <v>7</v>
      </c>
      <c r="B169" s="3">
        <v>43450.11383101852</v>
      </c>
      <c r="C169">
        <v>0</v>
      </c>
      <c r="D169">
        <v>-514699766</v>
      </c>
      <c r="E169">
        <v>-253648603</v>
      </c>
      <c r="F169" t="b">
        <v>0</v>
      </c>
      <c r="G169" t="str">
        <f>IF(AND(posicoes_tratado[[#This Row],[velocidade]]&lt;5,posicoes_tratado[[#This Row],[ignicao]]=FALSE),"SIM","NÃO")</f>
        <v>SIM</v>
      </c>
      <c r="H169" t="str">
        <f>IFERROR(TEXT(posicoes_tratado[[#This Row],[data_posicao]]-B168,"h:mm:ss"),"0:0:0")</f>
        <v>0:30:03</v>
      </c>
      <c r="I169">
        <f>IFERROR(posicoes_tratado[[#This Row],[tempo_parado]] *86400,0)</f>
        <v>1803</v>
      </c>
    </row>
    <row r="170" spans="1:9" hidden="1" x14ac:dyDescent="0.25">
      <c r="A170" s="1" t="s">
        <v>7</v>
      </c>
      <c r="B170" s="3">
        <v>43450.134699074071</v>
      </c>
      <c r="C170">
        <v>0</v>
      </c>
      <c r="D170">
        <v>-514699233</v>
      </c>
      <c r="E170">
        <v>-253649248</v>
      </c>
      <c r="F170" t="b">
        <v>0</v>
      </c>
      <c r="G170" t="str">
        <f>IF(AND(posicoes_tratado[[#This Row],[velocidade]]&lt;5,posicoes_tratado[[#This Row],[ignicao]]=FALSE),"SIM","NÃO")</f>
        <v>SIM</v>
      </c>
      <c r="H170" t="str">
        <f>IFERROR(TEXT(posicoes_tratado[[#This Row],[data_posicao]]-B169,"h:mm:ss"),"0:0:0")</f>
        <v>0:30:03</v>
      </c>
      <c r="I170">
        <f>IFERROR(posicoes_tratado[[#This Row],[tempo_parado]] *86400,0)</f>
        <v>1803</v>
      </c>
    </row>
    <row r="171" spans="1:9" hidden="1" x14ac:dyDescent="0.25">
      <c r="A171" s="1" t="s">
        <v>7</v>
      </c>
      <c r="B171" s="3">
        <v>43450.155555555553</v>
      </c>
      <c r="C171">
        <v>0</v>
      </c>
      <c r="D171">
        <v>-514699571</v>
      </c>
      <c r="E171">
        <v>-253649386</v>
      </c>
      <c r="F171" t="b">
        <v>0</v>
      </c>
      <c r="G171" t="str">
        <f>IF(AND(posicoes_tratado[[#This Row],[velocidade]]&lt;5,posicoes_tratado[[#This Row],[ignicao]]=FALSE),"SIM","NÃO")</f>
        <v>SIM</v>
      </c>
      <c r="H171" t="str">
        <f>IFERROR(TEXT(posicoes_tratado[[#This Row],[data_posicao]]-B170,"h:mm:ss"),"0:0:0")</f>
        <v>0:30:02</v>
      </c>
      <c r="I171">
        <f>IFERROR(posicoes_tratado[[#This Row],[tempo_parado]] *86400,0)</f>
        <v>1801.9999999999998</v>
      </c>
    </row>
    <row r="172" spans="1:9" hidden="1" x14ac:dyDescent="0.25">
      <c r="A172" s="1" t="s">
        <v>7</v>
      </c>
      <c r="B172" s="3">
        <v>43450.176412037035</v>
      </c>
      <c r="C172">
        <v>0</v>
      </c>
      <c r="D172">
        <v>-514699351</v>
      </c>
      <c r="E172">
        <v>-253649</v>
      </c>
      <c r="F172" t="b">
        <v>0</v>
      </c>
      <c r="G172" t="str">
        <f>IF(AND(posicoes_tratado[[#This Row],[velocidade]]&lt;5,posicoes_tratado[[#This Row],[ignicao]]=FALSE),"SIM","NÃO")</f>
        <v>SIM</v>
      </c>
      <c r="H172" t="str">
        <f>IFERROR(TEXT(posicoes_tratado[[#This Row],[data_posicao]]-B171,"h:mm:ss"),"0:0:0")</f>
        <v>0:30:02</v>
      </c>
      <c r="I172">
        <f>IFERROR(posicoes_tratado[[#This Row],[tempo_parado]] *86400,0)</f>
        <v>1801.9999999999998</v>
      </c>
    </row>
    <row r="173" spans="1:9" hidden="1" x14ac:dyDescent="0.25">
      <c r="A173" s="1" t="s">
        <v>7</v>
      </c>
      <c r="B173" s="3">
        <v>43450.197280092594</v>
      </c>
      <c r="C173">
        <v>0</v>
      </c>
      <c r="D173">
        <v>-514699146</v>
      </c>
      <c r="E173">
        <v>-253648815</v>
      </c>
      <c r="F173" t="b">
        <v>0</v>
      </c>
      <c r="G173" t="str">
        <f>IF(AND(posicoes_tratado[[#This Row],[velocidade]]&lt;5,posicoes_tratado[[#This Row],[ignicao]]=FALSE),"SIM","NÃO")</f>
        <v>SIM</v>
      </c>
      <c r="H173" t="str">
        <f>IFERROR(TEXT(posicoes_tratado[[#This Row],[data_posicao]]-B172,"h:mm:ss"),"0:0:0")</f>
        <v>0:30:03</v>
      </c>
      <c r="I173">
        <f>IFERROR(posicoes_tratado[[#This Row],[tempo_parado]] *86400,0)</f>
        <v>1803</v>
      </c>
    </row>
    <row r="174" spans="1:9" hidden="1" x14ac:dyDescent="0.25">
      <c r="A174" s="1" t="s">
        <v>7</v>
      </c>
      <c r="B174" s="3">
        <v>43450.218148148146</v>
      </c>
      <c r="C174">
        <v>0</v>
      </c>
      <c r="D174">
        <v>-514699348</v>
      </c>
      <c r="E174">
        <v>-253649381</v>
      </c>
      <c r="F174" t="b">
        <v>0</v>
      </c>
      <c r="G174" t="str">
        <f>IF(AND(posicoes_tratado[[#This Row],[velocidade]]&lt;5,posicoes_tratado[[#This Row],[ignicao]]=FALSE),"SIM","NÃO")</f>
        <v>SIM</v>
      </c>
      <c r="H174" t="str">
        <f>IFERROR(TEXT(posicoes_tratado[[#This Row],[data_posicao]]-B173,"h:mm:ss"),"0:0:0")</f>
        <v>0:30:03</v>
      </c>
      <c r="I174">
        <f>IFERROR(posicoes_tratado[[#This Row],[tempo_parado]] *86400,0)</f>
        <v>1803</v>
      </c>
    </row>
    <row r="175" spans="1:9" hidden="1" x14ac:dyDescent="0.25">
      <c r="A175" s="1" t="s">
        <v>7</v>
      </c>
      <c r="B175" s="3">
        <v>43450.239016203705</v>
      </c>
      <c r="C175">
        <v>0</v>
      </c>
      <c r="D175">
        <v>-514698931</v>
      </c>
      <c r="E175">
        <v>-253648833</v>
      </c>
      <c r="F175" t="b">
        <v>0</v>
      </c>
      <c r="G175" t="str">
        <f>IF(AND(posicoes_tratado[[#This Row],[velocidade]]&lt;5,posicoes_tratado[[#This Row],[ignicao]]=FALSE),"SIM","NÃO")</f>
        <v>SIM</v>
      </c>
      <c r="H175" t="str">
        <f>IFERROR(TEXT(posicoes_tratado[[#This Row],[data_posicao]]-B174,"h:mm:ss"),"0:0:0")</f>
        <v>0:30:03</v>
      </c>
      <c r="I175">
        <f>IFERROR(posicoes_tratado[[#This Row],[tempo_parado]] *86400,0)</f>
        <v>1803</v>
      </c>
    </row>
    <row r="176" spans="1:9" hidden="1" x14ac:dyDescent="0.25">
      <c r="A176" s="1" t="s">
        <v>7</v>
      </c>
      <c r="B176" s="3">
        <v>43450.259884259256</v>
      </c>
      <c r="C176">
        <v>0</v>
      </c>
      <c r="D176">
        <v>-514699223</v>
      </c>
      <c r="E176">
        <v>-253649295</v>
      </c>
      <c r="F176" t="b">
        <v>0</v>
      </c>
      <c r="G176" t="str">
        <f>IF(AND(posicoes_tratado[[#This Row],[velocidade]]&lt;5,posicoes_tratado[[#This Row],[ignicao]]=FALSE),"SIM","NÃO")</f>
        <v>SIM</v>
      </c>
      <c r="H176" t="str">
        <f>IFERROR(TEXT(posicoes_tratado[[#This Row],[data_posicao]]-B175,"h:mm:ss"),"0:0:0")</f>
        <v>0:30:03</v>
      </c>
      <c r="I176">
        <f>IFERROR(posicoes_tratado[[#This Row],[tempo_parado]] *86400,0)</f>
        <v>1803</v>
      </c>
    </row>
    <row r="177" spans="1:9" hidden="1" x14ac:dyDescent="0.25">
      <c r="A177" s="1" t="s">
        <v>7</v>
      </c>
      <c r="B177" s="3">
        <v>43450.280752314815</v>
      </c>
      <c r="C177">
        <v>0</v>
      </c>
      <c r="D177">
        <v>-514699381</v>
      </c>
      <c r="E177">
        <v>-253649481</v>
      </c>
      <c r="F177" t="b">
        <v>0</v>
      </c>
      <c r="G177" t="str">
        <f>IF(AND(posicoes_tratado[[#This Row],[velocidade]]&lt;5,posicoes_tratado[[#This Row],[ignicao]]=FALSE),"SIM","NÃO")</f>
        <v>SIM</v>
      </c>
      <c r="H177" t="str">
        <f>IFERROR(TEXT(posicoes_tratado[[#This Row],[data_posicao]]-B176,"h:mm:ss"),"0:0:0")</f>
        <v>0:30:03</v>
      </c>
      <c r="I177">
        <f>IFERROR(posicoes_tratado[[#This Row],[tempo_parado]] *86400,0)</f>
        <v>1803</v>
      </c>
    </row>
    <row r="178" spans="1:9" hidden="1" x14ac:dyDescent="0.25">
      <c r="A178" s="1" t="s">
        <v>7</v>
      </c>
      <c r="B178" s="3">
        <v>43450.301620370374</v>
      </c>
      <c r="C178">
        <v>0</v>
      </c>
      <c r="D178">
        <v>-51469931</v>
      </c>
      <c r="E178">
        <v>-253649108</v>
      </c>
      <c r="F178" t="b">
        <v>0</v>
      </c>
      <c r="G178" t="str">
        <f>IF(AND(posicoes_tratado[[#This Row],[velocidade]]&lt;5,posicoes_tratado[[#This Row],[ignicao]]=FALSE),"SIM","NÃO")</f>
        <v>SIM</v>
      </c>
      <c r="H178" t="str">
        <f>IFERROR(TEXT(posicoes_tratado[[#This Row],[data_posicao]]-B177,"h:mm:ss"),"0:0:0")</f>
        <v>0:30:03</v>
      </c>
      <c r="I178">
        <f>IFERROR(posicoes_tratado[[#This Row],[tempo_parado]] *86400,0)</f>
        <v>1803</v>
      </c>
    </row>
    <row r="179" spans="1:9" hidden="1" x14ac:dyDescent="0.25">
      <c r="A179" s="1" t="s">
        <v>7</v>
      </c>
      <c r="B179" s="3">
        <v>43450.322488425925</v>
      </c>
      <c r="C179">
        <v>0</v>
      </c>
      <c r="D179">
        <v>-514699288</v>
      </c>
      <c r="E179">
        <v>-253648698</v>
      </c>
      <c r="F179" t="b">
        <v>0</v>
      </c>
      <c r="G179" t="str">
        <f>IF(AND(posicoes_tratado[[#This Row],[velocidade]]&lt;5,posicoes_tratado[[#This Row],[ignicao]]=FALSE),"SIM","NÃO")</f>
        <v>SIM</v>
      </c>
      <c r="H179" t="str">
        <f>IFERROR(TEXT(posicoes_tratado[[#This Row],[data_posicao]]-B178,"h:mm:ss"),"0:0:0")</f>
        <v>0:30:03</v>
      </c>
      <c r="I179">
        <f>IFERROR(posicoes_tratado[[#This Row],[tempo_parado]] *86400,0)</f>
        <v>1803</v>
      </c>
    </row>
    <row r="180" spans="1:9" hidden="1" x14ac:dyDescent="0.25">
      <c r="A180" s="1" t="s">
        <v>7</v>
      </c>
      <c r="B180" s="3">
        <v>43450.343356481484</v>
      </c>
      <c r="C180">
        <v>0</v>
      </c>
      <c r="D180">
        <v>-514699386</v>
      </c>
      <c r="E180">
        <v>-253648906</v>
      </c>
      <c r="F180" t="b">
        <v>0</v>
      </c>
      <c r="G180" t="str">
        <f>IF(AND(posicoes_tratado[[#This Row],[velocidade]]&lt;5,posicoes_tratado[[#This Row],[ignicao]]=FALSE),"SIM","NÃO")</f>
        <v>SIM</v>
      </c>
      <c r="H180" t="str">
        <f>IFERROR(TEXT(posicoes_tratado[[#This Row],[data_posicao]]-B179,"h:mm:ss"),"0:0:0")</f>
        <v>0:30:03</v>
      </c>
      <c r="I180">
        <f>IFERROR(posicoes_tratado[[#This Row],[tempo_parado]] *86400,0)</f>
        <v>1803</v>
      </c>
    </row>
    <row r="181" spans="1:9" hidden="1" x14ac:dyDescent="0.25">
      <c r="A181" s="1" t="s">
        <v>7</v>
      </c>
      <c r="B181" s="3">
        <v>43450.364224537036</v>
      </c>
      <c r="C181">
        <v>0</v>
      </c>
      <c r="D181">
        <v>-514699436</v>
      </c>
      <c r="E181">
        <v>-253649165</v>
      </c>
      <c r="F181" t="b">
        <v>0</v>
      </c>
      <c r="G181" t="str">
        <f>IF(AND(posicoes_tratado[[#This Row],[velocidade]]&lt;5,posicoes_tratado[[#This Row],[ignicao]]=FALSE),"SIM","NÃO")</f>
        <v>SIM</v>
      </c>
      <c r="H181" t="str">
        <f>IFERROR(TEXT(posicoes_tratado[[#This Row],[data_posicao]]-B180,"h:mm:ss"),"0:0:0")</f>
        <v>0:30:03</v>
      </c>
      <c r="I181">
        <f>IFERROR(posicoes_tratado[[#This Row],[tempo_parado]] *86400,0)</f>
        <v>1803</v>
      </c>
    </row>
    <row r="182" spans="1:9" hidden="1" x14ac:dyDescent="0.25">
      <c r="A182" s="1" t="s">
        <v>7</v>
      </c>
      <c r="B182" s="3">
        <v>43450.385092592594</v>
      </c>
      <c r="C182">
        <v>0</v>
      </c>
      <c r="D182">
        <v>-514699326</v>
      </c>
      <c r="E182">
        <v>-25364883</v>
      </c>
      <c r="F182" t="b">
        <v>0</v>
      </c>
      <c r="G182" t="str">
        <f>IF(AND(posicoes_tratado[[#This Row],[velocidade]]&lt;5,posicoes_tratado[[#This Row],[ignicao]]=FALSE),"SIM","NÃO")</f>
        <v>SIM</v>
      </c>
      <c r="H182" t="str">
        <f>IFERROR(TEXT(posicoes_tratado[[#This Row],[data_posicao]]-B181,"h:mm:ss"),"0:0:0")</f>
        <v>0:30:03</v>
      </c>
      <c r="I182">
        <f>IFERROR(posicoes_tratado[[#This Row],[tempo_parado]] *86400,0)</f>
        <v>1803</v>
      </c>
    </row>
    <row r="183" spans="1:9" hidden="1" x14ac:dyDescent="0.25">
      <c r="A183" s="1" t="s">
        <v>7</v>
      </c>
      <c r="B183" s="3">
        <v>43450.405960648146</v>
      </c>
      <c r="C183">
        <v>0</v>
      </c>
      <c r="D183">
        <v>-51469932</v>
      </c>
      <c r="E183">
        <v>-253648881</v>
      </c>
      <c r="F183" t="b">
        <v>0</v>
      </c>
      <c r="G183" t="str">
        <f>IF(AND(posicoes_tratado[[#This Row],[velocidade]]&lt;5,posicoes_tratado[[#This Row],[ignicao]]=FALSE),"SIM","NÃO")</f>
        <v>SIM</v>
      </c>
      <c r="H183" t="str">
        <f>IFERROR(TEXT(posicoes_tratado[[#This Row],[data_posicao]]-B182,"h:mm:ss"),"0:0:0")</f>
        <v>0:30:03</v>
      </c>
      <c r="I183">
        <f>IFERROR(posicoes_tratado[[#This Row],[tempo_parado]] *86400,0)</f>
        <v>1803</v>
      </c>
    </row>
    <row r="184" spans="1:9" hidden="1" x14ac:dyDescent="0.25">
      <c r="A184" s="1" t="s">
        <v>7</v>
      </c>
      <c r="B184" s="3">
        <v>43450.426828703705</v>
      </c>
      <c r="C184">
        <v>0</v>
      </c>
      <c r="D184">
        <v>-514699075</v>
      </c>
      <c r="E184">
        <v>-253649695</v>
      </c>
      <c r="F184" t="b">
        <v>0</v>
      </c>
      <c r="G184" t="str">
        <f>IF(AND(posicoes_tratado[[#This Row],[velocidade]]&lt;5,posicoes_tratado[[#This Row],[ignicao]]=FALSE),"SIM","NÃO")</f>
        <v>SIM</v>
      </c>
      <c r="H184" t="str">
        <f>IFERROR(TEXT(posicoes_tratado[[#This Row],[data_posicao]]-B183,"h:mm:ss"),"0:0:0")</f>
        <v>0:30:03</v>
      </c>
      <c r="I184">
        <f>IFERROR(posicoes_tratado[[#This Row],[tempo_parado]] *86400,0)</f>
        <v>1803</v>
      </c>
    </row>
    <row r="185" spans="1:9" hidden="1" x14ac:dyDescent="0.25">
      <c r="A185" s="1" t="s">
        <v>7</v>
      </c>
      <c r="B185" s="3">
        <v>43450.447685185187</v>
      </c>
      <c r="C185">
        <v>0</v>
      </c>
      <c r="D185">
        <v>-51469908</v>
      </c>
      <c r="E185">
        <v>-253649213</v>
      </c>
      <c r="F185" t="b">
        <v>0</v>
      </c>
      <c r="G185" t="str">
        <f>IF(AND(posicoes_tratado[[#This Row],[velocidade]]&lt;5,posicoes_tratado[[#This Row],[ignicao]]=FALSE),"SIM","NÃO")</f>
        <v>SIM</v>
      </c>
      <c r="H185" t="str">
        <f>IFERROR(TEXT(posicoes_tratado[[#This Row],[data_posicao]]-B184,"h:mm:ss"),"0:0:0")</f>
        <v>0:30:02</v>
      </c>
      <c r="I185">
        <f>IFERROR(posicoes_tratado[[#This Row],[tempo_parado]] *86400,0)</f>
        <v>1801.9999999999998</v>
      </c>
    </row>
    <row r="186" spans="1:9" hidden="1" x14ac:dyDescent="0.25">
      <c r="A186" s="1" t="s">
        <v>7</v>
      </c>
      <c r="B186" s="3">
        <v>43450.468553240738</v>
      </c>
      <c r="C186">
        <v>0</v>
      </c>
      <c r="D186">
        <v>-514699595</v>
      </c>
      <c r="E186">
        <v>-25364891</v>
      </c>
      <c r="F186" t="b">
        <v>0</v>
      </c>
      <c r="G186" t="str">
        <f>IF(AND(posicoes_tratado[[#This Row],[velocidade]]&lt;5,posicoes_tratado[[#This Row],[ignicao]]=FALSE),"SIM","NÃO")</f>
        <v>SIM</v>
      </c>
      <c r="H186" t="str">
        <f>IFERROR(TEXT(posicoes_tratado[[#This Row],[data_posicao]]-B185,"h:mm:ss"),"0:0:0")</f>
        <v>0:30:03</v>
      </c>
      <c r="I186">
        <f>IFERROR(posicoes_tratado[[#This Row],[tempo_parado]] *86400,0)</f>
        <v>1803</v>
      </c>
    </row>
    <row r="187" spans="1:9" hidden="1" x14ac:dyDescent="0.25">
      <c r="A187" s="1" t="s">
        <v>7</v>
      </c>
      <c r="B187" s="3">
        <v>43450.489432870374</v>
      </c>
      <c r="C187">
        <v>0</v>
      </c>
      <c r="D187">
        <v>-514699606</v>
      </c>
      <c r="E187">
        <v>-253648895</v>
      </c>
      <c r="F187" t="b">
        <v>0</v>
      </c>
      <c r="G187" t="str">
        <f>IF(AND(posicoes_tratado[[#This Row],[velocidade]]&lt;5,posicoes_tratado[[#This Row],[ignicao]]=FALSE),"SIM","NÃO")</f>
        <v>SIM</v>
      </c>
      <c r="H187" t="str">
        <f>IFERROR(TEXT(posicoes_tratado[[#This Row],[data_posicao]]-B186,"h:mm:ss"),"0:0:0")</f>
        <v>0:30:04</v>
      </c>
      <c r="I187">
        <f>IFERROR(posicoes_tratado[[#This Row],[tempo_parado]] *86400,0)</f>
        <v>1803.9999999999998</v>
      </c>
    </row>
    <row r="188" spans="1:9" hidden="1" x14ac:dyDescent="0.25">
      <c r="A188" s="1" t="s">
        <v>7</v>
      </c>
      <c r="B188" s="3">
        <v>43450.510300925926</v>
      </c>
      <c r="C188">
        <v>0</v>
      </c>
      <c r="D188">
        <v>-51469899</v>
      </c>
      <c r="E188">
        <v>-253649125</v>
      </c>
      <c r="F188" t="b">
        <v>0</v>
      </c>
      <c r="G188" t="str">
        <f>IF(AND(posicoes_tratado[[#This Row],[velocidade]]&lt;5,posicoes_tratado[[#This Row],[ignicao]]=FALSE),"SIM","NÃO")</f>
        <v>SIM</v>
      </c>
      <c r="H188" t="str">
        <f>IFERROR(TEXT(posicoes_tratado[[#This Row],[data_posicao]]-B187,"h:mm:ss"),"0:0:0")</f>
        <v>0:30:03</v>
      </c>
      <c r="I188">
        <f>IFERROR(posicoes_tratado[[#This Row],[tempo_parado]] *86400,0)</f>
        <v>1803</v>
      </c>
    </row>
    <row r="189" spans="1:9" hidden="1" x14ac:dyDescent="0.25">
      <c r="A189" s="1" t="s">
        <v>7</v>
      </c>
      <c r="B189" s="3">
        <v>43450.531168981484</v>
      </c>
      <c r="C189">
        <v>0</v>
      </c>
      <c r="D189">
        <v>-51469894</v>
      </c>
      <c r="E189">
        <v>-253649056</v>
      </c>
      <c r="F189" t="b">
        <v>0</v>
      </c>
      <c r="G189" t="str">
        <f>IF(AND(posicoes_tratado[[#This Row],[velocidade]]&lt;5,posicoes_tratado[[#This Row],[ignicao]]=FALSE),"SIM","NÃO")</f>
        <v>SIM</v>
      </c>
      <c r="H189" t="str">
        <f>IFERROR(TEXT(posicoes_tratado[[#This Row],[data_posicao]]-B188,"h:mm:ss"),"0:0:0")</f>
        <v>0:30:03</v>
      </c>
      <c r="I189">
        <f>IFERROR(posicoes_tratado[[#This Row],[tempo_parado]] *86400,0)</f>
        <v>1803</v>
      </c>
    </row>
    <row r="190" spans="1:9" hidden="1" x14ac:dyDescent="0.25">
      <c r="A190" s="1" t="s">
        <v>7</v>
      </c>
      <c r="B190" s="3">
        <v>43450.552037037036</v>
      </c>
      <c r="C190">
        <v>0</v>
      </c>
      <c r="D190">
        <v>-514699513</v>
      </c>
      <c r="E190">
        <v>-253648403</v>
      </c>
      <c r="F190" t="b">
        <v>0</v>
      </c>
      <c r="G190" t="str">
        <f>IF(AND(posicoes_tratado[[#This Row],[velocidade]]&lt;5,posicoes_tratado[[#This Row],[ignicao]]=FALSE),"SIM","NÃO")</f>
        <v>SIM</v>
      </c>
      <c r="H190" t="str">
        <f>IFERROR(TEXT(posicoes_tratado[[#This Row],[data_posicao]]-B189,"h:mm:ss"),"0:0:0")</f>
        <v>0:30:03</v>
      </c>
      <c r="I190">
        <f>IFERROR(posicoes_tratado[[#This Row],[tempo_parado]] *86400,0)</f>
        <v>1803</v>
      </c>
    </row>
    <row r="191" spans="1:9" hidden="1" x14ac:dyDescent="0.25">
      <c r="A191" s="1" t="s">
        <v>7</v>
      </c>
      <c r="B191" s="3">
        <v>43450.572905092595</v>
      </c>
      <c r="C191">
        <v>0</v>
      </c>
      <c r="D191">
        <v>-514700025</v>
      </c>
      <c r="E191">
        <v>-253649438</v>
      </c>
      <c r="F191" t="b">
        <v>0</v>
      </c>
      <c r="G191" t="str">
        <f>IF(AND(posicoes_tratado[[#This Row],[velocidade]]&lt;5,posicoes_tratado[[#This Row],[ignicao]]=FALSE),"SIM","NÃO")</f>
        <v>SIM</v>
      </c>
      <c r="H191" t="str">
        <f>IFERROR(TEXT(posicoes_tratado[[#This Row],[data_posicao]]-B190,"h:mm:ss"),"0:0:0")</f>
        <v>0:30:03</v>
      </c>
      <c r="I191">
        <f>IFERROR(posicoes_tratado[[#This Row],[tempo_parado]] *86400,0)</f>
        <v>1803</v>
      </c>
    </row>
    <row r="192" spans="1:9" hidden="1" x14ac:dyDescent="0.25">
      <c r="A192" s="1" t="s">
        <v>7</v>
      </c>
      <c r="B192" s="3">
        <v>43450.593773148146</v>
      </c>
      <c r="C192">
        <v>0</v>
      </c>
      <c r="D192">
        <v>-514699766</v>
      </c>
      <c r="E192">
        <v>-253649058</v>
      </c>
      <c r="F192" t="b">
        <v>0</v>
      </c>
      <c r="G192" t="str">
        <f>IF(AND(posicoes_tratado[[#This Row],[velocidade]]&lt;5,posicoes_tratado[[#This Row],[ignicao]]=FALSE),"SIM","NÃO")</f>
        <v>SIM</v>
      </c>
      <c r="H192" t="str">
        <f>IFERROR(TEXT(posicoes_tratado[[#This Row],[data_posicao]]-B191,"h:mm:ss"),"0:0:0")</f>
        <v>0:30:03</v>
      </c>
      <c r="I192">
        <f>IFERROR(posicoes_tratado[[#This Row],[tempo_parado]] *86400,0)</f>
        <v>1803</v>
      </c>
    </row>
    <row r="193" spans="1:9" hidden="1" x14ac:dyDescent="0.25">
      <c r="A193" s="1" t="s">
        <v>7</v>
      </c>
      <c r="B193" s="3">
        <v>43450.614629629628</v>
      </c>
      <c r="C193">
        <v>0</v>
      </c>
      <c r="D193">
        <v>-51469964</v>
      </c>
      <c r="E193">
        <v>-253649553</v>
      </c>
      <c r="F193" t="b">
        <v>0</v>
      </c>
      <c r="G193" t="str">
        <f>IF(AND(posicoes_tratado[[#This Row],[velocidade]]&lt;5,posicoes_tratado[[#This Row],[ignicao]]=FALSE),"SIM","NÃO")</f>
        <v>SIM</v>
      </c>
      <c r="H193" t="str">
        <f>IFERROR(TEXT(posicoes_tratado[[#This Row],[data_posicao]]-B192,"h:mm:ss"),"0:0:0")</f>
        <v>0:30:02</v>
      </c>
      <c r="I193">
        <f>IFERROR(posicoes_tratado[[#This Row],[tempo_parado]] *86400,0)</f>
        <v>1801.9999999999998</v>
      </c>
    </row>
    <row r="194" spans="1:9" hidden="1" x14ac:dyDescent="0.25">
      <c r="A194" s="1" t="s">
        <v>7</v>
      </c>
      <c r="B194" s="3">
        <v>43450.635497685187</v>
      </c>
      <c r="C194">
        <v>0</v>
      </c>
      <c r="D194">
        <v>-514699475</v>
      </c>
      <c r="E194">
        <v>-253649568</v>
      </c>
      <c r="F194" t="b">
        <v>0</v>
      </c>
      <c r="G194" t="str">
        <f>IF(AND(posicoes_tratado[[#This Row],[velocidade]]&lt;5,posicoes_tratado[[#This Row],[ignicao]]=FALSE),"SIM","NÃO")</f>
        <v>SIM</v>
      </c>
      <c r="H194" t="str">
        <f>IFERROR(TEXT(posicoes_tratado[[#This Row],[data_posicao]]-B193,"h:mm:ss"),"0:0:0")</f>
        <v>0:30:03</v>
      </c>
      <c r="I194">
        <f>IFERROR(posicoes_tratado[[#This Row],[tempo_parado]] *86400,0)</f>
        <v>1803</v>
      </c>
    </row>
    <row r="195" spans="1:9" hidden="1" x14ac:dyDescent="0.25">
      <c r="A195" s="1" t="s">
        <v>7</v>
      </c>
      <c r="B195" s="3">
        <v>43450.656365740739</v>
      </c>
      <c r="C195">
        <v>0</v>
      </c>
      <c r="D195">
        <v>-514699291</v>
      </c>
      <c r="E195">
        <v>-253648606</v>
      </c>
      <c r="F195" t="b">
        <v>0</v>
      </c>
      <c r="G195" t="str">
        <f>IF(AND(posicoes_tratado[[#This Row],[velocidade]]&lt;5,posicoes_tratado[[#This Row],[ignicao]]=FALSE),"SIM","NÃO")</f>
        <v>SIM</v>
      </c>
      <c r="H195" t="str">
        <f>IFERROR(TEXT(posicoes_tratado[[#This Row],[data_posicao]]-B194,"h:mm:ss"),"0:0:0")</f>
        <v>0:30:03</v>
      </c>
      <c r="I195">
        <f>IFERROR(posicoes_tratado[[#This Row],[tempo_parado]] *86400,0)</f>
        <v>1803</v>
      </c>
    </row>
    <row r="196" spans="1:9" hidden="1" x14ac:dyDescent="0.25">
      <c r="A196" s="1" t="s">
        <v>7</v>
      </c>
      <c r="B196" s="3">
        <v>43450.677233796298</v>
      </c>
      <c r="C196">
        <v>0</v>
      </c>
      <c r="D196">
        <v>-51469886</v>
      </c>
      <c r="E196">
        <v>-253648891</v>
      </c>
      <c r="F196" t="b">
        <v>0</v>
      </c>
      <c r="G196" t="str">
        <f>IF(AND(posicoes_tratado[[#This Row],[velocidade]]&lt;5,posicoes_tratado[[#This Row],[ignicao]]=FALSE),"SIM","NÃO")</f>
        <v>SIM</v>
      </c>
      <c r="H196" t="str">
        <f>IFERROR(TEXT(posicoes_tratado[[#This Row],[data_posicao]]-B195,"h:mm:ss"),"0:0:0")</f>
        <v>0:30:03</v>
      </c>
      <c r="I196">
        <f>IFERROR(posicoes_tratado[[#This Row],[tempo_parado]] *86400,0)</f>
        <v>1803</v>
      </c>
    </row>
    <row r="197" spans="1:9" hidden="1" x14ac:dyDescent="0.25">
      <c r="A197" s="1" t="s">
        <v>7</v>
      </c>
      <c r="B197" s="3">
        <v>43450.698101851849</v>
      </c>
      <c r="C197">
        <v>0</v>
      </c>
      <c r="D197">
        <v>-514699146</v>
      </c>
      <c r="E197">
        <v>-253648788</v>
      </c>
      <c r="F197" t="b">
        <v>0</v>
      </c>
      <c r="G197" t="str">
        <f>IF(AND(posicoes_tratado[[#This Row],[velocidade]]&lt;5,posicoes_tratado[[#This Row],[ignicao]]=FALSE),"SIM","NÃO")</f>
        <v>SIM</v>
      </c>
      <c r="H197" t="str">
        <f>IFERROR(TEXT(posicoes_tratado[[#This Row],[data_posicao]]-B196,"h:mm:ss"),"0:0:0")</f>
        <v>0:30:03</v>
      </c>
      <c r="I197">
        <f>IFERROR(posicoes_tratado[[#This Row],[tempo_parado]] *86400,0)</f>
        <v>1803</v>
      </c>
    </row>
    <row r="198" spans="1:9" hidden="1" x14ac:dyDescent="0.25">
      <c r="A198" s="1" t="s">
        <v>7</v>
      </c>
      <c r="B198" s="3">
        <v>43450.718969907408</v>
      </c>
      <c r="C198">
        <v>0</v>
      </c>
      <c r="D198">
        <v>-514699336</v>
      </c>
      <c r="E198">
        <v>-253649128</v>
      </c>
      <c r="F198" t="b">
        <v>0</v>
      </c>
      <c r="G198" t="str">
        <f>IF(AND(posicoes_tratado[[#This Row],[velocidade]]&lt;5,posicoes_tratado[[#This Row],[ignicao]]=FALSE),"SIM","NÃO")</f>
        <v>SIM</v>
      </c>
      <c r="H198" t="str">
        <f>IFERROR(TEXT(posicoes_tratado[[#This Row],[data_posicao]]-B197,"h:mm:ss"),"0:0:0")</f>
        <v>0:30:03</v>
      </c>
      <c r="I198">
        <f>IFERROR(posicoes_tratado[[#This Row],[tempo_parado]] *86400,0)</f>
        <v>1803</v>
      </c>
    </row>
    <row r="199" spans="1:9" hidden="1" x14ac:dyDescent="0.25">
      <c r="A199" s="1" t="s">
        <v>7</v>
      </c>
      <c r="B199" s="3">
        <v>43450.739837962959</v>
      </c>
      <c r="C199">
        <v>0</v>
      </c>
      <c r="D199">
        <v>-51469926</v>
      </c>
      <c r="E199">
        <v>-253648955</v>
      </c>
      <c r="F199" t="b">
        <v>0</v>
      </c>
      <c r="G199" t="str">
        <f>IF(AND(posicoes_tratado[[#This Row],[velocidade]]&lt;5,posicoes_tratado[[#This Row],[ignicao]]=FALSE),"SIM","NÃO")</f>
        <v>SIM</v>
      </c>
      <c r="H199" t="str">
        <f>IFERROR(TEXT(posicoes_tratado[[#This Row],[data_posicao]]-B198,"h:mm:ss"),"0:0:0")</f>
        <v>0:30:03</v>
      </c>
      <c r="I199">
        <f>IFERROR(posicoes_tratado[[#This Row],[tempo_parado]] *86400,0)</f>
        <v>1803</v>
      </c>
    </row>
    <row r="200" spans="1:9" hidden="1" x14ac:dyDescent="0.25">
      <c r="A200" s="1" t="s">
        <v>7</v>
      </c>
      <c r="B200" s="3">
        <v>43450.760706018518</v>
      </c>
      <c r="C200">
        <v>0</v>
      </c>
      <c r="D200">
        <v>-51469895</v>
      </c>
      <c r="E200">
        <v>-253648921</v>
      </c>
      <c r="F200" t="b">
        <v>0</v>
      </c>
      <c r="G200" t="str">
        <f>IF(AND(posicoes_tratado[[#This Row],[velocidade]]&lt;5,posicoes_tratado[[#This Row],[ignicao]]=FALSE),"SIM","NÃO")</f>
        <v>SIM</v>
      </c>
      <c r="H200" t="str">
        <f>IFERROR(TEXT(posicoes_tratado[[#This Row],[data_posicao]]-B199,"h:mm:ss"),"0:0:0")</f>
        <v>0:30:03</v>
      </c>
      <c r="I200">
        <f>IFERROR(posicoes_tratado[[#This Row],[tempo_parado]] *86400,0)</f>
        <v>1803</v>
      </c>
    </row>
    <row r="201" spans="1:9" hidden="1" x14ac:dyDescent="0.25">
      <c r="A201" s="1" t="s">
        <v>7</v>
      </c>
      <c r="B201" s="3">
        <v>43450.781574074077</v>
      </c>
      <c r="C201">
        <v>0</v>
      </c>
      <c r="D201">
        <v>-51469889</v>
      </c>
      <c r="E201">
        <v>-253648691</v>
      </c>
      <c r="F201" t="b">
        <v>0</v>
      </c>
      <c r="G201" t="str">
        <f>IF(AND(posicoes_tratado[[#This Row],[velocidade]]&lt;5,posicoes_tratado[[#This Row],[ignicao]]=FALSE),"SIM","NÃO")</f>
        <v>SIM</v>
      </c>
      <c r="H201" t="str">
        <f>IFERROR(TEXT(posicoes_tratado[[#This Row],[data_posicao]]-B200,"h:mm:ss"),"0:0:0")</f>
        <v>0:30:03</v>
      </c>
      <c r="I201">
        <f>IFERROR(posicoes_tratado[[#This Row],[tempo_parado]] *86400,0)</f>
        <v>1803</v>
      </c>
    </row>
    <row r="202" spans="1:9" hidden="1" x14ac:dyDescent="0.25">
      <c r="A202" s="1" t="s">
        <v>7</v>
      </c>
      <c r="B202" s="3">
        <v>43450.802442129629</v>
      </c>
      <c r="C202">
        <v>0</v>
      </c>
      <c r="D202">
        <v>-514698858</v>
      </c>
      <c r="E202">
        <v>-253648745</v>
      </c>
      <c r="F202" t="b">
        <v>0</v>
      </c>
      <c r="G202" t="str">
        <f>IF(AND(posicoes_tratado[[#This Row],[velocidade]]&lt;5,posicoes_tratado[[#This Row],[ignicao]]=FALSE),"SIM","NÃO")</f>
        <v>SIM</v>
      </c>
      <c r="H202" t="str">
        <f>IFERROR(TEXT(posicoes_tratado[[#This Row],[data_posicao]]-B201,"h:mm:ss"),"0:0:0")</f>
        <v>0:30:03</v>
      </c>
      <c r="I202">
        <f>IFERROR(posicoes_tratado[[#This Row],[tempo_parado]] *86400,0)</f>
        <v>1803</v>
      </c>
    </row>
    <row r="203" spans="1:9" hidden="1" x14ac:dyDescent="0.25">
      <c r="A203" s="1" t="s">
        <v>7</v>
      </c>
      <c r="B203" s="3">
        <v>43450.823310185187</v>
      </c>
      <c r="C203">
        <v>0</v>
      </c>
      <c r="D203">
        <v>-514698793</v>
      </c>
      <c r="E203">
        <v>-253648978</v>
      </c>
      <c r="F203" t="b">
        <v>0</v>
      </c>
      <c r="G203" t="str">
        <f>IF(AND(posicoes_tratado[[#This Row],[velocidade]]&lt;5,posicoes_tratado[[#This Row],[ignicao]]=FALSE),"SIM","NÃO")</f>
        <v>SIM</v>
      </c>
      <c r="H203" t="str">
        <f>IFERROR(TEXT(posicoes_tratado[[#This Row],[data_posicao]]-B202,"h:mm:ss"),"0:0:0")</f>
        <v>0:30:03</v>
      </c>
      <c r="I203">
        <f>IFERROR(posicoes_tratado[[#This Row],[tempo_parado]] *86400,0)</f>
        <v>1803</v>
      </c>
    </row>
    <row r="204" spans="1:9" hidden="1" x14ac:dyDescent="0.25">
      <c r="A204" s="1" t="s">
        <v>7</v>
      </c>
      <c r="B204" s="3">
        <v>43450.844178240739</v>
      </c>
      <c r="C204">
        <v>0</v>
      </c>
      <c r="D204">
        <v>-514698841</v>
      </c>
      <c r="E204">
        <v>-253649161</v>
      </c>
      <c r="F204" t="b">
        <v>0</v>
      </c>
      <c r="G204" t="str">
        <f>IF(AND(posicoes_tratado[[#This Row],[velocidade]]&lt;5,posicoes_tratado[[#This Row],[ignicao]]=FALSE),"SIM","NÃO")</f>
        <v>SIM</v>
      </c>
      <c r="H204" t="str">
        <f>IFERROR(TEXT(posicoes_tratado[[#This Row],[data_posicao]]-B203,"h:mm:ss"),"0:0:0")</f>
        <v>0:30:03</v>
      </c>
      <c r="I204">
        <f>IFERROR(posicoes_tratado[[#This Row],[tempo_parado]] *86400,0)</f>
        <v>1803</v>
      </c>
    </row>
    <row r="205" spans="1:9" hidden="1" x14ac:dyDescent="0.25">
      <c r="A205" s="1" t="s">
        <v>7</v>
      </c>
      <c r="B205" s="3">
        <v>43450.865046296298</v>
      </c>
      <c r="C205">
        <v>0</v>
      </c>
      <c r="D205">
        <v>-514699263</v>
      </c>
      <c r="E205">
        <v>-253649268</v>
      </c>
      <c r="F205" t="b">
        <v>0</v>
      </c>
      <c r="G205" t="str">
        <f>IF(AND(posicoes_tratado[[#This Row],[velocidade]]&lt;5,posicoes_tratado[[#This Row],[ignicao]]=FALSE),"SIM","NÃO")</f>
        <v>SIM</v>
      </c>
      <c r="H205" t="str">
        <f>IFERROR(TEXT(posicoes_tratado[[#This Row],[data_posicao]]-B204,"h:mm:ss"),"0:0:0")</f>
        <v>0:30:03</v>
      </c>
      <c r="I205">
        <f>IFERROR(posicoes_tratado[[#This Row],[tempo_parado]] *86400,0)</f>
        <v>1803</v>
      </c>
    </row>
    <row r="206" spans="1:9" hidden="1" x14ac:dyDescent="0.25">
      <c r="A206" s="1" t="s">
        <v>7</v>
      </c>
      <c r="B206" s="3">
        <v>43450.885914351849</v>
      </c>
      <c r="C206">
        <v>0</v>
      </c>
      <c r="D206">
        <v>-514699053</v>
      </c>
      <c r="E206">
        <v>-253648945</v>
      </c>
      <c r="F206" t="b">
        <v>0</v>
      </c>
      <c r="G206" t="str">
        <f>IF(AND(posicoes_tratado[[#This Row],[velocidade]]&lt;5,posicoes_tratado[[#This Row],[ignicao]]=FALSE),"SIM","NÃO")</f>
        <v>SIM</v>
      </c>
      <c r="H206" t="str">
        <f>IFERROR(TEXT(posicoes_tratado[[#This Row],[data_posicao]]-B205,"h:mm:ss"),"0:0:0")</f>
        <v>0:30:03</v>
      </c>
      <c r="I206">
        <f>IFERROR(posicoes_tratado[[#This Row],[tempo_parado]] *86400,0)</f>
        <v>1803</v>
      </c>
    </row>
    <row r="207" spans="1:9" hidden="1" x14ac:dyDescent="0.25">
      <c r="A207" s="1" t="s">
        <v>7</v>
      </c>
      <c r="B207" s="3">
        <v>43450.906793981485</v>
      </c>
      <c r="C207">
        <v>0</v>
      </c>
      <c r="D207">
        <v>-51469924</v>
      </c>
      <c r="E207">
        <v>-253649281</v>
      </c>
      <c r="F207" t="b">
        <v>0</v>
      </c>
      <c r="G207" t="str">
        <f>IF(AND(posicoes_tratado[[#This Row],[velocidade]]&lt;5,posicoes_tratado[[#This Row],[ignicao]]=FALSE),"SIM","NÃO")</f>
        <v>SIM</v>
      </c>
      <c r="H207" t="str">
        <f>IFERROR(TEXT(posicoes_tratado[[#This Row],[data_posicao]]-B206,"h:mm:ss"),"0:0:0")</f>
        <v>0:30:04</v>
      </c>
      <c r="I207">
        <f>IFERROR(posicoes_tratado[[#This Row],[tempo_parado]] *86400,0)</f>
        <v>1803.9999999999998</v>
      </c>
    </row>
    <row r="208" spans="1:9" x14ac:dyDescent="0.25">
      <c r="A208" s="1" t="s">
        <v>6</v>
      </c>
      <c r="B208" s="3">
        <v>43446.002812500003</v>
      </c>
      <c r="C208">
        <v>0</v>
      </c>
      <c r="D208">
        <v>-51469891</v>
      </c>
      <c r="E208">
        <v>-253649141</v>
      </c>
      <c r="F208" t="b">
        <v>0</v>
      </c>
      <c r="G208" t="str">
        <f>IF(AND(posicoes_tratado[[#This Row],[velocidade]]&lt;5,posicoes_tratado[[#This Row],[ignicao]]=FALSE),"SIM","NÃO")</f>
        <v>SIM</v>
      </c>
      <c r="H208" t="str">
        <f>IFERROR(TEXT(posicoes_tratado[[#This Row],[data_posicao]]-B207,"h:mm:ss"),"0:0:0")</f>
        <v>0:0:0</v>
      </c>
      <c r="I208">
        <f>IFERROR(posicoes_tratado[[#This Row],[tempo_parado]] *86400,0)</f>
        <v>0</v>
      </c>
    </row>
    <row r="209" spans="1:9" x14ac:dyDescent="0.25">
      <c r="A209" s="1" t="s">
        <v>6</v>
      </c>
      <c r="B209" s="3">
        <v>43446.023680555554</v>
      </c>
      <c r="C209">
        <v>0</v>
      </c>
      <c r="D209">
        <v>-514699098</v>
      </c>
      <c r="E209">
        <v>-253649175</v>
      </c>
      <c r="F209" t="b">
        <v>0</v>
      </c>
      <c r="G209" t="str">
        <f>IF(AND(posicoes_tratado[[#This Row],[velocidade]]&lt;5,posicoes_tratado[[#This Row],[ignicao]]=FALSE),"SIM","NÃO")</f>
        <v>SIM</v>
      </c>
      <c r="H209" t="str">
        <f>IFERROR(TEXT(posicoes_tratado[[#This Row],[data_posicao]]-B208,"h:mm:ss"),"0:0:0")</f>
        <v>0:30:03</v>
      </c>
      <c r="I209">
        <f>IFERROR(posicoes_tratado[[#This Row],[tempo_parado]] *86400,0)</f>
        <v>1803</v>
      </c>
    </row>
    <row r="210" spans="1:9" x14ac:dyDescent="0.25">
      <c r="A210" s="1" t="s">
        <v>6</v>
      </c>
      <c r="B210" s="3">
        <v>43446.044548611113</v>
      </c>
      <c r="C210">
        <v>0</v>
      </c>
      <c r="D210">
        <v>-514699588</v>
      </c>
      <c r="E210">
        <v>-253649551</v>
      </c>
      <c r="F210" t="b">
        <v>0</v>
      </c>
      <c r="G210" t="str">
        <f>IF(AND(posicoes_tratado[[#This Row],[velocidade]]&lt;5,posicoes_tratado[[#This Row],[ignicao]]=FALSE),"SIM","NÃO")</f>
        <v>SIM</v>
      </c>
      <c r="H210" t="str">
        <f>IFERROR(TEXT(posicoes_tratado[[#This Row],[data_posicao]]-B209,"h:mm:ss"),"0:0:0")</f>
        <v>0:30:03</v>
      </c>
      <c r="I210">
        <f>IFERROR(posicoes_tratado[[#This Row],[tempo_parado]] *86400,0)</f>
        <v>1803</v>
      </c>
    </row>
    <row r="211" spans="1:9" x14ac:dyDescent="0.25">
      <c r="A211" s="1" t="s">
        <v>6</v>
      </c>
      <c r="B211" s="3">
        <v>43446.065416666665</v>
      </c>
      <c r="C211">
        <v>0</v>
      </c>
      <c r="D211">
        <v>-514698871</v>
      </c>
      <c r="E211">
        <v>-253649138</v>
      </c>
      <c r="F211" t="b">
        <v>0</v>
      </c>
      <c r="G211" t="str">
        <f>IF(AND(posicoes_tratado[[#This Row],[velocidade]]&lt;5,posicoes_tratado[[#This Row],[ignicao]]=FALSE),"SIM","NÃO")</f>
        <v>SIM</v>
      </c>
      <c r="H211" t="str">
        <f>IFERROR(TEXT(posicoes_tratado[[#This Row],[data_posicao]]-B210,"h:mm:ss"),"0:0:0")</f>
        <v>0:30:03</v>
      </c>
      <c r="I211">
        <f>IFERROR(posicoes_tratado[[#This Row],[tempo_parado]] *86400,0)</f>
        <v>1803</v>
      </c>
    </row>
    <row r="212" spans="1:9" x14ac:dyDescent="0.25">
      <c r="A212" s="1" t="s">
        <v>6</v>
      </c>
      <c r="B212" s="3">
        <v>43446.086284722223</v>
      </c>
      <c r="C212">
        <v>0</v>
      </c>
      <c r="D212">
        <v>-514699223</v>
      </c>
      <c r="E212">
        <v>-25364885</v>
      </c>
      <c r="F212" t="b">
        <v>0</v>
      </c>
      <c r="G212" t="str">
        <f>IF(AND(posicoes_tratado[[#This Row],[velocidade]]&lt;5,posicoes_tratado[[#This Row],[ignicao]]=FALSE),"SIM","NÃO")</f>
        <v>SIM</v>
      </c>
      <c r="H212" t="str">
        <f>IFERROR(TEXT(posicoes_tratado[[#This Row],[data_posicao]]-B211,"h:mm:ss"),"0:0:0")</f>
        <v>0:30:03</v>
      </c>
      <c r="I212">
        <f>IFERROR(posicoes_tratado[[#This Row],[tempo_parado]] *86400,0)</f>
        <v>1803</v>
      </c>
    </row>
    <row r="213" spans="1:9" x14ac:dyDescent="0.25">
      <c r="A213" s="1" t="s">
        <v>6</v>
      </c>
      <c r="B213" s="3">
        <v>43446.107152777775</v>
      </c>
      <c r="C213">
        <v>0</v>
      </c>
      <c r="D213">
        <v>-514699111</v>
      </c>
      <c r="E213">
        <v>-25364896</v>
      </c>
      <c r="F213" t="b">
        <v>0</v>
      </c>
      <c r="G213" t="str">
        <f>IF(AND(posicoes_tratado[[#This Row],[velocidade]]&lt;5,posicoes_tratado[[#This Row],[ignicao]]=FALSE),"SIM","NÃO")</f>
        <v>SIM</v>
      </c>
      <c r="H213" t="str">
        <f>IFERROR(TEXT(posicoes_tratado[[#This Row],[data_posicao]]-B212,"h:mm:ss"),"0:0:0")</f>
        <v>0:30:03</v>
      </c>
      <c r="I213">
        <f>IFERROR(posicoes_tratado[[#This Row],[tempo_parado]] *86400,0)</f>
        <v>1803</v>
      </c>
    </row>
    <row r="214" spans="1:9" x14ac:dyDescent="0.25">
      <c r="A214" s="1" t="s">
        <v>6</v>
      </c>
      <c r="B214" s="3">
        <v>43446.128032407411</v>
      </c>
      <c r="C214">
        <v>0</v>
      </c>
      <c r="D214">
        <v>-51469953</v>
      </c>
      <c r="E214">
        <v>-25364846</v>
      </c>
      <c r="F214" t="b">
        <v>0</v>
      </c>
      <c r="G214" t="str">
        <f>IF(AND(posicoes_tratado[[#This Row],[velocidade]]&lt;5,posicoes_tratado[[#This Row],[ignicao]]=FALSE),"SIM","NÃO")</f>
        <v>SIM</v>
      </c>
      <c r="H214" t="str">
        <f>IFERROR(TEXT(posicoes_tratado[[#This Row],[data_posicao]]-B213,"h:mm:ss"),"0:0:0")</f>
        <v>0:30:04</v>
      </c>
      <c r="I214">
        <f>IFERROR(posicoes_tratado[[#This Row],[tempo_parado]] *86400,0)</f>
        <v>1803.9999999999998</v>
      </c>
    </row>
    <row r="215" spans="1:9" x14ac:dyDescent="0.25">
      <c r="A215" s="1" t="s">
        <v>6</v>
      </c>
      <c r="B215" s="3">
        <v>43446.148912037039</v>
      </c>
      <c r="C215">
        <v>0</v>
      </c>
      <c r="D215">
        <v>-514699506</v>
      </c>
      <c r="E215">
        <v>-253649141</v>
      </c>
      <c r="F215" t="b">
        <v>0</v>
      </c>
      <c r="G215" t="str">
        <f>IF(AND(posicoes_tratado[[#This Row],[velocidade]]&lt;5,posicoes_tratado[[#This Row],[ignicao]]=FALSE),"SIM","NÃO")</f>
        <v>SIM</v>
      </c>
      <c r="H215" t="str">
        <f>IFERROR(TEXT(posicoes_tratado[[#This Row],[data_posicao]]-B214,"h:mm:ss"),"0:0:0")</f>
        <v>0:30:04</v>
      </c>
      <c r="I215">
        <f>IFERROR(posicoes_tratado[[#This Row],[tempo_parado]] *86400,0)</f>
        <v>1803.9999999999998</v>
      </c>
    </row>
    <row r="216" spans="1:9" x14ac:dyDescent="0.25">
      <c r="A216" s="1" t="s">
        <v>6</v>
      </c>
      <c r="B216" s="3">
        <v>43446.16978009259</v>
      </c>
      <c r="C216">
        <v>0</v>
      </c>
      <c r="D216">
        <v>-514698788</v>
      </c>
      <c r="E216">
        <v>-253648976</v>
      </c>
      <c r="F216" t="b">
        <v>0</v>
      </c>
      <c r="G216" t="str">
        <f>IF(AND(posicoes_tratado[[#This Row],[velocidade]]&lt;5,posicoes_tratado[[#This Row],[ignicao]]=FALSE),"SIM","NÃO")</f>
        <v>SIM</v>
      </c>
      <c r="H216" t="str">
        <f>IFERROR(TEXT(posicoes_tratado[[#This Row],[data_posicao]]-B215,"h:mm:ss"),"0:0:0")</f>
        <v>0:30:03</v>
      </c>
      <c r="I216">
        <f>IFERROR(posicoes_tratado[[#This Row],[tempo_parado]] *86400,0)</f>
        <v>1803</v>
      </c>
    </row>
    <row r="217" spans="1:9" x14ac:dyDescent="0.25">
      <c r="A217" s="1" t="s">
        <v>6</v>
      </c>
      <c r="B217" s="3">
        <v>43446.190648148149</v>
      </c>
      <c r="C217">
        <v>0</v>
      </c>
      <c r="D217">
        <v>-514699216</v>
      </c>
      <c r="E217">
        <v>-253648943</v>
      </c>
      <c r="F217" t="b">
        <v>0</v>
      </c>
      <c r="G217" t="str">
        <f>IF(AND(posicoes_tratado[[#This Row],[velocidade]]&lt;5,posicoes_tratado[[#This Row],[ignicao]]=FALSE),"SIM","NÃO")</f>
        <v>SIM</v>
      </c>
      <c r="H217" t="str">
        <f>IFERROR(TEXT(posicoes_tratado[[#This Row],[data_posicao]]-B216,"h:mm:ss"),"0:0:0")</f>
        <v>0:30:03</v>
      </c>
      <c r="I217">
        <f>IFERROR(posicoes_tratado[[#This Row],[tempo_parado]] *86400,0)</f>
        <v>1803</v>
      </c>
    </row>
    <row r="218" spans="1:9" x14ac:dyDescent="0.25">
      <c r="A218" s="1" t="s">
        <v>6</v>
      </c>
      <c r="B218" s="3">
        <v>43446.211516203701</v>
      </c>
      <c r="C218">
        <v>0</v>
      </c>
      <c r="D218">
        <v>-514699051</v>
      </c>
      <c r="E218">
        <v>-253648238</v>
      </c>
      <c r="F218" t="b">
        <v>0</v>
      </c>
      <c r="G218" t="str">
        <f>IF(AND(posicoes_tratado[[#This Row],[velocidade]]&lt;5,posicoes_tratado[[#This Row],[ignicao]]=FALSE),"SIM","NÃO")</f>
        <v>SIM</v>
      </c>
      <c r="H218" t="str">
        <f>IFERROR(TEXT(posicoes_tratado[[#This Row],[data_posicao]]-B217,"h:mm:ss"),"0:0:0")</f>
        <v>0:30:03</v>
      </c>
      <c r="I218">
        <f>IFERROR(posicoes_tratado[[#This Row],[tempo_parado]] *86400,0)</f>
        <v>1803</v>
      </c>
    </row>
    <row r="219" spans="1:9" x14ac:dyDescent="0.25">
      <c r="A219" s="1" t="s">
        <v>6</v>
      </c>
      <c r="B219" s="3">
        <v>43446.23238425926</v>
      </c>
      <c r="C219">
        <v>0</v>
      </c>
      <c r="D219">
        <v>-514699125</v>
      </c>
      <c r="E219">
        <v>-253649338</v>
      </c>
      <c r="F219" t="b">
        <v>0</v>
      </c>
      <c r="G219" t="str">
        <f>IF(AND(posicoes_tratado[[#This Row],[velocidade]]&lt;5,posicoes_tratado[[#This Row],[ignicao]]=FALSE),"SIM","NÃO")</f>
        <v>SIM</v>
      </c>
      <c r="H219" t="str">
        <f>IFERROR(TEXT(posicoes_tratado[[#This Row],[data_posicao]]-B218,"h:mm:ss"),"0:0:0")</f>
        <v>0:30:03</v>
      </c>
      <c r="I219">
        <f>IFERROR(posicoes_tratado[[#This Row],[tempo_parado]] *86400,0)</f>
        <v>1803</v>
      </c>
    </row>
    <row r="220" spans="1:9" x14ac:dyDescent="0.25">
      <c r="A220" s="1" t="s">
        <v>6</v>
      </c>
      <c r="B220" s="3">
        <v>43446.253263888888</v>
      </c>
      <c r="C220">
        <v>0</v>
      </c>
      <c r="D220">
        <v>-514698938</v>
      </c>
      <c r="E220">
        <v>-253648955</v>
      </c>
      <c r="F220" t="b">
        <v>0</v>
      </c>
      <c r="G220" t="str">
        <f>IF(AND(posicoes_tratado[[#This Row],[velocidade]]&lt;5,posicoes_tratado[[#This Row],[ignicao]]=FALSE),"SIM","NÃO")</f>
        <v>SIM</v>
      </c>
      <c r="H220" t="str">
        <f>IFERROR(TEXT(posicoes_tratado[[#This Row],[data_posicao]]-B219,"h:mm:ss"),"0:0:0")</f>
        <v>0:30:04</v>
      </c>
      <c r="I220">
        <f>IFERROR(posicoes_tratado[[#This Row],[tempo_parado]] *86400,0)</f>
        <v>1803.9999999999998</v>
      </c>
    </row>
    <row r="221" spans="1:9" x14ac:dyDescent="0.25">
      <c r="A221" s="1" t="s">
        <v>6</v>
      </c>
      <c r="B221" s="3">
        <v>43446.274131944447</v>
      </c>
      <c r="C221">
        <v>0</v>
      </c>
      <c r="D221">
        <v>-514699118</v>
      </c>
      <c r="E221">
        <v>-25364886</v>
      </c>
      <c r="F221" t="b">
        <v>0</v>
      </c>
      <c r="G221" t="str">
        <f>IF(AND(posicoes_tratado[[#This Row],[velocidade]]&lt;5,posicoes_tratado[[#This Row],[ignicao]]=FALSE),"SIM","NÃO")</f>
        <v>SIM</v>
      </c>
      <c r="H221" t="str">
        <f>IFERROR(TEXT(posicoes_tratado[[#This Row],[data_posicao]]-B220,"h:mm:ss"),"0:0:0")</f>
        <v>0:30:03</v>
      </c>
      <c r="I221">
        <f>IFERROR(posicoes_tratado[[#This Row],[tempo_parado]] *86400,0)</f>
        <v>1803</v>
      </c>
    </row>
    <row r="222" spans="1:9" x14ac:dyDescent="0.25">
      <c r="A222" s="1" t="s">
        <v>6</v>
      </c>
      <c r="B222" s="3">
        <v>43446.294999999998</v>
      </c>
      <c r="C222">
        <v>0</v>
      </c>
      <c r="D222">
        <v>-514699666</v>
      </c>
      <c r="E222">
        <v>-25364897</v>
      </c>
      <c r="F222" t="b">
        <v>0</v>
      </c>
      <c r="G222" t="str">
        <f>IF(AND(posicoes_tratado[[#This Row],[velocidade]]&lt;5,posicoes_tratado[[#This Row],[ignicao]]=FALSE),"SIM","NÃO")</f>
        <v>SIM</v>
      </c>
      <c r="H222" t="str">
        <f>IFERROR(TEXT(posicoes_tratado[[#This Row],[data_posicao]]-B221,"h:mm:ss"),"0:0:0")</f>
        <v>0:30:03</v>
      </c>
      <c r="I222">
        <f>IFERROR(posicoes_tratado[[#This Row],[tempo_parado]] *86400,0)</f>
        <v>1803</v>
      </c>
    </row>
    <row r="223" spans="1:9" x14ac:dyDescent="0.25">
      <c r="A223" s="1" t="s">
        <v>6</v>
      </c>
      <c r="B223" s="3">
        <v>43446.315868055557</v>
      </c>
      <c r="C223">
        <v>0</v>
      </c>
      <c r="D223">
        <v>-514699385</v>
      </c>
      <c r="E223">
        <v>-253649003</v>
      </c>
      <c r="F223" t="b">
        <v>0</v>
      </c>
      <c r="G223" t="str">
        <f>IF(AND(posicoes_tratado[[#This Row],[velocidade]]&lt;5,posicoes_tratado[[#This Row],[ignicao]]=FALSE),"SIM","NÃO")</f>
        <v>SIM</v>
      </c>
      <c r="H223" t="str">
        <f>IFERROR(TEXT(posicoes_tratado[[#This Row],[data_posicao]]-B222,"h:mm:ss"),"0:0:0")</f>
        <v>0:30:03</v>
      </c>
      <c r="I223">
        <f>IFERROR(posicoes_tratado[[#This Row],[tempo_parado]] *86400,0)</f>
        <v>1803</v>
      </c>
    </row>
    <row r="224" spans="1:9" x14ac:dyDescent="0.25">
      <c r="A224" s="1" t="s">
        <v>6</v>
      </c>
      <c r="B224" s="3">
        <v>43446.336736111109</v>
      </c>
      <c r="C224">
        <v>0</v>
      </c>
      <c r="D224">
        <v>-514699273</v>
      </c>
      <c r="E224">
        <v>-253649003</v>
      </c>
      <c r="F224" t="b">
        <v>0</v>
      </c>
      <c r="G224" t="str">
        <f>IF(AND(posicoes_tratado[[#This Row],[velocidade]]&lt;5,posicoes_tratado[[#This Row],[ignicao]]=FALSE),"SIM","NÃO")</f>
        <v>SIM</v>
      </c>
      <c r="H224" t="str">
        <f>IFERROR(TEXT(posicoes_tratado[[#This Row],[data_posicao]]-B223,"h:mm:ss"),"0:0:0")</f>
        <v>0:30:03</v>
      </c>
      <c r="I224">
        <f>IFERROR(posicoes_tratado[[#This Row],[tempo_parado]] *86400,0)</f>
        <v>1803</v>
      </c>
    </row>
    <row r="225" spans="1:9" x14ac:dyDescent="0.25">
      <c r="A225" s="1" t="s">
        <v>6</v>
      </c>
      <c r="B225" s="3">
        <v>43446.357604166667</v>
      </c>
      <c r="C225">
        <v>0</v>
      </c>
      <c r="D225">
        <v>-514699368</v>
      </c>
      <c r="E225">
        <v>-253649311</v>
      </c>
      <c r="F225" t="b">
        <v>0</v>
      </c>
      <c r="G225" t="str">
        <f>IF(AND(posicoes_tratado[[#This Row],[velocidade]]&lt;5,posicoes_tratado[[#This Row],[ignicao]]=FALSE),"SIM","NÃO")</f>
        <v>SIM</v>
      </c>
      <c r="H225" t="str">
        <f>IFERROR(TEXT(posicoes_tratado[[#This Row],[data_posicao]]-B224,"h:mm:ss"),"0:0:0")</f>
        <v>0:30:03</v>
      </c>
      <c r="I225">
        <f>IFERROR(posicoes_tratado[[#This Row],[tempo_parado]] *86400,0)</f>
        <v>1803</v>
      </c>
    </row>
    <row r="226" spans="1:9" x14ac:dyDescent="0.25">
      <c r="A226" s="1" t="s">
        <v>6</v>
      </c>
      <c r="B226" s="3">
        <v>43446.378460648149</v>
      </c>
      <c r="C226">
        <v>0</v>
      </c>
      <c r="D226">
        <v>-514699168</v>
      </c>
      <c r="E226">
        <v>-253649196</v>
      </c>
      <c r="F226" t="b">
        <v>0</v>
      </c>
      <c r="G226" t="str">
        <f>IF(AND(posicoes_tratado[[#This Row],[velocidade]]&lt;5,posicoes_tratado[[#This Row],[ignicao]]=FALSE),"SIM","NÃO")</f>
        <v>SIM</v>
      </c>
      <c r="H226" t="str">
        <f>IFERROR(TEXT(posicoes_tratado[[#This Row],[data_posicao]]-B225,"h:mm:ss"),"0:0:0")</f>
        <v>0:30:02</v>
      </c>
      <c r="I226">
        <f>IFERROR(posicoes_tratado[[#This Row],[tempo_parado]] *86400,0)</f>
        <v>1801.9999999999998</v>
      </c>
    </row>
    <row r="227" spans="1:9" x14ac:dyDescent="0.25">
      <c r="A227" s="1" t="s">
        <v>6</v>
      </c>
      <c r="B227" s="3">
        <v>43446.399328703701</v>
      </c>
      <c r="C227">
        <v>0</v>
      </c>
      <c r="D227">
        <v>-5146992</v>
      </c>
      <c r="E227">
        <v>-253649506</v>
      </c>
      <c r="F227" t="b">
        <v>0</v>
      </c>
      <c r="G227" t="str">
        <f>IF(AND(posicoes_tratado[[#This Row],[velocidade]]&lt;5,posicoes_tratado[[#This Row],[ignicao]]=FALSE),"SIM","NÃO")</f>
        <v>SIM</v>
      </c>
      <c r="H227" t="str">
        <f>IFERROR(TEXT(posicoes_tratado[[#This Row],[data_posicao]]-B226,"h:mm:ss"),"0:0:0")</f>
        <v>0:30:03</v>
      </c>
      <c r="I227">
        <f>IFERROR(posicoes_tratado[[#This Row],[tempo_parado]] *86400,0)</f>
        <v>1803</v>
      </c>
    </row>
    <row r="228" spans="1:9" x14ac:dyDescent="0.25">
      <c r="A228" s="1" t="s">
        <v>6</v>
      </c>
      <c r="B228" s="3">
        <v>43446.42019675926</v>
      </c>
      <c r="C228">
        <v>0</v>
      </c>
      <c r="D228">
        <v>-514699121</v>
      </c>
      <c r="E228">
        <v>-253649246</v>
      </c>
      <c r="F228" t="b">
        <v>0</v>
      </c>
      <c r="G228" t="str">
        <f>IF(AND(posicoes_tratado[[#This Row],[velocidade]]&lt;5,posicoes_tratado[[#This Row],[ignicao]]=FALSE),"SIM","NÃO")</f>
        <v>SIM</v>
      </c>
      <c r="H228" t="str">
        <f>IFERROR(TEXT(posicoes_tratado[[#This Row],[data_posicao]]-B227,"h:mm:ss"),"0:0:0")</f>
        <v>0:30:03</v>
      </c>
      <c r="I228">
        <f>IFERROR(posicoes_tratado[[#This Row],[tempo_parado]] *86400,0)</f>
        <v>1803</v>
      </c>
    </row>
    <row r="229" spans="1:9" x14ac:dyDescent="0.25">
      <c r="A229" s="1" t="s">
        <v>6</v>
      </c>
      <c r="B229" s="3">
        <v>43446.441064814811</v>
      </c>
      <c r="C229">
        <v>0</v>
      </c>
      <c r="D229">
        <v>-51469902</v>
      </c>
      <c r="E229">
        <v>-253649085</v>
      </c>
      <c r="F229" t="b">
        <v>0</v>
      </c>
      <c r="G229" t="str">
        <f>IF(AND(posicoes_tratado[[#This Row],[velocidade]]&lt;5,posicoes_tratado[[#This Row],[ignicao]]=FALSE),"SIM","NÃO")</f>
        <v>SIM</v>
      </c>
      <c r="H229" t="str">
        <f>IFERROR(TEXT(posicoes_tratado[[#This Row],[data_posicao]]-B228,"h:mm:ss"),"0:0:0")</f>
        <v>0:30:03</v>
      </c>
      <c r="I229">
        <f>IFERROR(posicoes_tratado[[#This Row],[tempo_parado]] *86400,0)</f>
        <v>1803</v>
      </c>
    </row>
    <row r="230" spans="1:9" x14ac:dyDescent="0.25">
      <c r="A230" s="1" t="s">
        <v>6</v>
      </c>
      <c r="B230" s="3">
        <v>43446.46193287037</v>
      </c>
      <c r="C230">
        <v>0</v>
      </c>
      <c r="D230">
        <v>-51469938</v>
      </c>
      <c r="E230">
        <v>-253649175</v>
      </c>
      <c r="F230" t="b">
        <v>0</v>
      </c>
      <c r="G230" t="str">
        <f>IF(AND(posicoes_tratado[[#This Row],[velocidade]]&lt;5,posicoes_tratado[[#This Row],[ignicao]]=FALSE),"SIM","NÃO")</f>
        <v>SIM</v>
      </c>
      <c r="H230" t="str">
        <f>IFERROR(TEXT(posicoes_tratado[[#This Row],[data_posicao]]-B229,"h:mm:ss"),"0:0:0")</f>
        <v>0:30:03</v>
      </c>
      <c r="I230">
        <f>IFERROR(posicoes_tratado[[#This Row],[tempo_parado]] *86400,0)</f>
        <v>1803</v>
      </c>
    </row>
    <row r="231" spans="1:9" x14ac:dyDescent="0.25">
      <c r="A231" s="1" t="s">
        <v>6</v>
      </c>
      <c r="B231" s="3">
        <v>43446.482800925929</v>
      </c>
      <c r="C231">
        <v>0</v>
      </c>
      <c r="D231">
        <v>-514699128</v>
      </c>
      <c r="E231">
        <v>-253648926</v>
      </c>
      <c r="F231" t="b">
        <v>0</v>
      </c>
      <c r="G231" t="str">
        <f>IF(AND(posicoes_tratado[[#This Row],[velocidade]]&lt;5,posicoes_tratado[[#This Row],[ignicao]]=FALSE),"SIM","NÃO")</f>
        <v>SIM</v>
      </c>
      <c r="H231" t="str">
        <f>IFERROR(TEXT(posicoes_tratado[[#This Row],[data_posicao]]-B230,"h:mm:ss"),"0:0:0")</f>
        <v>0:30:03</v>
      </c>
      <c r="I231">
        <f>IFERROR(posicoes_tratado[[#This Row],[tempo_parado]] *86400,0)</f>
        <v>1803</v>
      </c>
    </row>
    <row r="232" spans="1:9" x14ac:dyDescent="0.25">
      <c r="A232" s="1" t="s">
        <v>6</v>
      </c>
      <c r="B232" s="3">
        <v>43446.503668981481</v>
      </c>
      <c r="C232">
        <v>0</v>
      </c>
      <c r="D232">
        <v>-514698916</v>
      </c>
      <c r="E232">
        <v>-253649296</v>
      </c>
      <c r="F232" t="b">
        <v>0</v>
      </c>
      <c r="G232" t="str">
        <f>IF(AND(posicoes_tratado[[#This Row],[velocidade]]&lt;5,posicoes_tratado[[#This Row],[ignicao]]=FALSE),"SIM","NÃO")</f>
        <v>SIM</v>
      </c>
      <c r="H232" t="str">
        <f>IFERROR(TEXT(posicoes_tratado[[#This Row],[data_posicao]]-B231,"h:mm:ss"),"0:0:0")</f>
        <v>0:30:03</v>
      </c>
      <c r="I232">
        <f>IFERROR(posicoes_tratado[[#This Row],[tempo_parado]] *86400,0)</f>
        <v>1803</v>
      </c>
    </row>
    <row r="233" spans="1:9" x14ac:dyDescent="0.25">
      <c r="A233" s="1" t="s">
        <v>6</v>
      </c>
      <c r="B233" s="3">
        <v>43446.524537037039</v>
      </c>
      <c r="C233">
        <v>0</v>
      </c>
      <c r="D233">
        <v>-514699536</v>
      </c>
      <c r="E233">
        <v>-253649388</v>
      </c>
      <c r="F233" t="b">
        <v>0</v>
      </c>
      <c r="G233" t="str">
        <f>IF(AND(posicoes_tratado[[#This Row],[velocidade]]&lt;5,posicoes_tratado[[#This Row],[ignicao]]=FALSE),"SIM","NÃO")</f>
        <v>SIM</v>
      </c>
      <c r="H233" t="str">
        <f>IFERROR(TEXT(posicoes_tratado[[#This Row],[data_posicao]]-B232,"h:mm:ss"),"0:0:0")</f>
        <v>0:30:03</v>
      </c>
      <c r="I233">
        <f>IFERROR(posicoes_tratado[[#This Row],[tempo_parado]] *86400,0)</f>
        <v>1803</v>
      </c>
    </row>
    <row r="234" spans="1:9" x14ac:dyDescent="0.25">
      <c r="A234" s="1" t="s">
        <v>6</v>
      </c>
      <c r="B234" s="3">
        <v>43446.545405092591</v>
      </c>
      <c r="C234">
        <v>0</v>
      </c>
      <c r="D234">
        <v>-514699221</v>
      </c>
      <c r="E234">
        <v>-253648968</v>
      </c>
      <c r="F234" t="b">
        <v>0</v>
      </c>
      <c r="G234" t="str">
        <f>IF(AND(posicoes_tratado[[#This Row],[velocidade]]&lt;5,posicoes_tratado[[#This Row],[ignicao]]=FALSE),"SIM","NÃO")</f>
        <v>SIM</v>
      </c>
      <c r="H234" t="str">
        <f>IFERROR(TEXT(posicoes_tratado[[#This Row],[data_posicao]]-B233,"h:mm:ss"),"0:0:0")</f>
        <v>0:30:03</v>
      </c>
      <c r="I234">
        <f>IFERROR(posicoes_tratado[[#This Row],[tempo_parado]] *86400,0)</f>
        <v>1803</v>
      </c>
    </row>
    <row r="235" spans="1:9" x14ac:dyDescent="0.25">
      <c r="A235" s="1" t="s">
        <v>6</v>
      </c>
      <c r="B235" s="3">
        <v>43446.56627314815</v>
      </c>
      <c r="C235">
        <v>0</v>
      </c>
      <c r="D235">
        <v>-514699671</v>
      </c>
      <c r="E235">
        <v>-253649516</v>
      </c>
      <c r="F235" t="b">
        <v>0</v>
      </c>
      <c r="G235" t="str">
        <f>IF(AND(posicoes_tratado[[#This Row],[velocidade]]&lt;5,posicoes_tratado[[#This Row],[ignicao]]=FALSE),"SIM","NÃO")</f>
        <v>SIM</v>
      </c>
      <c r="H235" t="str">
        <f>IFERROR(TEXT(posicoes_tratado[[#This Row],[data_posicao]]-B234,"h:mm:ss"),"0:0:0")</f>
        <v>0:30:03</v>
      </c>
      <c r="I235">
        <f>IFERROR(posicoes_tratado[[#This Row],[tempo_parado]] *86400,0)</f>
        <v>1803</v>
      </c>
    </row>
    <row r="236" spans="1:9" x14ac:dyDescent="0.25">
      <c r="A236" s="1" t="s">
        <v>6</v>
      </c>
      <c r="B236" s="3">
        <v>43446.587141203701</v>
      </c>
      <c r="C236">
        <v>0</v>
      </c>
      <c r="D236">
        <v>-514699553</v>
      </c>
      <c r="E236">
        <v>-25364873</v>
      </c>
      <c r="F236" t="b">
        <v>0</v>
      </c>
      <c r="G236" t="str">
        <f>IF(AND(posicoes_tratado[[#This Row],[velocidade]]&lt;5,posicoes_tratado[[#This Row],[ignicao]]=FALSE),"SIM","NÃO")</f>
        <v>SIM</v>
      </c>
      <c r="H236" t="str">
        <f>IFERROR(TEXT(posicoes_tratado[[#This Row],[data_posicao]]-B235,"h:mm:ss"),"0:0:0")</f>
        <v>0:30:03</v>
      </c>
      <c r="I236">
        <f>IFERROR(posicoes_tratado[[#This Row],[tempo_parado]] *86400,0)</f>
        <v>1803</v>
      </c>
    </row>
    <row r="237" spans="1:9" x14ac:dyDescent="0.25">
      <c r="A237" s="1" t="s">
        <v>6</v>
      </c>
      <c r="B237" s="3">
        <v>43446.60800925926</v>
      </c>
      <c r="C237">
        <v>0</v>
      </c>
      <c r="D237">
        <v>-514699805</v>
      </c>
      <c r="E237">
        <v>-253648641</v>
      </c>
      <c r="F237" t="b">
        <v>0</v>
      </c>
      <c r="G237" t="str">
        <f>IF(AND(posicoes_tratado[[#This Row],[velocidade]]&lt;5,posicoes_tratado[[#This Row],[ignicao]]=FALSE),"SIM","NÃO")</f>
        <v>SIM</v>
      </c>
      <c r="H237" t="str">
        <f>IFERROR(TEXT(posicoes_tratado[[#This Row],[data_posicao]]-B236,"h:mm:ss"),"0:0:0")</f>
        <v>0:30:03</v>
      </c>
      <c r="I237">
        <f>IFERROR(posicoes_tratado[[#This Row],[tempo_parado]] *86400,0)</f>
        <v>1803</v>
      </c>
    </row>
    <row r="238" spans="1:9" x14ac:dyDescent="0.25">
      <c r="A238" s="1" t="s">
        <v>6</v>
      </c>
      <c r="B238" s="3">
        <v>43446.628877314812</v>
      </c>
      <c r="C238">
        <v>0</v>
      </c>
      <c r="D238">
        <v>-514699333</v>
      </c>
      <c r="E238">
        <v>-253649055</v>
      </c>
      <c r="F238" t="b">
        <v>0</v>
      </c>
      <c r="G238" t="str">
        <f>IF(AND(posicoes_tratado[[#This Row],[velocidade]]&lt;5,posicoes_tratado[[#This Row],[ignicao]]=FALSE),"SIM","NÃO")</f>
        <v>SIM</v>
      </c>
      <c r="H238" t="str">
        <f>IFERROR(TEXT(posicoes_tratado[[#This Row],[data_posicao]]-B237,"h:mm:ss"),"0:0:0")</f>
        <v>0:30:03</v>
      </c>
      <c r="I238">
        <f>IFERROR(posicoes_tratado[[#This Row],[tempo_parado]] *86400,0)</f>
        <v>1803</v>
      </c>
    </row>
    <row r="239" spans="1:9" x14ac:dyDescent="0.25">
      <c r="A239" s="1" t="s">
        <v>6</v>
      </c>
      <c r="B239" s="3">
        <v>43446.649745370371</v>
      </c>
      <c r="C239">
        <v>0</v>
      </c>
      <c r="D239">
        <v>-514699341</v>
      </c>
      <c r="E239">
        <v>-253649446</v>
      </c>
      <c r="F239" t="b">
        <v>0</v>
      </c>
      <c r="G239" t="str">
        <f>IF(AND(posicoes_tratado[[#This Row],[velocidade]]&lt;5,posicoes_tratado[[#This Row],[ignicao]]=FALSE),"SIM","NÃO")</f>
        <v>SIM</v>
      </c>
      <c r="H239" t="str">
        <f>IFERROR(TEXT(posicoes_tratado[[#This Row],[data_posicao]]-B238,"h:mm:ss"),"0:0:0")</f>
        <v>0:30:03</v>
      </c>
      <c r="I239">
        <f>IFERROR(posicoes_tratado[[#This Row],[tempo_parado]] *86400,0)</f>
        <v>1803</v>
      </c>
    </row>
    <row r="240" spans="1:9" x14ac:dyDescent="0.25">
      <c r="A240" s="1" t="s">
        <v>6</v>
      </c>
      <c r="B240" s="3">
        <v>43446.670624999999</v>
      </c>
      <c r="C240">
        <v>0</v>
      </c>
      <c r="D240">
        <v>-514699285</v>
      </c>
      <c r="E240">
        <v>-253649171</v>
      </c>
      <c r="F240" t="b">
        <v>0</v>
      </c>
      <c r="G240" t="str">
        <f>IF(AND(posicoes_tratado[[#This Row],[velocidade]]&lt;5,posicoes_tratado[[#This Row],[ignicao]]=FALSE),"SIM","NÃO")</f>
        <v>SIM</v>
      </c>
      <c r="H240" t="str">
        <f>IFERROR(TEXT(posicoes_tratado[[#This Row],[data_posicao]]-B239,"h:mm:ss"),"0:0:0")</f>
        <v>0:30:04</v>
      </c>
      <c r="I240">
        <f>IFERROR(posicoes_tratado[[#This Row],[tempo_parado]] *86400,0)</f>
        <v>1803.9999999999998</v>
      </c>
    </row>
    <row r="241" spans="1:9" x14ac:dyDescent="0.25">
      <c r="A241" s="1" t="s">
        <v>6</v>
      </c>
      <c r="B241" s="3">
        <v>43446.691493055558</v>
      </c>
      <c r="C241">
        <v>0</v>
      </c>
      <c r="D241">
        <v>-514699415</v>
      </c>
      <c r="E241">
        <v>-253649151</v>
      </c>
      <c r="F241" t="b">
        <v>0</v>
      </c>
      <c r="G241" t="str">
        <f>IF(AND(posicoes_tratado[[#This Row],[velocidade]]&lt;5,posicoes_tratado[[#This Row],[ignicao]]=FALSE),"SIM","NÃO")</f>
        <v>SIM</v>
      </c>
      <c r="H241" t="str">
        <f>IFERROR(TEXT(posicoes_tratado[[#This Row],[data_posicao]]-B240,"h:mm:ss"),"0:0:0")</f>
        <v>0:30:03</v>
      </c>
      <c r="I241">
        <f>IFERROR(posicoes_tratado[[#This Row],[tempo_parado]] *86400,0)</f>
        <v>1803</v>
      </c>
    </row>
    <row r="242" spans="1:9" x14ac:dyDescent="0.25">
      <c r="A242" s="1" t="s">
        <v>6</v>
      </c>
      <c r="B242" s="3">
        <v>43446.712372685186</v>
      </c>
      <c r="C242">
        <v>0</v>
      </c>
      <c r="D242">
        <v>-514698828</v>
      </c>
      <c r="E242">
        <v>-253649021</v>
      </c>
      <c r="F242" t="b">
        <v>0</v>
      </c>
      <c r="G242" t="str">
        <f>IF(AND(posicoes_tratado[[#This Row],[velocidade]]&lt;5,posicoes_tratado[[#This Row],[ignicao]]=FALSE),"SIM","NÃO")</f>
        <v>SIM</v>
      </c>
      <c r="H242" t="str">
        <f>IFERROR(TEXT(posicoes_tratado[[#This Row],[data_posicao]]-B241,"h:mm:ss"),"0:0:0")</f>
        <v>0:30:04</v>
      </c>
      <c r="I242">
        <f>IFERROR(posicoes_tratado[[#This Row],[tempo_parado]] *86400,0)</f>
        <v>1803.9999999999998</v>
      </c>
    </row>
    <row r="243" spans="1:9" x14ac:dyDescent="0.25">
      <c r="A243" s="1" t="s">
        <v>6</v>
      </c>
      <c r="B243" s="3">
        <v>43446.733240740738</v>
      </c>
      <c r="C243">
        <v>0</v>
      </c>
      <c r="D243">
        <v>-514699023</v>
      </c>
      <c r="E243">
        <v>-253649736</v>
      </c>
      <c r="F243" t="b">
        <v>0</v>
      </c>
      <c r="G243" t="str">
        <f>IF(AND(posicoes_tratado[[#This Row],[velocidade]]&lt;5,posicoes_tratado[[#This Row],[ignicao]]=FALSE),"SIM","NÃO")</f>
        <v>SIM</v>
      </c>
      <c r="H243" t="str">
        <f>IFERROR(TEXT(posicoes_tratado[[#This Row],[data_posicao]]-B242,"h:mm:ss"),"0:0:0")</f>
        <v>0:30:03</v>
      </c>
      <c r="I243">
        <f>IFERROR(posicoes_tratado[[#This Row],[tempo_parado]] *86400,0)</f>
        <v>1803</v>
      </c>
    </row>
    <row r="244" spans="1:9" x14ac:dyDescent="0.25">
      <c r="A244" s="1" t="s">
        <v>6</v>
      </c>
      <c r="B244" s="3">
        <v>43446.754108796296</v>
      </c>
      <c r="C244">
        <v>0</v>
      </c>
      <c r="D244">
        <v>-514699301</v>
      </c>
      <c r="E244">
        <v>-253648981</v>
      </c>
      <c r="F244" t="b">
        <v>0</v>
      </c>
      <c r="G244" t="str">
        <f>IF(AND(posicoes_tratado[[#This Row],[velocidade]]&lt;5,posicoes_tratado[[#This Row],[ignicao]]=FALSE),"SIM","NÃO")</f>
        <v>SIM</v>
      </c>
      <c r="H244" t="str">
        <f>IFERROR(TEXT(posicoes_tratado[[#This Row],[data_posicao]]-B243,"h:mm:ss"),"0:0:0")</f>
        <v>0:30:03</v>
      </c>
      <c r="I244">
        <f>IFERROR(posicoes_tratado[[#This Row],[tempo_parado]] *86400,0)</f>
        <v>1803</v>
      </c>
    </row>
    <row r="245" spans="1:9" x14ac:dyDescent="0.25">
      <c r="A245" s="1" t="s">
        <v>6</v>
      </c>
      <c r="B245" s="3">
        <v>43446.774976851855</v>
      </c>
      <c r="C245">
        <v>0</v>
      </c>
      <c r="D245">
        <v>-514699111</v>
      </c>
      <c r="E245">
        <v>-25364889</v>
      </c>
      <c r="F245" t="b">
        <v>0</v>
      </c>
      <c r="G245" t="str">
        <f>IF(AND(posicoes_tratado[[#This Row],[velocidade]]&lt;5,posicoes_tratado[[#This Row],[ignicao]]=FALSE),"SIM","NÃO")</f>
        <v>SIM</v>
      </c>
      <c r="H245" t="str">
        <f>IFERROR(TEXT(posicoes_tratado[[#This Row],[data_posicao]]-B244,"h:mm:ss"),"0:0:0")</f>
        <v>0:30:03</v>
      </c>
      <c r="I245">
        <f>IFERROR(posicoes_tratado[[#This Row],[tempo_parado]] *86400,0)</f>
        <v>1803</v>
      </c>
    </row>
    <row r="246" spans="1:9" x14ac:dyDescent="0.25">
      <c r="A246" s="1" t="s">
        <v>6</v>
      </c>
      <c r="B246" s="3">
        <v>43446.795844907407</v>
      </c>
      <c r="C246">
        <v>0</v>
      </c>
      <c r="D246">
        <v>-514699213</v>
      </c>
      <c r="E246">
        <v>-253648716</v>
      </c>
      <c r="F246" t="b">
        <v>0</v>
      </c>
      <c r="G246" t="str">
        <f>IF(AND(posicoes_tratado[[#This Row],[velocidade]]&lt;5,posicoes_tratado[[#This Row],[ignicao]]=FALSE),"SIM","NÃO")</f>
        <v>SIM</v>
      </c>
      <c r="H246" t="str">
        <f>IFERROR(TEXT(posicoes_tratado[[#This Row],[data_posicao]]-B245,"h:mm:ss"),"0:0:0")</f>
        <v>0:30:03</v>
      </c>
      <c r="I246">
        <f>IFERROR(posicoes_tratado[[#This Row],[tempo_parado]] *86400,0)</f>
        <v>1803</v>
      </c>
    </row>
    <row r="247" spans="1:9" x14ac:dyDescent="0.25">
      <c r="A247" s="1" t="s">
        <v>6</v>
      </c>
      <c r="B247" s="3">
        <v>43446.816712962966</v>
      </c>
      <c r="C247">
        <v>0</v>
      </c>
      <c r="D247">
        <v>-514698893</v>
      </c>
      <c r="E247">
        <v>-253648638</v>
      </c>
      <c r="F247" t="b">
        <v>0</v>
      </c>
      <c r="G247" t="str">
        <f>IF(AND(posicoes_tratado[[#This Row],[velocidade]]&lt;5,posicoes_tratado[[#This Row],[ignicao]]=FALSE),"SIM","NÃO")</f>
        <v>SIM</v>
      </c>
      <c r="H247" t="str">
        <f>IFERROR(TEXT(posicoes_tratado[[#This Row],[data_posicao]]-B246,"h:mm:ss"),"0:0:0")</f>
        <v>0:30:03</v>
      </c>
      <c r="I247">
        <f>IFERROR(posicoes_tratado[[#This Row],[tempo_parado]] *86400,0)</f>
        <v>1803</v>
      </c>
    </row>
    <row r="248" spans="1:9" x14ac:dyDescent="0.25">
      <c r="A248" s="1" t="s">
        <v>6</v>
      </c>
      <c r="B248" s="3">
        <v>43446.837581018517</v>
      </c>
      <c r="C248">
        <v>0</v>
      </c>
      <c r="D248">
        <v>-514698735</v>
      </c>
      <c r="E248">
        <v>-253649015</v>
      </c>
      <c r="F248" t="b">
        <v>0</v>
      </c>
      <c r="G248" t="str">
        <f>IF(AND(posicoes_tratado[[#This Row],[velocidade]]&lt;5,posicoes_tratado[[#This Row],[ignicao]]=FALSE),"SIM","NÃO")</f>
        <v>SIM</v>
      </c>
      <c r="H248" t="str">
        <f>IFERROR(TEXT(posicoes_tratado[[#This Row],[data_posicao]]-B247,"h:mm:ss"),"0:0:0")</f>
        <v>0:30:03</v>
      </c>
      <c r="I248">
        <f>IFERROR(posicoes_tratado[[#This Row],[tempo_parado]] *86400,0)</f>
        <v>1803</v>
      </c>
    </row>
    <row r="249" spans="1:9" x14ac:dyDescent="0.25">
      <c r="A249" s="1" t="s">
        <v>6</v>
      </c>
      <c r="B249" s="3">
        <v>43446.858449074076</v>
      </c>
      <c r="C249">
        <v>0</v>
      </c>
      <c r="D249">
        <v>-514699235</v>
      </c>
      <c r="E249">
        <v>-25364922</v>
      </c>
      <c r="F249" t="b">
        <v>0</v>
      </c>
      <c r="G249" t="str">
        <f>IF(AND(posicoes_tratado[[#This Row],[velocidade]]&lt;5,posicoes_tratado[[#This Row],[ignicao]]=FALSE),"SIM","NÃO")</f>
        <v>SIM</v>
      </c>
      <c r="H249" t="str">
        <f>IFERROR(TEXT(posicoes_tratado[[#This Row],[data_posicao]]-B248,"h:mm:ss"),"0:0:0")</f>
        <v>0:30:03</v>
      </c>
      <c r="I249">
        <f>IFERROR(posicoes_tratado[[#This Row],[tempo_parado]] *86400,0)</f>
        <v>1803</v>
      </c>
    </row>
    <row r="250" spans="1:9" x14ac:dyDescent="0.25">
      <c r="A250" s="1" t="s">
        <v>6</v>
      </c>
      <c r="B250" s="3">
        <v>43446.879317129627</v>
      </c>
      <c r="C250">
        <v>0</v>
      </c>
      <c r="D250">
        <v>-514699446</v>
      </c>
      <c r="E250">
        <v>-253649245</v>
      </c>
      <c r="F250" t="b">
        <v>0</v>
      </c>
      <c r="G250" t="str">
        <f>IF(AND(posicoes_tratado[[#This Row],[velocidade]]&lt;5,posicoes_tratado[[#This Row],[ignicao]]=FALSE),"SIM","NÃO")</f>
        <v>SIM</v>
      </c>
      <c r="H250" t="str">
        <f>IFERROR(TEXT(posicoes_tratado[[#This Row],[data_posicao]]-B249,"h:mm:ss"),"0:0:0")</f>
        <v>0:30:03</v>
      </c>
      <c r="I250">
        <f>IFERROR(posicoes_tratado[[#This Row],[tempo_parado]] *86400,0)</f>
        <v>1803</v>
      </c>
    </row>
    <row r="251" spans="1:9" x14ac:dyDescent="0.25">
      <c r="A251" s="1" t="s">
        <v>6</v>
      </c>
      <c r="B251" s="3">
        <v>43446.900185185186</v>
      </c>
      <c r="C251">
        <v>0</v>
      </c>
      <c r="D251">
        <v>-514699275</v>
      </c>
      <c r="E251">
        <v>-25364921</v>
      </c>
      <c r="F251" t="b">
        <v>0</v>
      </c>
      <c r="G251" t="str">
        <f>IF(AND(posicoes_tratado[[#This Row],[velocidade]]&lt;5,posicoes_tratado[[#This Row],[ignicao]]=FALSE),"SIM","NÃO")</f>
        <v>SIM</v>
      </c>
      <c r="H251" t="str">
        <f>IFERROR(TEXT(posicoes_tratado[[#This Row],[data_posicao]]-B250,"h:mm:ss"),"0:0:0")</f>
        <v>0:30:03</v>
      </c>
      <c r="I251">
        <f>IFERROR(posicoes_tratado[[#This Row],[tempo_parado]] *86400,0)</f>
        <v>1803</v>
      </c>
    </row>
    <row r="252" spans="1:9" x14ac:dyDescent="0.25">
      <c r="A252" s="1" t="s">
        <v>6</v>
      </c>
      <c r="B252" s="3">
        <v>43446.921053240738</v>
      </c>
      <c r="C252">
        <v>0</v>
      </c>
      <c r="D252">
        <v>-514699225</v>
      </c>
      <c r="E252">
        <v>-253648861</v>
      </c>
      <c r="F252" t="b">
        <v>0</v>
      </c>
      <c r="G252" t="str">
        <f>IF(AND(posicoes_tratado[[#This Row],[velocidade]]&lt;5,posicoes_tratado[[#This Row],[ignicao]]=FALSE),"SIM","NÃO")</f>
        <v>SIM</v>
      </c>
      <c r="H252" t="str">
        <f>IFERROR(TEXT(posicoes_tratado[[#This Row],[data_posicao]]-B251,"h:mm:ss"),"0:0:0")</f>
        <v>0:30:03</v>
      </c>
      <c r="I252">
        <f>IFERROR(posicoes_tratado[[#This Row],[tempo_parado]] *86400,0)</f>
        <v>1803</v>
      </c>
    </row>
    <row r="253" spans="1:9" x14ac:dyDescent="0.25">
      <c r="A253" s="1" t="s">
        <v>6</v>
      </c>
      <c r="B253" s="3">
        <v>43446.94190972222</v>
      </c>
      <c r="C253">
        <v>0</v>
      </c>
      <c r="D253">
        <v>-514699201</v>
      </c>
      <c r="E253">
        <v>-253648996</v>
      </c>
      <c r="F253" t="b">
        <v>0</v>
      </c>
      <c r="G253" t="str">
        <f>IF(AND(posicoes_tratado[[#This Row],[velocidade]]&lt;5,posicoes_tratado[[#This Row],[ignicao]]=FALSE),"SIM","NÃO")</f>
        <v>SIM</v>
      </c>
      <c r="H253" t="str">
        <f>IFERROR(TEXT(posicoes_tratado[[#This Row],[data_posicao]]-B252,"h:mm:ss"),"0:0:0")</f>
        <v>0:30:02</v>
      </c>
      <c r="I253">
        <f>IFERROR(posicoes_tratado[[#This Row],[tempo_parado]] *86400,0)</f>
        <v>1801.9999999999998</v>
      </c>
    </row>
    <row r="254" spans="1:9" x14ac:dyDescent="0.25">
      <c r="A254" s="1" t="s">
        <v>6</v>
      </c>
      <c r="B254" s="3">
        <v>43446.962789351855</v>
      </c>
      <c r="C254">
        <v>0</v>
      </c>
      <c r="D254">
        <v>-514698895</v>
      </c>
      <c r="E254">
        <v>-253648771</v>
      </c>
      <c r="F254" t="b">
        <v>0</v>
      </c>
      <c r="G254" t="str">
        <f>IF(AND(posicoes_tratado[[#This Row],[velocidade]]&lt;5,posicoes_tratado[[#This Row],[ignicao]]=FALSE),"SIM","NÃO")</f>
        <v>SIM</v>
      </c>
      <c r="H254" t="str">
        <f>IFERROR(TEXT(posicoes_tratado[[#This Row],[data_posicao]]-B253,"h:mm:ss"),"0:0:0")</f>
        <v>0:30:04</v>
      </c>
      <c r="I254">
        <f>IFERROR(posicoes_tratado[[#This Row],[tempo_parado]] *86400,0)</f>
        <v>1803.9999999999998</v>
      </c>
    </row>
    <row r="255" spans="1:9" x14ac:dyDescent="0.25">
      <c r="A255" s="1" t="s">
        <v>6</v>
      </c>
      <c r="B255" s="3">
        <v>43446.983657407407</v>
      </c>
      <c r="C255">
        <v>0</v>
      </c>
      <c r="D255">
        <v>-514698733</v>
      </c>
      <c r="E255">
        <v>-253649048</v>
      </c>
      <c r="F255" t="b">
        <v>0</v>
      </c>
      <c r="G255" t="str">
        <f>IF(AND(posicoes_tratado[[#This Row],[velocidade]]&lt;5,posicoes_tratado[[#This Row],[ignicao]]=FALSE),"SIM","NÃO")</f>
        <v>SIM</v>
      </c>
      <c r="H255" t="str">
        <f>IFERROR(TEXT(posicoes_tratado[[#This Row],[data_posicao]]-B254,"h:mm:ss"),"0:0:0")</f>
        <v>0:30:03</v>
      </c>
      <c r="I255">
        <f>IFERROR(posicoes_tratado[[#This Row],[tempo_parado]] *86400,0)</f>
        <v>1803</v>
      </c>
    </row>
    <row r="256" spans="1:9" x14ac:dyDescent="0.25">
      <c r="A256" s="1" t="s">
        <v>6</v>
      </c>
      <c r="B256" s="3">
        <v>43447.004525462966</v>
      </c>
      <c r="C256">
        <v>0</v>
      </c>
      <c r="D256">
        <v>-514699545</v>
      </c>
      <c r="E256">
        <v>-253649083</v>
      </c>
      <c r="F256" t="b">
        <v>0</v>
      </c>
      <c r="G256" t="str">
        <f>IF(AND(posicoes_tratado[[#This Row],[velocidade]]&lt;5,posicoes_tratado[[#This Row],[ignicao]]=FALSE),"SIM","NÃO")</f>
        <v>SIM</v>
      </c>
      <c r="H256" t="str">
        <f>IFERROR(TEXT(posicoes_tratado[[#This Row],[data_posicao]]-B255,"h:mm:ss"),"0:0:0")</f>
        <v>0:30:03</v>
      </c>
      <c r="I256">
        <f>IFERROR(posicoes_tratado[[#This Row],[tempo_parado]] *86400,0)</f>
        <v>1803</v>
      </c>
    </row>
    <row r="257" spans="1:9" x14ac:dyDescent="0.25">
      <c r="A257" s="1" t="s">
        <v>6</v>
      </c>
      <c r="B257" s="3">
        <v>43447.025393518517</v>
      </c>
      <c r="C257">
        <v>0</v>
      </c>
      <c r="D257">
        <v>-514699038</v>
      </c>
      <c r="E257">
        <v>-253648861</v>
      </c>
      <c r="F257" t="b">
        <v>0</v>
      </c>
      <c r="G257" t="str">
        <f>IF(AND(posicoes_tratado[[#This Row],[velocidade]]&lt;5,posicoes_tratado[[#This Row],[ignicao]]=FALSE),"SIM","NÃO")</f>
        <v>SIM</v>
      </c>
      <c r="H257" t="str">
        <f>IFERROR(TEXT(posicoes_tratado[[#This Row],[data_posicao]]-B256,"h:mm:ss"),"0:0:0")</f>
        <v>0:30:03</v>
      </c>
      <c r="I257">
        <f>IFERROR(posicoes_tratado[[#This Row],[tempo_parado]] *86400,0)</f>
        <v>1803</v>
      </c>
    </row>
    <row r="258" spans="1:9" x14ac:dyDescent="0.25">
      <c r="A258" s="1" t="s">
        <v>6</v>
      </c>
      <c r="B258" s="3">
        <v>43447.046261574076</v>
      </c>
      <c r="C258">
        <v>0</v>
      </c>
      <c r="D258">
        <v>-514699203</v>
      </c>
      <c r="E258">
        <v>-253648535</v>
      </c>
      <c r="F258" t="b">
        <v>0</v>
      </c>
      <c r="G258" t="str">
        <f>IF(AND(posicoes_tratado[[#This Row],[velocidade]]&lt;5,posicoes_tratado[[#This Row],[ignicao]]=FALSE),"SIM","NÃO")</f>
        <v>SIM</v>
      </c>
      <c r="H258" t="str">
        <f>IFERROR(TEXT(posicoes_tratado[[#This Row],[data_posicao]]-B257,"h:mm:ss"),"0:0:0")</f>
        <v>0:30:03</v>
      </c>
      <c r="I258">
        <f>IFERROR(posicoes_tratado[[#This Row],[tempo_parado]] *86400,0)</f>
        <v>1803</v>
      </c>
    </row>
    <row r="259" spans="1:9" x14ac:dyDescent="0.25">
      <c r="A259" s="1" t="s">
        <v>6</v>
      </c>
      <c r="B259" s="3">
        <v>43447.067129629628</v>
      </c>
      <c r="C259">
        <v>0</v>
      </c>
      <c r="D259">
        <v>-514699281</v>
      </c>
      <c r="E259">
        <v>-253648973</v>
      </c>
      <c r="F259" t="b">
        <v>0</v>
      </c>
      <c r="G259" t="str">
        <f>IF(AND(posicoes_tratado[[#This Row],[velocidade]]&lt;5,posicoes_tratado[[#This Row],[ignicao]]=FALSE),"SIM","NÃO")</f>
        <v>SIM</v>
      </c>
      <c r="H259" t="str">
        <f>IFERROR(TEXT(posicoes_tratado[[#This Row],[data_posicao]]-B258,"h:mm:ss"),"0:0:0")</f>
        <v>0:30:03</v>
      </c>
      <c r="I259">
        <f>IFERROR(posicoes_tratado[[#This Row],[tempo_parado]] *86400,0)</f>
        <v>1803</v>
      </c>
    </row>
    <row r="260" spans="1:9" x14ac:dyDescent="0.25">
      <c r="A260" s="1" t="s">
        <v>6</v>
      </c>
      <c r="B260" s="3">
        <v>43447.088009259256</v>
      </c>
      <c r="C260">
        <v>0</v>
      </c>
      <c r="D260">
        <v>-51469911</v>
      </c>
      <c r="E260">
        <v>-253648775</v>
      </c>
      <c r="F260" t="b">
        <v>0</v>
      </c>
      <c r="G260" t="str">
        <f>IF(AND(posicoes_tratado[[#This Row],[velocidade]]&lt;5,posicoes_tratado[[#This Row],[ignicao]]=FALSE),"SIM","NÃO")</f>
        <v>SIM</v>
      </c>
      <c r="H260" t="str">
        <f>IFERROR(TEXT(posicoes_tratado[[#This Row],[data_posicao]]-B259,"h:mm:ss"),"0:0:0")</f>
        <v>0:30:04</v>
      </c>
      <c r="I260">
        <f>IFERROR(posicoes_tratado[[#This Row],[tempo_parado]] *86400,0)</f>
        <v>1803.9999999999998</v>
      </c>
    </row>
    <row r="261" spans="1:9" x14ac:dyDescent="0.25">
      <c r="A261" s="1" t="s">
        <v>6</v>
      </c>
      <c r="B261" s="3">
        <v>43447.108877314815</v>
      </c>
      <c r="C261">
        <v>0</v>
      </c>
      <c r="D261">
        <v>-51469942</v>
      </c>
      <c r="E261">
        <v>-253649093</v>
      </c>
      <c r="F261" t="b">
        <v>0</v>
      </c>
      <c r="G261" t="str">
        <f>IF(AND(posicoes_tratado[[#This Row],[velocidade]]&lt;5,posicoes_tratado[[#This Row],[ignicao]]=FALSE),"SIM","NÃO")</f>
        <v>SIM</v>
      </c>
      <c r="H261" t="str">
        <f>IFERROR(TEXT(posicoes_tratado[[#This Row],[data_posicao]]-B260,"h:mm:ss"),"0:0:0")</f>
        <v>0:30:03</v>
      </c>
      <c r="I261">
        <f>IFERROR(posicoes_tratado[[#This Row],[tempo_parado]] *86400,0)</f>
        <v>1803</v>
      </c>
    </row>
    <row r="262" spans="1:9" x14ac:dyDescent="0.25">
      <c r="A262" s="1" t="s">
        <v>6</v>
      </c>
      <c r="B262" s="3">
        <v>43447.129745370374</v>
      </c>
      <c r="C262">
        <v>0</v>
      </c>
      <c r="D262">
        <v>-514699666</v>
      </c>
      <c r="E262">
        <v>-253649156</v>
      </c>
      <c r="F262" t="b">
        <v>0</v>
      </c>
      <c r="G262" t="str">
        <f>IF(AND(posicoes_tratado[[#This Row],[velocidade]]&lt;5,posicoes_tratado[[#This Row],[ignicao]]=FALSE),"SIM","NÃO")</f>
        <v>SIM</v>
      </c>
      <c r="H262" t="str">
        <f>IFERROR(TEXT(posicoes_tratado[[#This Row],[data_posicao]]-B261,"h:mm:ss"),"0:0:0")</f>
        <v>0:30:03</v>
      </c>
      <c r="I262">
        <f>IFERROR(posicoes_tratado[[#This Row],[tempo_parado]] *86400,0)</f>
        <v>1803</v>
      </c>
    </row>
    <row r="263" spans="1:9" x14ac:dyDescent="0.25">
      <c r="A263" s="1" t="s">
        <v>6</v>
      </c>
      <c r="B263" s="3">
        <v>43447.150613425925</v>
      </c>
      <c r="C263">
        <v>0</v>
      </c>
      <c r="D263">
        <v>-514699606</v>
      </c>
      <c r="E263">
        <v>-253648976</v>
      </c>
      <c r="F263" t="b">
        <v>0</v>
      </c>
      <c r="G263" t="str">
        <f>IF(AND(posicoes_tratado[[#This Row],[velocidade]]&lt;5,posicoes_tratado[[#This Row],[ignicao]]=FALSE),"SIM","NÃO")</f>
        <v>SIM</v>
      </c>
      <c r="H263" t="str">
        <f>IFERROR(TEXT(posicoes_tratado[[#This Row],[data_posicao]]-B262,"h:mm:ss"),"0:0:0")</f>
        <v>0:30:03</v>
      </c>
      <c r="I263">
        <f>IFERROR(posicoes_tratado[[#This Row],[tempo_parado]] *86400,0)</f>
        <v>1803</v>
      </c>
    </row>
    <row r="264" spans="1:9" x14ac:dyDescent="0.25">
      <c r="A264" s="1" t="s">
        <v>6</v>
      </c>
      <c r="B264" s="3">
        <v>43447.171481481484</v>
      </c>
      <c r="C264">
        <v>0</v>
      </c>
      <c r="D264">
        <v>-514699236</v>
      </c>
      <c r="E264">
        <v>-253649788</v>
      </c>
      <c r="F264" t="b">
        <v>0</v>
      </c>
      <c r="G264" t="str">
        <f>IF(AND(posicoes_tratado[[#This Row],[velocidade]]&lt;5,posicoes_tratado[[#This Row],[ignicao]]=FALSE),"SIM","NÃO")</f>
        <v>SIM</v>
      </c>
      <c r="H264" t="str">
        <f>IFERROR(TEXT(posicoes_tratado[[#This Row],[data_posicao]]-B263,"h:mm:ss"),"0:0:0")</f>
        <v>0:30:03</v>
      </c>
      <c r="I264">
        <f>IFERROR(posicoes_tratado[[#This Row],[tempo_parado]] *86400,0)</f>
        <v>1803</v>
      </c>
    </row>
    <row r="265" spans="1:9" x14ac:dyDescent="0.25">
      <c r="A265" s="1" t="s">
        <v>6</v>
      </c>
      <c r="B265" s="3">
        <v>43447.192349537036</v>
      </c>
      <c r="C265">
        <v>0</v>
      </c>
      <c r="D265">
        <v>-514699591</v>
      </c>
      <c r="E265">
        <v>-253648965</v>
      </c>
      <c r="F265" t="b">
        <v>0</v>
      </c>
      <c r="G265" t="str">
        <f>IF(AND(posicoes_tratado[[#This Row],[velocidade]]&lt;5,posicoes_tratado[[#This Row],[ignicao]]=FALSE),"SIM","NÃO")</f>
        <v>SIM</v>
      </c>
      <c r="H265" t="str">
        <f>IFERROR(TEXT(posicoes_tratado[[#This Row],[data_posicao]]-B264,"h:mm:ss"),"0:0:0")</f>
        <v>0:30:03</v>
      </c>
      <c r="I265">
        <f>IFERROR(posicoes_tratado[[#This Row],[tempo_parado]] *86400,0)</f>
        <v>1803</v>
      </c>
    </row>
    <row r="266" spans="1:9" x14ac:dyDescent="0.25">
      <c r="A266" s="1" t="s">
        <v>6</v>
      </c>
      <c r="B266" s="3">
        <v>43447.213206018518</v>
      </c>
      <c r="C266">
        <v>0</v>
      </c>
      <c r="D266">
        <v>-514699126</v>
      </c>
      <c r="E266">
        <v>-253648581</v>
      </c>
      <c r="F266" t="b">
        <v>0</v>
      </c>
      <c r="G266" t="str">
        <f>IF(AND(posicoes_tratado[[#This Row],[velocidade]]&lt;5,posicoes_tratado[[#This Row],[ignicao]]=FALSE),"SIM","NÃO")</f>
        <v>SIM</v>
      </c>
      <c r="H266" t="str">
        <f>IFERROR(TEXT(posicoes_tratado[[#This Row],[data_posicao]]-B265,"h:mm:ss"),"0:0:0")</f>
        <v>0:30:02</v>
      </c>
      <c r="I266">
        <f>IFERROR(posicoes_tratado[[#This Row],[tempo_parado]] *86400,0)</f>
        <v>1801.9999999999998</v>
      </c>
    </row>
    <row r="267" spans="1:9" x14ac:dyDescent="0.25">
      <c r="A267" s="1" t="s">
        <v>6</v>
      </c>
      <c r="B267" s="3">
        <v>43447.234074074076</v>
      </c>
      <c r="C267">
        <v>0</v>
      </c>
      <c r="D267">
        <v>-514699108</v>
      </c>
      <c r="E267">
        <v>-253649603</v>
      </c>
      <c r="F267" t="b">
        <v>0</v>
      </c>
      <c r="G267" t="str">
        <f>IF(AND(posicoes_tratado[[#This Row],[velocidade]]&lt;5,posicoes_tratado[[#This Row],[ignicao]]=FALSE),"SIM","NÃO")</f>
        <v>SIM</v>
      </c>
      <c r="H267" t="str">
        <f>IFERROR(TEXT(posicoes_tratado[[#This Row],[data_posicao]]-B266,"h:mm:ss"),"0:0:0")</f>
        <v>0:30:03</v>
      </c>
      <c r="I267">
        <f>IFERROR(posicoes_tratado[[#This Row],[tempo_parado]] *86400,0)</f>
        <v>1803</v>
      </c>
    </row>
    <row r="268" spans="1:9" x14ac:dyDescent="0.25">
      <c r="A268" s="1" t="s">
        <v>6</v>
      </c>
      <c r="B268" s="3">
        <v>43447.254942129628</v>
      </c>
      <c r="C268">
        <v>0</v>
      </c>
      <c r="D268">
        <v>-5146988</v>
      </c>
      <c r="E268">
        <v>-2536492</v>
      </c>
      <c r="F268" t="b">
        <v>0</v>
      </c>
      <c r="G268" t="str">
        <f>IF(AND(posicoes_tratado[[#This Row],[velocidade]]&lt;5,posicoes_tratado[[#This Row],[ignicao]]=FALSE),"SIM","NÃO")</f>
        <v>SIM</v>
      </c>
      <c r="H268" t="str">
        <f>IFERROR(TEXT(posicoes_tratado[[#This Row],[data_posicao]]-B267,"h:mm:ss"),"0:0:0")</f>
        <v>0:30:03</v>
      </c>
      <c r="I268">
        <f>IFERROR(posicoes_tratado[[#This Row],[tempo_parado]] *86400,0)</f>
        <v>1803</v>
      </c>
    </row>
    <row r="269" spans="1:9" x14ac:dyDescent="0.25">
      <c r="A269" s="1" t="s">
        <v>6</v>
      </c>
      <c r="B269" s="3">
        <v>43447.275810185187</v>
      </c>
      <c r="C269">
        <v>0</v>
      </c>
      <c r="D269">
        <v>-514699468</v>
      </c>
      <c r="E269">
        <v>-253649313</v>
      </c>
      <c r="F269" t="b">
        <v>0</v>
      </c>
      <c r="G269" t="str">
        <f>IF(AND(posicoes_tratado[[#This Row],[velocidade]]&lt;5,posicoes_tratado[[#This Row],[ignicao]]=FALSE),"SIM","NÃO")</f>
        <v>SIM</v>
      </c>
      <c r="H269" t="str">
        <f>IFERROR(TEXT(posicoes_tratado[[#This Row],[data_posicao]]-B268,"h:mm:ss"),"0:0:0")</f>
        <v>0:30:03</v>
      </c>
      <c r="I269">
        <f>IFERROR(posicoes_tratado[[#This Row],[tempo_parado]] *86400,0)</f>
        <v>1803</v>
      </c>
    </row>
    <row r="270" spans="1:9" x14ac:dyDescent="0.25">
      <c r="A270" s="1" t="s">
        <v>6</v>
      </c>
      <c r="B270" s="3">
        <v>43447.296678240738</v>
      </c>
      <c r="C270">
        <v>0</v>
      </c>
      <c r="D270">
        <v>-514699435</v>
      </c>
      <c r="E270">
        <v>-253649275</v>
      </c>
      <c r="F270" t="b">
        <v>0</v>
      </c>
      <c r="G270" t="str">
        <f>IF(AND(posicoes_tratado[[#This Row],[velocidade]]&lt;5,posicoes_tratado[[#This Row],[ignicao]]=FALSE),"SIM","NÃO")</f>
        <v>SIM</v>
      </c>
      <c r="H270" t="str">
        <f>IFERROR(TEXT(posicoes_tratado[[#This Row],[data_posicao]]-B269,"h:mm:ss"),"0:0:0")</f>
        <v>0:30:03</v>
      </c>
      <c r="I270">
        <f>IFERROR(posicoes_tratado[[#This Row],[tempo_parado]] *86400,0)</f>
        <v>1803</v>
      </c>
    </row>
    <row r="271" spans="1:9" x14ac:dyDescent="0.25">
      <c r="A271" s="1" t="s">
        <v>6</v>
      </c>
      <c r="B271" s="3">
        <v>43447.317546296297</v>
      </c>
      <c r="C271">
        <v>0</v>
      </c>
      <c r="D271">
        <v>-514699078</v>
      </c>
      <c r="E271">
        <v>-253648921</v>
      </c>
      <c r="F271" t="b">
        <v>0</v>
      </c>
      <c r="G271" t="str">
        <f>IF(AND(posicoes_tratado[[#This Row],[velocidade]]&lt;5,posicoes_tratado[[#This Row],[ignicao]]=FALSE),"SIM","NÃO")</f>
        <v>SIM</v>
      </c>
      <c r="H271" t="str">
        <f>IFERROR(TEXT(posicoes_tratado[[#This Row],[data_posicao]]-B270,"h:mm:ss"),"0:0:0")</f>
        <v>0:30:03</v>
      </c>
      <c r="I271">
        <f>IFERROR(posicoes_tratado[[#This Row],[tempo_parado]] *86400,0)</f>
        <v>1803</v>
      </c>
    </row>
    <row r="272" spans="1:9" x14ac:dyDescent="0.25">
      <c r="A272" s="1" t="s">
        <v>6</v>
      </c>
      <c r="B272" s="3">
        <v>43447.338414351849</v>
      </c>
      <c r="C272">
        <v>0</v>
      </c>
      <c r="D272">
        <v>-51469928</v>
      </c>
      <c r="E272">
        <v>-253649106</v>
      </c>
      <c r="F272" t="b">
        <v>0</v>
      </c>
      <c r="G272" t="str">
        <f>IF(AND(posicoes_tratado[[#This Row],[velocidade]]&lt;5,posicoes_tratado[[#This Row],[ignicao]]=FALSE),"SIM","NÃO")</f>
        <v>SIM</v>
      </c>
      <c r="H272" t="str">
        <f>IFERROR(TEXT(posicoes_tratado[[#This Row],[data_posicao]]-B271,"h:mm:ss"),"0:0:0")</f>
        <v>0:30:03</v>
      </c>
      <c r="I272">
        <f>IFERROR(posicoes_tratado[[#This Row],[tempo_parado]] *86400,0)</f>
        <v>1803</v>
      </c>
    </row>
    <row r="273" spans="1:9" x14ac:dyDescent="0.25">
      <c r="A273" s="1" t="s">
        <v>6</v>
      </c>
      <c r="B273" s="3">
        <v>43447.359270833331</v>
      </c>
      <c r="C273">
        <v>0</v>
      </c>
      <c r="D273">
        <v>-51469958</v>
      </c>
      <c r="E273">
        <v>-253649186</v>
      </c>
      <c r="F273" t="b">
        <v>0</v>
      </c>
      <c r="G273" t="str">
        <f>IF(AND(posicoes_tratado[[#This Row],[velocidade]]&lt;5,posicoes_tratado[[#This Row],[ignicao]]=FALSE),"SIM","NÃO")</f>
        <v>SIM</v>
      </c>
      <c r="H273" t="str">
        <f>IFERROR(TEXT(posicoes_tratado[[#This Row],[data_posicao]]-B272,"h:mm:ss"),"0:0:0")</f>
        <v>0:30:02</v>
      </c>
      <c r="I273">
        <f>IFERROR(posicoes_tratado[[#This Row],[tempo_parado]] *86400,0)</f>
        <v>1801.9999999999998</v>
      </c>
    </row>
    <row r="274" spans="1:9" x14ac:dyDescent="0.25">
      <c r="A274" s="1" t="s">
        <v>6</v>
      </c>
      <c r="B274" s="3">
        <v>43447.38013888889</v>
      </c>
      <c r="C274">
        <v>0</v>
      </c>
      <c r="D274">
        <v>-514699256</v>
      </c>
      <c r="E274">
        <v>-25364874</v>
      </c>
      <c r="F274" t="b">
        <v>0</v>
      </c>
      <c r="G274" t="str">
        <f>IF(AND(posicoes_tratado[[#This Row],[velocidade]]&lt;5,posicoes_tratado[[#This Row],[ignicao]]=FALSE),"SIM","NÃO")</f>
        <v>SIM</v>
      </c>
      <c r="H274" t="str">
        <f>IFERROR(TEXT(posicoes_tratado[[#This Row],[data_posicao]]-B273,"h:mm:ss"),"0:0:0")</f>
        <v>0:30:03</v>
      </c>
      <c r="I274">
        <f>IFERROR(posicoes_tratado[[#This Row],[tempo_parado]] *86400,0)</f>
        <v>1803</v>
      </c>
    </row>
    <row r="275" spans="1:9" x14ac:dyDescent="0.25">
      <c r="A275" s="1" t="s">
        <v>6</v>
      </c>
      <c r="B275" s="3">
        <v>43447.401006944441</v>
      </c>
      <c r="C275">
        <v>0</v>
      </c>
      <c r="D275">
        <v>-514699675</v>
      </c>
      <c r="E275">
        <v>-253648606</v>
      </c>
      <c r="F275" t="b">
        <v>0</v>
      </c>
      <c r="G275" t="str">
        <f>IF(AND(posicoes_tratado[[#This Row],[velocidade]]&lt;5,posicoes_tratado[[#This Row],[ignicao]]=FALSE),"SIM","NÃO")</f>
        <v>SIM</v>
      </c>
      <c r="H275" t="str">
        <f>IFERROR(TEXT(posicoes_tratado[[#This Row],[data_posicao]]-B274,"h:mm:ss"),"0:0:0")</f>
        <v>0:30:03</v>
      </c>
      <c r="I275">
        <f>IFERROR(posicoes_tratado[[#This Row],[tempo_parado]] *86400,0)</f>
        <v>1803</v>
      </c>
    </row>
    <row r="276" spans="1:9" x14ac:dyDescent="0.25">
      <c r="A276" s="1" t="s">
        <v>6</v>
      </c>
      <c r="B276" s="3">
        <v>43447.421875</v>
      </c>
      <c r="C276">
        <v>0</v>
      </c>
      <c r="D276">
        <v>-514699991</v>
      </c>
      <c r="E276">
        <v>-25364945</v>
      </c>
      <c r="F276" t="b">
        <v>0</v>
      </c>
      <c r="G276" t="str">
        <f>IF(AND(posicoes_tratado[[#This Row],[velocidade]]&lt;5,posicoes_tratado[[#This Row],[ignicao]]=FALSE),"SIM","NÃO")</f>
        <v>SIM</v>
      </c>
      <c r="H276" t="str">
        <f>IFERROR(TEXT(posicoes_tratado[[#This Row],[data_posicao]]-B275,"h:mm:ss"),"0:0:0")</f>
        <v>0:30:03</v>
      </c>
      <c r="I276">
        <f>IFERROR(posicoes_tratado[[#This Row],[tempo_parado]] *86400,0)</f>
        <v>1803</v>
      </c>
    </row>
    <row r="277" spans="1:9" x14ac:dyDescent="0.25">
      <c r="A277" s="1" t="s">
        <v>6</v>
      </c>
      <c r="B277" s="3">
        <v>43447.442743055559</v>
      </c>
      <c r="C277">
        <v>0</v>
      </c>
      <c r="D277">
        <v>-514699531</v>
      </c>
      <c r="E277">
        <v>-253649006</v>
      </c>
      <c r="F277" t="b">
        <v>0</v>
      </c>
      <c r="G277" t="str">
        <f>IF(AND(posicoes_tratado[[#This Row],[velocidade]]&lt;5,posicoes_tratado[[#This Row],[ignicao]]=FALSE),"SIM","NÃO")</f>
        <v>SIM</v>
      </c>
      <c r="H277" t="str">
        <f>IFERROR(TEXT(posicoes_tratado[[#This Row],[data_posicao]]-B276,"h:mm:ss"),"0:0:0")</f>
        <v>0:30:03</v>
      </c>
      <c r="I277">
        <f>IFERROR(posicoes_tratado[[#This Row],[tempo_parado]] *86400,0)</f>
        <v>1803</v>
      </c>
    </row>
    <row r="278" spans="1:9" x14ac:dyDescent="0.25">
      <c r="A278" s="1" t="s">
        <v>6</v>
      </c>
      <c r="B278" s="3">
        <v>43447.46361111111</v>
      </c>
      <c r="C278">
        <v>0</v>
      </c>
      <c r="D278">
        <v>-514699123</v>
      </c>
      <c r="E278">
        <v>-253648865</v>
      </c>
      <c r="F278" t="b">
        <v>0</v>
      </c>
      <c r="G278" t="str">
        <f>IF(AND(posicoes_tratado[[#This Row],[velocidade]]&lt;5,posicoes_tratado[[#This Row],[ignicao]]=FALSE),"SIM","NÃO")</f>
        <v>SIM</v>
      </c>
      <c r="H278" t="str">
        <f>IFERROR(TEXT(posicoes_tratado[[#This Row],[data_posicao]]-B277,"h:mm:ss"),"0:0:0")</f>
        <v>0:30:03</v>
      </c>
      <c r="I278">
        <f>IFERROR(posicoes_tratado[[#This Row],[tempo_parado]] *86400,0)</f>
        <v>1803</v>
      </c>
    </row>
    <row r="279" spans="1:9" x14ac:dyDescent="0.25">
      <c r="A279" s="1" t="s">
        <v>6</v>
      </c>
      <c r="B279" s="3">
        <v>43447.484479166669</v>
      </c>
      <c r="C279">
        <v>0</v>
      </c>
      <c r="D279">
        <v>-514699135</v>
      </c>
      <c r="E279">
        <v>-253648901</v>
      </c>
      <c r="F279" t="b">
        <v>0</v>
      </c>
      <c r="G279" t="str">
        <f>IF(AND(posicoes_tratado[[#This Row],[velocidade]]&lt;5,posicoes_tratado[[#This Row],[ignicao]]=FALSE),"SIM","NÃO")</f>
        <v>SIM</v>
      </c>
      <c r="H279" t="str">
        <f>IFERROR(TEXT(posicoes_tratado[[#This Row],[data_posicao]]-B278,"h:mm:ss"),"0:0:0")</f>
        <v>0:30:03</v>
      </c>
      <c r="I279">
        <f>IFERROR(posicoes_tratado[[#This Row],[tempo_parado]] *86400,0)</f>
        <v>1803</v>
      </c>
    </row>
    <row r="280" spans="1:9" x14ac:dyDescent="0.25">
      <c r="A280" s="1" t="s">
        <v>6</v>
      </c>
      <c r="B280" s="3">
        <v>43447.505358796298</v>
      </c>
      <c r="C280">
        <v>0</v>
      </c>
      <c r="D280">
        <v>-514699678</v>
      </c>
      <c r="E280">
        <v>-253649675</v>
      </c>
      <c r="F280" t="b">
        <v>0</v>
      </c>
      <c r="G280" t="str">
        <f>IF(AND(posicoes_tratado[[#This Row],[velocidade]]&lt;5,posicoes_tratado[[#This Row],[ignicao]]=FALSE),"SIM","NÃO")</f>
        <v>SIM</v>
      </c>
      <c r="H280" t="str">
        <f>IFERROR(TEXT(posicoes_tratado[[#This Row],[data_posicao]]-B279,"h:mm:ss"),"0:0:0")</f>
        <v>0:30:04</v>
      </c>
      <c r="I280">
        <f>IFERROR(posicoes_tratado[[#This Row],[tempo_parado]] *86400,0)</f>
        <v>1803.9999999999998</v>
      </c>
    </row>
    <row r="281" spans="1:9" x14ac:dyDescent="0.25">
      <c r="A281" s="1" t="s">
        <v>6</v>
      </c>
      <c r="B281" s="3">
        <v>43447.526226851849</v>
      </c>
      <c r="C281">
        <v>0</v>
      </c>
      <c r="D281">
        <v>-514699683</v>
      </c>
      <c r="E281">
        <v>-25364934</v>
      </c>
      <c r="F281" t="b">
        <v>0</v>
      </c>
      <c r="G281" t="str">
        <f>IF(AND(posicoes_tratado[[#This Row],[velocidade]]&lt;5,posicoes_tratado[[#This Row],[ignicao]]=FALSE),"SIM","NÃO")</f>
        <v>SIM</v>
      </c>
      <c r="H281" t="str">
        <f>IFERROR(TEXT(posicoes_tratado[[#This Row],[data_posicao]]-B280,"h:mm:ss"),"0:0:0")</f>
        <v>0:30:03</v>
      </c>
      <c r="I281">
        <f>IFERROR(posicoes_tratado[[#This Row],[tempo_parado]] *86400,0)</f>
        <v>1803</v>
      </c>
    </row>
    <row r="282" spans="1:9" x14ac:dyDescent="0.25">
      <c r="A282" s="1" t="s">
        <v>6</v>
      </c>
      <c r="B282" s="3">
        <v>43447.547094907408</v>
      </c>
      <c r="C282">
        <v>0</v>
      </c>
      <c r="D282">
        <v>-514699355</v>
      </c>
      <c r="E282">
        <v>-25364874</v>
      </c>
      <c r="F282" t="b">
        <v>0</v>
      </c>
      <c r="G282" t="str">
        <f>IF(AND(posicoes_tratado[[#This Row],[velocidade]]&lt;5,posicoes_tratado[[#This Row],[ignicao]]=FALSE),"SIM","NÃO")</f>
        <v>SIM</v>
      </c>
      <c r="H282" t="str">
        <f>IFERROR(TEXT(posicoes_tratado[[#This Row],[data_posicao]]-B281,"h:mm:ss"),"0:0:0")</f>
        <v>0:30:03</v>
      </c>
      <c r="I282">
        <f>IFERROR(posicoes_tratado[[#This Row],[tempo_parado]] *86400,0)</f>
        <v>1803</v>
      </c>
    </row>
    <row r="283" spans="1:9" x14ac:dyDescent="0.25">
      <c r="A283" s="1" t="s">
        <v>6</v>
      </c>
      <c r="B283" s="3">
        <v>43447.567962962959</v>
      </c>
      <c r="C283">
        <v>0</v>
      </c>
      <c r="D283">
        <v>-514699716</v>
      </c>
      <c r="E283">
        <v>-253649676</v>
      </c>
      <c r="F283" t="b">
        <v>0</v>
      </c>
      <c r="G283" t="str">
        <f>IF(AND(posicoes_tratado[[#This Row],[velocidade]]&lt;5,posicoes_tratado[[#This Row],[ignicao]]=FALSE),"SIM","NÃO")</f>
        <v>SIM</v>
      </c>
      <c r="H283" t="str">
        <f>IFERROR(TEXT(posicoes_tratado[[#This Row],[data_posicao]]-B282,"h:mm:ss"),"0:0:0")</f>
        <v>0:30:03</v>
      </c>
      <c r="I283">
        <f>IFERROR(posicoes_tratado[[#This Row],[tempo_parado]] *86400,0)</f>
        <v>1803</v>
      </c>
    </row>
    <row r="284" spans="1:9" x14ac:dyDescent="0.25">
      <c r="A284" s="1" t="s">
        <v>6</v>
      </c>
      <c r="B284" s="3">
        <v>43447.588831018518</v>
      </c>
      <c r="C284">
        <v>0</v>
      </c>
      <c r="D284">
        <v>-514699243</v>
      </c>
      <c r="E284">
        <v>-253648706</v>
      </c>
      <c r="F284" t="b">
        <v>0</v>
      </c>
      <c r="G284" t="str">
        <f>IF(AND(posicoes_tratado[[#This Row],[velocidade]]&lt;5,posicoes_tratado[[#This Row],[ignicao]]=FALSE),"SIM","NÃO")</f>
        <v>SIM</v>
      </c>
      <c r="H284" t="str">
        <f>IFERROR(TEXT(posicoes_tratado[[#This Row],[data_posicao]]-B283,"h:mm:ss"),"0:0:0")</f>
        <v>0:30:03</v>
      </c>
      <c r="I284">
        <f>IFERROR(posicoes_tratado[[#This Row],[tempo_parado]] *86400,0)</f>
        <v>1803</v>
      </c>
    </row>
    <row r="285" spans="1:9" x14ac:dyDescent="0.25">
      <c r="A285" s="1" t="s">
        <v>6</v>
      </c>
      <c r="B285" s="3">
        <v>43447.609699074077</v>
      </c>
      <c r="C285">
        <v>0</v>
      </c>
      <c r="D285">
        <v>-514700285</v>
      </c>
      <c r="E285">
        <v>-253648628</v>
      </c>
      <c r="F285" t="b">
        <v>0</v>
      </c>
      <c r="G285" t="str">
        <f>IF(AND(posicoes_tratado[[#This Row],[velocidade]]&lt;5,posicoes_tratado[[#This Row],[ignicao]]=FALSE),"SIM","NÃO")</f>
        <v>SIM</v>
      </c>
      <c r="H285" t="str">
        <f>IFERROR(TEXT(posicoes_tratado[[#This Row],[data_posicao]]-B284,"h:mm:ss"),"0:0:0")</f>
        <v>0:30:03</v>
      </c>
      <c r="I285">
        <f>IFERROR(posicoes_tratado[[#This Row],[tempo_parado]] *86400,0)</f>
        <v>1803</v>
      </c>
    </row>
    <row r="286" spans="1:9" x14ac:dyDescent="0.25">
      <c r="A286" s="1" t="s">
        <v>6</v>
      </c>
      <c r="B286" s="3">
        <v>43447.630578703705</v>
      </c>
      <c r="C286">
        <v>0</v>
      </c>
      <c r="D286">
        <v>-51469924</v>
      </c>
      <c r="E286">
        <v>-253649066</v>
      </c>
      <c r="F286" t="b">
        <v>0</v>
      </c>
      <c r="G286" t="str">
        <f>IF(AND(posicoes_tratado[[#This Row],[velocidade]]&lt;5,posicoes_tratado[[#This Row],[ignicao]]=FALSE),"SIM","NÃO")</f>
        <v>SIM</v>
      </c>
      <c r="H286" t="str">
        <f>IFERROR(TEXT(posicoes_tratado[[#This Row],[data_posicao]]-B285,"h:mm:ss"),"0:0:0")</f>
        <v>0:30:04</v>
      </c>
      <c r="I286">
        <f>IFERROR(posicoes_tratado[[#This Row],[tempo_parado]] *86400,0)</f>
        <v>1803.9999999999998</v>
      </c>
    </row>
    <row r="287" spans="1:9" x14ac:dyDescent="0.25">
      <c r="A287" s="1" t="s">
        <v>6</v>
      </c>
      <c r="B287" s="3">
        <v>43447.651446759257</v>
      </c>
      <c r="C287">
        <v>0</v>
      </c>
      <c r="D287">
        <v>-514699498</v>
      </c>
      <c r="E287">
        <v>-25364933</v>
      </c>
      <c r="F287" t="b">
        <v>0</v>
      </c>
      <c r="G287" t="str">
        <f>IF(AND(posicoes_tratado[[#This Row],[velocidade]]&lt;5,posicoes_tratado[[#This Row],[ignicao]]=FALSE),"SIM","NÃO")</f>
        <v>SIM</v>
      </c>
      <c r="H287" t="str">
        <f>IFERROR(TEXT(posicoes_tratado[[#This Row],[data_posicao]]-B286,"h:mm:ss"),"0:0:0")</f>
        <v>0:30:03</v>
      </c>
      <c r="I287">
        <f>IFERROR(posicoes_tratado[[#This Row],[tempo_parado]] *86400,0)</f>
        <v>1803</v>
      </c>
    </row>
    <row r="288" spans="1:9" x14ac:dyDescent="0.25">
      <c r="A288" s="1" t="s">
        <v>6</v>
      </c>
      <c r="B288" s="3">
        <v>43447.672314814816</v>
      </c>
      <c r="C288">
        <v>0</v>
      </c>
      <c r="D288">
        <v>-514699256</v>
      </c>
      <c r="E288">
        <v>-253649296</v>
      </c>
      <c r="F288" t="b">
        <v>0</v>
      </c>
      <c r="G288" t="str">
        <f>IF(AND(posicoes_tratado[[#This Row],[velocidade]]&lt;5,posicoes_tratado[[#This Row],[ignicao]]=FALSE),"SIM","NÃO")</f>
        <v>SIM</v>
      </c>
      <c r="H288" t="str">
        <f>IFERROR(TEXT(posicoes_tratado[[#This Row],[data_posicao]]-B287,"h:mm:ss"),"0:0:0")</f>
        <v>0:30:03</v>
      </c>
      <c r="I288">
        <f>IFERROR(posicoes_tratado[[#This Row],[tempo_parado]] *86400,0)</f>
        <v>1803</v>
      </c>
    </row>
    <row r="289" spans="1:9" x14ac:dyDescent="0.25">
      <c r="A289" s="1" t="s">
        <v>6</v>
      </c>
      <c r="B289" s="3">
        <v>43447.693182870367</v>
      </c>
      <c r="C289">
        <v>0</v>
      </c>
      <c r="D289">
        <v>-514699331</v>
      </c>
      <c r="E289">
        <v>-253649261</v>
      </c>
      <c r="F289" t="b">
        <v>0</v>
      </c>
      <c r="G289" t="str">
        <f>IF(AND(posicoes_tratado[[#This Row],[velocidade]]&lt;5,posicoes_tratado[[#This Row],[ignicao]]=FALSE),"SIM","NÃO")</f>
        <v>SIM</v>
      </c>
      <c r="H289" t="str">
        <f>IFERROR(TEXT(posicoes_tratado[[#This Row],[data_posicao]]-B288,"h:mm:ss"),"0:0:0")</f>
        <v>0:30:03</v>
      </c>
      <c r="I289">
        <f>IFERROR(posicoes_tratado[[#This Row],[tempo_parado]] *86400,0)</f>
        <v>1803</v>
      </c>
    </row>
    <row r="290" spans="1:9" x14ac:dyDescent="0.25">
      <c r="A290" s="1" t="s">
        <v>6</v>
      </c>
      <c r="B290" s="3">
        <v>43447.714050925926</v>
      </c>
      <c r="C290">
        <v>0</v>
      </c>
      <c r="D290">
        <v>-51469937</v>
      </c>
      <c r="E290">
        <v>-253649083</v>
      </c>
      <c r="F290" t="b">
        <v>0</v>
      </c>
      <c r="G290" t="str">
        <f>IF(AND(posicoes_tratado[[#This Row],[velocidade]]&lt;5,posicoes_tratado[[#This Row],[ignicao]]=FALSE),"SIM","NÃO")</f>
        <v>SIM</v>
      </c>
      <c r="H290" t="str">
        <f>IFERROR(TEXT(posicoes_tratado[[#This Row],[data_posicao]]-B289,"h:mm:ss"),"0:0:0")</f>
        <v>0:30:03</v>
      </c>
      <c r="I290">
        <f>IFERROR(posicoes_tratado[[#This Row],[tempo_parado]] *86400,0)</f>
        <v>1803</v>
      </c>
    </row>
    <row r="291" spans="1:9" x14ac:dyDescent="0.25">
      <c r="A291" s="1" t="s">
        <v>6</v>
      </c>
      <c r="B291" s="3">
        <v>43447.734918981485</v>
      </c>
      <c r="C291">
        <v>0</v>
      </c>
      <c r="D291">
        <v>-514699813</v>
      </c>
      <c r="E291">
        <v>-253648966</v>
      </c>
      <c r="F291" t="b">
        <v>0</v>
      </c>
      <c r="G291" t="str">
        <f>IF(AND(posicoes_tratado[[#This Row],[velocidade]]&lt;5,posicoes_tratado[[#This Row],[ignicao]]=FALSE),"SIM","NÃO")</f>
        <v>SIM</v>
      </c>
      <c r="H291" t="str">
        <f>IFERROR(TEXT(posicoes_tratado[[#This Row],[data_posicao]]-B290,"h:mm:ss"),"0:0:0")</f>
        <v>0:30:03</v>
      </c>
      <c r="I291">
        <f>IFERROR(posicoes_tratado[[#This Row],[tempo_parado]] *86400,0)</f>
        <v>1803</v>
      </c>
    </row>
    <row r="292" spans="1:9" x14ac:dyDescent="0.25">
      <c r="A292" s="1" t="s">
        <v>6</v>
      </c>
      <c r="B292" s="3">
        <v>43447.755787037036</v>
      </c>
      <c r="C292">
        <v>0</v>
      </c>
      <c r="D292">
        <v>-514698716</v>
      </c>
      <c r="E292">
        <v>-253649361</v>
      </c>
      <c r="F292" t="b">
        <v>0</v>
      </c>
      <c r="G292" t="str">
        <f>IF(AND(posicoes_tratado[[#This Row],[velocidade]]&lt;5,posicoes_tratado[[#This Row],[ignicao]]=FALSE),"SIM","NÃO")</f>
        <v>SIM</v>
      </c>
      <c r="H292" t="str">
        <f>IFERROR(TEXT(posicoes_tratado[[#This Row],[data_posicao]]-B291,"h:mm:ss"),"0:0:0")</f>
        <v>0:30:03</v>
      </c>
      <c r="I292">
        <f>IFERROR(posicoes_tratado[[#This Row],[tempo_parado]] *86400,0)</f>
        <v>1803</v>
      </c>
    </row>
    <row r="293" spans="1:9" x14ac:dyDescent="0.25">
      <c r="A293" s="1" t="s">
        <v>6</v>
      </c>
      <c r="B293" s="3">
        <v>43447.776655092595</v>
      </c>
      <c r="C293">
        <v>0</v>
      </c>
      <c r="D293">
        <v>-514699578</v>
      </c>
      <c r="E293">
        <v>-253648731</v>
      </c>
      <c r="F293" t="b">
        <v>0</v>
      </c>
      <c r="G293" t="str">
        <f>IF(AND(posicoes_tratado[[#This Row],[velocidade]]&lt;5,posicoes_tratado[[#This Row],[ignicao]]=FALSE),"SIM","NÃO")</f>
        <v>SIM</v>
      </c>
      <c r="H293" t="str">
        <f>IFERROR(TEXT(posicoes_tratado[[#This Row],[data_posicao]]-B292,"h:mm:ss"),"0:0:0")</f>
        <v>0:30:03</v>
      </c>
      <c r="I293">
        <f>IFERROR(posicoes_tratado[[#This Row],[tempo_parado]] *86400,0)</f>
        <v>1803</v>
      </c>
    </row>
    <row r="294" spans="1:9" x14ac:dyDescent="0.25">
      <c r="A294" s="1" t="s">
        <v>6</v>
      </c>
      <c r="B294" s="3">
        <v>43447.797523148147</v>
      </c>
      <c r="C294">
        <v>0</v>
      </c>
      <c r="D294">
        <v>-514699211</v>
      </c>
      <c r="E294">
        <v>-253648646</v>
      </c>
      <c r="F294" t="b">
        <v>0</v>
      </c>
      <c r="G294" t="str">
        <f>IF(AND(posicoes_tratado[[#This Row],[velocidade]]&lt;5,posicoes_tratado[[#This Row],[ignicao]]=FALSE),"SIM","NÃO")</f>
        <v>SIM</v>
      </c>
      <c r="H294" t="str">
        <f>IFERROR(TEXT(posicoes_tratado[[#This Row],[data_posicao]]-B293,"h:mm:ss"),"0:0:0")</f>
        <v>0:30:03</v>
      </c>
      <c r="I294">
        <f>IFERROR(posicoes_tratado[[#This Row],[tempo_parado]] *86400,0)</f>
        <v>1803</v>
      </c>
    </row>
    <row r="295" spans="1:9" x14ac:dyDescent="0.25">
      <c r="A295" s="1" t="s">
        <v>6</v>
      </c>
      <c r="B295" s="3">
        <v>43447.818391203706</v>
      </c>
      <c r="C295">
        <v>0</v>
      </c>
      <c r="D295">
        <v>-514699006</v>
      </c>
      <c r="E295">
        <v>-253648618</v>
      </c>
      <c r="F295" t="b">
        <v>0</v>
      </c>
      <c r="G295" t="str">
        <f>IF(AND(posicoes_tratado[[#This Row],[velocidade]]&lt;5,posicoes_tratado[[#This Row],[ignicao]]=FALSE),"SIM","NÃO")</f>
        <v>SIM</v>
      </c>
      <c r="H295" t="str">
        <f>IFERROR(TEXT(posicoes_tratado[[#This Row],[data_posicao]]-B294,"h:mm:ss"),"0:0:0")</f>
        <v>0:30:03</v>
      </c>
      <c r="I295">
        <f>IFERROR(posicoes_tratado[[#This Row],[tempo_parado]] *86400,0)</f>
        <v>1803</v>
      </c>
    </row>
    <row r="296" spans="1:9" x14ac:dyDescent="0.25">
      <c r="A296" s="1" t="s">
        <v>6</v>
      </c>
      <c r="B296" s="3">
        <v>43447.839259259257</v>
      </c>
      <c r="C296">
        <v>0</v>
      </c>
      <c r="D296">
        <v>-514699216</v>
      </c>
      <c r="E296">
        <v>-253648846</v>
      </c>
      <c r="F296" t="b">
        <v>0</v>
      </c>
      <c r="G296" t="str">
        <f>IF(AND(posicoes_tratado[[#This Row],[velocidade]]&lt;5,posicoes_tratado[[#This Row],[ignicao]]=FALSE),"SIM","NÃO")</f>
        <v>SIM</v>
      </c>
      <c r="H296" t="str">
        <f>IFERROR(TEXT(posicoes_tratado[[#This Row],[data_posicao]]-B295,"h:mm:ss"),"0:0:0")</f>
        <v>0:30:03</v>
      </c>
      <c r="I296">
        <f>IFERROR(posicoes_tratado[[#This Row],[tempo_parado]] *86400,0)</f>
        <v>1803</v>
      </c>
    </row>
    <row r="297" spans="1:9" x14ac:dyDescent="0.25">
      <c r="A297" s="1" t="s">
        <v>6</v>
      </c>
      <c r="B297" s="3">
        <v>43447.860127314816</v>
      </c>
      <c r="C297">
        <v>0</v>
      </c>
      <c r="D297">
        <v>-514699343</v>
      </c>
      <c r="E297">
        <v>-25364945</v>
      </c>
      <c r="F297" t="b">
        <v>0</v>
      </c>
      <c r="G297" t="str">
        <f>IF(AND(posicoes_tratado[[#This Row],[velocidade]]&lt;5,posicoes_tratado[[#This Row],[ignicao]]=FALSE),"SIM","NÃO")</f>
        <v>SIM</v>
      </c>
      <c r="H297" t="str">
        <f>IFERROR(TEXT(posicoes_tratado[[#This Row],[data_posicao]]-B296,"h:mm:ss"),"0:0:0")</f>
        <v>0:30:03</v>
      </c>
      <c r="I297">
        <f>IFERROR(posicoes_tratado[[#This Row],[tempo_parado]] *86400,0)</f>
        <v>1803</v>
      </c>
    </row>
    <row r="298" spans="1:9" x14ac:dyDescent="0.25">
      <c r="A298" s="1" t="s">
        <v>6</v>
      </c>
      <c r="B298" s="3">
        <v>43447.880995370368</v>
      </c>
      <c r="C298">
        <v>0</v>
      </c>
      <c r="D298">
        <v>-514699181</v>
      </c>
      <c r="E298">
        <v>-253648933</v>
      </c>
      <c r="F298" t="b">
        <v>0</v>
      </c>
      <c r="G298" t="str">
        <f>IF(AND(posicoes_tratado[[#This Row],[velocidade]]&lt;5,posicoes_tratado[[#This Row],[ignicao]]=FALSE),"SIM","NÃO")</f>
        <v>SIM</v>
      </c>
      <c r="H298" t="str">
        <f>IFERROR(TEXT(posicoes_tratado[[#This Row],[data_posicao]]-B297,"h:mm:ss"),"0:0:0")</f>
        <v>0:30:03</v>
      </c>
      <c r="I298">
        <f>IFERROR(posicoes_tratado[[#This Row],[tempo_parado]] *86400,0)</f>
        <v>1803</v>
      </c>
    </row>
    <row r="299" spans="1:9" x14ac:dyDescent="0.25">
      <c r="A299" s="1" t="s">
        <v>6</v>
      </c>
      <c r="B299" s="3">
        <v>43447.901863425926</v>
      </c>
      <c r="C299">
        <v>0</v>
      </c>
      <c r="D299">
        <v>-514699303</v>
      </c>
      <c r="E299">
        <v>-253648806</v>
      </c>
      <c r="F299" t="b">
        <v>0</v>
      </c>
      <c r="G299" t="str">
        <f>IF(AND(posicoes_tratado[[#This Row],[velocidade]]&lt;5,posicoes_tratado[[#This Row],[ignicao]]=FALSE),"SIM","NÃO")</f>
        <v>SIM</v>
      </c>
      <c r="H299" t="str">
        <f>IFERROR(TEXT(posicoes_tratado[[#This Row],[data_posicao]]-B298,"h:mm:ss"),"0:0:0")</f>
        <v>0:30:03</v>
      </c>
      <c r="I299">
        <f>IFERROR(posicoes_tratado[[#This Row],[tempo_parado]] *86400,0)</f>
        <v>1803</v>
      </c>
    </row>
    <row r="300" spans="1:9" x14ac:dyDescent="0.25">
      <c r="A300" s="1" t="s">
        <v>6</v>
      </c>
      <c r="B300" s="3">
        <v>43447.922731481478</v>
      </c>
      <c r="C300">
        <v>0</v>
      </c>
      <c r="D300">
        <v>-514699323</v>
      </c>
      <c r="E300">
        <v>-253648836</v>
      </c>
      <c r="F300" t="b">
        <v>0</v>
      </c>
      <c r="G300" t="str">
        <f>IF(AND(posicoes_tratado[[#This Row],[velocidade]]&lt;5,posicoes_tratado[[#This Row],[ignicao]]=FALSE),"SIM","NÃO")</f>
        <v>SIM</v>
      </c>
      <c r="H300" t="str">
        <f>IFERROR(TEXT(posicoes_tratado[[#This Row],[data_posicao]]-B299,"h:mm:ss"),"0:0:0")</f>
        <v>0:30:03</v>
      </c>
      <c r="I300">
        <f>IFERROR(posicoes_tratado[[#This Row],[tempo_parado]] *86400,0)</f>
        <v>1803</v>
      </c>
    </row>
    <row r="301" spans="1:9" x14ac:dyDescent="0.25">
      <c r="A301" s="1" t="s">
        <v>6</v>
      </c>
      <c r="B301" s="3">
        <v>43447.943599537037</v>
      </c>
      <c r="C301">
        <v>0</v>
      </c>
      <c r="D301">
        <v>-514699251</v>
      </c>
      <c r="E301">
        <v>-253648863</v>
      </c>
      <c r="F301" t="b">
        <v>0</v>
      </c>
      <c r="G301" t="str">
        <f>IF(AND(posicoes_tratado[[#This Row],[velocidade]]&lt;5,posicoes_tratado[[#This Row],[ignicao]]=FALSE),"SIM","NÃO")</f>
        <v>SIM</v>
      </c>
      <c r="H301" t="str">
        <f>IFERROR(TEXT(posicoes_tratado[[#This Row],[data_posicao]]-B300,"h:mm:ss"),"0:0:0")</f>
        <v>0:30:03</v>
      </c>
      <c r="I301">
        <f>IFERROR(posicoes_tratado[[#This Row],[tempo_parado]] *86400,0)</f>
        <v>1803</v>
      </c>
    </row>
    <row r="302" spans="1:9" x14ac:dyDescent="0.25">
      <c r="A302" s="1" t="s">
        <v>6</v>
      </c>
      <c r="B302" s="3">
        <v>43447.964467592596</v>
      </c>
      <c r="C302">
        <v>0</v>
      </c>
      <c r="D302">
        <v>-514699088</v>
      </c>
      <c r="E302">
        <v>-253648528</v>
      </c>
      <c r="F302" t="b">
        <v>0</v>
      </c>
      <c r="G302" t="str">
        <f>IF(AND(posicoes_tratado[[#This Row],[velocidade]]&lt;5,posicoes_tratado[[#This Row],[ignicao]]=FALSE),"SIM","NÃO")</f>
        <v>SIM</v>
      </c>
      <c r="H302" t="str">
        <f>IFERROR(TEXT(posicoes_tratado[[#This Row],[data_posicao]]-B301,"h:mm:ss"),"0:0:0")</f>
        <v>0:30:03</v>
      </c>
      <c r="I302">
        <f>IFERROR(posicoes_tratado[[#This Row],[tempo_parado]] *86400,0)</f>
        <v>1803</v>
      </c>
    </row>
    <row r="303" spans="1:9" x14ac:dyDescent="0.25">
      <c r="A303" s="1" t="s">
        <v>6</v>
      </c>
      <c r="B303" s="3">
        <v>43447.985335648147</v>
      </c>
      <c r="C303">
        <v>0</v>
      </c>
      <c r="D303">
        <v>-514699313</v>
      </c>
      <c r="E303">
        <v>-253649138</v>
      </c>
      <c r="F303" t="b">
        <v>0</v>
      </c>
      <c r="G303" t="str">
        <f>IF(AND(posicoes_tratado[[#This Row],[velocidade]]&lt;5,posicoes_tratado[[#This Row],[ignicao]]=FALSE),"SIM","NÃO")</f>
        <v>SIM</v>
      </c>
      <c r="H303" t="str">
        <f>IFERROR(TEXT(posicoes_tratado[[#This Row],[data_posicao]]-B302,"h:mm:ss"),"0:0:0")</f>
        <v>0:30:03</v>
      </c>
      <c r="I303">
        <f>IFERROR(posicoes_tratado[[#This Row],[tempo_parado]] *86400,0)</f>
        <v>1803</v>
      </c>
    </row>
    <row r="304" spans="1:9" x14ac:dyDescent="0.25">
      <c r="A304" s="1" t="s">
        <v>6</v>
      </c>
      <c r="B304" s="3">
        <v>43448.006203703706</v>
      </c>
      <c r="C304">
        <v>0</v>
      </c>
      <c r="D304">
        <v>-51469933</v>
      </c>
      <c r="E304">
        <v>-253648993</v>
      </c>
      <c r="F304" t="b">
        <v>0</v>
      </c>
      <c r="G304" t="str">
        <f>IF(AND(posicoes_tratado[[#This Row],[velocidade]]&lt;5,posicoes_tratado[[#This Row],[ignicao]]=FALSE),"SIM","NÃO")</f>
        <v>SIM</v>
      </c>
      <c r="H304" t="str">
        <f>IFERROR(TEXT(posicoes_tratado[[#This Row],[data_posicao]]-B303,"h:mm:ss"),"0:0:0")</f>
        <v>0:30:03</v>
      </c>
      <c r="I304">
        <f>IFERROR(posicoes_tratado[[#This Row],[tempo_parado]] *86400,0)</f>
        <v>1803</v>
      </c>
    </row>
    <row r="305" spans="1:9" x14ac:dyDescent="0.25">
      <c r="A305" s="1" t="s">
        <v>6</v>
      </c>
      <c r="B305" s="3">
        <v>43448.027060185188</v>
      </c>
      <c r="C305">
        <v>0</v>
      </c>
      <c r="D305">
        <v>-514698688</v>
      </c>
      <c r="E305">
        <v>-253648641</v>
      </c>
      <c r="F305" t="b">
        <v>0</v>
      </c>
      <c r="G305" t="str">
        <f>IF(AND(posicoes_tratado[[#This Row],[velocidade]]&lt;5,posicoes_tratado[[#This Row],[ignicao]]=FALSE),"SIM","NÃO")</f>
        <v>SIM</v>
      </c>
      <c r="H305" t="str">
        <f>IFERROR(TEXT(posicoes_tratado[[#This Row],[data_posicao]]-B304,"h:mm:ss"),"0:0:0")</f>
        <v>0:30:02</v>
      </c>
      <c r="I305">
        <f>IFERROR(posicoes_tratado[[#This Row],[tempo_parado]] *86400,0)</f>
        <v>1801.9999999999998</v>
      </c>
    </row>
    <row r="306" spans="1:9" x14ac:dyDescent="0.25">
      <c r="A306" s="1" t="s">
        <v>6</v>
      </c>
      <c r="B306" s="3">
        <v>43448.04791666667</v>
      </c>
      <c r="C306">
        <v>0</v>
      </c>
      <c r="D306">
        <v>-514699373</v>
      </c>
      <c r="E306">
        <v>-253649343</v>
      </c>
      <c r="F306" t="b">
        <v>0</v>
      </c>
      <c r="G306" t="str">
        <f>IF(AND(posicoes_tratado[[#This Row],[velocidade]]&lt;5,posicoes_tratado[[#This Row],[ignicao]]=FALSE),"SIM","NÃO")</f>
        <v>SIM</v>
      </c>
      <c r="H306" t="str">
        <f>IFERROR(TEXT(posicoes_tratado[[#This Row],[data_posicao]]-B305,"h:mm:ss"),"0:0:0")</f>
        <v>0:30:02</v>
      </c>
      <c r="I306">
        <f>IFERROR(posicoes_tratado[[#This Row],[tempo_parado]] *86400,0)</f>
        <v>1801.9999999999998</v>
      </c>
    </row>
    <row r="307" spans="1:9" x14ac:dyDescent="0.25">
      <c r="A307" s="1" t="s">
        <v>6</v>
      </c>
      <c r="B307" s="3">
        <v>43448.068784722222</v>
      </c>
      <c r="C307">
        <v>0</v>
      </c>
      <c r="D307">
        <v>-514698966</v>
      </c>
      <c r="E307">
        <v>-253648891</v>
      </c>
      <c r="F307" t="b">
        <v>0</v>
      </c>
      <c r="G307" t="str">
        <f>IF(AND(posicoes_tratado[[#This Row],[velocidade]]&lt;5,posicoes_tratado[[#This Row],[ignicao]]=FALSE),"SIM","NÃO")</f>
        <v>SIM</v>
      </c>
      <c r="H307" t="str">
        <f>IFERROR(TEXT(posicoes_tratado[[#This Row],[data_posicao]]-B306,"h:mm:ss"),"0:0:0")</f>
        <v>0:30:03</v>
      </c>
      <c r="I307">
        <f>IFERROR(posicoes_tratado[[#This Row],[tempo_parado]] *86400,0)</f>
        <v>1803</v>
      </c>
    </row>
    <row r="308" spans="1:9" x14ac:dyDescent="0.25">
      <c r="A308" s="1" t="s">
        <v>6</v>
      </c>
      <c r="B308" s="3">
        <v>43448.08966435185</v>
      </c>
      <c r="C308">
        <v>0</v>
      </c>
      <c r="D308">
        <v>-514699285</v>
      </c>
      <c r="E308">
        <v>-253649325</v>
      </c>
      <c r="F308" t="b">
        <v>0</v>
      </c>
      <c r="G308" t="str">
        <f>IF(AND(posicoes_tratado[[#This Row],[velocidade]]&lt;5,posicoes_tratado[[#This Row],[ignicao]]=FALSE),"SIM","NÃO")</f>
        <v>SIM</v>
      </c>
      <c r="H308" t="str">
        <f>IFERROR(TEXT(posicoes_tratado[[#This Row],[data_posicao]]-B307,"h:mm:ss"),"0:0:0")</f>
        <v>0:30:04</v>
      </c>
      <c r="I308">
        <f>IFERROR(posicoes_tratado[[#This Row],[tempo_parado]] *86400,0)</f>
        <v>1803.9999999999998</v>
      </c>
    </row>
    <row r="309" spans="1:9" x14ac:dyDescent="0.25">
      <c r="A309" s="1" t="s">
        <v>6</v>
      </c>
      <c r="B309" s="3">
        <v>43448.110532407409</v>
      </c>
      <c r="C309">
        <v>0</v>
      </c>
      <c r="D309">
        <v>-514699075</v>
      </c>
      <c r="E309">
        <v>-253649</v>
      </c>
      <c r="F309" t="b">
        <v>0</v>
      </c>
      <c r="G309" t="str">
        <f>IF(AND(posicoes_tratado[[#This Row],[velocidade]]&lt;5,posicoes_tratado[[#This Row],[ignicao]]=FALSE),"SIM","NÃO")</f>
        <v>SIM</v>
      </c>
      <c r="H309" t="str">
        <f>IFERROR(TEXT(posicoes_tratado[[#This Row],[data_posicao]]-B308,"h:mm:ss"),"0:0:0")</f>
        <v>0:30:03</v>
      </c>
      <c r="I309">
        <f>IFERROR(posicoes_tratado[[#This Row],[tempo_parado]] *86400,0)</f>
        <v>1803</v>
      </c>
    </row>
    <row r="310" spans="1:9" x14ac:dyDescent="0.25">
      <c r="A310" s="1" t="s">
        <v>6</v>
      </c>
      <c r="B310" s="3">
        <v>43448.13140046296</v>
      </c>
      <c r="C310">
        <v>0</v>
      </c>
      <c r="D310">
        <v>-514699276</v>
      </c>
      <c r="E310">
        <v>-253649213</v>
      </c>
      <c r="F310" t="b">
        <v>0</v>
      </c>
      <c r="G310" t="str">
        <f>IF(AND(posicoes_tratado[[#This Row],[velocidade]]&lt;5,posicoes_tratado[[#This Row],[ignicao]]=FALSE),"SIM","NÃO")</f>
        <v>SIM</v>
      </c>
      <c r="H310" t="str">
        <f>IFERROR(TEXT(posicoes_tratado[[#This Row],[data_posicao]]-B309,"h:mm:ss"),"0:0:0")</f>
        <v>0:30:03</v>
      </c>
      <c r="I310">
        <f>IFERROR(posicoes_tratado[[#This Row],[tempo_parado]] *86400,0)</f>
        <v>1803</v>
      </c>
    </row>
    <row r="311" spans="1:9" x14ac:dyDescent="0.25">
      <c r="A311" s="1" t="s">
        <v>6</v>
      </c>
      <c r="B311" s="3">
        <v>43448.152268518519</v>
      </c>
      <c r="C311">
        <v>0</v>
      </c>
      <c r="D311">
        <v>-514699506</v>
      </c>
      <c r="E311">
        <v>-253649025</v>
      </c>
      <c r="F311" t="b">
        <v>0</v>
      </c>
      <c r="G311" t="str">
        <f>IF(AND(posicoes_tratado[[#This Row],[velocidade]]&lt;5,posicoes_tratado[[#This Row],[ignicao]]=FALSE),"SIM","NÃO")</f>
        <v>SIM</v>
      </c>
      <c r="H311" t="str">
        <f>IFERROR(TEXT(posicoes_tratado[[#This Row],[data_posicao]]-B310,"h:mm:ss"),"0:0:0")</f>
        <v>0:30:03</v>
      </c>
      <c r="I311">
        <f>IFERROR(posicoes_tratado[[#This Row],[tempo_parado]] *86400,0)</f>
        <v>1803</v>
      </c>
    </row>
    <row r="312" spans="1:9" x14ac:dyDescent="0.25">
      <c r="A312" s="1" t="s">
        <v>6</v>
      </c>
      <c r="B312" s="3">
        <v>43448.173125000001</v>
      </c>
      <c r="C312">
        <v>0</v>
      </c>
      <c r="D312">
        <v>-514699058</v>
      </c>
      <c r="E312">
        <v>-253649203</v>
      </c>
      <c r="F312" t="b">
        <v>0</v>
      </c>
      <c r="G312" t="str">
        <f>IF(AND(posicoes_tratado[[#This Row],[velocidade]]&lt;5,posicoes_tratado[[#This Row],[ignicao]]=FALSE),"SIM","NÃO")</f>
        <v>SIM</v>
      </c>
      <c r="H312" t="str">
        <f>IFERROR(TEXT(posicoes_tratado[[#This Row],[data_posicao]]-B311,"h:mm:ss"),"0:0:0")</f>
        <v>0:30:02</v>
      </c>
      <c r="I312">
        <f>IFERROR(posicoes_tratado[[#This Row],[tempo_parado]] *86400,0)</f>
        <v>1801.9999999999998</v>
      </c>
    </row>
    <row r="313" spans="1:9" x14ac:dyDescent="0.25">
      <c r="A313" s="1" t="s">
        <v>6</v>
      </c>
      <c r="B313" s="3">
        <v>43448.194004629629</v>
      </c>
      <c r="C313">
        <v>0</v>
      </c>
      <c r="D313">
        <v>-514698996</v>
      </c>
      <c r="E313">
        <v>-253648626</v>
      </c>
      <c r="F313" t="b">
        <v>0</v>
      </c>
      <c r="G313" t="str">
        <f>IF(AND(posicoes_tratado[[#This Row],[velocidade]]&lt;5,posicoes_tratado[[#This Row],[ignicao]]=FALSE),"SIM","NÃO")</f>
        <v>SIM</v>
      </c>
      <c r="H313" t="str">
        <f>IFERROR(TEXT(posicoes_tratado[[#This Row],[data_posicao]]-B312,"h:mm:ss"),"0:0:0")</f>
        <v>0:30:04</v>
      </c>
      <c r="I313">
        <f>IFERROR(posicoes_tratado[[#This Row],[tempo_parado]] *86400,0)</f>
        <v>1803.9999999999998</v>
      </c>
    </row>
    <row r="314" spans="1:9" x14ac:dyDescent="0.25">
      <c r="A314" s="1" t="s">
        <v>6</v>
      </c>
      <c r="B314" s="3">
        <v>43448.214872685188</v>
      </c>
      <c r="C314">
        <v>0</v>
      </c>
      <c r="D314">
        <v>-51469876</v>
      </c>
      <c r="E314">
        <v>-253648803</v>
      </c>
      <c r="F314" t="b">
        <v>0</v>
      </c>
      <c r="G314" t="str">
        <f>IF(AND(posicoes_tratado[[#This Row],[velocidade]]&lt;5,posicoes_tratado[[#This Row],[ignicao]]=FALSE),"SIM","NÃO")</f>
        <v>SIM</v>
      </c>
      <c r="H314" t="str">
        <f>IFERROR(TEXT(posicoes_tratado[[#This Row],[data_posicao]]-B313,"h:mm:ss"),"0:0:0")</f>
        <v>0:30:03</v>
      </c>
      <c r="I314">
        <f>IFERROR(posicoes_tratado[[#This Row],[tempo_parado]] *86400,0)</f>
        <v>1803</v>
      </c>
    </row>
    <row r="315" spans="1:9" x14ac:dyDescent="0.25">
      <c r="A315" s="1" t="s">
        <v>6</v>
      </c>
      <c r="B315" s="3">
        <v>43448.23574074074</v>
      </c>
      <c r="C315">
        <v>0</v>
      </c>
      <c r="D315">
        <v>-514699198</v>
      </c>
      <c r="E315">
        <v>-253649125</v>
      </c>
      <c r="F315" t="b">
        <v>0</v>
      </c>
      <c r="G315" t="str">
        <f>IF(AND(posicoes_tratado[[#This Row],[velocidade]]&lt;5,posicoes_tratado[[#This Row],[ignicao]]=FALSE),"SIM","NÃO")</f>
        <v>SIM</v>
      </c>
      <c r="H315" t="str">
        <f>IFERROR(TEXT(posicoes_tratado[[#This Row],[data_posicao]]-B314,"h:mm:ss"),"0:0:0")</f>
        <v>0:30:03</v>
      </c>
      <c r="I315">
        <f>IFERROR(posicoes_tratado[[#This Row],[tempo_parado]] *86400,0)</f>
        <v>1803</v>
      </c>
    </row>
    <row r="316" spans="1:9" x14ac:dyDescent="0.25">
      <c r="A316" s="1" t="s">
        <v>6</v>
      </c>
      <c r="B316" s="3">
        <v>43448.256620370368</v>
      </c>
      <c r="C316">
        <v>0</v>
      </c>
      <c r="D316">
        <v>-514699398</v>
      </c>
      <c r="E316">
        <v>-25364918</v>
      </c>
      <c r="F316" t="b">
        <v>0</v>
      </c>
      <c r="G316" t="str">
        <f>IF(AND(posicoes_tratado[[#This Row],[velocidade]]&lt;5,posicoes_tratado[[#This Row],[ignicao]]=FALSE),"SIM","NÃO")</f>
        <v>SIM</v>
      </c>
      <c r="H316" t="str">
        <f>IFERROR(TEXT(posicoes_tratado[[#This Row],[data_posicao]]-B315,"h:mm:ss"),"0:0:0")</f>
        <v>0:30:04</v>
      </c>
      <c r="I316">
        <f>IFERROR(posicoes_tratado[[#This Row],[tempo_parado]] *86400,0)</f>
        <v>1803.9999999999998</v>
      </c>
    </row>
    <row r="317" spans="1:9" x14ac:dyDescent="0.25">
      <c r="A317" s="1" t="s">
        <v>6</v>
      </c>
      <c r="B317" s="3">
        <v>43448.277488425927</v>
      </c>
      <c r="C317">
        <v>0</v>
      </c>
      <c r="D317">
        <v>-51469995</v>
      </c>
      <c r="E317">
        <v>-253648658</v>
      </c>
      <c r="F317" t="b">
        <v>0</v>
      </c>
      <c r="G317" t="str">
        <f>IF(AND(posicoes_tratado[[#This Row],[velocidade]]&lt;5,posicoes_tratado[[#This Row],[ignicao]]=FALSE),"SIM","NÃO")</f>
        <v>SIM</v>
      </c>
      <c r="H317" t="str">
        <f>IFERROR(TEXT(posicoes_tratado[[#This Row],[data_posicao]]-B316,"h:mm:ss"),"0:0:0")</f>
        <v>0:30:03</v>
      </c>
      <c r="I317">
        <f>IFERROR(posicoes_tratado[[#This Row],[tempo_parado]] *86400,0)</f>
        <v>1803</v>
      </c>
    </row>
    <row r="318" spans="1:9" x14ac:dyDescent="0.25">
      <c r="A318" s="1" t="s">
        <v>6</v>
      </c>
      <c r="B318" s="3">
        <v>43448.298356481479</v>
      </c>
      <c r="C318">
        <v>0</v>
      </c>
      <c r="D318">
        <v>-514699478</v>
      </c>
      <c r="E318">
        <v>-253648808</v>
      </c>
      <c r="F318" t="b">
        <v>0</v>
      </c>
      <c r="G318" t="str">
        <f>IF(AND(posicoes_tratado[[#This Row],[velocidade]]&lt;5,posicoes_tratado[[#This Row],[ignicao]]=FALSE),"SIM","NÃO")</f>
        <v>SIM</v>
      </c>
      <c r="H318" t="str">
        <f>IFERROR(TEXT(posicoes_tratado[[#This Row],[data_posicao]]-B317,"h:mm:ss"),"0:0:0")</f>
        <v>0:30:03</v>
      </c>
      <c r="I318">
        <f>IFERROR(posicoes_tratado[[#This Row],[tempo_parado]] *86400,0)</f>
        <v>1803</v>
      </c>
    </row>
    <row r="319" spans="1:9" x14ac:dyDescent="0.25">
      <c r="A319" s="1" t="s">
        <v>6</v>
      </c>
      <c r="B319" s="3">
        <v>43448.319224537037</v>
      </c>
      <c r="C319">
        <v>0</v>
      </c>
      <c r="D319">
        <v>-51469888</v>
      </c>
      <c r="E319">
        <v>-253648953</v>
      </c>
      <c r="F319" t="b">
        <v>0</v>
      </c>
      <c r="G319" t="str">
        <f>IF(AND(posicoes_tratado[[#This Row],[velocidade]]&lt;5,posicoes_tratado[[#This Row],[ignicao]]=FALSE),"SIM","NÃO")</f>
        <v>SIM</v>
      </c>
      <c r="H319" t="str">
        <f>IFERROR(TEXT(posicoes_tratado[[#This Row],[data_posicao]]-B318,"h:mm:ss"),"0:0:0")</f>
        <v>0:30:03</v>
      </c>
      <c r="I319">
        <f>IFERROR(posicoes_tratado[[#This Row],[tempo_parado]] *86400,0)</f>
        <v>1803</v>
      </c>
    </row>
    <row r="320" spans="1:9" x14ac:dyDescent="0.25">
      <c r="A320" s="1" t="s">
        <v>6</v>
      </c>
      <c r="B320" s="3">
        <v>43448.340081018519</v>
      </c>
      <c r="C320">
        <v>0</v>
      </c>
      <c r="D320">
        <v>-514699531</v>
      </c>
      <c r="E320">
        <v>-253649106</v>
      </c>
      <c r="F320" t="b">
        <v>0</v>
      </c>
      <c r="G320" t="str">
        <f>IF(AND(posicoes_tratado[[#This Row],[velocidade]]&lt;5,posicoes_tratado[[#This Row],[ignicao]]=FALSE),"SIM","NÃO")</f>
        <v>SIM</v>
      </c>
      <c r="H320" t="str">
        <f>IFERROR(TEXT(posicoes_tratado[[#This Row],[data_posicao]]-B319,"h:mm:ss"),"0:0:0")</f>
        <v>0:30:02</v>
      </c>
      <c r="I320">
        <f>IFERROR(posicoes_tratado[[#This Row],[tempo_parado]] *86400,0)</f>
        <v>1801.9999999999998</v>
      </c>
    </row>
    <row r="321" spans="1:9" x14ac:dyDescent="0.25">
      <c r="A321" s="1" t="s">
        <v>6</v>
      </c>
      <c r="B321" s="3">
        <v>43448.360949074071</v>
      </c>
      <c r="C321">
        <v>0</v>
      </c>
      <c r="D321">
        <v>-5146991</v>
      </c>
      <c r="E321">
        <v>-253648886</v>
      </c>
      <c r="F321" t="b">
        <v>0</v>
      </c>
      <c r="G321" t="str">
        <f>IF(AND(posicoes_tratado[[#This Row],[velocidade]]&lt;5,posicoes_tratado[[#This Row],[ignicao]]=FALSE),"SIM","NÃO")</f>
        <v>SIM</v>
      </c>
      <c r="H321" t="str">
        <f>IFERROR(TEXT(posicoes_tratado[[#This Row],[data_posicao]]-B320,"h:mm:ss"),"0:0:0")</f>
        <v>0:30:03</v>
      </c>
      <c r="I321">
        <f>IFERROR(posicoes_tratado[[#This Row],[tempo_parado]] *86400,0)</f>
        <v>1803</v>
      </c>
    </row>
    <row r="322" spans="1:9" x14ac:dyDescent="0.25">
      <c r="A322" s="1" t="s">
        <v>6</v>
      </c>
      <c r="B322" s="3">
        <v>43448.38181712963</v>
      </c>
      <c r="C322">
        <v>0</v>
      </c>
      <c r="D322">
        <v>-514699768</v>
      </c>
      <c r="E322">
        <v>-253648583</v>
      </c>
      <c r="F322" t="b">
        <v>0</v>
      </c>
      <c r="G322" t="str">
        <f>IF(AND(posicoes_tratado[[#This Row],[velocidade]]&lt;5,posicoes_tratado[[#This Row],[ignicao]]=FALSE),"SIM","NÃO")</f>
        <v>SIM</v>
      </c>
      <c r="H322" t="str">
        <f>IFERROR(TEXT(posicoes_tratado[[#This Row],[data_posicao]]-B321,"h:mm:ss"),"0:0:0")</f>
        <v>0:30:03</v>
      </c>
      <c r="I322">
        <f>IFERROR(posicoes_tratado[[#This Row],[tempo_parado]] *86400,0)</f>
        <v>1803</v>
      </c>
    </row>
    <row r="323" spans="1:9" x14ac:dyDescent="0.25">
      <c r="A323" s="1" t="s">
        <v>6</v>
      </c>
      <c r="B323" s="3">
        <v>43448.402685185189</v>
      </c>
      <c r="C323">
        <v>0</v>
      </c>
      <c r="D323">
        <v>-514699736</v>
      </c>
      <c r="E323">
        <v>-253648736</v>
      </c>
      <c r="F323" t="b">
        <v>0</v>
      </c>
      <c r="G323" t="str">
        <f>IF(AND(posicoes_tratado[[#This Row],[velocidade]]&lt;5,posicoes_tratado[[#This Row],[ignicao]]=FALSE),"SIM","NÃO")</f>
        <v>SIM</v>
      </c>
      <c r="H323" t="str">
        <f>IFERROR(TEXT(posicoes_tratado[[#This Row],[data_posicao]]-B322,"h:mm:ss"),"0:0:0")</f>
        <v>0:30:03</v>
      </c>
      <c r="I323">
        <f>IFERROR(posicoes_tratado[[#This Row],[tempo_parado]] *86400,0)</f>
        <v>1803</v>
      </c>
    </row>
    <row r="324" spans="1:9" x14ac:dyDescent="0.25">
      <c r="A324" s="1" t="s">
        <v>6</v>
      </c>
      <c r="B324" s="3">
        <v>43448.42355324074</v>
      </c>
      <c r="C324">
        <v>0</v>
      </c>
      <c r="D324">
        <v>-514698985</v>
      </c>
      <c r="E324">
        <v>-253648908</v>
      </c>
      <c r="F324" t="b">
        <v>0</v>
      </c>
      <c r="G324" t="str">
        <f>IF(AND(posicoes_tratado[[#This Row],[velocidade]]&lt;5,posicoes_tratado[[#This Row],[ignicao]]=FALSE),"SIM","NÃO")</f>
        <v>SIM</v>
      </c>
      <c r="H324" t="str">
        <f>IFERROR(TEXT(posicoes_tratado[[#This Row],[data_posicao]]-B323,"h:mm:ss"),"0:0:0")</f>
        <v>0:30:03</v>
      </c>
      <c r="I324">
        <f>IFERROR(posicoes_tratado[[#This Row],[tempo_parado]] *86400,0)</f>
        <v>1803</v>
      </c>
    </row>
    <row r="325" spans="1:9" x14ac:dyDescent="0.25">
      <c r="A325" s="1" t="s">
        <v>6</v>
      </c>
      <c r="B325" s="3">
        <v>43448.444421296299</v>
      </c>
      <c r="C325">
        <v>0</v>
      </c>
      <c r="D325">
        <v>-514699571</v>
      </c>
      <c r="E325">
        <v>-253649115</v>
      </c>
      <c r="F325" t="b">
        <v>0</v>
      </c>
      <c r="G325" t="str">
        <f>IF(AND(posicoes_tratado[[#This Row],[velocidade]]&lt;5,posicoes_tratado[[#This Row],[ignicao]]=FALSE),"SIM","NÃO")</f>
        <v>SIM</v>
      </c>
      <c r="H325" t="str">
        <f>IFERROR(TEXT(posicoes_tratado[[#This Row],[data_posicao]]-B324,"h:mm:ss"),"0:0:0")</f>
        <v>0:30:03</v>
      </c>
      <c r="I325">
        <f>IFERROR(posicoes_tratado[[#This Row],[tempo_parado]] *86400,0)</f>
        <v>1803</v>
      </c>
    </row>
    <row r="326" spans="1:9" x14ac:dyDescent="0.25">
      <c r="A326" s="1" t="s">
        <v>6</v>
      </c>
      <c r="B326" s="3">
        <v>43448.465289351851</v>
      </c>
      <c r="C326">
        <v>0</v>
      </c>
      <c r="D326">
        <v>-514698888</v>
      </c>
      <c r="E326">
        <v>-253648943</v>
      </c>
      <c r="F326" t="b">
        <v>0</v>
      </c>
      <c r="G326" t="str">
        <f>IF(AND(posicoes_tratado[[#This Row],[velocidade]]&lt;5,posicoes_tratado[[#This Row],[ignicao]]=FALSE),"SIM","NÃO")</f>
        <v>SIM</v>
      </c>
      <c r="H326" t="str">
        <f>IFERROR(TEXT(posicoes_tratado[[#This Row],[data_posicao]]-B325,"h:mm:ss"),"0:0:0")</f>
        <v>0:30:03</v>
      </c>
      <c r="I326">
        <f>IFERROR(posicoes_tratado[[#This Row],[tempo_parado]] *86400,0)</f>
        <v>1803</v>
      </c>
    </row>
    <row r="327" spans="1:9" x14ac:dyDescent="0.25">
      <c r="A327" s="1" t="s">
        <v>6</v>
      </c>
      <c r="B327" s="3">
        <v>43448.486157407409</v>
      </c>
      <c r="C327">
        <v>0</v>
      </c>
      <c r="D327">
        <v>-514699575</v>
      </c>
      <c r="E327">
        <v>-253648446</v>
      </c>
      <c r="F327" t="b">
        <v>0</v>
      </c>
      <c r="G327" t="str">
        <f>IF(AND(posicoes_tratado[[#This Row],[velocidade]]&lt;5,posicoes_tratado[[#This Row],[ignicao]]=FALSE),"SIM","NÃO")</f>
        <v>SIM</v>
      </c>
      <c r="H327" t="str">
        <f>IFERROR(TEXT(posicoes_tratado[[#This Row],[data_posicao]]-B326,"h:mm:ss"),"0:0:0")</f>
        <v>0:30:03</v>
      </c>
      <c r="I327">
        <f>IFERROR(posicoes_tratado[[#This Row],[tempo_parado]] *86400,0)</f>
        <v>1803</v>
      </c>
    </row>
    <row r="328" spans="1:9" x14ac:dyDescent="0.25">
      <c r="A328" s="1" t="s">
        <v>6</v>
      </c>
      <c r="B328" s="3">
        <v>43448.507025462961</v>
      </c>
      <c r="C328">
        <v>0</v>
      </c>
      <c r="D328">
        <v>-5146994</v>
      </c>
      <c r="E328">
        <v>-253649028</v>
      </c>
      <c r="F328" t="b">
        <v>0</v>
      </c>
      <c r="G328" t="str">
        <f>IF(AND(posicoes_tratado[[#This Row],[velocidade]]&lt;5,posicoes_tratado[[#This Row],[ignicao]]=FALSE),"SIM","NÃO")</f>
        <v>SIM</v>
      </c>
      <c r="H328" t="str">
        <f>IFERROR(TEXT(posicoes_tratado[[#This Row],[data_posicao]]-B327,"h:mm:ss"),"0:0:0")</f>
        <v>0:30:03</v>
      </c>
      <c r="I328">
        <f>IFERROR(posicoes_tratado[[#This Row],[tempo_parado]] *86400,0)</f>
        <v>1803</v>
      </c>
    </row>
    <row r="329" spans="1:9" x14ac:dyDescent="0.25">
      <c r="A329" s="1" t="s">
        <v>6</v>
      </c>
      <c r="B329" s="3">
        <v>43448.52789351852</v>
      </c>
      <c r="C329">
        <v>0</v>
      </c>
      <c r="D329">
        <v>-514700176</v>
      </c>
      <c r="E329">
        <v>-25364928</v>
      </c>
      <c r="F329" t="b">
        <v>0</v>
      </c>
      <c r="G329" t="str">
        <f>IF(AND(posicoes_tratado[[#This Row],[velocidade]]&lt;5,posicoes_tratado[[#This Row],[ignicao]]=FALSE),"SIM","NÃO")</f>
        <v>SIM</v>
      </c>
      <c r="H329" t="str">
        <f>IFERROR(TEXT(posicoes_tratado[[#This Row],[data_posicao]]-B328,"h:mm:ss"),"0:0:0")</f>
        <v>0:30:03</v>
      </c>
      <c r="I329">
        <f>IFERROR(posicoes_tratado[[#This Row],[tempo_parado]] *86400,0)</f>
        <v>1803</v>
      </c>
    </row>
    <row r="330" spans="1:9" x14ac:dyDescent="0.25">
      <c r="A330" s="1" t="s">
        <v>6</v>
      </c>
      <c r="B330" s="3">
        <v>43448.548761574071</v>
      </c>
      <c r="C330">
        <v>0</v>
      </c>
      <c r="D330">
        <v>-514699388</v>
      </c>
      <c r="E330">
        <v>-253648618</v>
      </c>
      <c r="F330" t="b">
        <v>0</v>
      </c>
      <c r="G330" t="str">
        <f>IF(AND(posicoes_tratado[[#This Row],[velocidade]]&lt;5,posicoes_tratado[[#This Row],[ignicao]]=FALSE),"SIM","NÃO")</f>
        <v>SIM</v>
      </c>
      <c r="H330" t="str">
        <f>IFERROR(TEXT(posicoes_tratado[[#This Row],[data_posicao]]-B329,"h:mm:ss"),"0:0:0")</f>
        <v>0:30:03</v>
      </c>
      <c r="I330">
        <f>IFERROR(posicoes_tratado[[#This Row],[tempo_parado]] *86400,0)</f>
        <v>1803</v>
      </c>
    </row>
    <row r="331" spans="1:9" x14ac:dyDescent="0.25">
      <c r="A331" s="1" t="s">
        <v>6</v>
      </c>
      <c r="B331" s="3">
        <v>43448.56962962963</v>
      </c>
      <c r="C331">
        <v>0</v>
      </c>
      <c r="D331">
        <v>-514700676</v>
      </c>
      <c r="E331">
        <v>-253648881</v>
      </c>
      <c r="F331" t="b">
        <v>0</v>
      </c>
      <c r="G331" t="str">
        <f>IF(AND(posicoes_tratado[[#This Row],[velocidade]]&lt;5,posicoes_tratado[[#This Row],[ignicao]]=FALSE),"SIM","NÃO")</f>
        <v>SIM</v>
      </c>
      <c r="H331" t="str">
        <f>IFERROR(TEXT(posicoes_tratado[[#This Row],[data_posicao]]-B330,"h:mm:ss"),"0:0:0")</f>
        <v>0:30:03</v>
      </c>
      <c r="I331">
        <f>IFERROR(posicoes_tratado[[#This Row],[tempo_parado]] *86400,0)</f>
        <v>1803</v>
      </c>
    </row>
    <row r="332" spans="1:9" x14ac:dyDescent="0.25">
      <c r="A332" s="1" t="s">
        <v>6</v>
      </c>
      <c r="B332" s="3">
        <v>43448.590497685182</v>
      </c>
      <c r="C332">
        <v>0</v>
      </c>
      <c r="D332">
        <v>-514699241</v>
      </c>
      <c r="E332">
        <v>-25364868</v>
      </c>
      <c r="F332" t="b">
        <v>0</v>
      </c>
      <c r="G332" t="str">
        <f>IF(AND(posicoes_tratado[[#This Row],[velocidade]]&lt;5,posicoes_tratado[[#This Row],[ignicao]]=FALSE),"SIM","NÃO")</f>
        <v>SIM</v>
      </c>
      <c r="H332" t="str">
        <f>IFERROR(TEXT(posicoes_tratado[[#This Row],[data_posicao]]-B331,"h:mm:ss"),"0:0:0")</f>
        <v>0:30:03</v>
      </c>
      <c r="I332">
        <f>IFERROR(posicoes_tratado[[#This Row],[tempo_parado]] *86400,0)</f>
        <v>1803</v>
      </c>
    </row>
    <row r="333" spans="1:9" x14ac:dyDescent="0.25">
      <c r="A333" s="1" t="s">
        <v>6</v>
      </c>
      <c r="B333" s="3">
        <v>43448.61136574074</v>
      </c>
      <c r="C333">
        <v>0</v>
      </c>
      <c r="D333">
        <v>-514699741</v>
      </c>
      <c r="E333">
        <v>-253649655</v>
      </c>
      <c r="F333" t="b">
        <v>0</v>
      </c>
      <c r="G333" t="str">
        <f>IF(AND(posicoes_tratado[[#This Row],[velocidade]]&lt;5,posicoes_tratado[[#This Row],[ignicao]]=FALSE),"SIM","NÃO")</f>
        <v>SIM</v>
      </c>
      <c r="H333" t="str">
        <f>IFERROR(TEXT(posicoes_tratado[[#This Row],[data_posicao]]-B332,"h:mm:ss"),"0:0:0")</f>
        <v>0:30:03</v>
      </c>
      <c r="I333">
        <f>IFERROR(posicoes_tratado[[#This Row],[tempo_parado]] *86400,0)</f>
        <v>1803</v>
      </c>
    </row>
    <row r="334" spans="1:9" hidden="1" x14ac:dyDescent="0.25">
      <c r="A334" s="1" t="s">
        <v>6</v>
      </c>
      <c r="B334" s="3">
        <v>43448.613275462965</v>
      </c>
      <c r="C334">
        <v>0</v>
      </c>
      <c r="D334">
        <v>-51469969</v>
      </c>
      <c r="E334">
        <v>-253648951</v>
      </c>
      <c r="F334" t="b">
        <v>1</v>
      </c>
      <c r="G334" t="str">
        <f>IF(AND(posicoes_tratado[[#This Row],[velocidade]]&lt;5,posicoes_tratado[[#This Row],[ignicao]]=FALSE),"SIM","NÃO")</f>
        <v>NÃO</v>
      </c>
      <c r="H334" t="str">
        <f>IFERROR(TEXT(posicoes_tratado[[#This Row],[data_posicao]]-B333,"h:mm:ss"),"0:0:0")</f>
        <v>0:02:45</v>
      </c>
      <c r="I334">
        <f>IFERROR(posicoes_tratado[[#This Row],[tempo_parado]] *86400,0)</f>
        <v>165</v>
      </c>
    </row>
    <row r="335" spans="1:9" hidden="1" x14ac:dyDescent="0.25">
      <c r="A335" s="1" t="s">
        <v>6</v>
      </c>
      <c r="B335" s="3">
        <v>43448.614652777775</v>
      </c>
      <c r="C335">
        <v>0</v>
      </c>
      <c r="D335">
        <v>-514699006</v>
      </c>
      <c r="E335">
        <v>-253649545</v>
      </c>
      <c r="F335" t="b">
        <v>1</v>
      </c>
      <c r="G335" t="str">
        <f>IF(AND(posicoes_tratado[[#This Row],[velocidade]]&lt;5,posicoes_tratado[[#This Row],[ignicao]]=FALSE),"SIM","NÃO")</f>
        <v>NÃO</v>
      </c>
      <c r="H335" t="str">
        <f>IFERROR(TEXT(posicoes_tratado[[#This Row],[data_posicao]]-B334,"h:mm:ss"),"0:0:0")</f>
        <v>0:01:59</v>
      </c>
      <c r="I335">
        <f>IFERROR(posicoes_tratado[[#This Row],[tempo_parado]] *86400,0)</f>
        <v>118.99999999999999</v>
      </c>
    </row>
    <row r="336" spans="1:9" hidden="1" x14ac:dyDescent="0.25">
      <c r="A336" s="1" t="s">
        <v>6</v>
      </c>
      <c r="B336" s="3">
        <v>43448.616041666668</v>
      </c>
      <c r="C336">
        <v>0</v>
      </c>
      <c r="D336">
        <v>-51469917</v>
      </c>
      <c r="E336">
        <v>-25364975</v>
      </c>
      <c r="F336" t="b">
        <v>1</v>
      </c>
      <c r="G336" t="str">
        <f>IF(AND(posicoes_tratado[[#This Row],[velocidade]]&lt;5,posicoes_tratado[[#This Row],[ignicao]]=FALSE),"SIM","NÃO")</f>
        <v>NÃO</v>
      </c>
      <c r="H336" t="str">
        <f>IFERROR(TEXT(posicoes_tratado[[#This Row],[data_posicao]]-B335,"h:mm:ss"),"0:0:0")</f>
        <v>0:02:00</v>
      </c>
      <c r="I336">
        <f>IFERROR(posicoes_tratado[[#This Row],[tempo_parado]] *86400,0)</f>
        <v>120</v>
      </c>
    </row>
    <row r="337" spans="1:9" hidden="1" x14ac:dyDescent="0.25">
      <c r="A337" s="1" t="s">
        <v>6</v>
      </c>
      <c r="B337" s="3">
        <v>43448.617430555554</v>
      </c>
      <c r="C337">
        <v>0</v>
      </c>
      <c r="D337">
        <v>-514699336</v>
      </c>
      <c r="E337">
        <v>-253649688</v>
      </c>
      <c r="F337" t="b">
        <v>1</v>
      </c>
      <c r="G337" t="str">
        <f>IF(AND(posicoes_tratado[[#This Row],[velocidade]]&lt;5,posicoes_tratado[[#This Row],[ignicao]]=FALSE),"SIM","NÃO")</f>
        <v>NÃO</v>
      </c>
      <c r="H337" t="str">
        <f>IFERROR(TEXT(posicoes_tratado[[#This Row],[data_posicao]]-B336,"h:mm:ss"),"0:0:0")</f>
        <v>0:02:00</v>
      </c>
      <c r="I337">
        <f>IFERROR(posicoes_tratado[[#This Row],[tempo_parado]] *86400,0)</f>
        <v>120</v>
      </c>
    </row>
    <row r="338" spans="1:9" hidden="1" x14ac:dyDescent="0.25">
      <c r="A338" s="1" t="s">
        <v>6</v>
      </c>
      <c r="B338" s="3">
        <v>43448.618819444448</v>
      </c>
      <c r="C338">
        <v>0</v>
      </c>
      <c r="D338">
        <v>-514699423</v>
      </c>
      <c r="E338">
        <v>-253649633</v>
      </c>
      <c r="F338" t="b">
        <v>1</v>
      </c>
      <c r="G338" t="str">
        <f>IF(AND(posicoes_tratado[[#This Row],[velocidade]]&lt;5,posicoes_tratado[[#This Row],[ignicao]]=FALSE),"SIM","NÃO")</f>
        <v>NÃO</v>
      </c>
      <c r="H338" t="str">
        <f>IFERROR(TEXT(posicoes_tratado[[#This Row],[data_posicao]]-B337,"h:mm:ss"),"0:0:0")</f>
        <v>0:02:00</v>
      </c>
      <c r="I338">
        <f>IFERROR(posicoes_tratado[[#This Row],[tempo_parado]] *86400,0)</f>
        <v>120</v>
      </c>
    </row>
    <row r="339" spans="1:9" hidden="1" x14ac:dyDescent="0.25">
      <c r="A339" s="1" t="s">
        <v>6</v>
      </c>
      <c r="B339" s="3">
        <v>43448.620208333334</v>
      </c>
      <c r="C339">
        <v>0</v>
      </c>
      <c r="D339">
        <v>-514699488</v>
      </c>
      <c r="E339">
        <v>-253649808</v>
      </c>
      <c r="F339" t="b">
        <v>1</v>
      </c>
      <c r="G339" t="str">
        <f>IF(AND(posicoes_tratado[[#This Row],[velocidade]]&lt;5,posicoes_tratado[[#This Row],[ignicao]]=FALSE),"SIM","NÃO")</f>
        <v>NÃO</v>
      </c>
      <c r="H339" t="str">
        <f>IFERROR(TEXT(posicoes_tratado[[#This Row],[data_posicao]]-B338,"h:mm:ss"),"0:0:0")</f>
        <v>0:02:00</v>
      </c>
      <c r="I339">
        <f>IFERROR(posicoes_tratado[[#This Row],[tempo_parado]] *86400,0)</f>
        <v>120</v>
      </c>
    </row>
    <row r="340" spans="1:9" hidden="1" x14ac:dyDescent="0.25">
      <c r="A340" s="1" t="s">
        <v>6</v>
      </c>
      <c r="B340" s="3">
        <v>43448.62159722222</v>
      </c>
      <c r="C340">
        <v>0</v>
      </c>
      <c r="D340">
        <v>-514699538</v>
      </c>
      <c r="E340">
        <v>-253649505</v>
      </c>
      <c r="F340" t="b">
        <v>1</v>
      </c>
      <c r="G340" t="str">
        <f>IF(AND(posicoes_tratado[[#This Row],[velocidade]]&lt;5,posicoes_tratado[[#This Row],[ignicao]]=FALSE),"SIM","NÃO")</f>
        <v>NÃO</v>
      </c>
      <c r="H340" t="str">
        <f>IFERROR(TEXT(posicoes_tratado[[#This Row],[data_posicao]]-B339,"h:mm:ss"),"0:0:0")</f>
        <v>0:02:00</v>
      </c>
      <c r="I340">
        <f>IFERROR(posicoes_tratado[[#This Row],[tempo_parado]] *86400,0)</f>
        <v>120</v>
      </c>
    </row>
    <row r="341" spans="1:9" hidden="1" x14ac:dyDescent="0.25">
      <c r="A341" s="1" t="s">
        <v>6</v>
      </c>
      <c r="B341" s="3">
        <v>43448.622986111113</v>
      </c>
      <c r="C341">
        <v>0</v>
      </c>
      <c r="D341">
        <v>-514699533</v>
      </c>
      <c r="E341">
        <v>-253649326</v>
      </c>
      <c r="F341" t="b">
        <v>1</v>
      </c>
      <c r="G341" t="str">
        <f>IF(AND(posicoes_tratado[[#This Row],[velocidade]]&lt;5,posicoes_tratado[[#This Row],[ignicao]]=FALSE),"SIM","NÃO")</f>
        <v>NÃO</v>
      </c>
      <c r="H341" t="str">
        <f>IFERROR(TEXT(posicoes_tratado[[#This Row],[data_posicao]]-B340,"h:mm:ss"),"0:0:0")</f>
        <v>0:02:00</v>
      </c>
      <c r="I341">
        <f>IFERROR(posicoes_tratado[[#This Row],[tempo_parado]] *86400,0)</f>
        <v>120</v>
      </c>
    </row>
    <row r="342" spans="1:9" hidden="1" x14ac:dyDescent="0.25">
      <c r="A342" s="1" t="s">
        <v>6</v>
      </c>
      <c r="B342" s="3">
        <v>43448.624374999999</v>
      </c>
      <c r="C342">
        <v>0</v>
      </c>
      <c r="D342">
        <v>-514699513</v>
      </c>
      <c r="E342">
        <v>-253649436</v>
      </c>
      <c r="F342" t="b">
        <v>1</v>
      </c>
      <c r="G342" t="str">
        <f>IF(AND(posicoes_tratado[[#This Row],[velocidade]]&lt;5,posicoes_tratado[[#This Row],[ignicao]]=FALSE),"SIM","NÃO")</f>
        <v>NÃO</v>
      </c>
      <c r="H342" t="str">
        <f>IFERROR(TEXT(posicoes_tratado[[#This Row],[data_posicao]]-B341,"h:mm:ss"),"0:0:0")</f>
        <v>0:02:00</v>
      </c>
      <c r="I342">
        <f>IFERROR(posicoes_tratado[[#This Row],[tempo_parado]] *86400,0)</f>
        <v>120</v>
      </c>
    </row>
    <row r="343" spans="1:9" hidden="1" x14ac:dyDescent="0.25">
      <c r="A343" s="1" t="s">
        <v>6</v>
      </c>
      <c r="B343" s="3">
        <v>43448.625763888886</v>
      </c>
      <c r="C343">
        <v>0</v>
      </c>
      <c r="D343">
        <v>-514699645</v>
      </c>
      <c r="E343">
        <v>-253649651</v>
      </c>
      <c r="F343" t="b">
        <v>1</v>
      </c>
      <c r="G343" t="str">
        <f>IF(AND(posicoes_tratado[[#This Row],[velocidade]]&lt;5,posicoes_tratado[[#This Row],[ignicao]]=FALSE),"SIM","NÃO")</f>
        <v>NÃO</v>
      </c>
      <c r="H343" t="str">
        <f>IFERROR(TEXT(posicoes_tratado[[#This Row],[data_posicao]]-B342,"h:mm:ss"),"0:0:0")</f>
        <v>0:02:00</v>
      </c>
      <c r="I343">
        <f>IFERROR(posicoes_tratado[[#This Row],[tempo_parado]] *86400,0)</f>
        <v>120</v>
      </c>
    </row>
    <row r="344" spans="1:9" hidden="1" x14ac:dyDescent="0.25">
      <c r="A344" s="1" t="s">
        <v>6</v>
      </c>
      <c r="B344" s="3">
        <v>43448.627152777779</v>
      </c>
      <c r="C344">
        <v>0</v>
      </c>
      <c r="D344">
        <v>-51469934</v>
      </c>
      <c r="E344">
        <v>-253649556</v>
      </c>
      <c r="F344" t="b">
        <v>1</v>
      </c>
      <c r="G344" t="str">
        <f>IF(AND(posicoes_tratado[[#This Row],[velocidade]]&lt;5,posicoes_tratado[[#This Row],[ignicao]]=FALSE),"SIM","NÃO")</f>
        <v>NÃO</v>
      </c>
      <c r="H344" t="str">
        <f>IFERROR(TEXT(posicoes_tratado[[#This Row],[data_posicao]]-B343,"h:mm:ss"),"0:0:0")</f>
        <v>0:02:00</v>
      </c>
      <c r="I344">
        <f>IFERROR(posicoes_tratado[[#This Row],[tempo_parado]] *86400,0)</f>
        <v>120</v>
      </c>
    </row>
    <row r="345" spans="1:9" hidden="1" x14ac:dyDescent="0.25">
      <c r="A345" s="1" t="s">
        <v>6</v>
      </c>
      <c r="B345" s="3">
        <v>43448.628541666665</v>
      </c>
      <c r="C345">
        <v>0</v>
      </c>
      <c r="D345">
        <v>-51469926</v>
      </c>
      <c r="E345">
        <v>-253649646</v>
      </c>
      <c r="F345" t="b">
        <v>1</v>
      </c>
      <c r="G345" t="str">
        <f>IF(AND(posicoes_tratado[[#This Row],[velocidade]]&lt;5,posicoes_tratado[[#This Row],[ignicao]]=FALSE),"SIM","NÃO")</f>
        <v>NÃO</v>
      </c>
      <c r="H345" t="str">
        <f>IFERROR(TEXT(posicoes_tratado[[#This Row],[data_posicao]]-B344,"h:mm:ss"),"0:0:0")</f>
        <v>0:02:00</v>
      </c>
      <c r="I345">
        <f>IFERROR(posicoes_tratado[[#This Row],[tempo_parado]] *86400,0)</f>
        <v>120</v>
      </c>
    </row>
    <row r="346" spans="1:9" hidden="1" x14ac:dyDescent="0.25">
      <c r="A346" s="1" t="s">
        <v>6</v>
      </c>
      <c r="B346" s="3">
        <v>43448.629930555559</v>
      </c>
      <c r="C346">
        <v>0</v>
      </c>
      <c r="D346">
        <v>-514699153</v>
      </c>
      <c r="E346">
        <v>-253649593</v>
      </c>
      <c r="F346" t="b">
        <v>1</v>
      </c>
      <c r="G346" t="str">
        <f>IF(AND(posicoes_tratado[[#This Row],[velocidade]]&lt;5,posicoes_tratado[[#This Row],[ignicao]]=FALSE),"SIM","NÃO")</f>
        <v>NÃO</v>
      </c>
      <c r="H346" t="str">
        <f>IFERROR(TEXT(posicoes_tratado[[#This Row],[data_posicao]]-B345,"h:mm:ss"),"0:0:0")</f>
        <v>0:02:00</v>
      </c>
      <c r="I346">
        <f>IFERROR(posicoes_tratado[[#This Row],[tempo_parado]] *86400,0)</f>
        <v>120</v>
      </c>
    </row>
    <row r="347" spans="1:9" x14ac:dyDescent="0.25">
      <c r="A347" s="1" t="s">
        <v>6</v>
      </c>
      <c r="B347" s="3">
        <v>43448.630844907406</v>
      </c>
      <c r="C347">
        <v>0</v>
      </c>
      <c r="D347">
        <v>-514699311</v>
      </c>
      <c r="E347">
        <v>-253649606</v>
      </c>
      <c r="F347" t="b">
        <v>0</v>
      </c>
      <c r="G347" t="str">
        <f>IF(AND(posicoes_tratado[[#This Row],[velocidade]]&lt;5,posicoes_tratado[[#This Row],[ignicao]]=FALSE),"SIM","NÃO")</f>
        <v>SIM</v>
      </c>
      <c r="H347" t="str">
        <f>IFERROR(TEXT(posicoes_tratado[[#This Row],[data_posicao]]-B346,"h:mm:ss"),"0:0:0")</f>
        <v>0:01:19</v>
      </c>
      <c r="I347">
        <f>IFERROR(posicoes_tratado[[#This Row],[tempo_parado]] *86400,0)</f>
        <v>79</v>
      </c>
    </row>
    <row r="348" spans="1:9" x14ac:dyDescent="0.25">
      <c r="A348" s="1" t="s">
        <v>6</v>
      </c>
      <c r="B348" s="3">
        <v>43448.630844907406</v>
      </c>
      <c r="C348">
        <v>0</v>
      </c>
      <c r="D348">
        <v>-514699311</v>
      </c>
      <c r="E348">
        <v>-253649606</v>
      </c>
      <c r="F348" t="b">
        <v>0</v>
      </c>
      <c r="G348" t="str">
        <f>IF(AND(posicoes_tratado[[#This Row],[velocidade]]&lt;5,posicoes_tratado[[#This Row],[ignicao]]=FALSE),"SIM","NÃO")</f>
        <v>SIM</v>
      </c>
      <c r="H348" t="str">
        <f>IFERROR(TEXT(posicoes_tratado[[#This Row],[data_posicao]]-B347,"h:mm:ss"),"0:0:0")</f>
        <v>0:00:00</v>
      </c>
      <c r="I348">
        <f>IFERROR(posicoes_tratado[[#This Row],[tempo_parado]] *86400,0)</f>
        <v>0</v>
      </c>
    </row>
    <row r="349" spans="1:9" x14ac:dyDescent="0.25">
      <c r="A349" s="1" t="s">
        <v>6</v>
      </c>
      <c r="B349" s="3">
        <v>43448.653101851851</v>
      </c>
      <c r="C349">
        <v>0</v>
      </c>
      <c r="D349">
        <v>-514699666</v>
      </c>
      <c r="E349">
        <v>-253649753</v>
      </c>
      <c r="F349" t="b">
        <v>0</v>
      </c>
      <c r="G349" t="str">
        <f>IF(AND(posicoes_tratado[[#This Row],[velocidade]]&lt;5,posicoes_tratado[[#This Row],[ignicao]]=FALSE),"SIM","NÃO")</f>
        <v>SIM</v>
      </c>
      <c r="H349" t="str">
        <f>IFERROR(TEXT(posicoes_tratado[[#This Row],[data_posicao]]-B348,"h:mm:ss"),"0:0:0")</f>
        <v>0:32:03</v>
      </c>
      <c r="I349">
        <f>IFERROR(posicoes_tratado[[#This Row],[tempo_parado]] *86400,0)</f>
        <v>1922.9999999999995</v>
      </c>
    </row>
    <row r="350" spans="1:9" x14ac:dyDescent="0.25">
      <c r="A350" s="1" t="s">
        <v>6</v>
      </c>
      <c r="B350" s="3">
        <v>43448.673958333333</v>
      </c>
      <c r="C350">
        <v>0</v>
      </c>
      <c r="D350">
        <v>-514699085</v>
      </c>
      <c r="E350">
        <v>-253649238</v>
      </c>
      <c r="F350" t="b">
        <v>0</v>
      </c>
      <c r="G350" t="str">
        <f>IF(AND(posicoes_tratado[[#This Row],[velocidade]]&lt;5,posicoes_tratado[[#This Row],[ignicao]]=FALSE),"SIM","NÃO")</f>
        <v>SIM</v>
      </c>
      <c r="H350" t="str">
        <f>IFERROR(TEXT(posicoes_tratado[[#This Row],[data_posicao]]-B349,"h:mm:ss"),"0:0:0")</f>
        <v>0:30:02</v>
      </c>
      <c r="I350">
        <f>IFERROR(posicoes_tratado[[#This Row],[tempo_parado]] *86400,0)</f>
        <v>1801.9999999999998</v>
      </c>
    </row>
    <row r="351" spans="1:9" x14ac:dyDescent="0.25">
      <c r="A351" s="1" t="s">
        <v>6</v>
      </c>
      <c r="B351" s="3">
        <v>43448.694826388892</v>
      </c>
      <c r="C351">
        <v>0</v>
      </c>
      <c r="D351">
        <v>-514699563</v>
      </c>
      <c r="E351">
        <v>-25364919</v>
      </c>
      <c r="F351" t="b">
        <v>0</v>
      </c>
      <c r="G351" t="str">
        <f>IF(AND(posicoes_tratado[[#This Row],[velocidade]]&lt;5,posicoes_tratado[[#This Row],[ignicao]]=FALSE),"SIM","NÃO")</f>
        <v>SIM</v>
      </c>
      <c r="H351" t="str">
        <f>IFERROR(TEXT(posicoes_tratado[[#This Row],[data_posicao]]-B350,"h:mm:ss"),"0:0:0")</f>
        <v>0:30:03</v>
      </c>
      <c r="I351">
        <f>IFERROR(posicoes_tratado[[#This Row],[tempo_parado]] *86400,0)</f>
        <v>1803</v>
      </c>
    </row>
    <row r="352" spans="1:9" x14ac:dyDescent="0.25">
      <c r="A352" s="1" t="s">
        <v>6</v>
      </c>
      <c r="B352" s="3">
        <v>43448.715694444443</v>
      </c>
      <c r="C352">
        <v>0</v>
      </c>
      <c r="D352">
        <v>-514699208</v>
      </c>
      <c r="E352">
        <v>-253649073</v>
      </c>
      <c r="F352" t="b">
        <v>0</v>
      </c>
      <c r="G352" t="str">
        <f>IF(AND(posicoes_tratado[[#This Row],[velocidade]]&lt;5,posicoes_tratado[[#This Row],[ignicao]]=FALSE),"SIM","NÃO")</f>
        <v>SIM</v>
      </c>
      <c r="H352" t="str">
        <f>IFERROR(TEXT(posicoes_tratado[[#This Row],[data_posicao]]-B351,"h:mm:ss"),"0:0:0")</f>
        <v>0:30:03</v>
      </c>
      <c r="I352">
        <f>IFERROR(posicoes_tratado[[#This Row],[tempo_parado]] *86400,0)</f>
        <v>1803</v>
      </c>
    </row>
    <row r="353" spans="1:9" x14ac:dyDescent="0.25">
      <c r="A353" s="1" t="s">
        <v>6</v>
      </c>
      <c r="B353" s="3">
        <v>43448.736562500002</v>
      </c>
      <c r="C353">
        <v>0</v>
      </c>
      <c r="D353">
        <v>-514699141</v>
      </c>
      <c r="E353">
        <v>-25364906</v>
      </c>
      <c r="F353" t="b">
        <v>0</v>
      </c>
      <c r="G353" t="str">
        <f>IF(AND(posicoes_tratado[[#This Row],[velocidade]]&lt;5,posicoes_tratado[[#This Row],[ignicao]]=FALSE),"SIM","NÃO")</f>
        <v>SIM</v>
      </c>
      <c r="H353" t="str">
        <f>IFERROR(TEXT(posicoes_tratado[[#This Row],[data_posicao]]-B352,"h:mm:ss"),"0:0:0")</f>
        <v>0:30:03</v>
      </c>
      <c r="I353">
        <f>IFERROR(posicoes_tratado[[#This Row],[tempo_parado]] *86400,0)</f>
        <v>1803</v>
      </c>
    </row>
    <row r="354" spans="1:9" x14ac:dyDescent="0.25">
      <c r="A354" s="1" t="s">
        <v>6</v>
      </c>
      <c r="B354" s="3">
        <v>43448.757430555554</v>
      </c>
      <c r="C354">
        <v>0</v>
      </c>
      <c r="D354">
        <v>-514699125</v>
      </c>
      <c r="E354">
        <v>-25364866</v>
      </c>
      <c r="F354" t="b">
        <v>0</v>
      </c>
      <c r="G354" t="str">
        <f>IF(AND(posicoes_tratado[[#This Row],[velocidade]]&lt;5,posicoes_tratado[[#This Row],[ignicao]]=FALSE),"SIM","NÃO")</f>
        <v>SIM</v>
      </c>
      <c r="H354" t="str">
        <f>IFERROR(TEXT(posicoes_tratado[[#This Row],[data_posicao]]-B353,"h:mm:ss"),"0:0:0")</f>
        <v>0:30:03</v>
      </c>
      <c r="I354">
        <f>IFERROR(posicoes_tratado[[#This Row],[tempo_parado]] *86400,0)</f>
        <v>1803</v>
      </c>
    </row>
    <row r="355" spans="1:9" x14ac:dyDescent="0.25">
      <c r="A355" s="1" t="s">
        <v>6</v>
      </c>
      <c r="B355" s="3">
        <v>43448.778298611112</v>
      </c>
      <c r="C355">
        <v>0</v>
      </c>
      <c r="D355">
        <v>-514699175</v>
      </c>
      <c r="E355">
        <v>-253648846</v>
      </c>
      <c r="F355" t="b">
        <v>0</v>
      </c>
      <c r="G355" t="str">
        <f>IF(AND(posicoes_tratado[[#This Row],[velocidade]]&lt;5,posicoes_tratado[[#This Row],[ignicao]]=FALSE),"SIM","NÃO")</f>
        <v>SIM</v>
      </c>
      <c r="H355" t="str">
        <f>IFERROR(TEXT(posicoes_tratado[[#This Row],[data_posicao]]-B354,"h:mm:ss"),"0:0:0")</f>
        <v>0:30:03</v>
      </c>
      <c r="I355">
        <f>IFERROR(posicoes_tratado[[#This Row],[tempo_parado]] *86400,0)</f>
        <v>1803</v>
      </c>
    </row>
    <row r="356" spans="1:9" x14ac:dyDescent="0.25">
      <c r="A356" s="1" t="s">
        <v>6</v>
      </c>
      <c r="B356" s="3">
        <v>43448.799166666664</v>
      </c>
      <c r="C356">
        <v>0</v>
      </c>
      <c r="D356">
        <v>-51469964</v>
      </c>
      <c r="E356">
        <v>-253648981</v>
      </c>
      <c r="F356" t="b">
        <v>0</v>
      </c>
      <c r="G356" t="str">
        <f>IF(AND(posicoes_tratado[[#This Row],[velocidade]]&lt;5,posicoes_tratado[[#This Row],[ignicao]]=FALSE),"SIM","NÃO")</f>
        <v>SIM</v>
      </c>
      <c r="H356" t="str">
        <f>IFERROR(TEXT(posicoes_tratado[[#This Row],[data_posicao]]-B355,"h:mm:ss"),"0:0:0")</f>
        <v>0:30:03</v>
      </c>
      <c r="I356">
        <f>IFERROR(posicoes_tratado[[#This Row],[tempo_parado]] *86400,0)</f>
        <v>1803</v>
      </c>
    </row>
    <row r="357" spans="1:9" x14ac:dyDescent="0.25">
      <c r="A357" s="1" t="s">
        <v>6</v>
      </c>
      <c r="B357" s="3">
        <v>43448.8200462963</v>
      </c>
      <c r="C357">
        <v>0</v>
      </c>
      <c r="D357">
        <v>-514699383</v>
      </c>
      <c r="E357">
        <v>-253648968</v>
      </c>
      <c r="F357" t="b">
        <v>0</v>
      </c>
      <c r="G357" t="str">
        <f>IF(AND(posicoes_tratado[[#This Row],[velocidade]]&lt;5,posicoes_tratado[[#This Row],[ignicao]]=FALSE),"SIM","NÃO")</f>
        <v>SIM</v>
      </c>
      <c r="H357" t="str">
        <f>IFERROR(TEXT(posicoes_tratado[[#This Row],[data_posicao]]-B356,"h:mm:ss"),"0:0:0")</f>
        <v>0:30:04</v>
      </c>
      <c r="I357">
        <f>IFERROR(posicoes_tratado[[#This Row],[tempo_parado]] *86400,0)</f>
        <v>1803.9999999999998</v>
      </c>
    </row>
    <row r="358" spans="1:9" x14ac:dyDescent="0.25">
      <c r="A358" s="1" t="s">
        <v>6</v>
      </c>
      <c r="B358" s="3">
        <v>43448.840914351851</v>
      </c>
      <c r="C358">
        <v>0</v>
      </c>
      <c r="D358">
        <v>-514699185</v>
      </c>
      <c r="E358">
        <v>-25364897</v>
      </c>
      <c r="F358" t="b">
        <v>0</v>
      </c>
      <c r="G358" t="str">
        <f>IF(AND(posicoes_tratado[[#This Row],[velocidade]]&lt;5,posicoes_tratado[[#This Row],[ignicao]]=FALSE),"SIM","NÃO")</f>
        <v>SIM</v>
      </c>
      <c r="H358" t="str">
        <f>IFERROR(TEXT(posicoes_tratado[[#This Row],[data_posicao]]-B357,"h:mm:ss"),"0:0:0")</f>
        <v>0:30:03</v>
      </c>
      <c r="I358">
        <f>IFERROR(posicoes_tratado[[#This Row],[tempo_parado]] *86400,0)</f>
        <v>1803</v>
      </c>
    </row>
    <row r="359" spans="1:9" x14ac:dyDescent="0.25">
      <c r="A359" s="1" t="s">
        <v>6</v>
      </c>
      <c r="B359" s="3">
        <v>43448.86178240741</v>
      </c>
      <c r="C359">
        <v>0</v>
      </c>
      <c r="D359">
        <v>-514699011</v>
      </c>
      <c r="E359">
        <v>-253649108</v>
      </c>
      <c r="F359" t="b">
        <v>0</v>
      </c>
      <c r="G359" t="str">
        <f>IF(AND(posicoes_tratado[[#This Row],[velocidade]]&lt;5,posicoes_tratado[[#This Row],[ignicao]]=FALSE),"SIM","NÃO")</f>
        <v>SIM</v>
      </c>
      <c r="H359" t="str">
        <f>IFERROR(TEXT(posicoes_tratado[[#This Row],[data_posicao]]-B358,"h:mm:ss"),"0:0:0")</f>
        <v>0:30:03</v>
      </c>
      <c r="I359">
        <f>IFERROR(posicoes_tratado[[#This Row],[tempo_parado]] *86400,0)</f>
        <v>1803</v>
      </c>
    </row>
    <row r="360" spans="1:9" x14ac:dyDescent="0.25">
      <c r="A360" s="1" t="s">
        <v>6</v>
      </c>
      <c r="B360" s="3">
        <v>43448.882650462961</v>
      </c>
      <c r="C360">
        <v>0</v>
      </c>
      <c r="D360">
        <v>-514699095</v>
      </c>
      <c r="E360">
        <v>-253648665</v>
      </c>
      <c r="F360" t="b">
        <v>0</v>
      </c>
      <c r="G360" t="str">
        <f>IF(AND(posicoes_tratado[[#This Row],[velocidade]]&lt;5,posicoes_tratado[[#This Row],[ignicao]]=FALSE),"SIM","NÃO")</f>
        <v>SIM</v>
      </c>
      <c r="H360" t="str">
        <f>IFERROR(TEXT(posicoes_tratado[[#This Row],[data_posicao]]-B359,"h:mm:ss"),"0:0:0")</f>
        <v>0:30:03</v>
      </c>
      <c r="I360">
        <f>IFERROR(posicoes_tratado[[#This Row],[tempo_parado]] *86400,0)</f>
        <v>1803</v>
      </c>
    </row>
    <row r="361" spans="1:9" x14ac:dyDescent="0.25">
      <c r="A361" s="1" t="s">
        <v>6</v>
      </c>
      <c r="B361" s="3">
        <v>43448.903506944444</v>
      </c>
      <c r="C361">
        <v>0</v>
      </c>
      <c r="D361">
        <v>-514699086</v>
      </c>
      <c r="E361">
        <v>-25364885</v>
      </c>
      <c r="F361" t="b">
        <v>0</v>
      </c>
      <c r="G361" t="str">
        <f>IF(AND(posicoes_tratado[[#This Row],[velocidade]]&lt;5,posicoes_tratado[[#This Row],[ignicao]]=FALSE),"SIM","NÃO")</f>
        <v>SIM</v>
      </c>
      <c r="H361" t="str">
        <f>IFERROR(TEXT(posicoes_tratado[[#This Row],[data_posicao]]-B360,"h:mm:ss"),"0:0:0")</f>
        <v>0:30:02</v>
      </c>
      <c r="I361">
        <f>IFERROR(posicoes_tratado[[#This Row],[tempo_parado]] *86400,0)</f>
        <v>1801.9999999999998</v>
      </c>
    </row>
    <row r="362" spans="1:9" x14ac:dyDescent="0.25">
      <c r="A362" s="1" t="s">
        <v>6</v>
      </c>
      <c r="B362" s="3">
        <v>43448.924363425926</v>
      </c>
      <c r="C362">
        <v>0</v>
      </c>
      <c r="D362">
        <v>-514699373</v>
      </c>
      <c r="E362">
        <v>-253648901</v>
      </c>
      <c r="F362" t="b">
        <v>0</v>
      </c>
      <c r="G362" t="str">
        <f>IF(AND(posicoes_tratado[[#This Row],[velocidade]]&lt;5,posicoes_tratado[[#This Row],[ignicao]]=FALSE),"SIM","NÃO")</f>
        <v>SIM</v>
      </c>
      <c r="H362" t="str">
        <f>IFERROR(TEXT(posicoes_tratado[[#This Row],[data_posicao]]-B361,"h:mm:ss"),"0:0:0")</f>
        <v>0:30:02</v>
      </c>
      <c r="I362">
        <f>IFERROR(posicoes_tratado[[#This Row],[tempo_parado]] *86400,0)</f>
        <v>1801.9999999999998</v>
      </c>
    </row>
    <row r="363" spans="1:9" x14ac:dyDescent="0.25">
      <c r="A363" s="1" t="s">
        <v>6</v>
      </c>
      <c r="B363" s="3">
        <v>43448.945231481484</v>
      </c>
      <c r="C363">
        <v>0</v>
      </c>
      <c r="D363">
        <v>-514699368</v>
      </c>
      <c r="E363">
        <v>-25364944</v>
      </c>
      <c r="F363" t="b">
        <v>0</v>
      </c>
      <c r="G363" t="str">
        <f>IF(AND(posicoes_tratado[[#This Row],[velocidade]]&lt;5,posicoes_tratado[[#This Row],[ignicao]]=FALSE),"SIM","NÃO")</f>
        <v>SIM</v>
      </c>
      <c r="H363" t="str">
        <f>IFERROR(TEXT(posicoes_tratado[[#This Row],[data_posicao]]-B362,"h:mm:ss"),"0:0:0")</f>
        <v>0:30:03</v>
      </c>
      <c r="I363">
        <f>IFERROR(posicoes_tratado[[#This Row],[tempo_parado]] *86400,0)</f>
        <v>1803</v>
      </c>
    </row>
    <row r="364" spans="1:9" x14ac:dyDescent="0.25">
      <c r="A364" s="1" t="s">
        <v>6</v>
      </c>
      <c r="B364" s="3">
        <v>43448.966099537036</v>
      </c>
      <c r="C364">
        <v>0</v>
      </c>
      <c r="D364">
        <v>-514699131</v>
      </c>
      <c r="E364">
        <v>-25364898</v>
      </c>
      <c r="F364" t="b">
        <v>0</v>
      </c>
      <c r="G364" t="str">
        <f>IF(AND(posicoes_tratado[[#This Row],[velocidade]]&lt;5,posicoes_tratado[[#This Row],[ignicao]]=FALSE),"SIM","NÃO")</f>
        <v>SIM</v>
      </c>
      <c r="H364" t="str">
        <f>IFERROR(TEXT(posicoes_tratado[[#This Row],[data_posicao]]-B363,"h:mm:ss"),"0:0:0")</f>
        <v>0:30:03</v>
      </c>
      <c r="I364">
        <f>IFERROR(posicoes_tratado[[#This Row],[tempo_parado]] *86400,0)</f>
        <v>1803</v>
      </c>
    </row>
    <row r="365" spans="1:9" x14ac:dyDescent="0.25">
      <c r="A365" s="1" t="s">
        <v>6</v>
      </c>
      <c r="B365" s="3">
        <v>43448.986967592595</v>
      </c>
      <c r="C365">
        <v>0</v>
      </c>
      <c r="D365">
        <v>-514699123</v>
      </c>
      <c r="E365">
        <v>-25364933</v>
      </c>
      <c r="F365" t="b">
        <v>0</v>
      </c>
      <c r="G365" t="str">
        <f>IF(AND(posicoes_tratado[[#This Row],[velocidade]]&lt;5,posicoes_tratado[[#This Row],[ignicao]]=FALSE),"SIM","NÃO")</f>
        <v>SIM</v>
      </c>
      <c r="H365" t="str">
        <f>IFERROR(TEXT(posicoes_tratado[[#This Row],[data_posicao]]-B364,"h:mm:ss"),"0:0:0")</f>
        <v>0:30:03</v>
      </c>
      <c r="I365">
        <f>IFERROR(posicoes_tratado[[#This Row],[tempo_parado]] *86400,0)</f>
        <v>1803</v>
      </c>
    </row>
    <row r="366" spans="1:9" x14ac:dyDescent="0.25">
      <c r="A366" s="1" t="s">
        <v>6</v>
      </c>
      <c r="B366" s="3">
        <v>43449.007835648146</v>
      </c>
      <c r="C366">
        <v>0</v>
      </c>
      <c r="D366">
        <v>-514699275</v>
      </c>
      <c r="E366">
        <v>-253648945</v>
      </c>
      <c r="F366" t="b">
        <v>0</v>
      </c>
      <c r="G366" t="str">
        <f>IF(AND(posicoes_tratado[[#This Row],[velocidade]]&lt;5,posicoes_tratado[[#This Row],[ignicao]]=FALSE),"SIM","NÃO")</f>
        <v>SIM</v>
      </c>
      <c r="H366" t="str">
        <f>IFERROR(TEXT(posicoes_tratado[[#This Row],[data_posicao]]-B365,"h:mm:ss"),"0:0:0")</f>
        <v>0:30:03</v>
      </c>
      <c r="I366">
        <f>IFERROR(posicoes_tratado[[#This Row],[tempo_parado]] *86400,0)</f>
        <v>1803</v>
      </c>
    </row>
    <row r="367" spans="1:9" x14ac:dyDescent="0.25">
      <c r="A367" s="1" t="s">
        <v>6</v>
      </c>
      <c r="B367" s="3">
        <v>43449.028692129628</v>
      </c>
      <c r="C367">
        <v>0</v>
      </c>
      <c r="D367">
        <v>-514699221</v>
      </c>
      <c r="E367">
        <v>-253649153</v>
      </c>
      <c r="F367" t="b">
        <v>0</v>
      </c>
      <c r="G367" t="str">
        <f>IF(AND(posicoes_tratado[[#This Row],[velocidade]]&lt;5,posicoes_tratado[[#This Row],[ignicao]]=FALSE),"SIM","NÃO")</f>
        <v>SIM</v>
      </c>
      <c r="H367" t="str">
        <f>IFERROR(TEXT(posicoes_tratado[[#This Row],[data_posicao]]-B366,"h:mm:ss"),"0:0:0")</f>
        <v>0:30:02</v>
      </c>
      <c r="I367">
        <f>IFERROR(posicoes_tratado[[#This Row],[tempo_parado]] *86400,0)</f>
        <v>1801.9999999999998</v>
      </c>
    </row>
    <row r="368" spans="1:9" x14ac:dyDescent="0.25">
      <c r="A368" s="1" t="s">
        <v>6</v>
      </c>
      <c r="B368" s="3">
        <v>43449.04954861111</v>
      </c>
      <c r="C368">
        <v>0</v>
      </c>
      <c r="D368">
        <v>-514699078</v>
      </c>
      <c r="E368">
        <v>-253648998</v>
      </c>
      <c r="F368" t="b">
        <v>0</v>
      </c>
      <c r="G368" t="str">
        <f>IF(AND(posicoes_tratado[[#This Row],[velocidade]]&lt;5,posicoes_tratado[[#This Row],[ignicao]]=FALSE),"SIM","NÃO")</f>
        <v>SIM</v>
      </c>
      <c r="H368" t="str">
        <f>IFERROR(TEXT(posicoes_tratado[[#This Row],[data_posicao]]-B367,"h:mm:ss"),"0:0:0")</f>
        <v>0:30:02</v>
      </c>
      <c r="I368">
        <f>IFERROR(posicoes_tratado[[#This Row],[tempo_parado]] *86400,0)</f>
        <v>1801.9999999999998</v>
      </c>
    </row>
    <row r="369" spans="1:9" x14ac:dyDescent="0.25">
      <c r="A369" s="1" t="s">
        <v>6</v>
      </c>
      <c r="B369" s="3">
        <v>43449.070428240739</v>
      </c>
      <c r="C369">
        <v>0</v>
      </c>
      <c r="D369">
        <v>-514698823</v>
      </c>
      <c r="E369">
        <v>-253649035</v>
      </c>
      <c r="F369" t="b">
        <v>0</v>
      </c>
      <c r="G369" t="str">
        <f>IF(AND(posicoes_tratado[[#This Row],[velocidade]]&lt;5,posicoes_tratado[[#This Row],[ignicao]]=FALSE),"SIM","NÃO")</f>
        <v>SIM</v>
      </c>
      <c r="H369" t="str">
        <f>IFERROR(TEXT(posicoes_tratado[[#This Row],[data_posicao]]-B368,"h:mm:ss"),"0:0:0")</f>
        <v>0:30:04</v>
      </c>
      <c r="I369">
        <f>IFERROR(posicoes_tratado[[#This Row],[tempo_parado]] *86400,0)</f>
        <v>1803.9999999999998</v>
      </c>
    </row>
    <row r="370" spans="1:9" x14ac:dyDescent="0.25">
      <c r="A370" s="1" t="s">
        <v>6</v>
      </c>
      <c r="B370" s="3">
        <v>43449.091296296298</v>
      </c>
      <c r="C370">
        <v>0</v>
      </c>
      <c r="D370">
        <v>-51469921</v>
      </c>
      <c r="E370">
        <v>-253649348</v>
      </c>
      <c r="F370" t="b">
        <v>0</v>
      </c>
      <c r="G370" t="str">
        <f>IF(AND(posicoes_tratado[[#This Row],[velocidade]]&lt;5,posicoes_tratado[[#This Row],[ignicao]]=FALSE),"SIM","NÃO")</f>
        <v>SIM</v>
      </c>
      <c r="H370" t="str">
        <f>IFERROR(TEXT(posicoes_tratado[[#This Row],[data_posicao]]-B369,"h:mm:ss"),"0:0:0")</f>
        <v>0:30:03</v>
      </c>
      <c r="I370">
        <f>IFERROR(posicoes_tratado[[#This Row],[tempo_parado]] *86400,0)</f>
        <v>1803</v>
      </c>
    </row>
    <row r="371" spans="1:9" x14ac:dyDescent="0.25">
      <c r="A371" s="1" t="s">
        <v>6</v>
      </c>
      <c r="B371" s="3">
        <v>43449.112164351849</v>
      </c>
      <c r="C371">
        <v>0</v>
      </c>
      <c r="D371">
        <v>-514698623</v>
      </c>
      <c r="E371">
        <v>-253649355</v>
      </c>
      <c r="F371" t="b">
        <v>0</v>
      </c>
      <c r="G371" t="str">
        <f>IF(AND(posicoes_tratado[[#This Row],[velocidade]]&lt;5,posicoes_tratado[[#This Row],[ignicao]]=FALSE),"SIM","NÃO")</f>
        <v>SIM</v>
      </c>
      <c r="H371" t="str">
        <f>IFERROR(TEXT(posicoes_tratado[[#This Row],[data_posicao]]-B370,"h:mm:ss"),"0:0:0")</f>
        <v>0:30:03</v>
      </c>
      <c r="I371">
        <f>IFERROR(posicoes_tratado[[#This Row],[tempo_parado]] *86400,0)</f>
        <v>1803</v>
      </c>
    </row>
    <row r="372" spans="1:9" x14ac:dyDescent="0.25">
      <c r="A372" s="1" t="s">
        <v>6</v>
      </c>
      <c r="B372" s="3">
        <v>43449.133032407408</v>
      </c>
      <c r="C372">
        <v>0</v>
      </c>
      <c r="D372">
        <v>-514699476</v>
      </c>
      <c r="E372">
        <v>-253648905</v>
      </c>
      <c r="F372" t="b">
        <v>0</v>
      </c>
      <c r="G372" t="str">
        <f>IF(AND(posicoes_tratado[[#This Row],[velocidade]]&lt;5,posicoes_tratado[[#This Row],[ignicao]]=FALSE),"SIM","NÃO")</f>
        <v>SIM</v>
      </c>
      <c r="H372" t="str">
        <f>IFERROR(TEXT(posicoes_tratado[[#This Row],[data_posicao]]-B371,"h:mm:ss"),"0:0:0")</f>
        <v>0:30:03</v>
      </c>
      <c r="I372">
        <f>IFERROR(posicoes_tratado[[#This Row],[tempo_parado]] *86400,0)</f>
        <v>1803</v>
      </c>
    </row>
    <row r="373" spans="1:9" x14ac:dyDescent="0.25">
      <c r="A373" s="1" t="s">
        <v>6</v>
      </c>
      <c r="B373" s="3">
        <v>43449.153900462959</v>
      </c>
      <c r="C373">
        <v>0</v>
      </c>
      <c r="D373">
        <v>-514699245</v>
      </c>
      <c r="E373">
        <v>-253649128</v>
      </c>
      <c r="F373" t="b">
        <v>0</v>
      </c>
      <c r="G373" t="str">
        <f>IF(AND(posicoes_tratado[[#This Row],[velocidade]]&lt;5,posicoes_tratado[[#This Row],[ignicao]]=FALSE),"SIM","NÃO")</f>
        <v>SIM</v>
      </c>
      <c r="H373" t="str">
        <f>IFERROR(TEXT(posicoes_tratado[[#This Row],[data_posicao]]-B372,"h:mm:ss"),"0:0:0")</f>
        <v>0:30:03</v>
      </c>
      <c r="I373">
        <f>IFERROR(posicoes_tratado[[#This Row],[tempo_parado]] *86400,0)</f>
        <v>1803</v>
      </c>
    </row>
    <row r="374" spans="1:9" x14ac:dyDescent="0.25">
      <c r="A374" s="1" t="s">
        <v>6</v>
      </c>
      <c r="B374" s="3">
        <v>43449.174768518518</v>
      </c>
      <c r="C374">
        <v>0</v>
      </c>
      <c r="D374">
        <v>-514699488</v>
      </c>
      <c r="E374">
        <v>-253649083</v>
      </c>
      <c r="F374" t="b">
        <v>0</v>
      </c>
      <c r="G374" t="str">
        <f>IF(AND(posicoes_tratado[[#This Row],[velocidade]]&lt;5,posicoes_tratado[[#This Row],[ignicao]]=FALSE),"SIM","NÃO")</f>
        <v>SIM</v>
      </c>
      <c r="H374" t="str">
        <f>IFERROR(TEXT(posicoes_tratado[[#This Row],[data_posicao]]-B373,"h:mm:ss"),"0:0:0")</f>
        <v>0:30:03</v>
      </c>
      <c r="I374">
        <f>IFERROR(posicoes_tratado[[#This Row],[tempo_parado]] *86400,0)</f>
        <v>1803</v>
      </c>
    </row>
    <row r="375" spans="1:9" x14ac:dyDescent="0.25">
      <c r="A375" s="1" t="s">
        <v>6</v>
      </c>
      <c r="B375" s="3">
        <v>43449.195636574077</v>
      </c>
      <c r="C375">
        <v>0</v>
      </c>
      <c r="D375">
        <v>-514699216</v>
      </c>
      <c r="E375">
        <v>-253648816</v>
      </c>
      <c r="F375" t="b">
        <v>0</v>
      </c>
      <c r="G375" t="str">
        <f>IF(AND(posicoes_tratado[[#This Row],[velocidade]]&lt;5,posicoes_tratado[[#This Row],[ignicao]]=FALSE),"SIM","NÃO")</f>
        <v>SIM</v>
      </c>
      <c r="H375" t="str">
        <f>IFERROR(TEXT(posicoes_tratado[[#This Row],[data_posicao]]-B374,"h:mm:ss"),"0:0:0")</f>
        <v>0:30:03</v>
      </c>
      <c r="I375">
        <f>IFERROR(posicoes_tratado[[#This Row],[tempo_parado]] *86400,0)</f>
        <v>1803</v>
      </c>
    </row>
    <row r="376" spans="1:9" x14ac:dyDescent="0.25">
      <c r="A376" s="1" t="s">
        <v>6</v>
      </c>
      <c r="B376" s="3">
        <v>43449.216504629629</v>
      </c>
      <c r="C376">
        <v>0</v>
      </c>
      <c r="D376">
        <v>-514699156</v>
      </c>
      <c r="E376">
        <v>-253648985</v>
      </c>
      <c r="F376" t="b">
        <v>0</v>
      </c>
      <c r="G376" t="str">
        <f>IF(AND(posicoes_tratado[[#This Row],[velocidade]]&lt;5,posicoes_tratado[[#This Row],[ignicao]]=FALSE),"SIM","NÃO")</f>
        <v>SIM</v>
      </c>
      <c r="H376" t="str">
        <f>IFERROR(TEXT(posicoes_tratado[[#This Row],[data_posicao]]-B375,"h:mm:ss"),"0:0:0")</f>
        <v>0:30:03</v>
      </c>
      <c r="I376">
        <f>IFERROR(posicoes_tratado[[#This Row],[tempo_parado]] *86400,0)</f>
        <v>1803</v>
      </c>
    </row>
    <row r="377" spans="1:9" x14ac:dyDescent="0.25">
      <c r="A377" s="1" t="s">
        <v>6</v>
      </c>
      <c r="B377" s="3">
        <v>43449.237372685187</v>
      </c>
      <c r="C377">
        <v>0</v>
      </c>
      <c r="D377">
        <v>-514699086</v>
      </c>
      <c r="E377">
        <v>-253649075</v>
      </c>
      <c r="F377" t="b">
        <v>0</v>
      </c>
      <c r="G377" t="str">
        <f>IF(AND(posicoes_tratado[[#This Row],[velocidade]]&lt;5,posicoes_tratado[[#This Row],[ignicao]]=FALSE),"SIM","NÃO")</f>
        <v>SIM</v>
      </c>
      <c r="H377" t="str">
        <f>IFERROR(TEXT(posicoes_tratado[[#This Row],[data_posicao]]-B376,"h:mm:ss"),"0:0:0")</f>
        <v>0:30:03</v>
      </c>
      <c r="I377">
        <f>IFERROR(posicoes_tratado[[#This Row],[tempo_parado]] *86400,0)</f>
        <v>1803</v>
      </c>
    </row>
    <row r="378" spans="1:9" x14ac:dyDescent="0.25">
      <c r="A378" s="1" t="s">
        <v>6</v>
      </c>
      <c r="B378" s="3">
        <v>43449.258240740739</v>
      </c>
      <c r="C378">
        <v>0</v>
      </c>
      <c r="D378">
        <v>-514699068</v>
      </c>
      <c r="E378">
        <v>-253649218</v>
      </c>
      <c r="F378" t="b">
        <v>0</v>
      </c>
      <c r="G378" t="str">
        <f>IF(AND(posicoes_tratado[[#This Row],[velocidade]]&lt;5,posicoes_tratado[[#This Row],[ignicao]]=FALSE),"SIM","NÃO")</f>
        <v>SIM</v>
      </c>
      <c r="H378" t="str">
        <f>IFERROR(TEXT(posicoes_tratado[[#This Row],[data_posicao]]-B377,"h:mm:ss"),"0:0:0")</f>
        <v>0:30:03</v>
      </c>
      <c r="I378">
        <f>IFERROR(posicoes_tratado[[#This Row],[tempo_parado]] *86400,0)</f>
        <v>1803</v>
      </c>
    </row>
    <row r="379" spans="1:9" x14ac:dyDescent="0.25">
      <c r="A379" s="1" t="s">
        <v>6</v>
      </c>
      <c r="B379" s="3">
        <v>43449.279108796298</v>
      </c>
      <c r="C379">
        <v>0</v>
      </c>
      <c r="D379">
        <v>-514699133</v>
      </c>
      <c r="E379">
        <v>-253649541</v>
      </c>
      <c r="F379" t="b">
        <v>0</v>
      </c>
      <c r="G379" t="str">
        <f>IF(AND(posicoes_tratado[[#This Row],[velocidade]]&lt;5,posicoes_tratado[[#This Row],[ignicao]]=FALSE),"SIM","NÃO")</f>
        <v>SIM</v>
      </c>
      <c r="H379" t="str">
        <f>IFERROR(TEXT(posicoes_tratado[[#This Row],[data_posicao]]-B378,"h:mm:ss"),"0:0:0")</f>
        <v>0:30:03</v>
      </c>
      <c r="I379">
        <f>IFERROR(posicoes_tratado[[#This Row],[tempo_parado]] *86400,0)</f>
        <v>1803</v>
      </c>
    </row>
    <row r="380" spans="1:9" x14ac:dyDescent="0.25">
      <c r="A380" s="1" t="s">
        <v>6</v>
      </c>
      <c r="B380" s="3">
        <v>43449.299976851849</v>
      </c>
      <c r="C380">
        <v>0</v>
      </c>
      <c r="D380">
        <v>-514699466</v>
      </c>
      <c r="E380">
        <v>-253648486</v>
      </c>
      <c r="F380" t="b">
        <v>0</v>
      </c>
      <c r="G380" t="str">
        <f>IF(AND(posicoes_tratado[[#This Row],[velocidade]]&lt;5,posicoes_tratado[[#This Row],[ignicao]]=FALSE),"SIM","NÃO")</f>
        <v>SIM</v>
      </c>
      <c r="H380" t="str">
        <f>IFERROR(TEXT(posicoes_tratado[[#This Row],[data_posicao]]-B379,"h:mm:ss"),"0:0:0")</f>
        <v>0:30:03</v>
      </c>
      <c r="I380">
        <f>IFERROR(posicoes_tratado[[#This Row],[tempo_parado]] *86400,0)</f>
        <v>1803</v>
      </c>
    </row>
    <row r="381" spans="1:9" x14ac:dyDescent="0.25">
      <c r="A381" s="1" t="s">
        <v>6</v>
      </c>
      <c r="B381" s="3">
        <v>43449.320844907408</v>
      </c>
      <c r="C381">
        <v>0</v>
      </c>
      <c r="D381">
        <v>-514699045</v>
      </c>
      <c r="E381">
        <v>-253648893</v>
      </c>
      <c r="F381" t="b">
        <v>0</v>
      </c>
      <c r="G381" t="str">
        <f>IF(AND(posicoes_tratado[[#This Row],[velocidade]]&lt;5,posicoes_tratado[[#This Row],[ignicao]]=FALSE),"SIM","NÃO")</f>
        <v>SIM</v>
      </c>
      <c r="H381" t="str">
        <f>IFERROR(TEXT(posicoes_tratado[[#This Row],[data_posicao]]-B380,"h:mm:ss"),"0:0:0")</f>
        <v>0:30:03</v>
      </c>
      <c r="I381">
        <f>IFERROR(posicoes_tratado[[#This Row],[tempo_parado]] *86400,0)</f>
        <v>1803</v>
      </c>
    </row>
    <row r="382" spans="1:9" x14ac:dyDescent="0.25">
      <c r="A382" s="1" t="s">
        <v>6</v>
      </c>
      <c r="B382" s="3">
        <v>43449.34170138889</v>
      </c>
      <c r="C382">
        <v>0</v>
      </c>
      <c r="D382">
        <v>-514699436</v>
      </c>
      <c r="E382">
        <v>-253648903</v>
      </c>
      <c r="F382" t="b">
        <v>0</v>
      </c>
      <c r="G382" t="str">
        <f>IF(AND(posicoes_tratado[[#This Row],[velocidade]]&lt;5,posicoes_tratado[[#This Row],[ignicao]]=FALSE),"SIM","NÃO")</f>
        <v>SIM</v>
      </c>
      <c r="H382" t="str">
        <f>IFERROR(TEXT(posicoes_tratado[[#This Row],[data_posicao]]-B381,"h:mm:ss"),"0:0:0")</f>
        <v>0:30:02</v>
      </c>
      <c r="I382">
        <f>IFERROR(posicoes_tratado[[#This Row],[tempo_parado]] *86400,0)</f>
        <v>1801.9999999999998</v>
      </c>
    </row>
    <row r="383" spans="1:9" x14ac:dyDescent="0.25">
      <c r="A383" s="1" t="s">
        <v>6</v>
      </c>
      <c r="B383" s="3">
        <v>43449.362569444442</v>
      </c>
      <c r="C383">
        <v>0</v>
      </c>
      <c r="D383">
        <v>-514699268</v>
      </c>
      <c r="E383">
        <v>-25364951</v>
      </c>
      <c r="F383" t="b">
        <v>0</v>
      </c>
      <c r="G383" t="str">
        <f>IF(AND(posicoes_tratado[[#This Row],[velocidade]]&lt;5,posicoes_tratado[[#This Row],[ignicao]]=FALSE),"SIM","NÃO")</f>
        <v>SIM</v>
      </c>
      <c r="H383" t="str">
        <f>IFERROR(TEXT(posicoes_tratado[[#This Row],[data_posicao]]-B382,"h:mm:ss"),"0:0:0")</f>
        <v>0:30:03</v>
      </c>
      <c r="I383">
        <f>IFERROR(posicoes_tratado[[#This Row],[tempo_parado]] *86400,0)</f>
        <v>1803</v>
      </c>
    </row>
    <row r="384" spans="1:9" x14ac:dyDescent="0.25">
      <c r="A384" s="1" t="s">
        <v>6</v>
      </c>
      <c r="B384" s="3">
        <v>43449.383437500001</v>
      </c>
      <c r="C384">
        <v>0</v>
      </c>
      <c r="D384">
        <v>-514699788</v>
      </c>
      <c r="E384">
        <v>-253648386</v>
      </c>
      <c r="F384" t="b">
        <v>0</v>
      </c>
      <c r="G384" t="str">
        <f>IF(AND(posicoes_tratado[[#This Row],[velocidade]]&lt;5,posicoes_tratado[[#This Row],[ignicao]]=FALSE),"SIM","NÃO")</f>
        <v>SIM</v>
      </c>
      <c r="H384" t="str">
        <f>IFERROR(TEXT(posicoes_tratado[[#This Row],[data_posicao]]-B383,"h:mm:ss"),"0:0:0")</f>
        <v>0:30:03</v>
      </c>
      <c r="I384">
        <f>IFERROR(posicoes_tratado[[#This Row],[tempo_parado]] *86400,0)</f>
        <v>1803</v>
      </c>
    </row>
    <row r="385" spans="1:9" x14ac:dyDescent="0.25">
      <c r="A385" s="1" t="s">
        <v>6</v>
      </c>
      <c r="B385" s="3">
        <v>43449.404305555552</v>
      </c>
      <c r="C385">
        <v>0</v>
      </c>
      <c r="D385">
        <v>-51469924</v>
      </c>
      <c r="E385">
        <v>-253648811</v>
      </c>
      <c r="F385" t="b">
        <v>0</v>
      </c>
      <c r="G385" t="str">
        <f>IF(AND(posicoes_tratado[[#This Row],[velocidade]]&lt;5,posicoes_tratado[[#This Row],[ignicao]]=FALSE),"SIM","NÃO")</f>
        <v>SIM</v>
      </c>
      <c r="H385" t="str">
        <f>IFERROR(TEXT(posicoes_tratado[[#This Row],[data_posicao]]-B384,"h:mm:ss"),"0:0:0")</f>
        <v>0:30:03</v>
      </c>
      <c r="I385">
        <f>IFERROR(posicoes_tratado[[#This Row],[tempo_parado]] *86400,0)</f>
        <v>1803</v>
      </c>
    </row>
    <row r="386" spans="1:9" x14ac:dyDescent="0.25">
      <c r="A386" s="1" t="s">
        <v>6</v>
      </c>
      <c r="B386" s="3">
        <v>43449.425173611111</v>
      </c>
      <c r="C386">
        <v>0</v>
      </c>
      <c r="D386">
        <v>-51469917</v>
      </c>
      <c r="E386">
        <v>-253649161</v>
      </c>
      <c r="F386" t="b">
        <v>0</v>
      </c>
      <c r="G386" t="str">
        <f>IF(AND(posicoes_tratado[[#This Row],[velocidade]]&lt;5,posicoes_tratado[[#This Row],[ignicao]]=FALSE),"SIM","NÃO")</f>
        <v>SIM</v>
      </c>
      <c r="H386" t="str">
        <f>IFERROR(TEXT(posicoes_tratado[[#This Row],[data_posicao]]-B385,"h:mm:ss"),"0:0:0")</f>
        <v>0:30:03</v>
      </c>
      <c r="I386">
        <f>IFERROR(posicoes_tratado[[#This Row],[tempo_parado]] *86400,0)</f>
        <v>1803</v>
      </c>
    </row>
    <row r="387" spans="1:9" x14ac:dyDescent="0.25">
      <c r="A387" s="1" t="s">
        <v>6</v>
      </c>
      <c r="B387" s="3">
        <v>43449.44604166667</v>
      </c>
      <c r="C387">
        <v>0</v>
      </c>
      <c r="D387">
        <v>-514699683</v>
      </c>
      <c r="E387">
        <v>-253649031</v>
      </c>
      <c r="F387" t="b">
        <v>0</v>
      </c>
      <c r="G387" t="str">
        <f>IF(AND(posicoes_tratado[[#This Row],[velocidade]]&lt;5,posicoes_tratado[[#This Row],[ignicao]]=FALSE),"SIM","NÃO")</f>
        <v>SIM</v>
      </c>
      <c r="H387" t="str">
        <f>IFERROR(TEXT(posicoes_tratado[[#This Row],[data_posicao]]-B386,"h:mm:ss"),"0:0:0")</f>
        <v>0:30:03</v>
      </c>
      <c r="I387">
        <f>IFERROR(posicoes_tratado[[#This Row],[tempo_parado]] *86400,0)</f>
        <v>1803</v>
      </c>
    </row>
    <row r="388" spans="1:9" x14ac:dyDescent="0.25">
      <c r="A388" s="1" t="s">
        <v>6</v>
      </c>
      <c r="B388" s="3">
        <v>43449.466909722221</v>
      </c>
      <c r="C388">
        <v>0</v>
      </c>
      <c r="D388">
        <v>-514699056</v>
      </c>
      <c r="E388">
        <v>-253649048</v>
      </c>
      <c r="F388" t="b">
        <v>0</v>
      </c>
      <c r="G388" t="str">
        <f>IF(AND(posicoes_tratado[[#This Row],[velocidade]]&lt;5,posicoes_tratado[[#This Row],[ignicao]]=FALSE),"SIM","NÃO")</f>
        <v>SIM</v>
      </c>
      <c r="H388" t="str">
        <f>IFERROR(TEXT(posicoes_tratado[[#This Row],[data_posicao]]-B387,"h:mm:ss"),"0:0:0")</f>
        <v>0:30:03</v>
      </c>
      <c r="I388">
        <f>IFERROR(posicoes_tratado[[#This Row],[tempo_parado]] *86400,0)</f>
        <v>1803</v>
      </c>
    </row>
    <row r="389" spans="1:9" x14ac:dyDescent="0.25">
      <c r="A389" s="1" t="s">
        <v>6</v>
      </c>
      <c r="B389" s="3">
        <v>43449.48777777778</v>
      </c>
      <c r="C389">
        <v>0</v>
      </c>
      <c r="D389">
        <v>-514699781</v>
      </c>
      <c r="E389">
        <v>-253648631</v>
      </c>
      <c r="F389" t="b">
        <v>0</v>
      </c>
      <c r="G389" t="str">
        <f>IF(AND(posicoes_tratado[[#This Row],[velocidade]]&lt;5,posicoes_tratado[[#This Row],[ignicao]]=FALSE),"SIM","NÃO")</f>
        <v>SIM</v>
      </c>
      <c r="H389" t="str">
        <f>IFERROR(TEXT(posicoes_tratado[[#This Row],[data_posicao]]-B388,"h:mm:ss"),"0:0:0")</f>
        <v>0:30:03</v>
      </c>
      <c r="I389">
        <f>IFERROR(posicoes_tratado[[#This Row],[tempo_parado]] *86400,0)</f>
        <v>1803</v>
      </c>
    </row>
    <row r="390" spans="1:9" x14ac:dyDescent="0.25">
      <c r="A390" s="1" t="s">
        <v>6</v>
      </c>
      <c r="B390" s="3">
        <v>43449.508645833332</v>
      </c>
      <c r="C390">
        <v>0</v>
      </c>
      <c r="D390">
        <v>-514699318</v>
      </c>
      <c r="E390">
        <v>-253648923</v>
      </c>
      <c r="F390" t="b">
        <v>0</v>
      </c>
      <c r="G390" t="str">
        <f>IF(AND(posicoes_tratado[[#This Row],[velocidade]]&lt;5,posicoes_tratado[[#This Row],[ignicao]]=FALSE),"SIM","NÃO")</f>
        <v>SIM</v>
      </c>
      <c r="H390" t="str">
        <f>IFERROR(TEXT(posicoes_tratado[[#This Row],[data_posicao]]-B389,"h:mm:ss"),"0:0:0")</f>
        <v>0:30:03</v>
      </c>
      <c r="I390">
        <f>IFERROR(posicoes_tratado[[#This Row],[tempo_parado]] *86400,0)</f>
        <v>1803</v>
      </c>
    </row>
    <row r="391" spans="1:9" x14ac:dyDescent="0.25">
      <c r="A391" s="1" t="s">
        <v>6</v>
      </c>
      <c r="B391" s="3">
        <v>43449.52952546296</v>
      </c>
      <c r="C391">
        <v>0</v>
      </c>
      <c r="D391">
        <v>-514698981</v>
      </c>
      <c r="E391">
        <v>-253649015</v>
      </c>
      <c r="F391" t="b">
        <v>0</v>
      </c>
      <c r="G391" t="str">
        <f>IF(AND(posicoes_tratado[[#This Row],[velocidade]]&lt;5,posicoes_tratado[[#This Row],[ignicao]]=FALSE),"SIM","NÃO")</f>
        <v>SIM</v>
      </c>
      <c r="H391" t="str">
        <f>IFERROR(TEXT(posicoes_tratado[[#This Row],[data_posicao]]-B390,"h:mm:ss"),"0:0:0")</f>
        <v>0:30:04</v>
      </c>
      <c r="I391">
        <f>IFERROR(posicoes_tratado[[#This Row],[tempo_parado]] *86400,0)</f>
        <v>1803.9999999999998</v>
      </c>
    </row>
    <row r="392" spans="1:9" x14ac:dyDescent="0.25">
      <c r="A392" s="1" t="s">
        <v>6</v>
      </c>
      <c r="B392" s="3">
        <v>43449.550393518519</v>
      </c>
      <c r="C392">
        <v>0</v>
      </c>
      <c r="D392">
        <v>-514699003</v>
      </c>
      <c r="E392">
        <v>-25364821</v>
      </c>
      <c r="F392" t="b">
        <v>0</v>
      </c>
      <c r="G392" t="str">
        <f>IF(AND(posicoes_tratado[[#This Row],[velocidade]]&lt;5,posicoes_tratado[[#This Row],[ignicao]]=FALSE),"SIM","NÃO")</f>
        <v>SIM</v>
      </c>
      <c r="H392" t="str">
        <f>IFERROR(TEXT(posicoes_tratado[[#This Row],[data_posicao]]-B391,"h:mm:ss"),"0:0:0")</f>
        <v>0:30:03</v>
      </c>
      <c r="I392">
        <f>IFERROR(posicoes_tratado[[#This Row],[tempo_parado]] *86400,0)</f>
        <v>1803</v>
      </c>
    </row>
    <row r="393" spans="1:9" x14ac:dyDescent="0.25">
      <c r="A393" s="1" t="s">
        <v>6</v>
      </c>
      <c r="B393" s="3">
        <v>43449.571261574078</v>
      </c>
      <c r="C393">
        <v>0</v>
      </c>
      <c r="D393">
        <v>-514699771</v>
      </c>
      <c r="E393">
        <v>-253649036</v>
      </c>
      <c r="F393" t="b">
        <v>0</v>
      </c>
      <c r="G393" t="str">
        <f>IF(AND(posicoes_tratado[[#This Row],[velocidade]]&lt;5,posicoes_tratado[[#This Row],[ignicao]]=FALSE),"SIM","NÃO")</f>
        <v>SIM</v>
      </c>
      <c r="H393" t="str">
        <f>IFERROR(TEXT(posicoes_tratado[[#This Row],[data_posicao]]-B392,"h:mm:ss"),"0:0:0")</f>
        <v>0:30:03</v>
      </c>
      <c r="I393">
        <f>IFERROR(posicoes_tratado[[#This Row],[tempo_parado]] *86400,0)</f>
        <v>1803</v>
      </c>
    </row>
    <row r="394" spans="1:9" x14ac:dyDescent="0.25">
      <c r="A394" s="1" t="s">
        <v>6</v>
      </c>
      <c r="B394" s="3">
        <v>43449.592129629629</v>
      </c>
      <c r="C394">
        <v>0</v>
      </c>
      <c r="D394">
        <v>-514699465</v>
      </c>
      <c r="E394">
        <v>-25364872</v>
      </c>
      <c r="F394" t="b">
        <v>0</v>
      </c>
      <c r="G394" t="str">
        <f>IF(AND(posicoes_tratado[[#This Row],[velocidade]]&lt;5,posicoes_tratado[[#This Row],[ignicao]]=FALSE),"SIM","NÃO")</f>
        <v>SIM</v>
      </c>
      <c r="H394" t="str">
        <f>IFERROR(TEXT(posicoes_tratado[[#This Row],[data_posicao]]-B393,"h:mm:ss"),"0:0:0")</f>
        <v>0:30:03</v>
      </c>
      <c r="I394">
        <f>IFERROR(posicoes_tratado[[#This Row],[tempo_parado]] *86400,0)</f>
        <v>1803</v>
      </c>
    </row>
    <row r="395" spans="1:9" x14ac:dyDescent="0.25">
      <c r="A395" s="1" t="s">
        <v>6</v>
      </c>
      <c r="B395" s="3">
        <v>43449.612997685188</v>
      </c>
      <c r="C395">
        <v>0</v>
      </c>
      <c r="D395">
        <v>-51469987</v>
      </c>
      <c r="E395">
        <v>-253648946</v>
      </c>
      <c r="F395" t="b">
        <v>0</v>
      </c>
      <c r="G395" t="str">
        <f>IF(AND(posicoes_tratado[[#This Row],[velocidade]]&lt;5,posicoes_tratado[[#This Row],[ignicao]]=FALSE),"SIM","NÃO")</f>
        <v>SIM</v>
      </c>
      <c r="H395" t="str">
        <f>IFERROR(TEXT(posicoes_tratado[[#This Row],[data_posicao]]-B394,"h:mm:ss"),"0:0:0")</f>
        <v>0:30:03</v>
      </c>
      <c r="I395">
        <f>IFERROR(posicoes_tratado[[#This Row],[tempo_parado]] *86400,0)</f>
        <v>1803</v>
      </c>
    </row>
    <row r="396" spans="1:9" x14ac:dyDescent="0.25">
      <c r="A396" s="1" t="s">
        <v>6</v>
      </c>
      <c r="B396" s="3">
        <v>43449.63386574074</v>
      </c>
      <c r="C396">
        <v>0</v>
      </c>
      <c r="D396">
        <v>-514699375</v>
      </c>
      <c r="E396">
        <v>-253649386</v>
      </c>
      <c r="F396" t="b">
        <v>0</v>
      </c>
      <c r="G396" t="str">
        <f>IF(AND(posicoes_tratado[[#This Row],[velocidade]]&lt;5,posicoes_tratado[[#This Row],[ignicao]]=FALSE),"SIM","NÃO")</f>
        <v>SIM</v>
      </c>
      <c r="H396" t="str">
        <f>IFERROR(TEXT(posicoes_tratado[[#This Row],[data_posicao]]-B395,"h:mm:ss"),"0:0:0")</f>
        <v>0:30:03</v>
      </c>
      <c r="I396">
        <f>IFERROR(posicoes_tratado[[#This Row],[tempo_parado]] *86400,0)</f>
        <v>1803</v>
      </c>
    </row>
    <row r="397" spans="1:9" x14ac:dyDescent="0.25">
      <c r="A397" s="1" t="s">
        <v>6</v>
      </c>
      <c r="B397" s="3">
        <v>43449.654733796298</v>
      </c>
      <c r="C397">
        <v>0</v>
      </c>
      <c r="D397">
        <v>-514699568</v>
      </c>
      <c r="E397">
        <v>-25364813</v>
      </c>
      <c r="F397" t="b">
        <v>0</v>
      </c>
      <c r="G397" t="str">
        <f>IF(AND(posicoes_tratado[[#This Row],[velocidade]]&lt;5,posicoes_tratado[[#This Row],[ignicao]]=FALSE),"SIM","NÃO")</f>
        <v>SIM</v>
      </c>
      <c r="H397" t="str">
        <f>IFERROR(TEXT(posicoes_tratado[[#This Row],[data_posicao]]-B396,"h:mm:ss"),"0:0:0")</f>
        <v>0:30:03</v>
      </c>
      <c r="I397">
        <f>IFERROR(posicoes_tratado[[#This Row],[tempo_parado]] *86400,0)</f>
        <v>1803</v>
      </c>
    </row>
    <row r="398" spans="1:9" x14ac:dyDescent="0.25">
      <c r="A398" s="1" t="s">
        <v>6</v>
      </c>
      <c r="B398" s="3">
        <v>43449.67560185185</v>
      </c>
      <c r="C398">
        <v>0</v>
      </c>
      <c r="D398">
        <v>-514698913</v>
      </c>
      <c r="E398">
        <v>-253648948</v>
      </c>
      <c r="F398" t="b">
        <v>0</v>
      </c>
      <c r="G398" t="str">
        <f>IF(AND(posicoes_tratado[[#This Row],[velocidade]]&lt;5,posicoes_tratado[[#This Row],[ignicao]]=FALSE),"SIM","NÃO")</f>
        <v>SIM</v>
      </c>
      <c r="H398" t="str">
        <f>IFERROR(TEXT(posicoes_tratado[[#This Row],[data_posicao]]-B397,"h:mm:ss"),"0:0:0")</f>
        <v>0:30:03</v>
      </c>
      <c r="I398">
        <f>IFERROR(posicoes_tratado[[#This Row],[tempo_parado]] *86400,0)</f>
        <v>1803</v>
      </c>
    </row>
    <row r="399" spans="1:9" x14ac:dyDescent="0.25">
      <c r="A399" s="1" t="s">
        <v>6</v>
      </c>
      <c r="B399" s="3">
        <v>43449.696469907409</v>
      </c>
      <c r="C399">
        <v>0</v>
      </c>
      <c r="D399">
        <v>-51469922</v>
      </c>
      <c r="E399">
        <v>-253648903</v>
      </c>
      <c r="F399" t="b">
        <v>0</v>
      </c>
      <c r="G399" t="str">
        <f>IF(AND(posicoes_tratado[[#This Row],[velocidade]]&lt;5,posicoes_tratado[[#This Row],[ignicao]]=FALSE),"SIM","NÃO")</f>
        <v>SIM</v>
      </c>
      <c r="H399" t="str">
        <f>IFERROR(TEXT(posicoes_tratado[[#This Row],[data_posicao]]-B398,"h:mm:ss"),"0:0:0")</f>
        <v>0:30:03</v>
      </c>
      <c r="I399">
        <f>IFERROR(posicoes_tratado[[#This Row],[tempo_parado]] *86400,0)</f>
        <v>1803</v>
      </c>
    </row>
    <row r="400" spans="1:9" x14ac:dyDescent="0.25">
      <c r="A400" s="1" t="s">
        <v>6</v>
      </c>
      <c r="B400" s="3">
        <v>43449.71733796296</v>
      </c>
      <c r="C400">
        <v>0</v>
      </c>
      <c r="D400">
        <v>-514699361</v>
      </c>
      <c r="E400">
        <v>-253648885</v>
      </c>
      <c r="F400" t="b">
        <v>0</v>
      </c>
      <c r="G400" t="str">
        <f>IF(AND(posicoes_tratado[[#This Row],[velocidade]]&lt;5,posicoes_tratado[[#This Row],[ignicao]]=FALSE),"SIM","NÃO")</f>
        <v>SIM</v>
      </c>
      <c r="H400" t="str">
        <f>IFERROR(TEXT(posicoes_tratado[[#This Row],[data_posicao]]-B399,"h:mm:ss"),"0:0:0")</f>
        <v>0:30:03</v>
      </c>
      <c r="I400">
        <f>IFERROR(posicoes_tratado[[#This Row],[tempo_parado]] *86400,0)</f>
        <v>1803</v>
      </c>
    </row>
    <row r="401" spans="1:9" x14ac:dyDescent="0.25">
      <c r="A401" s="1" t="s">
        <v>6</v>
      </c>
      <c r="B401" s="3">
        <v>43449.738206018519</v>
      </c>
      <c r="C401">
        <v>0</v>
      </c>
      <c r="D401">
        <v>-514699158</v>
      </c>
      <c r="E401">
        <v>-253649293</v>
      </c>
      <c r="F401" t="b">
        <v>0</v>
      </c>
      <c r="G401" t="str">
        <f>IF(AND(posicoes_tratado[[#This Row],[velocidade]]&lt;5,posicoes_tratado[[#This Row],[ignicao]]=FALSE),"SIM","NÃO")</f>
        <v>SIM</v>
      </c>
      <c r="H401" t="str">
        <f>IFERROR(TEXT(posicoes_tratado[[#This Row],[data_posicao]]-B400,"h:mm:ss"),"0:0:0")</f>
        <v>0:30:03</v>
      </c>
      <c r="I401">
        <f>IFERROR(posicoes_tratado[[#This Row],[tempo_parado]] *86400,0)</f>
        <v>1803</v>
      </c>
    </row>
    <row r="402" spans="1:9" x14ac:dyDescent="0.25">
      <c r="A402" s="1" t="s">
        <v>6</v>
      </c>
      <c r="B402" s="3">
        <v>43449.759074074071</v>
      </c>
      <c r="C402">
        <v>0</v>
      </c>
      <c r="D402">
        <v>-514699205</v>
      </c>
      <c r="E402">
        <v>-25364879</v>
      </c>
      <c r="F402" t="b">
        <v>0</v>
      </c>
      <c r="G402" t="str">
        <f>IF(AND(posicoes_tratado[[#This Row],[velocidade]]&lt;5,posicoes_tratado[[#This Row],[ignicao]]=FALSE),"SIM","NÃO")</f>
        <v>SIM</v>
      </c>
      <c r="H402" t="str">
        <f>IFERROR(TEXT(posicoes_tratado[[#This Row],[data_posicao]]-B401,"h:mm:ss"),"0:0:0")</f>
        <v>0:30:03</v>
      </c>
      <c r="I402">
        <f>IFERROR(posicoes_tratado[[#This Row],[tempo_parado]] *86400,0)</f>
        <v>1803</v>
      </c>
    </row>
    <row r="403" spans="1:9" x14ac:dyDescent="0.25">
      <c r="A403" s="1" t="s">
        <v>6</v>
      </c>
      <c r="B403" s="3">
        <v>43449.779930555553</v>
      </c>
      <c r="C403">
        <v>0</v>
      </c>
      <c r="D403">
        <v>-514699346</v>
      </c>
      <c r="E403">
        <v>-253648801</v>
      </c>
      <c r="F403" t="b">
        <v>0</v>
      </c>
      <c r="G403" t="str">
        <f>IF(AND(posicoes_tratado[[#This Row],[velocidade]]&lt;5,posicoes_tratado[[#This Row],[ignicao]]=FALSE),"SIM","NÃO")</f>
        <v>SIM</v>
      </c>
      <c r="H403" t="str">
        <f>IFERROR(TEXT(posicoes_tratado[[#This Row],[data_posicao]]-B402,"h:mm:ss"),"0:0:0")</f>
        <v>0:30:02</v>
      </c>
      <c r="I403">
        <f>IFERROR(posicoes_tratado[[#This Row],[tempo_parado]] *86400,0)</f>
        <v>1801.9999999999998</v>
      </c>
    </row>
    <row r="404" spans="1:9" x14ac:dyDescent="0.25">
      <c r="A404" s="1" t="s">
        <v>6</v>
      </c>
      <c r="B404" s="3">
        <v>43449.800798611112</v>
      </c>
      <c r="C404">
        <v>0</v>
      </c>
      <c r="D404">
        <v>-5146988</v>
      </c>
      <c r="E404">
        <v>-25364877</v>
      </c>
      <c r="F404" t="b">
        <v>0</v>
      </c>
      <c r="G404" t="str">
        <f>IF(AND(posicoes_tratado[[#This Row],[velocidade]]&lt;5,posicoes_tratado[[#This Row],[ignicao]]=FALSE),"SIM","NÃO")</f>
        <v>SIM</v>
      </c>
      <c r="H404" t="str">
        <f>IFERROR(TEXT(posicoes_tratado[[#This Row],[data_posicao]]-B403,"h:mm:ss"),"0:0:0")</f>
        <v>0:30:03</v>
      </c>
      <c r="I404">
        <f>IFERROR(posicoes_tratado[[#This Row],[tempo_parado]] *86400,0)</f>
        <v>1803</v>
      </c>
    </row>
    <row r="405" spans="1:9" x14ac:dyDescent="0.25">
      <c r="A405" s="1" t="s">
        <v>6</v>
      </c>
      <c r="B405" s="3">
        <v>43449.821666666663</v>
      </c>
      <c r="C405">
        <v>0</v>
      </c>
      <c r="D405">
        <v>-514699506</v>
      </c>
      <c r="E405">
        <v>-253649065</v>
      </c>
      <c r="F405" t="b">
        <v>0</v>
      </c>
      <c r="G405" t="str">
        <f>IF(AND(posicoes_tratado[[#This Row],[velocidade]]&lt;5,posicoes_tratado[[#This Row],[ignicao]]=FALSE),"SIM","NÃO")</f>
        <v>SIM</v>
      </c>
      <c r="H405" t="str">
        <f>IFERROR(TEXT(posicoes_tratado[[#This Row],[data_posicao]]-B404,"h:mm:ss"),"0:0:0")</f>
        <v>0:30:03</v>
      </c>
      <c r="I405">
        <f>IFERROR(posicoes_tratado[[#This Row],[tempo_parado]] *86400,0)</f>
        <v>1803</v>
      </c>
    </row>
    <row r="406" spans="1:9" x14ac:dyDescent="0.25">
      <c r="A406" s="1" t="s">
        <v>6</v>
      </c>
      <c r="B406" s="3">
        <v>43449.842534722222</v>
      </c>
      <c r="C406">
        <v>0</v>
      </c>
      <c r="D406">
        <v>-514699076</v>
      </c>
      <c r="E406">
        <v>-253648578</v>
      </c>
      <c r="F406" t="b">
        <v>0</v>
      </c>
      <c r="G406" t="str">
        <f>IF(AND(posicoes_tratado[[#This Row],[velocidade]]&lt;5,posicoes_tratado[[#This Row],[ignicao]]=FALSE),"SIM","NÃO")</f>
        <v>SIM</v>
      </c>
      <c r="H406" t="str">
        <f>IFERROR(TEXT(posicoes_tratado[[#This Row],[data_posicao]]-B405,"h:mm:ss"),"0:0:0")</f>
        <v>0:30:03</v>
      </c>
      <c r="I406">
        <f>IFERROR(posicoes_tratado[[#This Row],[tempo_parado]] *86400,0)</f>
        <v>1803</v>
      </c>
    </row>
    <row r="407" spans="1:9" x14ac:dyDescent="0.25">
      <c r="A407" s="1" t="s">
        <v>6</v>
      </c>
      <c r="B407" s="3">
        <v>43449.863402777781</v>
      </c>
      <c r="C407">
        <v>0</v>
      </c>
      <c r="D407">
        <v>-514699598</v>
      </c>
      <c r="E407">
        <v>-25364932</v>
      </c>
      <c r="F407" t="b">
        <v>0</v>
      </c>
      <c r="G407" t="str">
        <f>IF(AND(posicoes_tratado[[#This Row],[velocidade]]&lt;5,posicoes_tratado[[#This Row],[ignicao]]=FALSE),"SIM","NÃO")</f>
        <v>SIM</v>
      </c>
      <c r="H407" t="str">
        <f>IFERROR(TEXT(posicoes_tratado[[#This Row],[data_posicao]]-B406,"h:mm:ss"),"0:0:0")</f>
        <v>0:30:03</v>
      </c>
      <c r="I407">
        <f>IFERROR(posicoes_tratado[[#This Row],[tempo_parado]] *86400,0)</f>
        <v>1803</v>
      </c>
    </row>
    <row r="408" spans="1:9" x14ac:dyDescent="0.25">
      <c r="A408" s="1" t="s">
        <v>6</v>
      </c>
      <c r="B408" s="3">
        <v>43449.884270833332</v>
      </c>
      <c r="C408">
        <v>0</v>
      </c>
      <c r="D408">
        <v>-514699346</v>
      </c>
      <c r="E408">
        <v>-253649156</v>
      </c>
      <c r="F408" t="b">
        <v>0</v>
      </c>
      <c r="G408" t="str">
        <f>IF(AND(posicoes_tratado[[#This Row],[velocidade]]&lt;5,posicoes_tratado[[#This Row],[ignicao]]=FALSE),"SIM","NÃO")</f>
        <v>SIM</v>
      </c>
      <c r="H408" t="str">
        <f>IFERROR(TEXT(posicoes_tratado[[#This Row],[data_posicao]]-B407,"h:mm:ss"),"0:0:0")</f>
        <v>0:30:03</v>
      </c>
      <c r="I408">
        <f>IFERROR(posicoes_tratado[[#This Row],[tempo_parado]] *86400,0)</f>
        <v>1803</v>
      </c>
    </row>
    <row r="409" spans="1:9" x14ac:dyDescent="0.25">
      <c r="A409" s="1" t="s">
        <v>6</v>
      </c>
      <c r="B409" s="3">
        <v>43449.905138888891</v>
      </c>
      <c r="C409">
        <v>0</v>
      </c>
      <c r="D409">
        <v>-514699061</v>
      </c>
      <c r="E409">
        <v>-253648806</v>
      </c>
      <c r="F409" t="b">
        <v>0</v>
      </c>
      <c r="G409" t="str">
        <f>IF(AND(posicoes_tratado[[#This Row],[velocidade]]&lt;5,posicoes_tratado[[#This Row],[ignicao]]=FALSE),"SIM","NÃO")</f>
        <v>SIM</v>
      </c>
      <c r="H409" t="str">
        <f>IFERROR(TEXT(posicoes_tratado[[#This Row],[data_posicao]]-B408,"h:mm:ss"),"0:0:0")</f>
        <v>0:30:03</v>
      </c>
      <c r="I409">
        <f>IFERROR(posicoes_tratado[[#This Row],[tempo_parado]] *86400,0)</f>
        <v>1803</v>
      </c>
    </row>
    <row r="410" spans="1:9" x14ac:dyDescent="0.25">
      <c r="A410" s="1" t="s">
        <v>6</v>
      </c>
      <c r="B410" s="3">
        <v>43449.926018518519</v>
      </c>
      <c r="C410">
        <v>0</v>
      </c>
      <c r="D410">
        <v>-514699166</v>
      </c>
      <c r="E410">
        <v>-253649096</v>
      </c>
      <c r="F410" t="b">
        <v>0</v>
      </c>
      <c r="G410" t="str">
        <f>IF(AND(posicoes_tratado[[#This Row],[velocidade]]&lt;5,posicoes_tratado[[#This Row],[ignicao]]=FALSE),"SIM","NÃO")</f>
        <v>SIM</v>
      </c>
      <c r="H410" t="str">
        <f>IFERROR(TEXT(posicoes_tratado[[#This Row],[data_posicao]]-B409,"h:mm:ss"),"0:0:0")</f>
        <v>0:30:04</v>
      </c>
      <c r="I410">
        <f>IFERROR(posicoes_tratado[[#This Row],[tempo_parado]] *86400,0)</f>
        <v>1803.9999999999998</v>
      </c>
    </row>
    <row r="411" spans="1:9" x14ac:dyDescent="0.25">
      <c r="A411" s="1" t="s">
        <v>6</v>
      </c>
      <c r="B411" s="3">
        <v>43449.946886574071</v>
      </c>
      <c r="C411">
        <v>0</v>
      </c>
      <c r="D411">
        <v>-514699185</v>
      </c>
      <c r="E411">
        <v>-253648978</v>
      </c>
      <c r="F411" t="b">
        <v>0</v>
      </c>
      <c r="G411" t="str">
        <f>IF(AND(posicoes_tratado[[#This Row],[velocidade]]&lt;5,posicoes_tratado[[#This Row],[ignicao]]=FALSE),"SIM","NÃO")</f>
        <v>SIM</v>
      </c>
      <c r="H411" t="str">
        <f>IFERROR(TEXT(posicoes_tratado[[#This Row],[data_posicao]]-B410,"h:mm:ss"),"0:0:0")</f>
        <v>0:30:03</v>
      </c>
      <c r="I411">
        <f>IFERROR(posicoes_tratado[[#This Row],[tempo_parado]] *86400,0)</f>
        <v>1803</v>
      </c>
    </row>
    <row r="412" spans="1:9" x14ac:dyDescent="0.25">
      <c r="A412" s="1" t="s">
        <v>6</v>
      </c>
      <c r="B412" s="3">
        <v>43449.96775462963</v>
      </c>
      <c r="C412">
        <v>0</v>
      </c>
      <c r="D412">
        <v>-514699151</v>
      </c>
      <c r="E412">
        <v>-253649193</v>
      </c>
      <c r="F412" t="b">
        <v>0</v>
      </c>
      <c r="G412" t="str">
        <f>IF(AND(posicoes_tratado[[#This Row],[velocidade]]&lt;5,posicoes_tratado[[#This Row],[ignicao]]=FALSE),"SIM","NÃO")</f>
        <v>SIM</v>
      </c>
      <c r="H412" t="str">
        <f>IFERROR(TEXT(posicoes_tratado[[#This Row],[data_posicao]]-B411,"h:mm:ss"),"0:0:0")</f>
        <v>0:30:03</v>
      </c>
      <c r="I412">
        <f>IFERROR(posicoes_tratado[[#This Row],[tempo_parado]] *86400,0)</f>
        <v>1803</v>
      </c>
    </row>
    <row r="413" spans="1:9" x14ac:dyDescent="0.25">
      <c r="A413" s="1" t="s">
        <v>6</v>
      </c>
      <c r="B413" s="3">
        <v>43449.988622685189</v>
      </c>
      <c r="C413">
        <v>0</v>
      </c>
      <c r="D413">
        <v>-514698755</v>
      </c>
      <c r="E413">
        <v>-253648601</v>
      </c>
      <c r="F413" t="b">
        <v>0</v>
      </c>
      <c r="G413" t="str">
        <f>IF(AND(posicoes_tratado[[#This Row],[velocidade]]&lt;5,posicoes_tratado[[#This Row],[ignicao]]=FALSE),"SIM","NÃO")</f>
        <v>SIM</v>
      </c>
      <c r="H413" t="str">
        <f>IFERROR(TEXT(posicoes_tratado[[#This Row],[data_posicao]]-B412,"h:mm:ss"),"0:0:0")</f>
        <v>0:30:03</v>
      </c>
      <c r="I413">
        <f>IFERROR(posicoes_tratado[[#This Row],[tempo_parado]] *86400,0)</f>
        <v>1803</v>
      </c>
    </row>
    <row r="414" spans="1:9" x14ac:dyDescent="0.25">
      <c r="A414" s="1" t="s">
        <v>6</v>
      </c>
      <c r="B414" s="3">
        <v>43450.00949074074</v>
      </c>
      <c r="C414">
        <v>0</v>
      </c>
      <c r="D414">
        <v>-514699206</v>
      </c>
      <c r="E414">
        <v>-253648873</v>
      </c>
      <c r="F414" t="b">
        <v>0</v>
      </c>
      <c r="G414" t="str">
        <f>IF(AND(posicoes_tratado[[#This Row],[velocidade]]&lt;5,posicoes_tratado[[#This Row],[ignicao]]=FALSE),"SIM","NÃO")</f>
        <v>SIM</v>
      </c>
      <c r="H414" t="str">
        <f>IFERROR(TEXT(posicoes_tratado[[#This Row],[data_posicao]]-B413,"h:mm:ss"),"0:0:0")</f>
        <v>0:30:03</v>
      </c>
      <c r="I414">
        <f>IFERROR(posicoes_tratado[[#This Row],[tempo_parado]] *86400,0)</f>
        <v>1803</v>
      </c>
    </row>
    <row r="415" spans="1:9" x14ac:dyDescent="0.25">
      <c r="A415" s="1" t="s">
        <v>6</v>
      </c>
      <c r="B415" s="3">
        <v>43450.030358796299</v>
      </c>
      <c r="C415">
        <v>0</v>
      </c>
      <c r="D415">
        <v>-51469905</v>
      </c>
      <c r="E415">
        <v>-253649091</v>
      </c>
      <c r="F415" t="b">
        <v>0</v>
      </c>
      <c r="G415" t="str">
        <f>IF(AND(posicoes_tratado[[#This Row],[velocidade]]&lt;5,posicoes_tratado[[#This Row],[ignicao]]=FALSE),"SIM","NÃO")</f>
        <v>SIM</v>
      </c>
      <c r="H415" t="str">
        <f>IFERROR(TEXT(posicoes_tratado[[#This Row],[data_posicao]]-B414,"h:mm:ss"),"0:0:0")</f>
        <v>0:30:03</v>
      </c>
      <c r="I415">
        <f>IFERROR(posicoes_tratado[[#This Row],[tempo_parado]] *86400,0)</f>
        <v>1803</v>
      </c>
    </row>
    <row r="416" spans="1:9" x14ac:dyDescent="0.25">
      <c r="A416" s="1" t="s">
        <v>6</v>
      </c>
      <c r="B416" s="3">
        <v>43450.051226851851</v>
      </c>
      <c r="C416">
        <v>0</v>
      </c>
      <c r="D416">
        <v>-514699118</v>
      </c>
      <c r="E416">
        <v>-25364876</v>
      </c>
      <c r="F416" t="b">
        <v>0</v>
      </c>
      <c r="G416" t="str">
        <f>IF(AND(posicoes_tratado[[#This Row],[velocidade]]&lt;5,posicoes_tratado[[#This Row],[ignicao]]=FALSE),"SIM","NÃO")</f>
        <v>SIM</v>
      </c>
      <c r="H416" t="str">
        <f>IFERROR(TEXT(posicoes_tratado[[#This Row],[data_posicao]]-B415,"h:mm:ss"),"0:0:0")</f>
        <v>0:30:03</v>
      </c>
      <c r="I416">
        <f>IFERROR(posicoes_tratado[[#This Row],[tempo_parado]] *86400,0)</f>
        <v>1803</v>
      </c>
    </row>
    <row r="417" spans="1:9" x14ac:dyDescent="0.25">
      <c r="A417" s="1" t="s">
        <v>6</v>
      </c>
      <c r="B417" s="3">
        <v>43450.072094907409</v>
      </c>
      <c r="C417">
        <v>0</v>
      </c>
      <c r="D417">
        <v>-514698788</v>
      </c>
      <c r="E417">
        <v>-253648756</v>
      </c>
      <c r="F417" t="b">
        <v>0</v>
      </c>
      <c r="G417" t="str">
        <f>IF(AND(posicoes_tratado[[#This Row],[velocidade]]&lt;5,posicoes_tratado[[#This Row],[ignicao]]=FALSE),"SIM","NÃO")</f>
        <v>SIM</v>
      </c>
      <c r="H417" t="str">
        <f>IFERROR(TEXT(posicoes_tratado[[#This Row],[data_posicao]]-B416,"h:mm:ss"),"0:0:0")</f>
        <v>0:30:03</v>
      </c>
      <c r="I417">
        <f>IFERROR(posicoes_tratado[[#This Row],[tempo_parado]] *86400,0)</f>
        <v>1803</v>
      </c>
    </row>
    <row r="418" spans="1:9" x14ac:dyDescent="0.25">
      <c r="A418" s="1" t="s">
        <v>6</v>
      </c>
      <c r="B418" s="3">
        <v>43450.092962962961</v>
      </c>
      <c r="C418">
        <v>0</v>
      </c>
      <c r="D418">
        <v>-514698986</v>
      </c>
      <c r="E418">
        <v>-253648998</v>
      </c>
      <c r="F418" t="b">
        <v>0</v>
      </c>
      <c r="G418" t="str">
        <f>IF(AND(posicoes_tratado[[#This Row],[velocidade]]&lt;5,posicoes_tratado[[#This Row],[ignicao]]=FALSE),"SIM","NÃO")</f>
        <v>SIM</v>
      </c>
      <c r="H418" t="str">
        <f>IFERROR(TEXT(posicoes_tratado[[#This Row],[data_posicao]]-B417,"h:mm:ss"),"0:0:0")</f>
        <v>0:30:03</v>
      </c>
      <c r="I418">
        <f>IFERROR(posicoes_tratado[[#This Row],[tempo_parado]] *86400,0)</f>
        <v>1803</v>
      </c>
    </row>
    <row r="419" spans="1:9" x14ac:dyDescent="0.25">
      <c r="A419" s="1" t="s">
        <v>6</v>
      </c>
      <c r="B419" s="3">
        <v>43450.11383101852</v>
      </c>
      <c r="C419">
        <v>0</v>
      </c>
      <c r="D419">
        <v>-514699766</v>
      </c>
      <c r="E419">
        <v>-253648603</v>
      </c>
      <c r="F419" t="b">
        <v>0</v>
      </c>
      <c r="G419" t="str">
        <f>IF(AND(posicoes_tratado[[#This Row],[velocidade]]&lt;5,posicoes_tratado[[#This Row],[ignicao]]=FALSE),"SIM","NÃO")</f>
        <v>SIM</v>
      </c>
      <c r="H419" t="str">
        <f>IFERROR(TEXT(posicoes_tratado[[#This Row],[data_posicao]]-B418,"h:mm:ss"),"0:0:0")</f>
        <v>0:30:03</v>
      </c>
      <c r="I419">
        <f>IFERROR(posicoes_tratado[[#This Row],[tempo_parado]] *86400,0)</f>
        <v>1803</v>
      </c>
    </row>
    <row r="420" spans="1:9" x14ac:dyDescent="0.25">
      <c r="A420" s="1" t="s">
        <v>6</v>
      </c>
      <c r="B420" s="3">
        <v>43450.134699074071</v>
      </c>
      <c r="C420">
        <v>0</v>
      </c>
      <c r="D420">
        <v>-514699233</v>
      </c>
      <c r="E420">
        <v>-253649248</v>
      </c>
      <c r="F420" t="b">
        <v>0</v>
      </c>
      <c r="G420" t="str">
        <f>IF(AND(posicoes_tratado[[#This Row],[velocidade]]&lt;5,posicoes_tratado[[#This Row],[ignicao]]=FALSE),"SIM","NÃO")</f>
        <v>SIM</v>
      </c>
      <c r="H420" t="str">
        <f>IFERROR(TEXT(posicoes_tratado[[#This Row],[data_posicao]]-B419,"h:mm:ss"),"0:0:0")</f>
        <v>0:30:03</v>
      </c>
      <c r="I420">
        <f>IFERROR(posicoes_tratado[[#This Row],[tempo_parado]] *86400,0)</f>
        <v>1803</v>
      </c>
    </row>
    <row r="421" spans="1:9" x14ac:dyDescent="0.25">
      <c r="A421" s="1" t="s">
        <v>6</v>
      </c>
      <c r="B421" s="3">
        <v>43450.155555555553</v>
      </c>
      <c r="C421">
        <v>0</v>
      </c>
      <c r="D421">
        <v>-514699571</v>
      </c>
      <c r="E421">
        <v>-253649386</v>
      </c>
      <c r="F421" t="b">
        <v>0</v>
      </c>
      <c r="G421" t="str">
        <f>IF(AND(posicoes_tratado[[#This Row],[velocidade]]&lt;5,posicoes_tratado[[#This Row],[ignicao]]=FALSE),"SIM","NÃO")</f>
        <v>SIM</v>
      </c>
      <c r="H421" t="str">
        <f>IFERROR(TEXT(posicoes_tratado[[#This Row],[data_posicao]]-B420,"h:mm:ss"),"0:0:0")</f>
        <v>0:30:02</v>
      </c>
      <c r="I421">
        <f>IFERROR(posicoes_tratado[[#This Row],[tempo_parado]] *86400,0)</f>
        <v>1801.9999999999998</v>
      </c>
    </row>
    <row r="422" spans="1:9" x14ac:dyDescent="0.25">
      <c r="A422" s="1" t="s">
        <v>6</v>
      </c>
      <c r="B422" s="3">
        <v>43450.176412037035</v>
      </c>
      <c r="C422">
        <v>0</v>
      </c>
      <c r="D422">
        <v>-514699351</v>
      </c>
      <c r="E422">
        <v>-253649</v>
      </c>
      <c r="F422" t="b">
        <v>0</v>
      </c>
      <c r="G422" t="str">
        <f>IF(AND(posicoes_tratado[[#This Row],[velocidade]]&lt;5,posicoes_tratado[[#This Row],[ignicao]]=FALSE),"SIM","NÃO")</f>
        <v>SIM</v>
      </c>
      <c r="H422" t="str">
        <f>IFERROR(TEXT(posicoes_tratado[[#This Row],[data_posicao]]-B421,"h:mm:ss"),"0:0:0")</f>
        <v>0:30:02</v>
      </c>
      <c r="I422">
        <f>IFERROR(posicoes_tratado[[#This Row],[tempo_parado]] *86400,0)</f>
        <v>1801.9999999999998</v>
      </c>
    </row>
    <row r="423" spans="1:9" x14ac:dyDescent="0.25">
      <c r="A423" s="1" t="s">
        <v>6</v>
      </c>
      <c r="B423" s="3">
        <v>43450.197280092594</v>
      </c>
      <c r="C423">
        <v>0</v>
      </c>
      <c r="D423">
        <v>-514699146</v>
      </c>
      <c r="E423">
        <v>-253648815</v>
      </c>
      <c r="F423" t="b">
        <v>0</v>
      </c>
      <c r="G423" t="str">
        <f>IF(AND(posicoes_tratado[[#This Row],[velocidade]]&lt;5,posicoes_tratado[[#This Row],[ignicao]]=FALSE),"SIM","NÃO")</f>
        <v>SIM</v>
      </c>
      <c r="H423" t="str">
        <f>IFERROR(TEXT(posicoes_tratado[[#This Row],[data_posicao]]-B422,"h:mm:ss"),"0:0:0")</f>
        <v>0:30:03</v>
      </c>
      <c r="I423">
        <f>IFERROR(posicoes_tratado[[#This Row],[tempo_parado]] *86400,0)</f>
        <v>1803</v>
      </c>
    </row>
    <row r="424" spans="1:9" x14ac:dyDescent="0.25">
      <c r="A424" s="1" t="s">
        <v>6</v>
      </c>
      <c r="B424" s="3">
        <v>43450.218148148146</v>
      </c>
      <c r="C424">
        <v>0</v>
      </c>
      <c r="D424">
        <v>-514699348</v>
      </c>
      <c r="E424">
        <v>-253649381</v>
      </c>
      <c r="F424" t="b">
        <v>0</v>
      </c>
      <c r="G424" t="str">
        <f>IF(AND(posicoes_tratado[[#This Row],[velocidade]]&lt;5,posicoes_tratado[[#This Row],[ignicao]]=FALSE),"SIM","NÃO")</f>
        <v>SIM</v>
      </c>
      <c r="H424" t="str">
        <f>IFERROR(TEXT(posicoes_tratado[[#This Row],[data_posicao]]-B423,"h:mm:ss"),"0:0:0")</f>
        <v>0:30:03</v>
      </c>
      <c r="I424">
        <f>IFERROR(posicoes_tratado[[#This Row],[tempo_parado]] *86400,0)</f>
        <v>1803</v>
      </c>
    </row>
    <row r="425" spans="1:9" x14ac:dyDescent="0.25">
      <c r="A425" s="1" t="s">
        <v>6</v>
      </c>
      <c r="B425" s="3">
        <v>43450.239016203705</v>
      </c>
      <c r="C425">
        <v>0</v>
      </c>
      <c r="D425">
        <v>-514698931</v>
      </c>
      <c r="E425">
        <v>-253648833</v>
      </c>
      <c r="F425" t="b">
        <v>0</v>
      </c>
      <c r="G425" t="str">
        <f>IF(AND(posicoes_tratado[[#This Row],[velocidade]]&lt;5,posicoes_tratado[[#This Row],[ignicao]]=FALSE),"SIM","NÃO")</f>
        <v>SIM</v>
      </c>
      <c r="H425" t="str">
        <f>IFERROR(TEXT(posicoes_tratado[[#This Row],[data_posicao]]-B424,"h:mm:ss"),"0:0:0")</f>
        <v>0:30:03</v>
      </c>
      <c r="I425">
        <f>IFERROR(posicoes_tratado[[#This Row],[tempo_parado]] *86400,0)</f>
        <v>1803</v>
      </c>
    </row>
    <row r="426" spans="1:9" x14ac:dyDescent="0.25">
      <c r="A426" s="1" t="s">
        <v>6</v>
      </c>
      <c r="B426" s="3">
        <v>43450.259884259256</v>
      </c>
      <c r="C426">
        <v>0</v>
      </c>
      <c r="D426">
        <v>-514699223</v>
      </c>
      <c r="E426">
        <v>-253649295</v>
      </c>
      <c r="F426" t="b">
        <v>0</v>
      </c>
      <c r="G426" t="str">
        <f>IF(AND(posicoes_tratado[[#This Row],[velocidade]]&lt;5,posicoes_tratado[[#This Row],[ignicao]]=FALSE),"SIM","NÃO")</f>
        <v>SIM</v>
      </c>
      <c r="H426" t="str">
        <f>IFERROR(TEXT(posicoes_tratado[[#This Row],[data_posicao]]-B425,"h:mm:ss"),"0:0:0")</f>
        <v>0:30:03</v>
      </c>
      <c r="I426">
        <f>IFERROR(posicoes_tratado[[#This Row],[tempo_parado]] *86400,0)</f>
        <v>1803</v>
      </c>
    </row>
    <row r="427" spans="1:9" x14ac:dyDescent="0.25">
      <c r="A427" s="1" t="s">
        <v>6</v>
      </c>
      <c r="B427" s="3">
        <v>43450.280752314815</v>
      </c>
      <c r="C427">
        <v>0</v>
      </c>
      <c r="D427">
        <v>-514699381</v>
      </c>
      <c r="E427">
        <v>-253649481</v>
      </c>
      <c r="F427" t="b">
        <v>0</v>
      </c>
      <c r="G427" t="str">
        <f>IF(AND(posicoes_tratado[[#This Row],[velocidade]]&lt;5,posicoes_tratado[[#This Row],[ignicao]]=FALSE),"SIM","NÃO")</f>
        <v>SIM</v>
      </c>
      <c r="H427" t="str">
        <f>IFERROR(TEXT(posicoes_tratado[[#This Row],[data_posicao]]-B426,"h:mm:ss"),"0:0:0")</f>
        <v>0:30:03</v>
      </c>
      <c r="I427">
        <f>IFERROR(posicoes_tratado[[#This Row],[tempo_parado]] *86400,0)</f>
        <v>1803</v>
      </c>
    </row>
    <row r="428" spans="1:9" x14ac:dyDescent="0.25">
      <c r="A428" s="1" t="s">
        <v>6</v>
      </c>
      <c r="B428" s="3">
        <v>43450.301620370374</v>
      </c>
      <c r="C428">
        <v>0</v>
      </c>
      <c r="D428">
        <v>-51469931</v>
      </c>
      <c r="E428">
        <v>-253649108</v>
      </c>
      <c r="F428" t="b">
        <v>0</v>
      </c>
      <c r="G428" t="str">
        <f>IF(AND(posicoes_tratado[[#This Row],[velocidade]]&lt;5,posicoes_tratado[[#This Row],[ignicao]]=FALSE),"SIM","NÃO")</f>
        <v>SIM</v>
      </c>
      <c r="H428" t="str">
        <f>IFERROR(TEXT(posicoes_tratado[[#This Row],[data_posicao]]-B427,"h:mm:ss"),"0:0:0")</f>
        <v>0:30:03</v>
      </c>
      <c r="I428">
        <f>IFERROR(posicoes_tratado[[#This Row],[tempo_parado]] *86400,0)</f>
        <v>1803</v>
      </c>
    </row>
    <row r="429" spans="1:9" x14ac:dyDescent="0.25">
      <c r="A429" s="1" t="s">
        <v>6</v>
      </c>
      <c r="B429" s="3">
        <v>43450.322488425925</v>
      </c>
      <c r="C429">
        <v>0</v>
      </c>
      <c r="D429">
        <v>-514699288</v>
      </c>
      <c r="E429">
        <v>-253648698</v>
      </c>
      <c r="F429" t="b">
        <v>0</v>
      </c>
      <c r="G429" t="str">
        <f>IF(AND(posicoes_tratado[[#This Row],[velocidade]]&lt;5,posicoes_tratado[[#This Row],[ignicao]]=FALSE),"SIM","NÃO")</f>
        <v>SIM</v>
      </c>
      <c r="H429" t="str">
        <f>IFERROR(TEXT(posicoes_tratado[[#This Row],[data_posicao]]-B428,"h:mm:ss"),"0:0:0")</f>
        <v>0:30:03</v>
      </c>
      <c r="I429">
        <f>IFERROR(posicoes_tratado[[#This Row],[tempo_parado]] *86400,0)</f>
        <v>1803</v>
      </c>
    </row>
    <row r="430" spans="1:9" x14ac:dyDescent="0.25">
      <c r="A430" s="1" t="s">
        <v>6</v>
      </c>
      <c r="B430" s="3">
        <v>43450.343356481484</v>
      </c>
      <c r="C430">
        <v>0</v>
      </c>
      <c r="D430">
        <v>-514699386</v>
      </c>
      <c r="E430">
        <v>-253648906</v>
      </c>
      <c r="F430" t="b">
        <v>0</v>
      </c>
      <c r="G430" t="str">
        <f>IF(AND(posicoes_tratado[[#This Row],[velocidade]]&lt;5,posicoes_tratado[[#This Row],[ignicao]]=FALSE),"SIM","NÃO")</f>
        <v>SIM</v>
      </c>
      <c r="H430" t="str">
        <f>IFERROR(TEXT(posicoes_tratado[[#This Row],[data_posicao]]-B429,"h:mm:ss"),"0:0:0")</f>
        <v>0:30:03</v>
      </c>
      <c r="I430">
        <f>IFERROR(posicoes_tratado[[#This Row],[tempo_parado]] *86400,0)</f>
        <v>1803</v>
      </c>
    </row>
    <row r="431" spans="1:9" x14ac:dyDescent="0.25">
      <c r="A431" s="1" t="s">
        <v>6</v>
      </c>
      <c r="B431" s="3">
        <v>43450.364224537036</v>
      </c>
      <c r="C431">
        <v>0</v>
      </c>
      <c r="D431">
        <v>-514699436</v>
      </c>
      <c r="E431">
        <v>-253649165</v>
      </c>
      <c r="F431" t="b">
        <v>0</v>
      </c>
      <c r="G431" t="str">
        <f>IF(AND(posicoes_tratado[[#This Row],[velocidade]]&lt;5,posicoes_tratado[[#This Row],[ignicao]]=FALSE),"SIM","NÃO")</f>
        <v>SIM</v>
      </c>
      <c r="H431" t="str">
        <f>IFERROR(TEXT(posicoes_tratado[[#This Row],[data_posicao]]-B430,"h:mm:ss"),"0:0:0")</f>
        <v>0:30:03</v>
      </c>
      <c r="I431">
        <f>IFERROR(posicoes_tratado[[#This Row],[tempo_parado]] *86400,0)</f>
        <v>1803</v>
      </c>
    </row>
    <row r="432" spans="1:9" x14ac:dyDescent="0.25">
      <c r="A432" s="1" t="s">
        <v>6</v>
      </c>
      <c r="B432" s="3">
        <v>43450.385092592594</v>
      </c>
      <c r="C432">
        <v>0</v>
      </c>
      <c r="D432">
        <v>-514699326</v>
      </c>
      <c r="E432">
        <v>-25364883</v>
      </c>
      <c r="F432" t="b">
        <v>0</v>
      </c>
      <c r="G432" t="str">
        <f>IF(AND(posicoes_tratado[[#This Row],[velocidade]]&lt;5,posicoes_tratado[[#This Row],[ignicao]]=FALSE),"SIM","NÃO")</f>
        <v>SIM</v>
      </c>
      <c r="H432" t="str">
        <f>IFERROR(TEXT(posicoes_tratado[[#This Row],[data_posicao]]-B431,"h:mm:ss"),"0:0:0")</f>
        <v>0:30:03</v>
      </c>
      <c r="I432">
        <f>IFERROR(posicoes_tratado[[#This Row],[tempo_parado]] *86400,0)</f>
        <v>1803</v>
      </c>
    </row>
    <row r="433" spans="1:9" x14ac:dyDescent="0.25">
      <c r="A433" s="1" t="s">
        <v>6</v>
      </c>
      <c r="B433" s="3">
        <v>43450.405960648146</v>
      </c>
      <c r="C433">
        <v>0</v>
      </c>
      <c r="D433">
        <v>-51469932</v>
      </c>
      <c r="E433">
        <v>-253648881</v>
      </c>
      <c r="F433" t="b">
        <v>0</v>
      </c>
      <c r="G433" t="str">
        <f>IF(AND(posicoes_tratado[[#This Row],[velocidade]]&lt;5,posicoes_tratado[[#This Row],[ignicao]]=FALSE),"SIM","NÃO")</f>
        <v>SIM</v>
      </c>
      <c r="H433" t="str">
        <f>IFERROR(TEXT(posicoes_tratado[[#This Row],[data_posicao]]-B432,"h:mm:ss"),"0:0:0")</f>
        <v>0:30:03</v>
      </c>
      <c r="I433">
        <f>IFERROR(posicoes_tratado[[#This Row],[tempo_parado]] *86400,0)</f>
        <v>1803</v>
      </c>
    </row>
    <row r="434" spans="1:9" x14ac:dyDescent="0.25">
      <c r="A434" s="1" t="s">
        <v>6</v>
      </c>
      <c r="B434" s="3">
        <v>43450.426828703705</v>
      </c>
      <c r="C434">
        <v>0</v>
      </c>
      <c r="D434">
        <v>-514699075</v>
      </c>
      <c r="E434">
        <v>-253649695</v>
      </c>
      <c r="F434" t="b">
        <v>0</v>
      </c>
      <c r="G434" t="str">
        <f>IF(AND(posicoes_tratado[[#This Row],[velocidade]]&lt;5,posicoes_tratado[[#This Row],[ignicao]]=FALSE),"SIM","NÃO")</f>
        <v>SIM</v>
      </c>
      <c r="H434" t="str">
        <f>IFERROR(TEXT(posicoes_tratado[[#This Row],[data_posicao]]-B433,"h:mm:ss"),"0:0:0")</f>
        <v>0:30:03</v>
      </c>
      <c r="I434">
        <f>IFERROR(posicoes_tratado[[#This Row],[tempo_parado]] *86400,0)</f>
        <v>1803</v>
      </c>
    </row>
    <row r="435" spans="1:9" x14ac:dyDescent="0.25">
      <c r="A435" s="1" t="s">
        <v>6</v>
      </c>
      <c r="B435" s="3">
        <v>43450.447685185187</v>
      </c>
      <c r="C435">
        <v>0</v>
      </c>
      <c r="D435">
        <v>-51469908</v>
      </c>
      <c r="E435">
        <v>-253649213</v>
      </c>
      <c r="F435" t="b">
        <v>0</v>
      </c>
      <c r="G435" t="str">
        <f>IF(AND(posicoes_tratado[[#This Row],[velocidade]]&lt;5,posicoes_tratado[[#This Row],[ignicao]]=FALSE),"SIM","NÃO")</f>
        <v>SIM</v>
      </c>
      <c r="H435" t="str">
        <f>IFERROR(TEXT(posicoes_tratado[[#This Row],[data_posicao]]-B434,"h:mm:ss"),"0:0:0")</f>
        <v>0:30:02</v>
      </c>
      <c r="I435">
        <f>IFERROR(posicoes_tratado[[#This Row],[tempo_parado]] *86400,0)</f>
        <v>1801.9999999999998</v>
      </c>
    </row>
    <row r="436" spans="1:9" x14ac:dyDescent="0.25">
      <c r="A436" s="1" t="s">
        <v>6</v>
      </c>
      <c r="B436" s="3">
        <v>43450.468553240738</v>
      </c>
      <c r="C436">
        <v>0</v>
      </c>
      <c r="D436">
        <v>-514699595</v>
      </c>
      <c r="E436">
        <v>-25364891</v>
      </c>
      <c r="F436" t="b">
        <v>0</v>
      </c>
      <c r="G436" t="str">
        <f>IF(AND(posicoes_tratado[[#This Row],[velocidade]]&lt;5,posicoes_tratado[[#This Row],[ignicao]]=FALSE),"SIM","NÃO")</f>
        <v>SIM</v>
      </c>
      <c r="H436" t="str">
        <f>IFERROR(TEXT(posicoes_tratado[[#This Row],[data_posicao]]-B435,"h:mm:ss"),"0:0:0")</f>
        <v>0:30:03</v>
      </c>
      <c r="I436">
        <f>IFERROR(posicoes_tratado[[#This Row],[tempo_parado]] *86400,0)</f>
        <v>1803</v>
      </c>
    </row>
    <row r="437" spans="1:9" x14ac:dyDescent="0.25">
      <c r="A437" s="1" t="s">
        <v>6</v>
      </c>
      <c r="B437" s="3">
        <v>43450.489432870374</v>
      </c>
      <c r="C437">
        <v>0</v>
      </c>
      <c r="D437">
        <v>-514699606</v>
      </c>
      <c r="E437">
        <v>-253648895</v>
      </c>
      <c r="F437" t="b">
        <v>0</v>
      </c>
      <c r="G437" t="str">
        <f>IF(AND(posicoes_tratado[[#This Row],[velocidade]]&lt;5,posicoes_tratado[[#This Row],[ignicao]]=FALSE),"SIM","NÃO")</f>
        <v>SIM</v>
      </c>
      <c r="H437" t="str">
        <f>IFERROR(TEXT(posicoes_tratado[[#This Row],[data_posicao]]-B436,"h:mm:ss"),"0:0:0")</f>
        <v>0:30:04</v>
      </c>
      <c r="I437">
        <f>IFERROR(posicoes_tratado[[#This Row],[tempo_parado]] *86400,0)</f>
        <v>1803.9999999999998</v>
      </c>
    </row>
    <row r="438" spans="1:9" x14ac:dyDescent="0.25">
      <c r="A438" s="1" t="s">
        <v>6</v>
      </c>
      <c r="B438" s="3">
        <v>43450.510300925926</v>
      </c>
      <c r="C438">
        <v>0</v>
      </c>
      <c r="D438">
        <v>-51469899</v>
      </c>
      <c r="E438">
        <v>-253649125</v>
      </c>
      <c r="F438" t="b">
        <v>0</v>
      </c>
      <c r="G438" t="str">
        <f>IF(AND(posicoes_tratado[[#This Row],[velocidade]]&lt;5,posicoes_tratado[[#This Row],[ignicao]]=FALSE),"SIM","NÃO")</f>
        <v>SIM</v>
      </c>
      <c r="H438" t="str">
        <f>IFERROR(TEXT(posicoes_tratado[[#This Row],[data_posicao]]-B437,"h:mm:ss"),"0:0:0")</f>
        <v>0:30:03</v>
      </c>
      <c r="I438">
        <f>IFERROR(posicoes_tratado[[#This Row],[tempo_parado]] *86400,0)</f>
        <v>1803</v>
      </c>
    </row>
    <row r="439" spans="1:9" x14ac:dyDescent="0.25">
      <c r="A439" s="1" t="s">
        <v>6</v>
      </c>
      <c r="B439" s="3">
        <v>43450.531168981484</v>
      </c>
      <c r="C439">
        <v>0</v>
      </c>
      <c r="D439">
        <v>-51469894</v>
      </c>
      <c r="E439">
        <v>-253649056</v>
      </c>
      <c r="F439" t="b">
        <v>0</v>
      </c>
      <c r="G439" t="str">
        <f>IF(AND(posicoes_tratado[[#This Row],[velocidade]]&lt;5,posicoes_tratado[[#This Row],[ignicao]]=FALSE),"SIM","NÃO")</f>
        <v>SIM</v>
      </c>
      <c r="H439" t="str">
        <f>IFERROR(TEXT(posicoes_tratado[[#This Row],[data_posicao]]-B438,"h:mm:ss"),"0:0:0")</f>
        <v>0:30:03</v>
      </c>
      <c r="I439">
        <f>IFERROR(posicoes_tratado[[#This Row],[tempo_parado]] *86400,0)</f>
        <v>1803</v>
      </c>
    </row>
    <row r="440" spans="1:9" x14ac:dyDescent="0.25">
      <c r="A440" s="1" t="s">
        <v>6</v>
      </c>
      <c r="B440" s="3">
        <v>43450.552037037036</v>
      </c>
      <c r="C440">
        <v>0</v>
      </c>
      <c r="D440">
        <v>-514699513</v>
      </c>
      <c r="E440">
        <v>-253648403</v>
      </c>
      <c r="F440" t="b">
        <v>0</v>
      </c>
      <c r="G440" t="str">
        <f>IF(AND(posicoes_tratado[[#This Row],[velocidade]]&lt;5,posicoes_tratado[[#This Row],[ignicao]]=FALSE),"SIM","NÃO")</f>
        <v>SIM</v>
      </c>
      <c r="H440" t="str">
        <f>IFERROR(TEXT(posicoes_tratado[[#This Row],[data_posicao]]-B439,"h:mm:ss"),"0:0:0")</f>
        <v>0:30:03</v>
      </c>
      <c r="I440">
        <f>IFERROR(posicoes_tratado[[#This Row],[tempo_parado]] *86400,0)</f>
        <v>1803</v>
      </c>
    </row>
    <row r="441" spans="1:9" x14ac:dyDescent="0.25">
      <c r="A441" s="1" t="s">
        <v>6</v>
      </c>
      <c r="B441" s="3">
        <v>43450.572905092595</v>
      </c>
      <c r="C441">
        <v>0</v>
      </c>
      <c r="D441">
        <v>-514700025</v>
      </c>
      <c r="E441">
        <v>-253649438</v>
      </c>
      <c r="F441" t="b">
        <v>0</v>
      </c>
      <c r="G441" t="str">
        <f>IF(AND(posicoes_tratado[[#This Row],[velocidade]]&lt;5,posicoes_tratado[[#This Row],[ignicao]]=FALSE),"SIM","NÃO")</f>
        <v>SIM</v>
      </c>
      <c r="H441" t="str">
        <f>IFERROR(TEXT(posicoes_tratado[[#This Row],[data_posicao]]-B440,"h:mm:ss"),"0:0:0")</f>
        <v>0:30:03</v>
      </c>
      <c r="I441">
        <f>IFERROR(posicoes_tratado[[#This Row],[tempo_parado]] *86400,0)</f>
        <v>1803</v>
      </c>
    </row>
    <row r="442" spans="1:9" x14ac:dyDescent="0.25">
      <c r="A442" s="1" t="s">
        <v>6</v>
      </c>
      <c r="B442" s="3">
        <v>43450.593773148146</v>
      </c>
      <c r="C442">
        <v>0</v>
      </c>
      <c r="D442">
        <v>-514699766</v>
      </c>
      <c r="E442">
        <v>-253649058</v>
      </c>
      <c r="F442" t="b">
        <v>0</v>
      </c>
      <c r="G442" t="str">
        <f>IF(AND(posicoes_tratado[[#This Row],[velocidade]]&lt;5,posicoes_tratado[[#This Row],[ignicao]]=FALSE),"SIM","NÃO")</f>
        <v>SIM</v>
      </c>
      <c r="H442" t="str">
        <f>IFERROR(TEXT(posicoes_tratado[[#This Row],[data_posicao]]-B441,"h:mm:ss"),"0:0:0")</f>
        <v>0:30:03</v>
      </c>
      <c r="I442">
        <f>IFERROR(posicoes_tratado[[#This Row],[tempo_parado]] *86400,0)</f>
        <v>1803</v>
      </c>
    </row>
    <row r="443" spans="1:9" x14ac:dyDescent="0.25">
      <c r="A443" s="1" t="s">
        <v>6</v>
      </c>
      <c r="B443" s="3">
        <v>43450.614629629628</v>
      </c>
      <c r="C443">
        <v>0</v>
      </c>
      <c r="D443">
        <v>-51469964</v>
      </c>
      <c r="E443">
        <v>-253649553</v>
      </c>
      <c r="F443" t="b">
        <v>0</v>
      </c>
      <c r="G443" t="str">
        <f>IF(AND(posicoes_tratado[[#This Row],[velocidade]]&lt;5,posicoes_tratado[[#This Row],[ignicao]]=FALSE),"SIM","NÃO")</f>
        <v>SIM</v>
      </c>
      <c r="H443" t="str">
        <f>IFERROR(TEXT(posicoes_tratado[[#This Row],[data_posicao]]-B442,"h:mm:ss"),"0:0:0")</f>
        <v>0:30:02</v>
      </c>
      <c r="I443">
        <f>IFERROR(posicoes_tratado[[#This Row],[tempo_parado]] *86400,0)</f>
        <v>1801.9999999999998</v>
      </c>
    </row>
    <row r="444" spans="1:9" x14ac:dyDescent="0.25">
      <c r="A444" s="1" t="s">
        <v>6</v>
      </c>
      <c r="B444" s="3">
        <v>43450.635497685187</v>
      </c>
      <c r="C444">
        <v>0</v>
      </c>
      <c r="D444">
        <v>-514699475</v>
      </c>
      <c r="E444">
        <v>-253649568</v>
      </c>
      <c r="F444" t="b">
        <v>0</v>
      </c>
      <c r="G444" t="str">
        <f>IF(AND(posicoes_tratado[[#This Row],[velocidade]]&lt;5,posicoes_tratado[[#This Row],[ignicao]]=FALSE),"SIM","NÃO")</f>
        <v>SIM</v>
      </c>
      <c r="H444" t="str">
        <f>IFERROR(TEXT(posicoes_tratado[[#This Row],[data_posicao]]-B443,"h:mm:ss"),"0:0:0")</f>
        <v>0:30:03</v>
      </c>
      <c r="I444">
        <f>IFERROR(posicoes_tratado[[#This Row],[tempo_parado]] *86400,0)</f>
        <v>1803</v>
      </c>
    </row>
    <row r="445" spans="1:9" x14ac:dyDescent="0.25">
      <c r="A445" s="1" t="s">
        <v>6</v>
      </c>
      <c r="B445" s="3">
        <v>43450.656365740739</v>
      </c>
      <c r="C445">
        <v>0</v>
      </c>
      <c r="D445">
        <v>-514699291</v>
      </c>
      <c r="E445">
        <v>-253648606</v>
      </c>
      <c r="F445" t="b">
        <v>0</v>
      </c>
      <c r="G445" t="str">
        <f>IF(AND(posicoes_tratado[[#This Row],[velocidade]]&lt;5,posicoes_tratado[[#This Row],[ignicao]]=FALSE),"SIM","NÃO")</f>
        <v>SIM</v>
      </c>
      <c r="H445" t="str">
        <f>IFERROR(TEXT(posicoes_tratado[[#This Row],[data_posicao]]-B444,"h:mm:ss"),"0:0:0")</f>
        <v>0:30:03</v>
      </c>
      <c r="I445">
        <f>IFERROR(posicoes_tratado[[#This Row],[tempo_parado]] *86400,0)</f>
        <v>1803</v>
      </c>
    </row>
    <row r="446" spans="1:9" x14ac:dyDescent="0.25">
      <c r="A446" s="1" t="s">
        <v>6</v>
      </c>
      <c r="B446" s="3">
        <v>43450.677233796298</v>
      </c>
      <c r="C446">
        <v>0</v>
      </c>
      <c r="D446">
        <v>-51469886</v>
      </c>
      <c r="E446">
        <v>-253648891</v>
      </c>
      <c r="F446" t="b">
        <v>0</v>
      </c>
      <c r="G446" t="str">
        <f>IF(AND(posicoes_tratado[[#This Row],[velocidade]]&lt;5,posicoes_tratado[[#This Row],[ignicao]]=FALSE),"SIM","NÃO")</f>
        <v>SIM</v>
      </c>
      <c r="H446" t="str">
        <f>IFERROR(TEXT(posicoes_tratado[[#This Row],[data_posicao]]-B445,"h:mm:ss"),"0:0:0")</f>
        <v>0:30:03</v>
      </c>
      <c r="I446">
        <f>IFERROR(posicoes_tratado[[#This Row],[tempo_parado]] *86400,0)</f>
        <v>1803</v>
      </c>
    </row>
    <row r="447" spans="1:9" x14ac:dyDescent="0.25">
      <c r="A447" s="1" t="s">
        <v>6</v>
      </c>
      <c r="B447" s="3">
        <v>43450.698101851849</v>
      </c>
      <c r="C447">
        <v>0</v>
      </c>
      <c r="D447">
        <v>-514699146</v>
      </c>
      <c r="E447">
        <v>-253648788</v>
      </c>
      <c r="F447" t="b">
        <v>0</v>
      </c>
      <c r="G447" t="str">
        <f>IF(AND(posicoes_tratado[[#This Row],[velocidade]]&lt;5,posicoes_tratado[[#This Row],[ignicao]]=FALSE),"SIM","NÃO")</f>
        <v>SIM</v>
      </c>
      <c r="H447" t="str">
        <f>IFERROR(TEXT(posicoes_tratado[[#This Row],[data_posicao]]-B446,"h:mm:ss"),"0:0:0")</f>
        <v>0:30:03</v>
      </c>
      <c r="I447">
        <f>IFERROR(posicoes_tratado[[#This Row],[tempo_parado]] *86400,0)</f>
        <v>1803</v>
      </c>
    </row>
    <row r="448" spans="1:9" x14ac:dyDescent="0.25">
      <c r="A448" s="1" t="s">
        <v>6</v>
      </c>
      <c r="B448" s="3">
        <v>43450.718969907408</v>
      </c>
      <c r="C448">
        <v>0</v>
      </c>
      <c r="D448">
        <v>-514699336</v>
      </c>
      <c r="E448">
        <v>-253649128</v>
      </c>
      <c r="F448" t="b">
        <v>0</v>
      </c>
      <c r="G448" t="str">
        <f>IF(AND(posicoes_tratado[[#This Row],[velocidade]]&lt;5,posicoes_tratado[[#This Row],[ignicao]]=FALSE),"SIM","NÃO")</f>
        <v>SIM</v>
      </c>
      <c r="H448" t="str">
        <f>IFERROR(TEXT(posicoes_tratado[[#This Row],[data_posicao]]-B447,"h:mm:ss"),"0:0:0")</f>
        <v>0:30:03</v>
      </c>
      <c r="I448">
        <f>IFERROR(posicoes_tratado[[#This Row],[tempo_parado]] *86400,0)</f>
        <v>1803</v>
      </c>
    </row>
    <row r="449" spans="1:9" x14ac:dyDescent="0.25">
      <c r="A449" s="1" t="s">
        <v>6</v>
      </c>
      <c r="B449" s="3">
        <v>43450.739837962959</v>
      </c>
      <c r="C449">
        <v>0</v>
      </c>
      <c r="D449">
        <v>-51469926</v>
      </c>
      <c r="E449">
        <v>-253648955</v>
      </c>
      <c r="F449" t="b">
        <v>0</v>
      </c>
      <c r="G449" t="str">
        <f>IF(AND(posicoes_tratado[[#This Row],[velocidade]]&lt;5,posicoes_tratado[[#This Row],[ignicao]]=FALSE),"SIM","NÃO")</f>
        <v>SIM</v>
      </c>
      <c r="H449" t="str">
        <f>IFERROR(TEXT(posicoes_tratado[[#This Row],[data_posicao]]-B448,"h:mm:ss"),"0:0:0")</f>
        <v>0:30:03</v>
      </c>
      <c r="I449">
        <f>IFERROR(posicoes_tratado[[#This Row],[tempo_parado]] *86400,0)</f>
        <v>1803</v>
      </c>
    </row>
    <row r="450" spans="1:9" x14ac:dyDescent="0.25">
      <c r="A450" s="1" t="s">
        <v>6</v>
      </c>
      <c r="B450" s="3">
        <v>43450.760706018518</v>
      </c>
      <c r="C450">
        <v>0</v>
      </c>
      <c r="D450">
        <v>-51469895</v>
      </c>
      <c r="E450">
        <v>-253648921</v>
      </c>
      <c r="F450" t="b">
        <v>0</v>
      </c>
      <c r="G450" t="str">
        <f>IF(AND(posicoes_tratado[[#This Row],[velocidade]]&lt;5,posicoes_tratado[[#This Row],[ignicao]]=FALSE),"SIM","NÃO")</f>
        <v>SIM</v>
      </c>
      <c r="H450" t="str">
        <f>IFERROR(TEXT(posicoes_tratado[[#This Row],[data_posicao]]-B449,"h:mm:ss"),"0:0:0")</f>
        <v>0:30:03</v>
      </c>
      <c r="I450">
        <f>IFERROR(posicoes_tratado[[#This Row],[tempo_parado]] *86400,0)</f>
        <v>1803</v>
      </c>
    </row>
    <row r="451" spans="1:9" x14ac:dyDescent="0.25">
      <c r="A451" s="1" t="s">
        <v>6</v>
      </c>
      <c r="B451" s="3">
        <v>43450.781574074077</v>
      </c>
      <c r="C451">
        <v>0</v>
      </c>
      <c r="D451">
        <v>-51469889</v>
      </c>
      <c r="E451">
        <v>-253648691</v>
      </c>
      <c r="F451" t="b">
        <v>0</v>
      </c>
      <c r="G451" t="str">
        <f>IF(AND(posicoes_tratado[[#This Row],[velocidade]]&lt;5,posicoes_tratado[[#This Row],[ignicao]]=FALSE),"SIM","NÃO")</f>
        <v>SIM</v>
      </c>
      <c r="H451" t="str">
        <f>IFERROR(TEXT(posicoes_tratado[[#This Row],[data_posicao]]-B450,"h:mm:ss"),"0:0:0")</f>
        <v>0:30:03</v>
      </c>
      <c r="I451">
        <f>IFERROR(posicoes_tratado[[#This Row],[tempo_parado]] *86400,0)</f>
        <v>1803</v>
      </c>
    </row>
    <row r="452" spans="1:9" x14ac:dyDescent="0.25">
      <c r="A452" s="1" t="s">
        <v>6</v>
      </c>
      <c r="B452" s="3">
        <v>43450.802442129629</v>
      </c>
      <c r="C452">
        <v>0</v>
      </c>
      <c r="D452">
        <v>-514698858</v>
      </c>
      <c r="E452">
        <v>-253648745</v>
      </c>
      <c r="F452" t="b">
        <v>0</v>
      </c>
      <c r="G452" t="str">
        <f>IF(AND(posicoes_tratado[[#This Row],[velocidade]]&lt;5,posicoes_tratado[[#This Row],[ignicao]]=FALSE),"SIM","NÃO")</f>
        <v>SIM</v>
      </c>
      <c r="H452" t="str">
        <f>IFERROR(TEXT(posicoes_tratado[[#This Row],[data_posicao]]-B451,"h:mm:ss"),"0:0:0")</f>
        <v>0:30:03</v>
      </c>
      <c r="I452">
        <f>IFERROR(posicoes_tratado[[#This Row],[tempo_parado]] *86400,0)</f>
        <v>1803</v>
      </c>
    </row>
    <row r="453" spans="1:9" x14ac:dyDescent="0.25">
      <c r="A453" s="1" t="s">
        <v>6</v>
      </c>
      <c r="B453" s="3">
        <v>43450.823310185187</v>
      </c>
      <c r="C453">
        <v>0</v>
      </c>
      <c r="D453">
        <v>-514698793</v>
      </c>
      <c r="E453">
        <v>-253648978</v>
      </c>
      <c r="F453" t="b">
        <v>0</v>
      </c>
      <c r="G453" t="str">
        <f>IF(AND(posicoes_tratado[[#This Row],[velocidade]]&lt;5,posicoes_tratado[[#This Row],[ignicao]]=FALSE),"SIM","NÃO")</f>
        <v>SIM</v>
      </c>
      <c r="H453" t="str">
        <f>IFERROR(TEXT(posicoes_tratado[[#This Row],[data_posicao]]-B452,"h:mm:ss"),"0:0:0")</f>
        <v>0:30:03</v>
      </c>
      <c r="I453">
        <f>IFERROR(posicoes_tratado[[#This Row],[tempo_parado]] *86400,0)</f>
        <v>1803</v>
      </c>
    </row>
    <row r="454" spans="1:9" x14ac:dyDescent="0.25">
      <c r="A454" s="1" t="s">
        <v>6</v>
      </c>
      <c r="B454" s="3">
        <v>43450.844178240739</v>
      </c>
      <c r="C454">
        <v>0</v>
      </c>
      <c r="D454">
        <v>-514698841</v>
      </c>
      <c r="E454">
        <v>-253649161</v>
      </c>
      <c r="F454" t="b">
        <v>0</v>
      </c>
      <c r="G454" t="str">
        <f>IF(AND(posicoes_tratado[[#This Row],[velocidade]]&lt;5,posicoes_tratado[[#This Row],[ignicao]]=FALSE),"SIM","NÃO")</f>
        <v>SIM</v>
      </c>
      <c r="H454" t="str">
        <f>IFERROR(TEXT(posicoes_tratado[[#This Row],[data_posicao]]-B453,"h:mm:ss"),"0:0:0")</f>
        <v>0:30:03</v>
      </c>
      <c r="I454">
        <f>IFERROR(posicoes_tratado[[#This Row],[tempo_parado]] *86400,0)</f>
        <v>1803</v>
      </c>
    </row>
    <row r="455" spans="1:9" x14ac:dyDescent="0.25">
      <c r="A455" s="1" t="s">
        <v>6</v>
      </c>
      <c r="B455" s="3">
        <v>43450.865046296298</v>
      </c>
      <c r="C455">
        <v>0</v>
      </c>
      <c r="D455">
        <v>-514699263</v>
      </c>
      <c r="E455">
        <v>-253649268</v>
      </c>
      <c r="F455" t="b">
        <v>0</v>
      </c>
      <c r="G455" t="str">
        <f>IF(AND(posicoes_tratado[[#This Row],[velocidade]]&lt;5,posicoes_tratado[[#This Row],[ignicao]]=FALSE),"SIM","NÃO")</f>
        <v>SIM</v>
      </c>
      <c r="H455" t="str">
        <f>IFERROR(TEXT(posicoes_tratado[[#This Row],[data_posicao]]-B454,"h:mm:ss"),"0:0:0")</f>
        <v>0:30:03</v>
      </c>
      <c r="I455">
        <f>IFERROR(posicoes_tratado[[#This Row],[tempo_parado]] *86400,0)</f>
        <v>1803</v>
      </c>
    </row>
    <row r="456" spans="1:9" x14ac:dyDescent="0.25">
      <c r="A456" s="1" t="s">
        <v>6</v>
      </c>
      <c r="B456" s="3">
        <v>43450.885914351849</v>
      </c>
      <c r="C456">
        <v>0</v>
      </c>
      <c r="D456">
        <v>-514699053</v>
      </c>
      <c r="E456">
        <v>-253648945</v>
      </c>
      <c r="F456" t="b">
        <v>0</v>
      </c>
      <c r="G456" t="str">
        <f>IF(AND(posicoes_tratado[[#This Row],[velocidade]]&lt;5,posicoes_tratado[[#This Row],[ignicao]]=FALSE),"SIM","NÃO")</f>
        <v>SIM</v>
      </c>
      <c r="H456" t="str">
        <f>IFERROR(TEXT(posicoes_tratado[[#This Row],[data_posicao]]-B455,"h:mm:ss"),"0:0:0")</f>
        <v>0:30:03</v>
      </c>
      <c r="I456">
        <f>IFERROR(posicoes_tratado[[#This Row],[tempo_parado]] *86400,0)</f>
        <v>1803</v>
      </c>
    </row>
    <row r="457" spans="1:9" x14ac:dyDescent="0.25">
      <c r="A457" s="1" t="s">
        <v>6</v>
      </c>
      <c r="B457" s="3">
        <v>43450.906793981485</v>
      </c>
      <c r="C457">
        <v>0</v>
      </c>
      <c r="D457">
        <v>-51469924</v>
      </c>
      <c r="E457">
        <v>-253649281</v>
      </c>
      <c r="F457" t="b">
        <v>0</v>
      </c>
      <c r="G457" t="str">
        <f>IF(AND(posicoes_tratado[[#This Row],[velocidade]]&lt;5,posicoes_tratado[[#This Row],[ignicao]]=FALSE),"SIM","NÃO")</f>
        <v>SIM</v>
      </c>
      <c r="H457" t="str">
        <f>IFERROR(TEXT(posicoes_tratado[[#This Row],[data_posicao]]-B456,"h:mm:ss"),"0:0:0")</f>
        <v>0:30:04</v>
      </c>
      <c r="I457">
        <f>IFERROR(posicoes_tratado[[#This Row],[tempo_parado]] *86400,0)</f>
        <v>1803.9999999999998</v>
      </c>
    </row>
    <row r="458" spans="1:9" x14ac:dyDescent="0.25">
      <c r="A458" s="1" t="s">
        <v>6</v>
      </c>
      <c r="B458" s="3">
        <v>43450.927662037036</v>
      </c>
      <c r="C458">
        <v>0</v>
      </c>
      <c r="D458">
        <v>-514699486</v>
      </c>
      <c r="E458">
        <v>-253648825</v>
      </c>
      <c r="F458" t="b">
        <v>0</v>
      </c>
      <c r="G458" t="str">
        <f>IF(AND(posicoes_tratado[[#This Row],[velocidade]]&lt;5,posicoes_tratado[[#This Row],[ignicao]]=FALSE),"SIM","NÃO")</f>
        <v>SIM</v>
      </c>
      <c r="H458" t="str">
        <f>IFERROR(TEXT(posicoes_tratado[[#This Row],[data_posicao]]-B457,"h:mm:ss"),"0:0:0")</f>
        <v>0:30:03</v>
      </c>
      <c r="I458">
        <f>IFERROR(posicoes_tratado[[#This Row],[tempo_parado]] *86400,0)</f>
        <v>1803</v>
      </c>
    </row>
    <row r="459" spans="1:9" x14ac:dyDescent="0.25">
      <c r="A459" s="1" t="s">
        <v>6</v>
      </c>
      <c r="B459" s="3">
        <v>43450.948530092595</v>
      </c>
      <c r="C459">
        <v>0</v>
      </c>
      <c r="D459">
        <v>-514699186</v>
      </c>
      <c r="E459">
        <v>-253648816</v>
      </c>
      <c r="F459" t="b">
        <v>0</v>
      </c>
      <c r="G459" t="str">
        <f>IF(AND(posicoes_tratado[[#This Row],[velocidade]]&lt;5,posicoes_tratado[[#This Row],[ignicao]]=FALSE),"SIM","NÃO")</f>
        <v>SIM</v>
      </c>
      <c r="H459" t="str">
        <f>IFERROR(TEXT(posicoes_tratado[[#This Row],[data_posicao]]-B458,"h:mm:ss"),"0:0:0")</f>
        <v>0:30:03</v>
      </c>
      <c r="I459">
        <f>IFERROR(posicoes_tratado[[#This Row],[tempo_parado]] *86400,0)</f>
        <v>1803</v>
      </c>
    </row>
    <row r="460" spans="1:9" x14ac:dyDescent="0.25">
      <c r="A460" s="1" t="s">
        <v>6</v>
      </c>
      <c r="B460" s="3">
        <v>43450.969398148147</v>
      </c>
      <c r="C460">
        <v>0</v>
      </c>
      <c r="D460">
        <v>-51469897</v>
      </c>
      <c r="E460">
        <v>-253648896</v>
      </c>
      <c r="F460" t="b">
        <v>0</v>
      </c>
      <c r="G460" t="str">
        <f>IF(AND(posicoes_tratado[[#This Row],[velocidade]]&lt;5,posicoes_tratado[[#This Row],[ignicao]]=FALSE),"SIM","NÃO")</f>
        <v>SIM</v>
      </c>
      <c r="H460" t="str">
        <f>IFERROR(TEXT(posicoes_tratado[[#This Row],[data_posicao]]-B459,"h:mm:ss"),"0:0:0")</f>
        <v>0:30:03</v>
      </c>
      <c r="I460">
        <f>IFERROR(posicoes_tratado[[#This Row],[tempo_parado]] *86400,0)</f>
        <v>1803</v>
      </c>
    </row>
    <row r="461" spans="1:9" x14ac:dyDescent="0.25">
      <c r="A461" s="1" t="s">
        <v>6</v>
      </c>
      <c r="B461" s="3">
        <v>43450.990266203706</v>
      </c>
      <c r="C461">
        <v>0</v>
      </c>
      <c r="D461">
        <v>-514699421</v>
      </c>
      <c r="E461">
        <v>-253649156</v>
      </c>
      <c r="F461" t="b">
        <v>0</v>
      </c>
      <c r="G461" t="str">
        <f>IF(AND(posicoes_tratado[[#This Row],[velocidade]]&lt;5,posicoes_tratado[[#This Row],[ignicao]]=FALSE),"SIM","NÃO")</f>
        <v>SIM</v>
      </c>
      <c r="H461" t="str">
        <f>IFERROR(TEXT(posicoes_tratado[[#This Row],[data_posicao]]-B460,"h:mm:ss"),"0:0:0")</f>
        <v>0:30:03</v>
      </c>
      <c r="I461">
        <f>IFERROR(posicoes_tratado[[#This Row],[tempo_parado]] *86400,0)</f>
        <v>1803</v>
      </c>
    </row>
    <row r="462" spans="1:9" x14ac:dyDescent="0.25">
      <c r="A462" s="1" t="s">
        <v>6</v>
      </c>
      <c r="B462" s="3">
        <v>43451.011134259257</v>
      </c>
      <c r="C462">
        <v>0</v>
      </c>
      <c r="D462">
        <v>-514698568</v>
      </c>
      <c r="E462">
        <v>-253648865</v>
      </c>
      <c r="F462" t="b">
        <v>0</v>
      </c>
      <c r="G462" t="str">
        <f>IF(AND(posicoes_tratado[[#This Row],[velocidade]]&lt;5,posicoes_tratado[[#This Row],[ignicao]]=FALSE),"SIM","NÃO")</f>
        <v>SIM</v>
      </c>
      <c r="H462" t="str">
        <f>IFERROR(TEXT(posicoes_tratado[[#This Row],[data_posicao]]-B461,"h:mm:ss"),"0:0:0")</f>
        <v>0:30:03</v>
      </c>
      <c r="I462">
        <f>IFERROR(posicoes_tratado[[#This Row],[tempo_parado]] *86400,0)</f>
        <v>1803</v>
      </c>
    </row>
    <row r="463" spans="1:9" x14ac:dyDescent="0.25">
      <c r="A463" s="1" t="s">
        <v>6</v>
      </c>
      <c r="B463" s="3">
        <v>43451.032002314816</v>
      </c>
      <c r="C463">
        <v>0</v>
      </c>
      <c r="D463">
        <v>-514699655</v>
      </c>
      <c r="E463">
        <v>-253649278</v>
      </c>
      <c r="F463" t="b">
        <v>0</v>
      </c>
      <c r="G463" t="str">
        <f>IF(AND(posicoes_tratado[[#This Row],[velocidade]]&lt;5,posicoes_tratado[[#This Row],[ignicao]]=FALSE),"SIM","NÃO")</f>
        <v>SIM</v>
      </c>
      <c r="H463" t="str">
        <f>IFERROR(TEXT(posicoes_tratado[[#This Row],[data_posicao]]-B462,"h:mm:ss"),"0:0:0")</f>
        <v>0:30:03</v>
      </c>
      <c r="I463">
        <f>IFERROR(posicoes_tratado[[#This Row],[tempo_parado]] *86400,0)</f>
        <v>1803</v>
      </c>
    </row>
    <row r="464" spans="1:9" x14ac:dyDescent="0.25">
      <c r="A464" s="1" t="s">
        <v>6</v>
      </c>
      <c r="B464" s="3">
        <v>43451.052881944444</v>
      </c>
      <c r="C464">
        <v>0</v>
      </c>
      <c r="D464">
        <v>-514698985</v>
      </c>
      <c r="E464">
        <v>-253649065</v>
      </c>
      <c r="F464" t="b">
        <v>0</v>
      </c>
      <c r="G464" t="str">
        <f>IF(AND(posicoes_tratado[[#This Row],[velocidade]]&lt;5,posicoes_tratado[[#This Row],[ignicao]]=FALSE),"SIM","NÃO")</f>
        <v>SIM</v>
      </c>
      <c r="H464" t="str">
        <f>IFERROR(TEXT(posicoes_tratado[[#This Row],[data_posicao]]-B463,"h:mm:ss"),"0:0:0")</f>
        <v>0:30:04</v>
      </c>
      <c r="I464">
        <f>IFERROR(posicoes_tratado[[#This Row],[tempo_parado]] *86400,0)</f>
        <v>1803.9999999999998</v>
      </c>
    </row>
    <row r="465" spans="1:9" x14ac:dyDescent="0.25">
      <c r="A465" s="1" t="s">
        <v>6</v>
      </c>
      <c r="B465" s="3">
        <v>43451.073750000003</v>
      </c>
      <c r="C465">
        <v>0</v>
      </c>
      <c r="D465">
        <v>-514699183</v>
      </c>
      <c r="E465">
        <v>-253649061</v>
      </c>
      <c r="F465" t="b">
        <v>0</v>
      </c>
      <c r="G465" t="str">
        <f>IF(AND(posicoes_tratado[[#This Row],[velocidade]]&lt;5,posicoes_tratado[[#This Row],[ignicao]]=FALSE),"SIM","NÃO")</f>
        <v>SIM</v>
      </c>
      <c r="H465" t="str">
        <f>IFERROR(TEXT(posicoes_tratado[[#This Row],[data_posicao]]-B464,"h:mm:ss"),"0:0:0")</f>
        <v>0:30:03</v>
      </c>
      <c r="I465">
        <f>IFERROR(posicoes_tratado[[#This Row],[tempo_parado]] *86400,0)</f>
        <v>1803</v>
      </c>
    </row>
    <row r="466" spans="1:9" x14ac:dyDescent="0.25">
      <c r="A466" s="1" t="s">
        <v>6</v>
      </c>
      <c r="B466" s="3">
        <v>43451.094618055555</v>
      </c>
      <c r="C466">
        <v>0</v>
      </c>
      <c r="D466">
        <v>-514699435</v>
      </c>
      <c r="E466">
        <v>-253649056</v>
      </c>
      <c r="F466" t="b">
        <v>0</v>
      </c>
      <c r="G466" t="str">
        <f>IF(AND(posicoes_tratado[[#This Row],[velocidade]]&lt;5,posicoes_tratado[[#This Row],[ignicao]]=FALSE),"SIM","NÃO")</f>
        <v>SIM</v>
      </c>
      <c r="H466" t="str">
        <f>IFERROR(TEXT(posicoes_tratado[[#This Row],[data_posicao]]-B465,"h:mm:ss"),"0:0:0")</f>
        <v>0:30:03</v>
      </c>
      <c r="I466">
        <f>IFERROR(posicoes_tratado[[#This Row],[tempo_parado]] *86400,0)</f>
        <v>1803</v>
      </c>
    </row>
    <row r="467" spans="1:9" x14ac:dyDescent="0.25">
      <c r="A467" s="1" t="s">
        <v>6</v>
      </c>
      <c r="B467" s="3">
        <v>43451.115486111114</v>
      </c>
      <c r="C467">
        <v>0</v>
      </c>
      <c r="D467">
        <v>-51469991</v>
      </c>
      <c r="E467">
        <v>-253648921</v>
      </c>
      <c r="F467" t="b">
        <v>0</v>
      </c>
      <c r="G467" t="str">
        <f>IF(AND(posicoes_tratado[[#This Row],[velocidade]]&lt;5,posicoes_tratado[[#This Row],[ignicao]]=FALSE),"SIM","NÃO")</f>
        <v>SIM</v>
      </c>
      <c r="H467" t="str">
        <f>IFERROR(TEXT(posicoes_tratado[[#This Row],[data_posicao]]-B466,"h:mm:ss"),"0:0:0")</f>
        <v>0:30:03</v>
      </c>
      <c r="I467">
        <f>IFERROR(posicoes_tratado[[#This Row],[tempo_parado]] *86400,0)</f>
        <v>1803</v>
      </c>
    </row>
    <row r="468" spans="1:9" x14ac:dyDescent="0.25">
      <c r="A468" s="1" t="s">
        <v>6</v>
      </c>
      <c r="B468" s="3">
        <v>43451.136354166665</v>
      </c>
      <c r="C468">
        <v>0</v>
      </c>
      <c r="D468">
        <v>-514699726</v>
      </c>
      <c r="E468">
        <v>-253649055</v>
      </c>
      <c r="F468" t="b">
        <v>0</v>
      </c>
      <c r="G468" t="str">
        <f>IF(AND(posicoes_tratado[[#This Row],[velocidade]]&lt;5,posicoes_tratado[[#This Row],[ignicao]]=FALSE),"SIM","NÃO")</f>
        <v>SIM</v>
      </c>
      <c r="H468" t="str">
        <f>IFERROR(TEXT(posicoes_tratado[[#This Row],[data_posicao]]-B467,"h:mm:ss"),"0:0:0")</f>
        <v>0:30:03</v>
      </c>
      <c r="I468">
        <f>IFERROR(posicoes_tratado[[#This Row],[tempo_parado]] *86400,0)</f>
        <v>1803</v>
      </c>
    </row>
    <row r="469" spans="1:9" x14ac:dyDescent="0.25">
      <c r="A469" s="1" t="s">
        <v>6</v>
      </c>
      <c r="B469" s="3">
        <v>43451.157222222224</v>
      </c>
      <c r="C469">
        <v>0</v>
      </c>
      <c r="D469">
        <v>-514699301</v>
      </c>
      <c r="E469">
        <v>-253649335</v>
      </c>
      <c r="F469" t="b">
        <v>0</v>
      </c>
      <c r="G469" t="str">
        <f>IF(AND(posicoes_tratado[[#This Row],[velocidade]]&lt;5,posicoes_tratado[[#This Row],[ignicao]]=FALSE),"SIM","NÃO")</f>
        <v>SIM</v>
      </c>
      <c r="H469" t="str">
        <f>IFERROR(TEXT(posicoes_tratado[[#This Row],[data_posicao]]-B468,"h:mm:ss"),"0:0:0")</f>
        <v>0:30:03</v>
      </c>
      <c r="I469">
        <f>IFERROR(posicoes_tratado[[#This Row],[tempo_parado]] *86400,0)</f>
        <v>1803</v>
      </c>
    </row>
    <row r="470" spans="1:9" x14ac:dyDescent="0.25">
      <c r="A470" s="1" t="s">
        <v>6</v>
      </c>
      <c r="B470" s="3">
        <v>43451.178090277775</v>
      </c>
      <c r="C470">
        <v>0</v>
      </c>
      <c r="D470">
        <v>-514699451</v>
      </c>
      <c r="E470">
        <v>-2536491</v>
      </c>
      <c r="F470" t="b">
        <v>0</v>
      </c>
      <c r="G470" t="str">
        <f>IF(AND(posicoes_tratado[[#This Row],[velocidade]]&lt;5,posicoes_tratado[[#This Row],[ignicao]]=FALSE),"SIM","NÃO")</f>
        <v>SIM</v>
      </c>
      <c r="H470" t="str">
        <f>IFERROR(TEXT(posicoes_tratado[[#This Row],[data_posicao]]-B469,"h:mm:ss"),"0:0:0")</f>
        <v>0:30:03</v>
      </c>
      <c r="I470">
        <f>IFERROR(posicoes_tratado[[#This Row],[tempo_parado]] *86400,0)</f>
        <v>1803</v>
      </c>
    </row>
    <row r="471" spans="1:9" x14ac:dyDescent="0.25">
      <c r="A471" s="1" t="s">
        <v>6</v>
      </c>
      <c r="B471" s="3">
        <v>43451.198958333334</v>
      </c>
      <c r="C471">
        <v>0</v>
      </c>
      <c r="D471">
        <v>-51469929</v>
      </c>
      <c r="E471">
        <v>-253648953</v>
      </c>
      <c r="F471" t="b">
        <v>0</v>
      </c>
      <c r="G471" t="str">
        <f>IF(AND(posicoes_tratado[[#This Row],[velocidade]]&lt;5,posicoes_tratado[[#This Row],[ignicao]]=FALSE),"SIM","NÃO")</f>
        <v>SIM</v>
      </c>
      <c r="H471" t="str">
        <f>IFERROR(TEXT(posicoes_tratado[[#This Row],[data_posicao]]-B470,"h:mm:ss"),"0:0:0")</f>
        <v>0:30:03</v>
      </c>
      <c r="I471">
        <f>IFERROR(posicoes_tratado[[#This Row],[tempo_parado]] *86400,0)</f>
        <v>1803</v>
      </c>
    </row>
    <row r="472" spans="1:9" x14ac:dyDescent="0.25">
      <c r="A472" s="1" t="s">
        <v>6</v>
      </c>
      <c r="B472" s="3">
        <v>43451.219826388886</v>
      </c>
      <c r="C472">
        <v>0</v>
      </c>
      <c r="D472">
        <v>-514699111</v>
      </c>
      <c r="E472">
        <v>-253649306</v>
      </c>
      <c r="F472" t="b">
        <v>0</v>
      </c>
      <c r="G472" t="str">
        <f>IF(AND(posicoes_tratado[[#This Row],[velocidade]]&lt;5,posicoes_tratado[[#This Row],[ignicao]]=FALSE),"SIM","NÃO")</f>
        <v>SIM</v>
      </c>
      <c r="H472" t="str">
        <f>IFERROR(TEXT(posicoes_tratado[[#This Row],[data_posicao]]-B471,"h:mm:ss"),"0:0:0")</f>
        <v>0:30:03</v>
      </c>
      <c r="I472">
        <f>IFERROR(posicoes_tratado[[#This Row],[tempo_parado]] *86400,0)</f>
        <v>1803</v>
      </c>
    </row>
    <row r="473" spans="1:9" x14ac:dyDescent="0.25">
      <c r="A473" s="1" t="s">
        <v>6</v>
      </c>
      <c r="B473" s="3">
        <v>43451.240694444445</v>
      </c>
      <c r="C473">
        <v>0</v>
      </c>
      <c r="D473">
        <v>-514698893</v>
      </c>
      <c r="E473">
        <v>-253649585</v>
      </c>
      <c r="F473" t="b">
        <v>0</v>
      </c>
      <c r="G473" t="str">
        <f>IF(AND(posicoes_tratado[[#This Row],[velocidade]]&lt;5,posicoes_tratado[[#This Row],[ignicao]]=FALSE),"SIM","NÃO")</f>
        <v>SIM</v>
      </c>
      <c r="H473" t="str">
        <f>IFERROR(TEXT(posicoes_tratado[[#This Row],[data_posicao]]-B472,"h:mm:ss"),"0:0:0")</f>
        <v>0:30:03</v>
      </c>
      <c r="I473">
        <f>IFERROR(posicoes_tratado[[#This Row],[tempo_parado]] *86400,0)</f>
        <v>1803</v>
      </c>
    </row>
    <row r="474" spans="1:9" x14ac:dyDescent="0.25">
      <c r="A474" s="1" t="s">
        <v>6</v>
      </c>
      <c r="B474" s="3">
        <v>43451.261562500003</v>
      </c>
      <c r="C474">
        <v>0</v>
      </c>
      <c r="D474">
        <v>-514699165</v>
      </c>
      <c r="E474">
        <v>-25364895</v>
      </c>
      <c r="F474" t="b">
        <v>0</v>
      </c>
      <c r="G474" t="str">
        <f>IF(AND(posicoes_tratado[[#This Row],[velocidade]]&lt;5,posicoes_tratado[[#This Row],[ignicao]]=FALSE),"SIM","NÃO")</f>
        <v>SIM</v>
      </c>
      <c r="H474" t="str">
        <f>IFERROR(TEXT(posicoes_tratado[[#This Row],[data_posicao]]-B473,"h:mm:ss"),"0:0:0")</f>
        <v>0:30:03</v>
      </c>
      <c r="I474">
        <f>IFERROR(posicoes_tratado[[#This Row],[tempo_parado]] *86400,0)</f>
        <v>1803</v>
      </c>
    </row>
    <row r="475" spans="1:9" x14ac:dyDescent="0.25">
      <c r="A475" s="1" t="s">
        <v>6</v>
      </c>
      <c r="B475" s="3">
        <v>43451.282430555555</v>
      </c>
      <c r="C475">
        <v>0</v>
      </c>
      <c r="D475">
        <v>-514699405</v>
      </c>
      <c r="E475">
        <v>-253649046</v>
      </c>
      <c r="F475" t="b">
        <v>0</v>
      </c>
      <c r="G475" t="str">
        <f>IF(AND(posicoes_tratado[[#This Row],[velocidade]]&lt;5,posicoes_tratado[[#This Row],[ignicao]]=FALSE),"SIM","NÃO")</f>
        <v>SIM</v>
      </c>
      <c r="H475" t="str">
        <f>IFERROR(TEXT(posicoes_tratado[[#This Row],[data_posicao]]-B474,"h:mm:ss"),"0:0:0")</f>
        <v>0:30:03</v>
      </c>
      <c r="I475">
        <f>IFERROR(posicoes_tratado[[#This Row],[tempo_parado]] *86400,0)</f>
        <v>1803</v>
      </c>
    </row>
    <row r="476" spans="1:9" x14ac:dyDescent="0.25">
      <c r="A476" s="1" t="s">
        <v>6</v>
      </c>
      <c r="B476" s="3">
        <v>43451.303298611114</v>
      </c>
      <c r="C476">
        <v>0</v>
      </c>
      <c r="D476">
        <v>-514699548</v>
      </c>
      <c r="E476">
        <v>-25364893</v>
      </c>
      <c r="F476" t="b">
        <v>0</v>
      </c>
      <c r="G476" t="str">
        <f>IF(AND(posicoes_tratado[[#This Row],[velocidade]]&lt;5,posicoes_tratado[[#This Row],[ignicao]]=FALSE),"SIM","NÃO")</f>
        <v>SIM</v>
      </c>
      <c r="H476" t="str">
        <f>IFERROR(TEXT(posicoes_tratado[[#This Row],[data_posicao]]-B475,"h:mm:ss"),"0:0:0")</f>
        <v>0:30:03</v>
      </c>
      <c r="I476">
        <f>IFERROR(posicoes_tratado[[#This Row],[tempo_parado]] *86400,0)</f>
        <v>1803</v>
      </c>
    </row>
    <row r="477" spans="1:9" x14ac:dyDescent="0.25">
      <c r="A477" s="1" t="s">
        <v>6</v>
      </c>
      <c r="B477" s="3">
        <v>43451.324166666665</v>
      </c>
      <c r="C477">
        <v>0</v>
      </c>
      <c r="D477">
        <v>-514699315</v>
      </c>
      <c r="E477">
        <v>-253649026</v>
      </c>
      <c r="F477" t="b">
        <v>0</v>
      </c>
      <c r="G477" t="str">
        <f>IF(AND(posicoes_tratado[[#This Row],[velocidade]]&lt;5,posicoes_tratado[[#This Row],[ignicao]]=FALSE),"SIM","NÃO")</f>
        <v>SIM</v>
      </c>
      <c r="H477" t="str">
        <f>IFERROR(TEXT(posicoes_tratado[[#This Row],[data_posicao]]-B476,"h:mm:ss"),"0:0:0")</f>
        <v>0:30:03</v>
      </c>
      <c r="I477">
        <f>IFERROR(posicoes_tratado[[#This Row],[tempo_parado]] *86400,0)</f>
        <v>1803</v>
      </c>
    </row>
    <row r="478" spans="1:9" x14ac:dyDescent="0.25">
      <c r="A478" s="1" t="s">
        <v>6</v>
      </c>
      <c r="B478" s="3">
        <v>43451.345034722224</v>
      </c>
      <c r="C478">
        <v>0</v>
      </c>
      <c r="D478">
        <v>-514699446</v>
      </c>
      <c r="E478">
        <v>-253649323</v>
      </c>
      <c r="F478" t="b">
        <v>0</v>
      </c>
      <c r="G478" t="str">
        <f>IF(AND(posicoes_tratado[[#This Row],[velocidade]]&lt;5,posicoes_tratado[[#This Row],[ignicao]]=FALSE),"SIM","NÃO")</f>
        <v>SIM</v>
      </c>
      <c r="H478" t="str">
        <f>IFERROR(TEXT(posicoes_tratado[[#This Row],[data_posicao]]-B477,"h:mm:ss"),"0:0:0")</f>
        <v>0:30:03</v>
      </c>
      <c r="I478">
        <f>IFERROR(posicoes_tratado[[#This Row],[tempo_parado]] *86400,0)</f>
        <v>1803</v>
      </c>
    </row>
    <row r="479" spans="1:9" x14ac:dyDescent="0.25">
      <c r="A479" s="1" t="s">
        <v>6</v>
      </c>
      <c r="B479" s="3">
        <v>43451.365902777776</v>
      </c>
      <c r="C479">
        <v>0</v>
      </c>
      <c r="D479">
        <v>-51469903</v>
      </c>
      <c r="E479">
        <v>-253649036</v>
      </c>
      <c r="F479" t="b">
        <v>0</v>
      </c>
      <c r="G479" t="str">
        <f>IF(AND(posicoes_tratado[[#This Row],[velocidade]]&lt;5,posicoes_tratado[[#This Row],[ignicao]]=FALSE),"SIM","NÃO")</f>
        <v>SIM</v>
      </c>
      <c r="H479" t="str">
        <f>IFERROR(TEXT(posicoes_tratado[[#This Row],[data_posicao]]-B478,"h:mm:ss"),"0:0:0")</f>
        <v>0:30:03</v>
      </c>
      <c r="I479">
        <f>IFERROR(posicoes_tratado[[#This Row],[tempo_parado]] *86400,0)</f>
        <v>1803</v>
      </c>
    </row>
    <row r="480" spans="1:9" x14ac:dyDescent="0.25">
      <c r="A480" s="1" t="s">
        <v>6</v>
      </c>
      <c r="B480" s="3">
        <v>43451.386770833335</v>
      </c>
      <c r="C480">
        <v>0</v>
      </c>
      <c r="D480">
        <v>-514699623</v>
      </c>
      <c r="E480">
        <v>-2536489</v>
      </c>
      <c r="F480" t="b">
        <v>0</v>
      </c>
      <c r="G480" t="str">
        <f>IF(AND(posicoes_tratado[[#This Row],[velocidade]]&lt;5,posicoes_tratado[[#This Row],[ignicao]]=FALSE),"SIM","NÃO")</f>
        <v>SIM</v>
      </c>
      <c r="H480" t="str">
        <f>IFERROR(TEXT(posicoes_tratado[[#This Row],[data_posicao]]-B479,"h:mm:ss"),"0:0:0")</f>
        <v>0:30:03</v>
      </c>
      <c r="I480">
        <f>IFERROR(posicoes_tratado[[#This Row],[tempo_parado]] *86400,0)</f>
        <v>1803</v>
      </c>
    </row>
    <row r="481" spans="1:9" x14ac:dyDescent="0.25">
      <c r="A481" s="1" t="s">
        <v>6</v>
      </c>
      <c r="B481" s="3">
        <v>43451.407638888886</v>
      </c>
      <c r="C481">
        <v>0</v>
      </c>
      <c r="D481">
        <v>-514699518</v>
      </c>
      <c r="E481">
        <v>-253648868</v>
      </c>
      <c r="F481" t="b">
        <v>0</v>
      </c>
      <c r="G481" t="str">
        <f>IF(AND(posicoes_tratado[[#This Row],[velocidade]]&lt;5,posicoes_tratado[[#This Row],[ignicao]]=FALSE),"SIM","NÃO")</f>
        <v>SIM</v>
      </c>
      <c r="H481" t="str">
        <f>IFERROR(TEXT(posicoes_tratado[[#This Row],[data_posicao]]-B480,"h:mm:ss"),"0:0:0")</f>
        <v>0:30:03</v>
      </c>
      <c r="I481">
        <f>IFERROR(posicoes_tratado[[#This Row],[tempo_parado]] *86400,0)</f>
        <v>1803</v>
      </c>
    </row>
    <row r="482" spans="1:9" x14ac:dyDescent="0.25">
      <c r="A482" s="1" t="s">
        <v>6</v>
      </c>
      <c r="B482" s="3">
        <v>43451.428506944445</v>
      </c>
      <c r="C482">
        <v>0</v>
      </c>
      <c r="D482">
        <v>-514699298</v>
      </c>
      <c r="E482">
        <v>-253648436</v>
      </c>
      <c r="F482" t="b">
        <v>0</v>
      </c>
      <c r="G482" t="str">
        <f>IF(AND(posicoes_tratado[[#This Row],[velocidade]]&lt;5,posicoes_tratado[[#This Row],[ignicao]]=FALSE),"SIM","NÃO")</f>
        <v>SIM</v>
      </c>
      <c r="H482" t="str">
        <f>IFERROR(TEXT(posicoes_tratado[[#This Row],[data_posicao]]-B481,"h:mm:ss"),"0:0:0")</f>
        <v>0:30:03</v>
      </c>
      <c r="I482">
        <f>IFERROR(posicoes_tratado[[#This Row],[tempo_parado]] *86400,0)</f>
        <v>1803</v>
      </c>
    </row>
    <row r="483" spans="1:9" x14ac:dyDescent="0.25">
      <c r="A483" s="1" t="s">
        <v>6</v>
      </c>
      <c r="B483" s="3">
        <v>43451.449374999997</v>
      </c>
      <c r="C483">
        <v>0</v>
      </c>
      <c r="D483">
        <v>-514699405</v>
      </c>
      <c r="E483">
        <v>-253648731</v>
      </c>
      <c r="F483" t="b">
        <v>0</v>
      </c>
      <c r="G483" t="str">
        <f>IF(AND(posicoes_tratado[[#This Row],[velocidade]]&lt;5,posicoes_tratado[[#This Row],[ignicao]]=FALSE),"SIM","NÃO")</f>
        <v>SIM</v>
      </c>
      <c r="H483" t="str">
        <f>IFERROR(TEXT(posicoes_tratado[[#This Row],[data_posicao]]-B482,"h:mm:ss"),"0:0:0")</f>
        <v>0:30:03</v>
      </c>
      <c r="I483">
        <f>IFERROR(posicoes_tratado[[#This Row],[tempo_parado]] *86400,0)</f>
        <v>1803</v>
      </c>
    </row>
    <row r="484" spans="1:9" x14ac:dyDescent="0.25">
      <c r="A484" s="1" t="s">
        <v>6</v>
      </c>
      <c r="B484" s="3">
        <v>43451.470243055555</v>
      </c>
      <c r="C484">
        <v>0</v>
      </c>
      <c r="D484">
        <v>-514699536</v>
      </c>
      <c r="E484">
        <v>-253649086</v>
      </c>
      <c r="F484" t="b">
        <v>0</v>
      </c>
      <c r="G484" t="str">
        <f>IF(AND(posicoes_tratado[[#This Row],[velocidade]]&lt;5,posicoes_tratado[[#This Row],[ignicao]]=FALSE),"SIM","NÃO")</f>
        <v>SIM</v>
      </c>
      <c r="H484" t="str">
        <f>IFERROR(TEXT(posicoes_tratado[[#This Row],[data_posicao]]-B483,"h:mm:ss"),"0:0:0")</f>
        <v>0:30:03</v>
      </c>
      <c r="I484">
        <f>IFERROR(posicoes_tratado[[#This Row],[tempo_parado]] *86400,0)</f>
        <v>1803</v>
      </c>
    </row>
    <row r="485" spans="1:9" x14ac:dyDescent="0.25">
      <c r="A485" s="1" t="s">
        <v>6</v>
      </c>
      <c r="B485" s="3">
        <v>43451.491111111114</v>
      </c>
      <c r="C485">
        <v>0</v>
      </c>
      <c r="D485">
        <v>-514699931</v>
      </c>
      <c r="E485">
        <v>-253648956</v>
      </c>
      <c r="F485" t="b">
        <v>0</v>
      </c>
      <c r="G485" t="str">
        <f>IF(AND(posicoes_tratado[[#This Row],[velocidade]]&lt;5,posicoes_tratado[[#This Row],[ignicao]]=FALSE),"SIM","NÃO")</f>
        <v>SIM</v>
      </c>
      <c r="H485" t="str">
        <f>IFERROR(TEXT(posicoes_tratado[[#This Row],[data_posicao]]-B484,"h:mm:ss"),"0:0:0")</f>
        <v>0:30:03</v>
      </c>
      <c r="I485">
        <f>IFERROR(posicoes_tratado[[#This Row],[tempo_parado]] *86400,0)</f>
        <v>1803</v>
      </c>
    </row>
    <row r="486" spans="1:9" x14ac:dyDescent="0.25">
      <c r="A486" s="1" t="s">
        <v>6</v>
      </c>
      <c r="B486" s="3">
        <v>43451.511979166666</v>
      </c>
      <c r="C486">
        <v>0</v>
      </c>
      <c r="D486">
        <v>-514699885</v>
      </c>
      <c r="E486">
        <v>-253649305</v>
      </c>
      <c r="F486" t="b">
        <v>0</v>
      </c>
      <c r="G486" t="str">
        <f>IF(AND(posicoes_tratado[[#This Row],[velocidade]]&lt;5,posicoes_tratado[[#This Row],[ignicao]]=FALSE),"SIM","NÃO")</f>
        <v>SIM</v>
      </c>
      <c r="H486" t="str">
        <f>IFERROR(TEXT(posicoes_tratado[[#This Row],[data_posicao]]-B485,"h:mm:ss"),"0:0:0")</f>
        <v>0:30:03</v>
      </c>
      <c r="I486">
        <f>IFERROR(posicoes_tratado[[#This Row],[tempo_parado]] *86400,0)</f>
        <v>1803</v>
      </c>
    </row>
    <row r="487" spans="1:9" x14ac:dyDescent="0.25">
      <c r="A487" s="1" t="s">
        <v>6</v>
      </c>
      <c r="B487" s="3">
        <v>43451.532847222225</v>
      </c>
      <c r="C487">
        <v>0</v>
      </c>
      <c r="D487">
        <v>-514699363</v>
      </c>
      <c r="E487">
        <v>-25364893</v>
      </c>
      <c r="F487" t="b">
        <v>0</v>
      </c>
      <c r="G487" t="str">
        <f>IF(AND(posicoes_tratado[[#This Row],[velocidade]]&lt;5,posicoes_tratado[[#This Row],[ignicao]]=FALSE),"SIM","NÃO")</f>
        <v>SIM</v>
      </c>
      <c r="H487" t="str">
        <f>IFERROR(TEXT(posicoes_tratado[[#This Row],[data_posicao]]-B486,"h:mm:ss"),"0:0:0")</f>
        <v>0:30:03</v>
      </c>
      <c r="I487">
        <f>IFERROR(posicoes_tratado[[#This Row],[tempo_parado]] *86400,0)</f>
        <v>1803</v>
      </c>
    </row>
    <row r="488" spans="1:9" x14ac:dyDescent="0.25">
      <c r="A488" s="1" t="s">
        <v>6</v>
      </c>
      <c r="B488" s="3">
        <v>43451.553715277776</v>
      </c>
      <c r="C488">
        <v>0</v>
      </c>
      <c r="D488">
        <v>-51469966</v>
      </c>
      <c r="E488">
        <v>-25364876</v>
      </c>
      <c r="F488" t="b">
        <v>0</v>
      </c>
      <c r="G488" t="str">
        <f>IF(AND(posicoes_tratado[[#This Row],[velocidade]]&lt;5,posicoes_tratado[[#This Row],[ignicao]]=FALSE),"SIM","NÃO")</f>
        <v>SIM</v>
      </c>
      <c r="H488" t="str">
        <f>IFERROR(TEXT(posicoes_tratado[[#This Row],[data_posicao]]-B487,"h:mm:ss"),"0:0:0")</f>
        <v>0:30:03</v>
      </c>
      <c r="I488">
        <f>IFERROR(posicoes_tratado[[#This Row],[tempo_parado]] *86400,0)</f>
        <v>1803</v>
      </c>
    </row>
    <row r="489" spans="1:9" x14ac:dyDescent="0.25">
      <c r="A489" s="1" t="s">
        <v>6</v>
      </c>
      <c r="B489" s="3">
        <v>43451.574571759258</v>
      </c>
      <c r="C489">
        <v>0</v>
      </c>
      <c r="D489">
        <v>-514699715</v>
      </c>
      <c r="E489">
        <v>-253649228</v>
      </c>
      <c r="F489" t="b">
        <v>0</v>
      </c>
      <c r="G489" t="str">
        <f>IF(AND(posicoes_tratado[[#This Row],[velocidade]]&lt;5,posicoes_tratado[[#This Row],[ignicao]]=FALSE),"SIM","NÃO")</f>
        <v>SIM</v>
      </c>
      <c r="H489" t="str">
        <f>IFERROR(TEXT(posicoes_tratado[[#This Row],[data_posicao]]-B488,"h:mm:ss"),"0:0:0")</f>
        <v>0:30:02</v>
      </c>
      <c r="I489">
        <f>IFERROR(posicoes_tratado[[#This Row],[tempo_parado]] *86400,0)</f>
        <v>1801.9999999999998</v>
      </c>
    </row>
    <row r="490" spans="1:9" x14ac:dyDescent="0.25">
      <c r="A490" s="1" t="s">
        <v>6</v>
      </c>
      <c r="B490" s="3">
        <v>43451.595439814817</v>
      </c>
      <c r="C490">
        <v>0</v>
      </c>
      <c r="D490">
        <v>-514699321</v>
      </c>
      <c r="E490">
        <v>-253648786</v>
      </c>
      <c r="F490" t="b">
        <v>0</v>
      </c>
      <c r="G490" t="str">
        <f>IF(AND(posicoes_tratado[[#This Row],[velocidade]]&lt;5,posicoes_tratado[[#This Row],[ignicao]]=FALSE),"SIM","NÃO")</f>
        <v>SIM</v>
      </c>
      <c r="H490" t="str">
        <f>IFERROR(TEXT(posicoes_tratado[[#This Row],[data_posicao]]-B489,"h:mm:ss"),"0:0:0")</f>
        <v>0:30:03</v>
      </c>
      <c r="I490">
        <f>IFERROR(posicoes_tratado[[#This Row],[tempo_parado]] *86400,0)</f>
        <v>1803</v>
      </c>
    </row>
    <row r="491" spans="1:9" x14ac:dyDescent="0.25">
      <c r="A491" s="1" t="s">
        <v>6</v>
      </c>
      <c r="B491" s="3">
        <v>43451.616307870368</v>
      </c>
      <c r="C491">
        <v>0</v>
      </c>
      <c r="D491">
        <v>-514699031</v>
      </c>
      <c r="E491">
        <v>-253648971</v>
      </c>
      <c r="F491" t="b">
        <v>0</v>
      </c>
      <c r="G491" t="str">
        <f>IF(AND(posicoes_tratado[[#This Row],[velocidade]]&lt;5,posicoes_tratado[[#This Row],[ignicao]]=FALSE),"SIM","NÃO")</f>
        <v>SIM</v>
      </c>
      <c r="H491" t="str">
        <f>IFERROR(TEXT(posicoes_tratado[[#This Row],[data_posicao]]-B490,"h:mm:ss"),"0:0:0")</f>
        <v>0:30:03</v>
      </c>
      <c r="I491">
        <f>IFERROR(posicoes_tratado[[#This Row],[tempo_parado]] *86400,0)</f>
        <v>1803</v>
      </c>
    </row>
    <row r="492" spans="1:9" x14ac:dyDescent="0.25">
      <c r="A492" s="1" t="s">
        <v>6</v>
      </c>
      <c r="B492" s="3">
        <v>43451.637175925927</v>
      </c>
      <c r="C492">
        <v>0</v>
      </c>
      <c r="D492">
        <v>-51469951</v>
      </c>
      <c r="E492">
        <v>-253649593</v>
      </c>
      <c r="F492" t="b">
        <v>0</v>
      </c>
      <c r="G492" t="str">
        <f>IF(AND(posicoes_tratado[[#This Row],[velocidade]]&lt;5,posicoes_tratado[[#This Row],[ignicao]]=FALSE),"SIM","NÃO")</f>
        <v>SIM</v>
      </c>
      <c r="H492" t="str">
        <f>IFERROR(TEXT(posicoes_tratado[[#This Row],[data_posicao]]-B491,"h:mm:ss"),"0:0:0")</f>
        <v>0:30:03</v>
      </c>
      <c r="I492">
        <f>IFERROR(posicoes_tratado[[#This Row],[tempo_parado]] *86400,0)</f>
        <v>1803</v>
      </c>
    </row>
    <row r="493" spans="1:9" x14ac:dyDescent="0.25">
      <c r="A493" s="1" t="s">
        <v>6</v>
      </c>
      <c r="B493" s="3">
        <v>43451.658043981479</v>
      </c>
      <c r="C493">
        <v>0</v>
      </c>
      <c r="D493">
        <v>-514699395</v>
      </c>
      <c r="E493">
        <v>-253649108</v>
      </c>
      <c r="F493" t="b">
        <v>0</v>
      </c>
      <c r="G493" t="str">
        <f>IF(AND(posicoes_tratado[[#This Row],[velocidade]]&lt;5,posicoes_tratado[[#This Row],[ignicao]]=FALSE),"SIM","NÃO")</f>
        <v>SIM</v>
      </c>
      <c r="H493" t="str">
        <f>IFERROR(TEXT(posicoes_tratado[[#This Row],[data_posicao]]-B492,"h:mm:ss"),"0:0:0")</f>
        <v>0:30:03</v>
      </c>
      <c r="I493">
        <f>IFERROR(posicoes_tratado[[#This Row],[tempo_parado]] *86400,0)</f>
        <v>1803</v>
      </c>
    </row>
    <row r="494" spans="1:9" x14ac:dyDescent="0.25">
      <c r="A494" s="1" t="s">
        <v>6</v>
      </c>
      <c r="B494" s="3">
        <v>43451.678912037038</v>
      </c>
      <c r="C494">
        <v>0</v>
      </c>
      <c r="D494">
        <v>-514699098</v>
      </c>
      <c r="E494">
        <v>-253649356</v>
      </c>
      <c r="F494" t="b">
        <v>0</v>
      </c>
      <c r="G494" t="str">
        <f>IF(AND(posicoes_tratado[[#This Row],[velocidade]]&lt;5,posicoes_tratado[[#This Row],[ignicao]]=FALSE),"SIM","NÃO")</f>
        <v>SIM</v>
      </c>
      <c r="H494" t="str">
        <f>IFERROR(TEXT(posicoes_tratado[[#This Row],[data_posicao]]-B493,"h:mm:ss"),"0:0:0")</f>
        <v>0:30:03</v>
      </c>
      <c r="I494">
        <f>IFERROR(posicoes_tratado[[#This Row],[tempo_parado]] *86400,0)</f>
        <v>1803</v>
      </c>
    </row>
    <row r="495" spans="1:9" x14ac:dyDescent="0.25">
      <c r="A495" s="1" t="s">
        <v>6</v>
      </c>
      <c r="B495" s="3">
        <v>43451.699780092589</v>
      </c>
      <c r="C495">
        <v>0</v>
      </c>
      <c r="D495">
        <v>-51469918</v>
      </c>
      <c r="E495">
        <v>-253649003</v>
      </c>
      <c r="F495" t="b">
        <v>0</v>
      </c>
      <c r="G495" t="str">
        <f>IF(AND(posicoes_tratado[[#This Row],[velocidade]]&lt;5,posicoes_tratado[[#This Row],[ignicao]]=FALSE),"SIM","NÃO")</f>
        <v>SIM</v>
      </c>
      <c r="H495" t="str">
        <f>IFERROR(TEXT(posicoes_tratado[[#This Row],[data_posicao]]-B494,"h:mm:ss"),"0:0:0")</f>
        <v>0:30:03</v>
      </c>
      <c r="I495">
        <f>IFERROR(posicoes_tratado[[#This Row],[tempo_parado]] *86400,0)</f>
        <v>1803</v>
      </c>
    </row>
    <row r="496" spans="1:9" x14ac:dyDescent="0.25">
      <c r="A496" s="1" t="s">
        <v>6</v>
      </c>
      <c r="B496" s="3">
        <v>43451.720648148148</v>
      </c>
      <c r="C496">
        <v>0</v>
      </c>
      <c r="D496">
        <v>-514699945</v>
      </c>
      <c r="E496">
        <v>-253648931</v>
      </c>
      <c r="F496" t="b">
        <v>0</v>
      </c>
      <c r="G496" t="str">
        <f>IF(AND(posicoes_tratado[[#This Row],[velocidade]]&lt;5,posicoes_tratado[[#This Row],[ignicao]]=FALSE),"SIM","NÃO")</f>
        <v>SIM</v>
      </c>
      <c r="H496" t="str">
        <f>IFERROR(TEXT(posicoes_tratado[[#This Row],[data_posicao]]-B495,"h:mm:ss"),"0:0:0")</f>
        <v>0:30:03</v>
      </c>
      <c r="I496">
        <f>IFERROR(posicoes_tratado[[#This Row],[tempo_parado]] *86400,0)</f>
        <v>1803</v>
      </c>
    </row>
    <row r="497" spans="1:9" x14ac:dyDescent="0.25">
      <c r="A497" s="1" t="s">
        <v>6</v>
      </c>
      <c r="B497" s="3">
        <v>43451.741516203707</v>
      </c>
      <c r="C497">
        <v>0</v>
      </c>
      <c r="D497">
        <v>-514698993</v>
      </c>
      <c r="E497">
        <v>-253649131</v>
      </c>
      <c r="F497" t="b">
        <v>0</v>
      </c>
      <c r="G497" t="str">
        <f>IF(AND(posicoes_tratado[[#This Row],[velocidade]]&lt;5,posicoes_tratado[[#This Row],[ignicao]]=FALSE),"SIM","NÃO")</f>
        <v>SIM</v>
      </c>
      <c r="H497" t="str">
        <f>IFERROR(TEXT(posicoes_tratado[[#This Row],[data_posicao]]-B496,"h:mm:ss"),"0:0:0")</f>
        <v>0:30:03</v>
      </c>
      <c r="I497">
        <f>IFERROR(posicoes_tratado[[#This Row],[tempo_parado]] *86400,0)</f>
        <v>1803</v>
      </c>
    </row>
    <row r="498" spans="1:9" x14ac:dyDescent="0.25">
      <c r="A498" s="1" t="s">
        <v>6</v>
      </c>
      <c r="B498" s="3">
        <v>43451.762384259258</v>
      </c>
      <c r="C498">
        <v>0</v>
      </c>
      <c r="D498">
        <v>-514699661</v>
      </c>
      <c r="E498">
        <v>-253649161</v>
      </c>
      <c r="F498" t="b">
        <v>0</v>
      </c>
      <c r="G498" t="str">
        <f>IF(AND(posicoes_tratado[[#This Row],[velocidade]]&lt;5,posicoes_tratado[[#This Row],[ignicao]]=FALSE),"SIM","NÃO")</f>
        <v>SIM</v>
      </c>
      <c r="H498" t="str">
        <f>IFERROR(TEXT(posicoes_tratado[[#This Row],[data_posicao]]-B497,"h:mm:ss"),"0:0:0")</f>
        <v>0:30:03</v>
      </c>
      <c r="I498">
        <f>IFERROR(posicoes_tratado[[#This Row],[tempo_parado]] *86400,0)</f>
        <v>1803</v>
      </c>
    </row>
    <row r="499" spans="1:9" x14ac:dyDescent="0.25">
      <c r="A499" s="1" t="s">
        <v>6</v>
      </c>
      <c r="B499" s="3">
        <v>43451.783252314817</v>
      </c>
      <c r="C499">
        <v>0</v>
      </c>
      <c r="D499">
        <v>-514699155</v>
      </c>
      <c r="E499">
        <v>-253648905</v>
      </c>
      <c r="F499" t="b">
        <v>0</v>
      </c>
      <c r="G499" t="str">
        <f>IF(AND(posicoes_tratado[[#This Row],[velocidade]]&lt;5,posicoes_tratado[[#This Row],[ignicao]]=FALSE),"SIM","NÃO")</f>
        <v>SIM</v>
      </c>
      <c r="H499" t="str">
        <f>IFERROR(TEXT(posicoes_tratado[[#This Row],[data_posicao]]-B498,"h:mm:ss"),"0:0:0")</f>
        <v>0:30:03</v>
      </c>
      <c r="I499">
        <f>IFERROR(posicoes_tratado[[#This Row],[tempo_parado]] *86400,0)</f>
        <v>1803</v>
      </c>
    </row>
    <row r="500" spans="1:9" x14ac:dyDescent="0.25">
      <c r="A500" s="1" t="s">
        <v>6</v>
      </c>
      <c r="B500" s="3">
        <v>43451.804120370369</v>
      </c>
      <c r="C500">
        <v>0</v>
      </c>
      <c r="D500">
        <v>-514698958</v>
      </c>
      <c r="E500">
        <v>-253649005</v>
      </c>
      <c r="F500" t="b">
        <v>0</v>
      </c>
      <c r="G500" t="str">
        <f>IF(AND(posicoes_tratado[[#This Row],[velocidade]]&lt;5,posicoes_tratado[[#This Row],[ignicao]]=FALSE),"SIM","NÃO")</f>
        <v>SIM</v>
      </c>
      <c r="H500" t="str">
        <f>IFERROR(TEXT(posicoes_tratado[[#This Row],[data_posicao]]-B499,"h:mm:ss"),"0:0:0")</f>
        <v>0:30:03</v>
      </c>
      <c r="I500">
        <f>IFERROR(posicoes_tratado[[#This Row],[tempo_parado]] *86400,0)</f>
        <v>1803</v>
      </c>
    </row>
    <row r="501" spans="1:9" x14ac:dyDescent="0.25">
      <c r="A501" s="1" t="s">
        <v>6</v>
      </c>
      <c r="B501" s="3">
        <v>43451.824988425928</v>
      </c>
      <c r="C501">
        <v>0</v>
      </c>
      <c r="D501">
        <v>-514699301</v>
      </c>
      <c r="E501">
        <v>-253648816</v>
      </c>
      <c r="F501" t="b">
        <v>0</v>
      </c>
      <c r="G501" t="str">
        <f>IF(AND(posicoes_tratado[[#This Row],[velocidade]]&lt;5,posicoes_tratado[[#This Row],[ignicao]]=FALSE),"SIM","NÃO")</f>
        <v>SIM</v>
      </c>
      <c r="H501" t="str">
        <f>IFERROR(TEXT(posicoes_tratado[[#This Row],[data_posicao]]-B500,"h:mm:ss"),"0:0:0")</f>
        <v>0:30:03</v>
      </c>
      <c r="I501">
        <f>IFERROR(posicoes_tratado[[#This Row],[tempo_parado]] *86400,0)</f>
        <v>1803</v>
      </c>
    </row>
    <row r="502" spans="1:9" x14ac:dyDescent="0.25">
      <c r="A502" s="1" t="s">
        <v>6</v>
      </c>
      <c r="B502" s="3">
        <v>43451.845856481479</v>
      </c>
      <c r="C502">
        <v>0</v>
      </c>
      <c r="D502">
        <v>-514699136</v>
      </c>
      <c r="E502">
        <v>-253649481</v>
      </c>
      <c r="F502" t="b">
        <v>0</v>
      </c>
      <c r="G502" t="str">
        <f>IF(AND(posicoes_tratado[[#This Row],[velocidade]]&lt;5,posicoes_tratado[[#This Row],[ignicao]]=FALSE),"SIM","NÃO")</f>
        <v>SIM</v>
      </c>
      <c r="H502" t="str">
        <f>IFERROR(TEXT(posicoes_tratado[[#This Row],[data_posicao]]-B501,"h:mm:ss"),"0:0:0")</f>
        <v>0:30:03</v>
      </c>
      <c r="I502">
        <f>IFERROR(posicoes_tratado[[#This Row],[tempo_parado]] *86400,0)</f>
        <v>1803</v>
      </c>
    </row>
    <row r="503" spans="1:9" x14ac:dyDescent="0.25">
      <c r="A503" s="1" t="s">
        <v>6</v>
      </c>
      <c r="B503" s="3">
        <v>43451.866724537038</v>
      </c>
      <c r="C503">
        <v>0</v>
      </c>
      <c r="D503">
        <v>-514699195</v>
      </c>
      <c r="E503">
        <v>-253649131</v>
      </c>
      <c r="F503" t="b">
        <v>0</v>
      </c>
      <c r="G503" t="str">
        <f>IF(AND(posicoes_tratado[[#This Row],[velocidade]]&lt;5,posicoes_tratado[[#This Row],[ignicao]]=FALSE),"SIM","NÃO")</f>
        <v>SIM</v>
      </c>
      <c r="H503" t="str">
        <f>IFERROR(TEXT(posicoes_tratado[[#This Row],[data_posicao]]-B502,"h:mm:ss"),"0:0:0")</f>
        <v>0:30:03</v>
      </c>
      <c r="I503">
        <f>IFERROR(posicoes_tratado[[#This Row],[tempo_parado]] *86400,0)</f>
        <v>1803</v>
      </c>
    </row>
    <row r="504" spans="1:9" x14ac:dyDescent="0.25">
      <c r="A504" s="1" t="s">
        <v>6</v>
      </c>
      <c r="B504" s="3">
        <v>43451.887592592589</v>
      </c>
      <c r="C504">
        <v>0</v>
      </c>
      <c r="D504">
        <v>-514699123</v>
      </c>
      <c r="E504">
        <v>-253649283</v>
      </c>
      <c r="F504" t="b">
        <v>0</v>
      </c>
      <c r="G504" t="str">
        <f>IF(AND(posicoes_tratado[[#This Row],[velocidade]]&lt;5,posicoes_tratado[[#This Row],[ignicao]]=FALSE),"SIM","NÃO")</f>
        <v>SIM</v>
      </c>
      <c r="H504" t="str">
        <f>IFERROR(TEXT(posicoes_tratado[[#This Row],[data_posicao]]-B503,"h:mm:ss"),"0:0:0")</f>
        <v>0:30:03</v>
      </c>
      <c r="I504">
        <f>IFERROR(posicoes_tratado[[#This Row],[tempo_parado]] *86400,0)</f>
        <v>1803</v>
      </c>
    </row>
    <row r="505" spans="1:9" x14ac:dyDescent="0.25">
      <c r="A505" s="1" t="s">
        <v>6</v>
      </c>
      <c r="B505" s="3">
        <v>43451.908460648148</v>
      </c>
      <c r="C505">
        <v>0</v>
      </c>
      <c r="D505">
        <v>-514699305</v>
      </c>
      <c r="E505">
        <v>-253648598</v>
      </c>
      <c r="F505" t="b">
        <v>0</v>
      </c>
      <c r="G505" t="str">
        <f>IF(AND(posicoes_tratado[[#This Row],[velocidade]]&lt;5,posicoes_tratado[[#This Row],[ignicao]]=FALSE),"SIM","NÃO")</f>
        <v>SIM</v>
      </c>
      <c r="H505" t="str">
        <f>IFERROR(TEXT(posicoes_tratado[[#This Row],[data_posicao]]-B504,"h:mm:ss"),"0:0:0")</f>
        <v>0:30:03</v>
      </c>
      <c r="I505">
        <f>IFERROR(posicoes_tratado[[#This Row],[tempo_parado]] *86400,0)</f>
        <v>1803</v>
      </c>
    </row>
    <row r="506" spans="1:9" x14ac:dyDescent="0.25">
      <c r="A506" s="1" t="s">
        <v>6</v>
      </c>
      <c r="B506" s="3">
        <v>43451.929328703707</v>
      </c>
      <c r="C506">
        <v>0</v>
      </c>
      <c r="D506">
        <v>-514700016</v>
      </c>
      <c r="E506">
        <v>-253649216</v>
      </c>
      <c r="F506" t="b">
        <v>0</v>
      </c>
      <c r="G506" t="str">
        <f>IF(AND(posicoes_tratado[[#This Row],[velocidade]]&lt;5,posicoes_tratado[[#This Row],[ignicao]]=FALSE),"SIM","NÃO")</f>
        <v>SIM</v>
      </c>
      <c r="H506" t="str">
        <f>IFERROR(TEXT(posicoes_tratado[[#This Row],[data_posicao]]-B505,"h:mm:ss"),"0:0:0")</f>
        <v>0:30:03</v>
      </c>
      <c r="I506">
        <f>IFERROR(posicoes_tratado[[#This Row],[tempo_parado]] *86400,0)</f>
        <v>1803</v>
      </c>
    </row>
    <row r="507" spans="1:9" x14ac:dyDescent="0.25">
      <c r="A507" s="1" t="s">
        <v>6</v>
      </c>
      <c r="B507" s="3">
        <v>43451.950196759259</v>
      </c>
      <c r="C507">
        <v>0</v>
      </c>
      <c r="D507">
        <v>-514698818</v>
      </c>
      <c r="E507">
        <v>-25364891</v>
      </c>
      <c r="F507" t="b">
        <v>0</v>
      </c>
      <c r="G507" t="str">
        <f>IF(AND(posicoes_tratado[[#This Row],[velocidade]]&lt;5,posicoes_tratado[[#This Row],[ignicao]]=FALSE),"SIM","NÃO")</f>
        <v>SIM</v>
      </c>
      <c r="H507" t="str">
        <f>IFERROR(TEXT(posicoes_tratado[[#This Row],[data_posicao]]-B506,"h:mm:ss"),"0:0:0")</f>
        <v>0:30:03</v>
      </c>
      <c r="I507">
        <f>IFERROR(posicoes_tratado[[#This Row],[tempo_parado]] *86400,0)</f>
        <v>1803</v>
      </c>
    </row>
    <row r="508" spans="1:9" x14ac:dyDescent="0.25">
      <c r="A508" s="1" t="s">
        <v>6</v>
      </c>
      <c r="B508" s="3">
        <v>43451.971064814818</v>
      </c>
      <c r="C508">
        <v>0</v>
      </c>
      <c r="D508">
        <v>-514699095</v>
      </c>
      <c r="E508">
        <v>-253649116</v>
      </c>
      <c r="F508" t="b">
        <v>0</v>
      </c>
      <c r="G508" t="str">
        <f>IF(AND(posicoes_tratado[[#This Row],[velocidade]]&lt;5,posicoes_tratado[[#This Row],[ignicao]]=FALSE),"SIM","NÃO")</f>
        <v>SIM</v>
      </c>
      <c r="H508" t="str">
        <f>IFERROR(TEXT(posicoes_tratado[[#This Row],[data_posicao]]-B507,"h:mm:ss"),"0:0:0")</f>
        <v>0:30:03</v>
      </c>
      <c r="I508">
        <f>IFERROR(posicoes_tratado[[#This Row],[tempo_parado]] *86400,0)</f>
        <v>1803</v>
      </c>
    </row>
    <row r="509" spans="1:9" x14ac:dyDescent="0.25">
      <c r="A509" s="1" t="s">
        <v>6</v>
      </c>
      <c r="B509" s="3">
        <v>43451.9919212963</v>
      </c>
      <c r="C509">
        <v>0</v>
      </c>
      <c r="D509">
        <v>-514699455</v>
      </c>
      <c r="E509">
        <v>-253648881</v>
      </c>
      <c r="F509" t="b">
        <v>0</v>
      </c>
      <c r="G509" t="str">
        <f>IF(AND(posicoes_tratado[[#This Row],[velocidade]]&lt;5,posicoes_tratado[[#This Row],[ignicao]]=FALSE),"SIM","NÃO")</f>
        <v>SIM</v>
      </c>
      <c r="H509" t="str">
        <f>IFERROR(TEXT(posicoes_tratado[[#This Row],[data_posicao]]-B508,"h:mm:ss"),"0:0:0")</f>
        <v>0:30:02</v>
      </c>
      <c r="I509">
        <f>IFERROR(posicoes_tratado[[#This Row],[tempo_parado]] *86400,0)</f>
        <v>1801.9999999999998</v>
      </c>
    </row>
    <row r="510" spans="1:9" x14ac:dyDescent="0.25">
      <c r="A510" s="1" t="s">
        <v>6</v>
      </c>
      <c r="B510" s="3">
        <v>43452.012789351851</v>
      </c>
      <c r="C510">
        <v>0</v>
      </c>
      <c r="D510">
        <v>-514699345</v>
      </c>
      <c r="E510">
        <v>-25364912</v>
      </c>
      <c r="F510" t="b">
        <v>0</v>
      </c>
      <c r="G510" t="str">
        <f>IF(AND(posicoes_tratado[[#This Row],[velocidade]]&lt;5,posicoes_tratado[[#This Row],[ignicao]]=FALSE),"SIM","NÃO")</f>
        <v>SIM</v>
      </c>
      <c r="H510" t="str">
        <f>IFERROR(TEXT(posicoes_tratado[[#This Row],[data_posicao]]-B509,"h:mm:ss"),"0:0:0")</f>
        <v>0:30:03</v>
      </c>
      <c r="I510">
        <f>IFERROR(posicoes_tratado[[#This Row],[tempo_parado]] *86400,0)</f>
        <v>1803</v>
      </c>
    </row>
    <row r="511" spans="1:9" x14ac:dyDescent="0.25">
      <c r="A511" s="1" t="s">
        <v>6</v>
      </c>
      <c r="B511" s="3">
        <v>43452.03365740741</v>
      </c>
      <c r="C511">
        <v>0</v>
      </c>
      <c r="D511">
        <v>-514699098</v>
      </c>
      <c r="E511">
        <v>-253648855</v>
      </c>
      <c r="F511" t="b">
        <v>0</v>
      </c>
      <c r="G511" t="str">
        <f>IF(AND(posicoes_tratado[[#This Row],[velocidade]]&lt;5,posicoes_tratado[[#This Row],[ignicao]]=FALSE),"SIM","NÃO")</f>
        <v>SIM</v>
      </c>
      <c r="H511" t="str">
        <f>IFERROR(TEXT(posicoes_tratado[[#This Row],[data_posicao]]-B510,"h:mm:ss"),"0:0:0")</f>
        <v>0:30:03</v>
      </c>
      <c r="I511">
        <f>IFERROR(posicoes_tratado[[#This Row],[tempo_parado]] *86400,0)</f>
        <v>1803</v>
      </c>
    </row>
    <row r="512" spans="1:9" x14ac:dyDescent="0.25">
      <c r="A512" s="1" t="s">
        <v>6</v>
      </c>
      <c r="B512" s="3">
        <v>43452.054525462961</v>
      </c>
      <c r="C512">
        <v>0</v>
      </c>
      <c r="D512">
        <v>-51469923</v>
      </c>
      <c r="E512">
        <v>-25364907</v>
      </c>
      <c r="F512" t="b">
        <v>0</v>
      </c>
      <c r="G512" t="str">
        <f>IF(AND(posicoes_tratado[[#This Row],[velocidade]]&lt;5,posicoes_tratado[[#This Row],[ignicao]]=FALSE),"SIM","NÃO")</f>
        <v>SIM</v>
      </c>
      <c r="H512" t="str">
        <f>IFERROR(TEXT(posicoes_tratado[[#This Row],[data_posicao]]-B511,"h:mm:ss"),"0:0:0")</f>
        <v>0:30:03</v>
      </c>
      <c r="I512">
        <f>IFERROR(posicoes_tratado[[#This Row],[tempo_parado]] *86400,0)</f>
        <v>1803</v>
      </c>
    </row>
    <row r="513" spans="1:9" x14ac:dyDescent="0.25">
      <c r="A513" s="1" t="s">
        <v>6</v>
      </c>
      <c r="B513" s="3">
        <v>43452.07539351852</v>
      </c>
      <c r="C513">
        <v>0</v>
      </c>
      <c r="D513">
        <v>-51469953</v>
      </c>
      <c r="E513">
        <v>-253649061</v>
      </c>
      <c r="F513" t="b">
        <v>0</v>
      </c>
      <c r="G513" t="str">
        <f>IF(AND(posicoes_tratado[[#This Row],[velocidade]]&lt;5,posicoes_tratado[[#This Row],[ignicao]]=FALSE),"SIM","NÃO")</f>
        <v>SIM</v>
      </c>
      <c r="H513" t="str">
        <f>IFERROR(TEXT(posicoes_tratado[[#This Row],[data_posicao]]-B512,"h:mm:ss"),"0:0:0")</f>
        <v>0:30:03</v>
      </c>
      <c r="I513">
        <f>IFERROR(posicoes_tratado[[#This Row],[tempo_parado]] *86400,0)</f>
        <v>1803</v>
      </c>
    </row>
    <row r="514" spans="1:9" x14ac:dyDescent="0.25">
      <c r="A514" s="1" t="s">
        <v>6</v>
      </c>
      <c r="B514" s="3">
        <v>43452.096261574072</v>
      </c>
      <c r="C514">
        <v>0</v>
      </c>
      <c r="D514">
        <v>-514699186</v>
      </c>
      <c r="E514">
        <v>-253649156</v>
      </c>
      <c r="F514" t="b">
        <v>0</v>
      </c>
      <c r="G514" t="str">
        <f>IF(AND(posicoes_tratado[[#This Row],[velocidade]]&lt;5,posicoes_tratado[[#This Row],[ignicao]]=FALSE),"SIM","NÃO")</f>
        <v>SIM</v>
      </c>
      <c r="H514" t="str">
        <f>IFERROR(TEXT(posicoes_tratado[[#This Row],[data_posicao]]-B513,"h:mm:ss"),"0:0:0")</f>
        <v>0:30:03</v>
      </c>
      <c r="I514">
        <f>IFERROR(posicoes_tratado[[#This Row],[tempo_parado]] *86400,0)</f>
        <v>1803</v>
      </c>
    </row>
    <row r="515" spans="1:9" x14ac:dyDescent="0.25">
      <c r="A515" s="1" t="s">
        <v>6</v>
      </c>
      <c r="B515" s="3">
        <v>43452.117129629631</v>
      </c>
      <c r="C515">
        <v>0</v>
      </c>
      <c r="D515">
        <v>-514699301</v>
      </c>
      <c r="E515">
        <v>-253649113</v>
      </c>
      <c r="F515" t="b">
        <v>0</v>
      </c>
      <c r="G515" t="str">
        <f>IF(AND(posicoes_tratado[[#This Row],[velocidade]]&lt;5,posicoes_tratado[[#This Row],[ignicao]]=FALSE),"SIM","NÃO")</f>
        <v>SIM</v>
      </c>
      <c r="H515" t="str">
        <f>IFERROR(TEXT(posicoes_tratado[[#This Row],[data_posicao]]-B514,"h:mm:ss"),"0:0:0")</f>
        <v>0:30:03</v>
      </c>
      <c r="I515">
        <f>IFERROR(posicoes_tratado[[#This Row],[tempo_parado]] *86400,0)</f>
        <v>1803</v>
      </c>
    </row>
    <row r="516" spans="1:9" x14ac:dyDescent="0.25">
      <c r="A516" s="1" t="s">
        <v>6</v>
      </c>
      <c r="B516" s="3">
        <v>43452.137986111113</v>
      </c>
      <c r="C516">
        <v>0</v>
      </c>
      <c r="D516">
        <v>-514699676</v>
      </c>
      <c r="E516">
        <v>-253648906</v>
      </c>
      <c r="F516" t="b">
        <v>0</v>
      </c>
      <c r="G516" t="str">
        <f>IF(AND(posicoes_tratado[[#This Row],[velocidade]]&lt;5,posicoes_tratado[[#This Row],[ignicao]]=FALSE),"SIM","NÃO")</f>
        <v>SIM</v>
      </c>
      <c r="H516" t="str">
        <f>IFERROR(TEXT(posicoes_tratado[[#This Row],[data_posicao]]-B515,"h:mm:ss"),"0:0:0")</f>
        <v>0:30:02</v>
      </c>
      <c r="I516">
        <f>IFERROR(posicoes_tratado[[#This Row],[tempo_parado]] *86400,0)</f>
        <v>1801.9999999999998</v>
      </c>
    </row>
    <row r="517" spans="1:9" x14ac:dyDescent="0.25">
      <c r="A517" s="1" t="s">
        <v>6</v>
      </c>
      <c r="B517" s="3">
        <v>43452.158854166664</v>
      </c>
      <c r="C517">
        <v>0</v>
      </c>
      <c r="D517">
        <v>-514699126</v>
      </c>
      <c r="E517">
        <v>-25364941</v>
      </c>
      <c r="F517" t="b">
        <v>0</v>
      </c>
      <c r="G517" t="str">
        <f>IF(AND(posicoes_tratado[[#This Row],[velocidade]]&lt;5,posicoes_tratado[[#This Row],[ignicao]]=FALSE),"SIM","NÃO")</f>
        <v>SIM</v>
      </c>
      <c r="H517" t="str">
        <f>IFERROR(TEXT(posicoes_tratado[[#This Row],[data_posicao]]-B516,"h:mm:ss"),"0:0:0")</f>
        <v>0:30:03</v>
      </c>
      <c r="I517">
        <f>IFERROR(posicoes_tratado[[#This Row],[tempo_parado]] *86400,0)</f>
        <v>1803</v>
      </c>
    </row>
    <row r="518" spans="1:9" x14ac:dyDescent="0.25">
      <c r="A518" s="1" t="s">
        <v>6</v>
      </c>
      <c r="B518" s="3">
        <v>43452.179722222223</v>
      </c>
      <c r="C518">
        <v>0</v>
      </c>
      <c r="D518">
        <v>-514699288</v>
      </c>
      <c r="E518">
        <v>-253648653</v>
      </c>
      <c r="F518" t="b">
        <v>0</v>
      </c>
      <c r="G518" t="str">
        <f>IF(AND(posicoes_tratado[[#This Row],[velocidade]]&lt;5,posicoes_tratado[[#This Row],[ignicao]]=FALSE),"SIM","NÃO")</f>
        <v>SIM</v>
      </c>
      <c r="H518" t="str">
        <f>IFERROR(TEXT(posicoes_tratado[[#This Row],[data_posicao]]-B517,"h:mm:ss"),"0:0:0")</f>
        <v>0:30:03</v>
      </c>
      <c r="I518">
        <f>IFERROR(posicoes_tratado[[#This Row],[tempo_parado]] *86400,0)</f>
        <v>1803</v>
      </c>
    </row>
    <row r="519" spans="1:9" x14ac:dyDescent="0.25">
      <c r="A519" s="1" t="s">
        <v>6</v>
      </c>
      <c r="B519" s="3">
        <v>43452.200590277775</v>
      </c>
      <c r="C519">
        <v>0</v>
      </c>
      <c r="D519">
        <v>-514698978</v>
      </c>
      <c r="E519">
        <v>-25364897</v>
      </c>
      <c r="F519" t="b">
        <v>0</v>
      </c>
      <c r="G519" t="str">
        <f>IF(AND(posicoes_tratado[[#This Row],[velocidade]]&lt;5,posicoes_tratado[[#This Row],[ignicao]]=FALSE),"SIM","NÃO")</f>
        <v>SIM</v>
      </c>
      <c r="H519" t="str">
        <f>IFERROR(TEXT(posicoes_tratado[[#This Row],[data_posicao]]-B518,"h:mm:ss"),"0:0:0")</f>
        <v>0:30:03</v>
      </c>
      <c r="I519">
        <f>IFERROR(posicoes_tratado[[#This Row],[tempo_parado]] *86400,0)</f>
        <v>1803</v>
      </c>
    </row>
    <row r="520" spans="1:9" x14ac:dyDescent="0.25">
      <c r="A520" s="1" t="s">
        <v>6</v>
      </c>
      <c r="B520" s="3">
        <v>43452.221458333333</v>
      </c>
      <c r="C520">
        <v>0</v>
      </c>
      <c r="D520">
        <v>-51469941</v>
      </c>
      <c r="E520">
        <v>-253649435</v>
      </c>
      <c r="F520" t="b">
        <v>0</v>
      </c>
      <c r="G520" t="str">
        <f>IF(AND(posicoes_tratado[[#This Row],[velocidade]]&lt;5,posicoes_tratado[[#This Row],[ignicao]]=FALSE),"SIM","NÃO")</f>
        <v>SIM</v>
      </c>
      <c r="H520" t="str">
        <f>IFERROR(TEXT(posicoes_tratado[[#This Row],[data_posicao]]-B519,"h:mm:ss"),"0:0:0")</f>
        <v>0:30:03</v>
      </c>
      <c r="I520">
        <f>IFERROR(posicoes_tratado[[#This Row],[tempo_parado]] *86400,0)</f>
        <v>1803</v>
      </c>
    </row>
    <row r="521" spans="1:9" x14ac:dyDescent="0.25">
      <c r="A521" s="1" t="s">
        <v>6</v>
      </c>
      <c r="B521" s="3">
        <v>43452.242314814815</v>
      </c>
      <c r="C521">
        <v>0</v>
      </c>
      <c r="D521">
        <v>-514698978</v>
      </c>
      <c r="E521">
        <v>-253648306</v>
      </c>
      <c r="F521" t="b">
        <v>0</v>
      </c>
      <c r="G521" t="str">
        <f>IF(AND(posicoes_tratado[[#This Row],[velocidade]]&lt;5,posicoes_tratado[[#This Row],[ignicao]]=FALSE),"SIM","NÃO")</f>
        <v>SIM</v>
      </c>
      <c r="H521" t="str">
        <f>IFERROR(TEXT(posicoes_tratado[[#This Row],[data_posicao]]-B520,"h:mm:ss"),"0:0:0")</f>
        <v>0:30:02</v>
      </c>
      <c r="I521">
        <f>IFERROR(posicoes_tratado[[#This Row],[tempo_parado]] *86400,0)</f>
        <v>1801.9999999999998</v>
      </c>
    </row>
    <row r="522" spans="1:9" x14ac:dyDescent="0.25">
      <c r="A522" s="1" t="s">
        <v>6</v>
      </c>
      <c r="B522" s="3">
        <v>43452.263171296298</v>
      </c>
      <c r="C522">
        <v>0</v>
      </c>
      <c r="D522">
        <v>-514699283</v>
      </c>
      <c r="E522">
        <v>-253649058</v>
      </c>
      <c r="F522" t="b">
        <v>0</v>
      </c>
      <c r="G522" t="str">
        <f>IF(AND(posicoes_tratado[[#This Row],[velocidade]]&lt;5,posicoes_tratado[[#This Row],[ignicao]]=FALSE),"SIM","NÃO")</f>
        <v>SIM</v>
      </c>
      <c r="H522" t="str">
        <f>IFERROR(TEXT(posicoes_tratado[[#This Row],[data_posicao]]-B521,"h:mm:ss"),"0:0:0")</f>
        <v>0:30:02</v>
      </c>
      <c r="I522">
        <f>IFERROR(posicoes_tratado[[#This Row],[tempo_parado]] *86400,0)</f>
        <v>1801.9999999999998</v>
      </c>
    </row>
    <row r="523" spans="1:9" x14ac:dyDescent="0.25">
      <c r="A523" s="1" t="s">
        <v>6</v>
      </c>
      <c r="B523" s="3">
        <v>43452.284039351849</v>
      </c>
      <c r="C523">
        <v>0</v>
      </c>
      <c r="D523">
        <v>-514699516</v>
      </c>
      <c r="E523">
        <v>-25364905</v>
      </c>
      <c r="F523" t="b">
        <v>0</v>
      </c>
      <c r="G523" t="str">
        <f>IF(AND(posicoes_tratado[[#This Row],[velocidade]]&lt;5,posicoes_tratado[[#This Row],[ignicao]]=FALSE),"SIM","NÃO")</f>
        <v>SIM</v>
      </c>
      <c r="H523" t="str">
        <f>IFERROR(TEXT(posicoes_tratado[[#This Row],[data_posicao]]-B522,"h:mm:ss"),"0:0:0")</f>
        <v>0:30:03</v>
      </c>
      <c r="I523">
        <f>IFERROR(posicoes_tratado[[#This Row],[tempo_parado]] *86400,0)</f>
        <v>1803</v>
      </c>
    </row>
    <row r="524" spans="1:9" x14ac:dyDescent="0.25">
      <c r="A524" s="1" t="s">
        <v>6</v>
      </c>
      <c r="B524" s="3">
        <v>43452.304907407408</v>
      </c>
      <c r="C524">
        <v>0</v>
      </c>
      <c r="D524">
        <v>-514699538</v>
      </c>
      <c r="E524">
        <v>-253648908</v>
      </c>
      <c r="F524" t="b">
        <v>0</v>
      </c>
      <c r="G524" t="str">
        <f>IF(AND(posicoes_tratado[[#This Row],[velocidade]]&lt;5,posicoes_tratado[[#This Row],[ignicao]]=FALSE),"SIM","NÃO")</f>
        <v>SIM</v>
      </c>
      <c r="H524" t="str">
        <f>IFERROR(TEXT(posicoes_tratado[[#This Row],[data_posicao]]-B523,"h:mm:ss"),"0:0:0")</f>
        <v>0:30:03</v>
      </c>
      <c r="I524">
        <f>IFERROR(posicoes_tratado[[#This Row],[tempo_parado]] *86400,0)</f>
        <v>1803</v>
      </c>
    </row>
    <row r="525" spans="1:9" x14ac:dyDescent="0.25">
      <c r="A525" s="1" t="s">
        <v>6</v>
      </c>
      <c r="B525" s="3">
        <v>43452.325775462959</v>
      </c>
      <c r="C525">
        <v>0</v>
      </c>
      <c r="D525">
        <v>-514699423</v>
      </c>
      <c r="E525">
        <v>-25364896</v>
      </c>
      <c r="F525" t="b">
        <v>0</v>
      </c>
      <c r="G525" t="str">
        <f>IF(AND(posicoes_tratado[[#This Row],[velocidade]]&lt;5,posicoes_tratado[[#This Row],[ignicao]]=FALSE),"SIM","NÃO")</f>
        <v>SIM</v>
      </c>
      <c r="H525" t="str">
        <f>IFERROR(TEXT(posicoes_tratado[[#This Row],[data_posicao]]-B524,"h:mm:ss"),"0:0:0")</f>
        <v>0:30:03</v>
      </c>
      <c r="I525">
        <f>IFERROR(posicoes_tratado[[#This Row],[tempo_parado]] *86400,0)</f>
        <v>1803</v>
      </c>
    </row>
    <row r="526" spans="1:9" x14ac:dyDescent="0.25">
      <c r="A526" s="1" t="s">
        <v>6</v>
      </c>
      <c r="B526" s="3">
        <v>43452.346643518518</v>
      </c>
      <c r="C526">
        <v>0</v>
      </c>
      <c r="D526">
        <v>-514699103</v>
      </c>
      <c r="E526">
        <v>-253649563</v>
      </c>
      <c r="F526" t="b">
        <v>0</v>
      </c>
      <c r="G526" t="str">
        <f>IF(AND(posicoes_tratado[[#This Row],[velocidade]]&lt;5,posicoes_tratado[[#This Row],[ignicao]]=FALSE),"SIM","NÃO")</f>
        <v>SIM</v>
      </c>
      <c r="H526" t="str">
        <f>IFERROR(TEXT(posicoes_tratado[[#This Row],[data_posicao]]-B525,"h:mm:ss"),"0:0:0")</f>
        <v>0:30:03</v>
      </c>
      <c r="I526">
        <f>IFERROR(posicoes_tratado[[#This Row],[tempo_parado]] *86400,0)</f>
        <v>1803</v>
      </c>
    </row>
    <row r="527" spans="1:9" hidden="1" x14ac:dyDescent="0.25">
      <c r="A527" s="1" t="s">
        <v>6</v>
      </c>
      <c r="B527" s="3">
        <v>43452.361712962964</v>
      </c>
      <c r="C527">
        <v>0</v>
      </c>
      <c r="D527">
        <v>-514699103</v>
      </c>
      <c r="E527">
        <v>-253649563</v>
      </c>
      <c r="F527" t="b">
        <v>1</v>
      </c>
      <c r="G527" t="str">
        <f>IF(AND(posicoes_tratado[[#This Row],[velocidade]]&lt;5,posicoes_tratado[[#This Row],[ignicao]]=FALSE),"SIM","NÃO")</f>
        <v>NÃO</v>
      </c>
      <c r="H527" t="str">
        <f>IFERROR(TEXT(posicoes_tratado[[#This Row],[data_posicao]]-B526,"h:mm:ss"),"0:0:0")</f>
        <v>0:21:42</v>
      </c>
      <c r="I527">
        <f>IFERROR(posicoes_tratado[[#This Row],[tempo_parado]] *86400,0)</f>
        <v>1301.9999999999998</v>
      </c>
    </row>
    <row r="528" spans="1:9" hidden="1" x14ac:dyDescent="0.25">
      <c r="A528" s="1" t="s">
        <v>6</v>
      </c>
      <c r="B528" s="3">
        <v>43452.362881944442</v>
      </c>
      <c r="C528">
        <v>8</v>
      </c>
      <c r="D528">
        <v>-514697548</v>
      </c>
      <c r="E528">
        <v>-253646696</v>
      </c>
      <c r="F528" t="b">
        <v>1</v>
      </c>
      <c r="G528" t="str">
        <f>IF(AND(posicoes_tratado[[#This Row],[velocidade]]&lt;5,posicoes_tratado[[#This Row],[ignicao]]=FALSE),"SIM","NÃO")</f>
        <v>NÃO</v>
      </c>
      <c r="H528" t="str">
        <f>IFERROR(TEXT(posicoes_tratado[[#This Row],[data_posicao]]-B527,"h:mm:ss"),"0:0:0")</f>
        <v>0:01:41</v>
      </c>
      <c r="I528">
        <f>IFERROR(posicoes_tratado[[#This Row],[tempo_parado]] *86400,0)</f>
        <v>101.00000000000001</v>
      </c>
    </row>
    <row r="529" spans="1:9" hidden="1" x14ac:dyDescent="0.25">
      <c r="A529" s="1" t="s">
        <v>6</v>
      </c>
      <c r="B529" s="3">
        <v>43452.363113425927</v>
      </c>
      <c r="C529">
        <v>8</v>
      </c>
      <c r="D529">
        <v>-514700465</v>
      </c>
      <c r="E529">
        <v>-253645471</v>
      </c>
      <c r="F529" t="b">
        <v>1</v>
      </c>
      <c r="G529" t="str">
        <f>IF(AND(posicoes_tratado[[#This Row],[velocidade]]&lt;5,posicoes_tratado[[#This Row],[ignicao]]=FALSE),"SIM","NÃO")</f>
        <v>NÃO</v>
      </c>
      <c r="H529" t="str">
        <f>IFERROR(TEXT(posicoes_tratado[[#This Row],[data_posicao]]-B528,"h:mm:ss"),"0:0:0")</f>
        <v>0:00:20</v>
      </c>
      <c r="I529">
        <f>IFERROR(posicoes_tratado[[#This Row],[tempo_parado]] *86400,0)</f>
        <v>20</v>
      </c>
    </row>
    <row r="530" spans="1:9" hidden="1" x14ac:dyDescent="0.25">
      <c r="A530" s="1" t="s">
        <v>6</v>
      </c>
      <c r="B530" s="3">
        <v>43452.364490740743</v>
      </c>
      <c r="C530">
        <v>0</v>
      </c>
      <c r="D530">
        <v>-5147016</v>
      </c>
      <c r="E530">
        <v>-25364511</v>
      </c>
      <c r="F530" t="b">
        <v>1</v>
      </c>
      <c r="G530" t="str">
        <f>IF(AND(posicoes_tratado[[#This Row],[velocidade]]&lt;5,posicoes_tratado[[#This Row],[ignicao]]=FALSE),"SIM","NÃO")</f>
        <v>NÃO</v>
      </c>
      <c r="H530" t="str">
        <f>IFERROR(TEXT(posicoes_tratado[[#This Row],[data_posicao]]-B529,"h:mm:ss"),"0:0:0")</f>
        <v>0:01:59</v>
      </c>
      <c r="I530">
        <f>IFERROR(posicoes_tratado[[#This Row],[tempo_parado]] *86400,0)</f>
        <v>118.99999999999999</v>
      </c>
    </row>
    <row r="531" spans="1:9" hidden="1" x14ac:dyDescent="0.25">
      <c r="A531" s="1" t="s">
        <v>6</v>
      </c>
      <c r="B531" s="3">
        <v>43452.365879629629</v>
      </c>
      <c r="C531">
        <v>0</v>
      </c>
      <c r="D531">
        <v>-514701555</v>
      </c>
      <c r="E531">
        <v>-253645373</v>
      </c>
      <c r="F531" t="b">
        <v>1</v>
      </c>
      <c r="G531" t="str">
        <f>IF(AND(posicoes_tratado[[#This Row],[velocidade]]&lt;5,posicoes_tratado[[#This Row],[ignicao]]=FALSE),"SIM","NÃO")</f>
        <v>NÃO</v>
      </c>
      <c r="H531" t="str">
        <f>IFERROR(TEXT(posicoes_tratado[[#This Row],[data_posicao]]-B530,"h:mm:ss"),"0:0:0")</f>
        <v>0:02:00</v>
      </c>
      <c r="I531">
        <f>IFERROR(posicoes_tratado[[#This Row],[tempo_parado]] *86400,0)</f>
        <v>120</v>
      </c>
    </row>
    <row r="532" spans="1:9" hidden="1" x14ac:dyDescent="0.25">
      <c r="A532" s="1" t="s">
        <v>6</v>
      </c>
      <c r="B532" s="3">
        <v>43452.367268518516</v>
      </c>
      <c r="C532">
        <v>0</v>
      </c>
      <c r="D532">
        <v>-514701396</v>
      </c>
      <c r="E532">
        <v>-25364521</v>
      </c>
      <c r="F532" t="b">
        <v>1</v>
      </c>
      <c r="G532" t="str">
        <f>IF(AND(posicoes_tratado[[#This Row],[velocidade]]&lt;5,posicoes_tratado[[#This Row],[ignicao]]=FALSE),"SIM","NÃO")</f>
        <v>NÃO</v>
      </c>
      <c r="H532" t="str">
        <f>IFERROR(TEXT(posicoes_tratado[[#This Row],[data_posicao]]-B531,"h:mm:ss"),"0:0:0")</f>
        <v>0:02:00</v>
      </c>
      <c r="I532">
        <f>IFERROR(posicoes_tratado[[#This Row],[tempo_parado]] *86400,0)</f>
        <v>120</v>
      </c>
    </row>
    <row r="533" spans="1:9" hidden="1" x14ac:dyDescent="0.25">
      <c r="A533" s="1" t="s">
        <v>6</v>
      </c>
      <c r="B533" s="3">
        <v>43452.368645833332</v>
      </c>
      <c r="C533">
        <v>8</v>
      </c>
      <c r="D533">
        <v>-514695883</v>
      </c>
      <c r="E533">
        <v>-25364678</v>
      </c>
      <c r="F533" t="b">
        <v>1</v>
      </c>
      <c r="G533" t="str">
        <f>IF(AND(posicoes_tratado[[#This Row],[velocidade]]&lt;5,posicoes_tratado[[#This Row],[ignicao]]=FALSE),"SIM","NÃO")</f>
        <v>NÃO</v>
      </c>
      <c r="H533" t="str">
        <f>IFERROR(TEXT(posicoes_tratado[[#This Row],[data_posicao]]-B532,"h:mm:ss"),"0:0:0")</f>
        <v>0:01:59</v>
      </c>
      <c r="I533">
        <f>IFERROR(posicoes_tratado[[#This Row],[tempo_parado]] *86400,0)</f>
        <v>118.99999999999999</v>
      </c>
    </row>
    <row r="534" spans="1:9" x14ac:dyDescent="0.25">
      <c r="A534" s="1" t="s">
        <v>6</v>
      </c>
      <c r="B534" s="3">
        <v>43452.369537037041</v>
      </c>
      <c r="C534">
        <v>0</v>
      </c>
      <c r="D534">
        <v>-514692738</v>
      </c>
      <c r="E534">
        <v>-25364568</v>
      </c>
      <c r="F534" t="b">
        <v>0</v>
      </c>
      <c r="G534" t="str">
        <f>IF(AND(posicoes_tratado[[#This Row],[velocidade]]&lt;5,posicoes_tratado[[#This Row],[ignicao]]=FALSE),"SIM","NÃO")</f>
        <v>SIM</v>
      </c>
      <c r="H534" t="str">
        <f>IFERROR(TEXT(posicoes_tratado[[#This Row],[data_posicao]]-B533,"h:mm:ss"),"0:0:0")</f>
        <v>0:01:17</v>
      </c>
      <c r="I534">
        <f>IFERROR(posicoes_tratado[[#This Row],[tempo_parado]] *86400,0)</f>
        <v>77</v>
      </c>
    </row>
    <row r="535" spans="1:9" x14ac:dyDescent="0.25">
      <c r="A535" s="1" t="s">
        <v>6</v>
      </c>
      <c r="B535" s="3">
        <v>43452.369537037041</v>
      </c>
      <c r="C535">
        <v>0</v>
      </c>
      <c r="D535">
        <v>-514692738</v>
      </c>
      <c r="E535">
        <v>-25364568</v>
      </c>
      <c r="F535" t="b">
        <v>0</v>
      </c>
      <c r="G535" t="str">
        <f>IF(AND(posicoes_tratado[[#This Row],[velocidade]]&lt;5,posicoes_tratado[[#This Row],[ignicao]]=FALSE),"SIM","NÃO")</f>
        <v>SIM</v>
      </c>
      <c r="H535" t="str">
        <f>IFERROR(TEXT(posicoes_tratado[[#This Row],[data_posicao]]-B534,"h:mm:ss"),"0:0:0")</f>
        <v>0:00:00</v>
      </c>
      <c r="I535">
        <f>IFERROR(posicoes_tratado[[#This Row],[tempo_parado]] *86400,0)</f>
        <v>0</v>
      </c>
    </row>
    <row r="536" spans="1:9" hidden="1" x14ac:dyDescent="0.25">
      <c r="A536" s="1" t="s">
        <v>6</v>
      </c>
      <c r="B536" s="3">
        <v>43452.369583333333</v>
      </c>
      <c r="C536">
        <v>0</v>
      </c>
      <c r="D536">
        <v>-514692686</v>
      </c>
      <c r="E536">
        <v>-253645641</v>
      </c>
      <c r="F536" t="b">
        <v>1</v>
      </c>
      <c r="G536" t="str">
        <f>IF(AND(posicoes_tratado[[#This Row],[velocidade]]&lt;5,posicoes_tratado[[#This Row],[ignicao]]=FALSE),"SIM","NÃO")</f>
        <v>NÃO</v>
      </c>
      <c r="H536" t="str">
        <f>IFERROR(TEXT(posicoes_tratado[[#This Row],[data_posicao]]-B535,"h:mm:ss"),"0:0:0")</f>
        <v>0:00:04</v>
      </c>
      <c r="I536">
        <f>IFERROR(posicoes_tratado[[#This Row],[tempo_parado]] *86400,0)</f>
        <v>4</v>
      </c>
    </row>
    <row r="537" spans="1:9" x14ac:dyDescent="0.25">
      <c r="A537" s="1" t="s">
        <v>6</v>
      </c>
      <c r="B537" s="3">
        <v>43452.369687500002</v>
      </c>
      <c r="C537">
        <v>0</v>
      </c>
      <c r="D537">
        <v>-514692646</v>
      </c>
      <c r="E537">
        <v>-253645615</v>
      </c>
      <c r="F537" t="b">
        <v>0</v>
      </c>
      <c r="G537" t="str">
        <f>IF(AND(posicoes_tratado[[#This Row],[velocidade]]&lt;5,posicoes_tratado[[#This Row],[ignicao]]=FALSE),"SIM","NÃO")</f>
        <v>SIM</v>
      </c>
      <c r="H537" t="str">
        <f>IFERROR(TEXT(posicoes_tratado[[#This Row],[data_posicao]]-B536,"h:mm:ss"),"0:0:0")</f>
        <v>0:00:09</v>
      </c>
      <c r="I537">
        <f>IFERROR(posicoes_tratado[[#This Row],[tempo_parado]] *86400,0)</f>
        <v>9</v>
      </c>
    </row>
    <row r="538" spans="1:9" hidden="1" x14ac:dyDescent="0.25">
      <c r="A538" s="1" t="s">
        <v>6</v>
      </c>
      <c r="B538" s="3">
        <v>43452.369722222225</v>
      </c>
      <c r="C538">
        <v>0</v>
      </c>
      <c r="D538">
        <v>-514692586</v>
      </c>
      <c r="E538">
        <v>-253645588</v>
      </c>
      <c r="F538" t="b">
        <v>1</v>
      </c>
      <c r="G538" t="str">
        <f>IF(AND(posicoes_tratado[[#This Row],[velocidade]]&lt;5,posicoes_tratado[[#This Row],[ignicao]]=FALSE),"SIM","NÃO")</f>
        <v>NÃO</v>
      </c>
      <c r="H538" t="str">
        <f>IFERROR(TEXT(posicoes_tratado[[#This Row],[data_posicao]]-B537,"h:mm:ss"),"0:0:0")</f>
        <v>0:00:03</v>
      </c>
      <c r="I538">
        <f>IFERROR(posicoes_tratado[[#This Row],[tempo_parado]] *86400,0)</f>
        <v>3</v>
      </c>
    </row>
    <row r="539" spans="1:9" x14ac:dyDescent="0.25">
      <c r="A539" s="1" t="s">
        <v>6</v>
      </c>
      <c r="B539" s="3">
        <v>43452.369791666664</v>
      </c>
      <c r="C539">
        <v>0</v>
      </c>
      <c r="D539">
        <v>-514692543</v>
      </c>
      <c r="E539">
        <v>-253645563</v>
      </c>
      <c r="F539" t="b">
        <v>0</v>
      </c>
      <c r="G539" t="str">
        <f>IF(AND(posicoes_tratado[[#This Row],[velocidade]]&lt;5,posicoes_tratado[[#This Row],[ignicao]]=FALSE),"SIM","NÃO")</f>
        <v>SIM</v>
      </c>
      <c r="H539" t="str">
        <f>IFERROR(TEXT(posicoes_tratado[[#This Row],[data_posicao]]-B538,"h:mm:ss"),"0:0:0")</f>
        <v>0:00:06</v>
      </c>
      <c r="I539">
        <f>IFERROR(posicoes_tratado[[#This Row],[tempo_parado]] *86400,0)</f>
        <v>6</v>
      </c>
    </row>
    <row r="540" spans="1:9" x14ac:dyDescent="0.25">
      <c r="A540" s="1" t="s">
        <v>6</v>
      </c>
      <c r="B540" s="3">
        <v>43452.39203703704</v>
      </c>
      <c r="C540">
        <v>0</v>
      </c>
      <c r="D540">
        <v>-514692515</v>
      </c>
      <c r="E540">
        <v>-25364509</v>
      </c>
      <c r="F540" t="b">
        <v>0</v>
      </c>
      <c r="G540" t="str">
        <f>IF(AND(posicoes_tratado[[#This Row],[velocidade]]&lt;5,posicoes_tratado[[#This Row],[ignicao]]=FALSE),"SIM","NÃO")</f>
        <v>SIM</v>
      </c>
      <c r="H540" t="str">
        <f>IFERROR(TEXT(posicoes_tratado[[#This Row],[data_posicao]]-B539,"h:mm:ss"),"0:0:0")</f>
        <v>0:32:02</v>
      </c>
      <c r="I540">
        <f>IFERROR(posicoes_tratado[[#This Row],[tempo_parado]] *86400,0)</f>
        <v>1922</v>
      </c>
    </row>
    <row r="541" spans="1:9" x14ac:dyDescent="0.25">
      <c r="A541" s="1" t="s">
        <v>6</v>
      </c>
      <c r="B541" s="3">
        <v>43452.412905092591</v>
      </c>
      <c r="C541">
        <v>0</v>
      </c>
      <c r="D541">
        <v>-514692343</v>
      </c>
      <c r="E541">
        <v>-25364561</v>
      </c>
      <c r="F541" t="b">
        <v>0</v>
      </c>
      <c r="G541" t="str">
        <f>IF(AND(posicoes_tratado[[#This Row],[velocidade]]&lt;5,posicoes_tratado[[#This Row],[ignicao]]=FALSE),"SIM","NÃO")</f>
        <v>SIM</v>
      </c>
      <c r="H541" t="str">
        <f>IFERROR(TEXT(posicoes_tratado[[#This Row],[data_posicao]]-B540,"h:mm:ss"),"0:0:0")</f>
        <v>0:30:03</v>
      </c>
      <c r="I541">
        <f>IFERROR(posicoes_tratado[[#This Row],[tempo_parado]] *86400,0)</f>
        <v>1803</v>
      </c>
    </row>
    <row r="542" spans="1:9" x14ac:dyDescent="0.25">
      <c r="A542" s="1" t="s">
        <v>6</v>
      </c>
      <c r="B542" s="3">
        <v>43452.43378472222</v>
      </c>
      <c r="C542">
        <v>0</v>
      </c>
      <c r="D542">
        <v>-514692635</v>
      </c>
      <c r="E542">
        <v>-25364574</v>
      </c>
      <c r="F542" t="b">
        <v>0</v>
      </c>
      <c r="G542" t="str">
        <f>IF(AND(posicoes_tratado[[#This Row],[velocidade]]&lt;5,posicoes_tratado[[#This Row],[ignicao]]=FALSE),"SIM","NÃO")</f>
        <v>SIM</v>
      </c>
      <c r="H542" t="str">
        <f>IFERROR(TEXT(posicoes_tratado[[#This Row],[data_posicao]]-B541,"h:mm:ss"),"0:0:0")</f>
        <v>0:30:04</v>
      </c>
      <c r="I542">
        <f>IFERROR(posicoes_tratado[[#This Row],[tempo_parado]] *86400,0)</f>
        <v>1803.9999999999998</v>
      </c>
    </row>
    <row r="543" spans="1:9" x14ac:dyDescent="0.25">
      <c r="A543" s="1" t="s">
        <v>6</v>
      </c>
      <c r="B543" s="3">
        <v>43452.454652777778</v>
      </c>
      <c r="C543">
        <v>0</v>
      </c>
      <c r="D543">
        <v>-514692933</v>
      </c>
      <c r="E543">
        <v>-253645638</v>
      </c>
      <c r="F543" t="b">
        <v>0</v>
      </c>
      <c r="G543" t="str">
        <f>IF(AND(posicoes_tratado[[#This Row],[velocidade]]&lt;5,posicoes_tratado[[#This Row],[ignicao]]=FALSE),"SIM","NÃO")</f>
        <v>SIM</v>
      </c>
      <c r="H543" t="str">
        <f>IFERROR(TEXT(posicoes_tratado[[#This Row],[data_posicao]]-B542,"h:mm:ss"),"0:0:0")</f>
        <v>0:30:03</v>
      </c>
      <c r="I543">
        <f>IFERROR(posicoes_tratado[[#This Row],[tempo_parado]] *86400,0)</f>
        <v>1803</v>
      </c>
    </row>
    <row r="544" spans="1:9" x14ac:dyDescent="0.25">
      <c r="A544" s="1" t="s">
        <v>6</v>
      </c>
      <c r="B544" s="3">
        <v>43452.47552083333</v>
      </c>
      <c r="C544">
        <v>0</v>
      </c>
      <c r="D544">
        <v>-514693043</v>
      </c>
      <c r="E544">
        <v>-253645536</v>
      </c>
      <c r="F544" t="b">
        <v>0</v>
      </c>
      <c r="G544" t="str">
        <f>IF(AND(posicoes_tratado[[#This Row],[velocidade]]&lt;5,posicoes_tratado[[#This Row],[ignicao]]=FALSE),"SIM","NÃO")</f>
        <v>SIM</v>
      </c>
      <c r="H544" t="str">
        <f>IFERROR(TEXT(posicoes_tratado[[#This Row],[data_posicao]]-B543,"h:mm:ss"),"0:0:0")</f>
        <v>0:30:03</v>
      </c>
      <c r="I544">
        <f>IFERROR(posicoes_tratado[[#This Row],[tempo_parado]] *86400,0)</f>
        <v>1803</v>
      </c>
    </row>
    <row r="545" spans="1:9" x14ac:dyDescent="0.25">
      <c r="A545" s="1" t="s">
        <v>6</v>
      </c>
      <c r="B545" s="3">
        <v>43452.496388888889</v>
      </c>
      <c r="C545">
        <v>0</v>
      </c>
      <c r="D545">
        <v>-514693071</v>
      </c>
      <c r="E545">
        <v>-253646138</v>
      </c>
      <c r="F545" t="b">
        <v>0</v>
      </c>
      <c r="G545" t="str">
        <f>IF(AND(posicoes_tratado[[#This Row],[velocidade]]&lt;5,posicoes_tratado[[#This Row],[ignicao]]=FALSE),"SIM","NÃO")</f>
        <v>SIM</v>
      </c>
      <c r="H545" t="str">
        <f>IFERROR(TEXT(posicoes_tratado[[#This Row],[data_posicao]]-B544,"h:mm:ss"),"0:0:0")</f>
        <v>0:30:03</v>
      </c>
      <c r="I545">
        <f>IFERROR(posicoes_tratado[[#This Row],[tempo_parado]] *86400,0)</f>
        <v>1803</v>
      </c>
    </row>
    <row r="546" spans="1:9" x14ac:dyDescent="0.25">
      <c r="A546" s="1" t="s">
        <v>6</v>
      </c>
      <c r="B546" s="3">
        <v>43452.517256944448</v>
      </c>
      <c r="C546">
        <v>0</v>
      </c>
      <c r="D546">
        <v>-514692231</v>
      </c>
      <c r="E546">
        <v>-253644965</v>
      </c>
      <c r="F546" t="b">
        <v>0</v>
      </c>
      <c r="G546" t="str">
        <f>IF(AND(posicoes_tratado[[#This Row],[velocidade]]&lt;5,posicoes_tratado[[#This Row],[ignicao]]=FALSE),"SIM","NÃO")</f>
        <v>SIM</v>
      </c>
      <c r="H546" t="str">
        <f>IFERROR(TEXT(posicoes_tratado[[#This Row],[data_posicao]]-B545,"h:mm:ss"),"0:0:0")</f>
        <v>0:30:03</v>
      </c>
      <c r="I546">
        <f>IFERROR(posicoes_tratado[[#This Row],[tempo_parado]] *86400,0)</f>
        <v>1803</v>
      </c>
    </row>
    <row r="547" spans="1:9" x14ac:dyDescent="0.25">
      <c r="A547" s="1" t="s">
        <v>6</v>
      </c>
      <c r="B547" s="3">
        <v>43452.517256944448</v>
      </c>
      <c r="C547">
        <v>0</v>
      </c>
      <c r="D547">
        <v>-514692231</v>
      </c>
      <c r="E547">
        <v>-253644965</v>
      </c>
      <c r="F547" t="b">
        <v>0</v>
      </c>
      <c r="G547" t="str">
        <f>IF(AND(posicoes_tratado[[#This Row],[velocidade]]&lt;5,posicoes_tratado[[#This Row],[ignicao]]=FALSE),"SIM","NÃO")</f>
        <v>SIM</v>
      </c>
      <c r="H547" t="str">
        <f>IFERROR(TEXT(posicoes_tratado[[#This Row],[data_posicao]]-B546,"h:mm:ss"),"0:0:0")</f>
        <v>0:00:00</v>
      </c>
      <c r="I547">
        <f>IFERROR(posicoes_tratado[[#This Row],[tempo_parado]] *86400,0)</f>
        <v>0</v>
      </c>
    </row>
    <row r="548" spans="1:9" x14ac:dyDescent="0.25">
      <c r="A548" s="1" t="s">
        <v>6</v>
      </c>
      <c r="B548" s="3">
        <v>43452.538124999999</v>
      </c>
      <c r="C548">
        <v>0</v>
      </c>
      <c r="D548">
        <v>-514692546</v>
      </c>
      <c r="E548">
        <v>-253645496</v>
      </c>
      <c r="F548" t="b">
        <v>0</v>
      </c>
      <c r="G548" t="str">
        <f>IF(AND(posicoes_tratado[[#This Row],[velocidade]]&lt;5,posicoes_tratado[[#This Row],[ignicao]]=FALSE),"SIM","NÃO")</f>
        <v>SIM</v>
      </c>
      <c r="H548" t="str">
        <f>IFERROR(TEXT(posicoes_tratado[[#This Row],[data_posicao]]-B547,"h:mm:ss"),"0:0:0")</f>
        <v>0:30:03</v>
      </c>
      <c r="I548">
        <f>IFERROR(posicoes_tratado[[#This Row],[tempo_parado]] *86400,0)</f>
        <v>1803</v>
      </c>
    </row>
    <row r="549" spans="1:9" x14ac:dyDescent="0.25">
      <c r="A549" s="1" t="s">
        <v>6</v>
      </c>
      <c r="B549" s="3">
        <v>43452.558993055558</v>
      </c>
      <c r="C549">
        <v>0</v>
      </c>
      <c r="D549">
        <v>-514692523</v>
      </c>
      <c r="E549">
        <v>-253645436</v>
      </c>
      <c r="F549" t="b">
        <v>0</v>
      </c>
      <c r="G549" t="str">
        <f>IF(AND(posicoes_tratado[[#This Row],[velocidade]]&lt;5,posicoes_tratado[[#This Row],[ignicao]]=FALSE),"SIM","NÃO")</f>
        <v>SIM</v>
      </c>
      <c r="H549" t="str">
        <f>IFERROR(TEXT(posicoes_tratado[[#This Row],[data_posicao]]-B548,"h:mm:ss"),"0:0:0")</f>
        <v>0:30:03</v>
      </c>
      <c r="I549">
        <f>IFERROR(posicoes_tratado[[#This Row],[tempo_parado]] *86400,0)</f>
        <v>1803</v>
      </c>
    </row>
    <row r="550" spans="1:9" x14ac:dyDescent="0.25">
      <c r="A550" s="1" t="s">
        <v>6</v>
      </c>
      <c r="B550" s="3">
        <v>43452.579872685186</v>
      </c>
      <c r="C550">
        <v>0</v>
      </c>
      <c r="D550">
        <v>-514691975</v>
      </c>
      <c r="E550">
        <v>-253644738</v>
      </c>
      <c r="F550" t="b">
        <v>0</v>
      </c>
      <c r="G550" t="str">
        <f>IF(AND(posicoes_tratado[[#This Row],[velocidade]]&lt;5,posicoes_tratado[[#This Row],[ignicao]]=FALSE),"SIM","NÃO")</f>
        <v>SIM</v>
      </c>
      <c r="H550" t="str">
        <f>IFERROR(TEXT(posicoes_tratado[[#This Row],[data_posicao]]-B549,"h:mm:ss"),"0:0:0")</f>
        <v>0:30:04</v>
      </c>
      <c r="I550">
        <f>IFERROR(posicoes_tratado[[#This Row],[tempo_parado]] *86400,0)</f>
        <v>1803.9999999999998</v>
      </c>
    </row>
    <row r="551" spans="1:9" x14ac:dyDescent="0.25">
      <c r="A551" s="1" t="s">
        <v>6</v>
      </c>
      <c r="B551" s="3">
        <v>43452.600740740738</v>
      </c>
      <c r="C551">
        <v>0</v>
      </c>
      <c r="D551">
        <v>-514691595</v>
      </c>
      <c r="E551">
        <v>-253645711</v>
      </c>
      <c r="F551" t="b">
        <v>0</v>
      </c>
      <c r="G551" t="str">
        <f>IF(AND(posicoes_tratado[[#This Row],[velocidade]]&lt;5,posicoes_tratado[[#This Row],[ignicao]]=FALSE),"SIM","NÃO")</f>
        <v>SIM</v>
      </c>
      <c r="H551" t="str">
        <f>IFERROR(TEXT(posicoes_tratado[[#This Row],[data_posicao]]-B550,"h:mm:ss"),"0:0:0")</f>
        <v>0:30:03</v>
      </c>
      <c r="I551">
        <f>IFERROR(posicoes_tratado[[#This Row],[tempo_parado]] *86400,0)</f>
        <v>1803</v>
      </c>
    </row>
    <row r="552" spans="1:9" x14ac:dyDescent="0.25">
      <c r="A552" s="1" t="s">
        <v>6</v>
      </c>
      <c r="B552" s="3">
        <v>43452.621608796297</v>
      </c>
      <c r="C552">
        <v>0</v>
      </c>
      <c r="D552">
        <v>-514692075</v>
      </c>
      <c r="E552">
        <v>-253646321</v>
      </c>
      <c r="F552" t="b">
        <v>0</v>
      </c>
      <c r="G552" t="str">
        <f>IF(AND(posicoes_tratado[[#This Row],[velocidade]]&lt;5,posicoes_tratado[[#This Row],[ignicao]]=FALSE),"SIM","NÃO")</f>
        <v>SIM</v>
      </c>
      <c r="H552" t="str">
        <f>IFERROR(TEXT(posicoes_tratado[[#This Row],[data_posicao]]-B551,"h:mm:ss"),"0:0:0")</f>
        <v>0:30:03</v>
      </c>
      <c r="I552">
        <f>IFERROR(posicoes_tratado[[#This Row],[tempo_parado]] *86400,0)</f>
        <v>1803</v>
      </c>
    </row>
    <row r="553" spans="1:9" x14ac:dyDescent="0.25">
      <c r="A553" s="1" t="s">
        <v>6</v>
      </c>
      <c r="B553" s="3">
        <v>43452.642476851855</v>
      </c>
      <c r="C553">
        <v>0</v>
      </c>
      <c r="D553">
        <v>-514693136</v>
      </c>
      <c r="E553">
        <v>-25364689</v>
      </c>
      <c r="F553" t="b">
        <v>0</v>
      </c>
      <c r="G553" t="str">
        <f>IF(AND(posicoes_tratado[[#This Row],[velocidade]]&lt;5,posicoes_tratado[[#This Row],[ignicao]]=FALSE),"SIM","NÃO")</f>
        <v>SIM</v>
      </c>
      <c r="H553" t="str">
        <f>IFERROR(TEXT(posicoes_tratado[[#This Row],[data_posicao]]-B552,"h:mm:ss"),"0:0:0")</f>
        <v>0:30:03</v>
      </c>
      <c r="I553">
        <f>IFERROR(posicoes_tratado[[#This Row],[tempo_parado]] *86400,0)</f>
        <v>1803</v>
      </c>
    </row>
    <row r="554" spans="1:9" x14ac:dyDescent="0.25">
      <c r="A554" s="1" t="s">
        <v>6</v>
      </c>
      <c r="B554" s="3">
        <v>43452.663344907407</v>
      </c>
      <c r="C554">
        <v>0</v>
      </c>
      <c r="D554">
        <v>-514692208</v>
      </c>
      <c r="E554">
        <v>-253645965</v>
      </c>
      <c r="F554" t="b">
        <v>0</v>
      </c>
      <c r="G554" t="str">
        <f>IF(AND(posicoes_tratado[[#This Row],[velocidade]]&lt;5,posicoes_tratado[[#This Row],[ignicao]]=FALSE),"SIM","NÃO")</f>
        <v>SIM</v>
      </c>
      <c r="H554" t="str">
        <f>IFERROR(TEXT(posicoes_tratado[[#This Row],[data_posicao]]-B553,"h:mm:ss"),"0:0:0")</f>
        <v>0:30:03</v>
      </c>
      <c r="I554">
        <f>IFERROR(posicoes_tratado[[#This Row],[tempo_parado]] *86400,0)</f>
        <v>1803</v>
      </c>
    </row>
    <row r="555" spans="1:9" x14ac:dyDescent="0.25">
      <c r="A555" s="1" t="s">
        <v>6</v>
      </c>
      <c r="B555" s="3">
        <v>43452.684212962966</v>
      </c>
      <c r="C555">
        <v>0</v>
      </c>
      <c r="D555">
        <v>-514693108</v>
      </c>
      <c r="E555">
        <v>-25364589</v>
      </c>
      <c r="F555" t="b">
        <v>0</v>
      </c>
      <c r="G555" t="str">
        <f>IF(AND(posicoes_tratado[[#This Row],[velocidade]]&lt;5,posicoes_tratado[[#This Row],[ignicao]]=FALSE),"SIM","NÃO")</f>
        <v>SIM</v>
      </c>
      <c r="H555" t="str">
        <f>IFERROR(TEXT(posicoes_tratado[[#This Row],[data_posicao]]-B554,"h:mm:ss"),"0:0:0")</f>
        <v>0:30:03</v>
      </c>
      <c r="I555">
        <f>IFERROR(posicoes_tratado[[#This Row],[tempo_parado]] *86400,0)</f>
        <v>1803</v>
      </c>
    </row>
    <row r="556" spans="1:9" x14ac:dyDescent="0.25">
      <c r="A556" s="1" t="s">
        <v>6</v>
      </c>
      <c r="B556" s="3">
        <v>43452.705081018517</v>
      </c>
      <c r="C556">
        <v>0</v>
      </c>
      <c r="D556">
        <v>-514691491</v>
      </c>
      <c r="E556">
        <v>-253645926</v>
      </c>
      <c r="F556" t="b">
        <v>0</v>
      </c>
      <c r="G556" t="str">
        <f>IF(AND(posicoes_tratado[[#This Row],[velocidade]]&lt;5,posicoes_tratado[[#This Row],[ignicao]]=FALSE),"SIM","NÃO")</f>
        <v>SIM</v>
      </c>
      <c r="H556" t="str">
        <f>IFERROR(TEXT(posicoes_tratado[[#This Row],[data_posicao]]-B555,"h:mm:ss"),"0:0:0")</f>
        <v>0:30:03</v>
      </c>
      <c r="I556">
        <f>IFERROR(posicoes_tratado[[#This Row],[tempo_parado]] *86400,0)</f>
        <v>1803</v>
      </c>
    </row>
    <row r="557" spans="1:9" x14ac:dyDescent="0.25">
      <c r="A557" s="1" t="s">
        <v>6</v>
      </c>
      <c r="B557" s="3">
        <v>43452.725949074076</v>
      </c>
      <c r="C557">
        <v>0</v>
      </c>
      <c r="D557">
        <v>-51469287</v>
      </c>
      <c r="E557">
        <v>-25364678</v>
      </c>
      <c r="F557" t="b">
        <v>0</v>
      </c>
      <c r="G557" t="str">
        <f>IF(AND(posicoes_tratado[[#This Row],[velocidade]]&lt;5,posicoes_tratado[[#This Row],[ignicao]]=FALSE),"SIM","NÃO")</f>
        <v>SIM</v>
      </c>
      <c r="H557" t="str">
        <f>IFERROR(TEXT(posicoes_tratado[[#This Row],[data_posicao]]-B556,"h:mm:ss"),"0:0:0")</f>
        <v>0:30:03</v>
      </c>
      <c r="I557">
        <f>IFERROR(posicoes_tratado[[#This Row],[tempo_parado]] *86400,0)</f>
        <v>1803</v>
      </c>
    </row>
    <row r="558" spans="1:9" x14ac:dyDescent="0.25">
      <c r="A558" s="1" t="s">
        <v>6</v>
      </c>
      <c r="B558" s="3">
        <v>43452.746817129628</v>
      </c>
      <c r="C558">
        <v>0</v>
      </c>
      <c r="D558">
        <v>-514691933</v>
      </c>
      <c r="E558">
        <v>-253646015</v>
      </c>
      <c r="F558" t="b">
        <v>0</v>
      </c>
      <c r="G558" t="str">
        <f>IF(AND(posicoes_tratado[[#This Row],[velocidade]]&lt;5,posicoes_tratado[[#This Row],[ignicao]]=FALSE),"SIM","NÃO")</f>
        <v>SIM</v>
      </c>
      <c r="H558" t="str">
        <f>IFERROR(TEXT(posicoes_tratado[[#This Row],[data_posicao]]-B557,"h:mm:ss"),"0:0:0")</f>
        <v>0:30:03</v>
      </c>
      <c r="I558">
        <f>IFERROR(posicoes_tratado[[#This Row],[tempo_parado]] *86400,0)</f>
        <v>1803</v>
      </c>
    </row>
    <row r="559" spans="1:9" x14ac:dyDescent="0.25">
      <c r="A559" s="1" t="s">
        <v>6</v>
      </c>
      <c r="B559" s="3">
        <v>43452.767685185187</v>
      </c>
      <c r="C559">
        <v>0</v>
      </c>
      <c r="D559">
        <v>-514693331</v>
      </c>
      <c r="E559">
        <v>-253646623</v>
      </c>
      <c r="F559" t="b">
        <v>0</v>
      </c>
      <c r="G559" t="str">
        <f>IF(AND(posicoes_tratado[[#This Row],[velocidade]]&lt;5,posicoes_tratado[[#This Row],[ignicao]]=FALSE),"SIM","NÃO")</f>
        <v>SIM</v>
      </c>
      <c r="H559" t="str">
        <f>IFERROR(TEXT(posicoes_tratado[[#This Row],[data_posicao]]-B558,"h:mm:ss"),"0:0:0")</f>
        <v>0:30:03</v>
      </c>
      <c r="I559">
        <f>IFERROR(posicoes_tratado[[#This Row],[tempo_parado]] *86400,0)</f>
        <v>1803</v>
      </c>
    </row>
    <row r="560" spans="1:9" x14ac:dyDescent="0.25">
      <c r="A560" s="1" t="s">
        <v>6</v>
      </c>
      <c r="B560" s="3">
        <v>43452.788553240738</v>
      </c>
      <c r="C560">
        <v>0</v>
      </c>
      <c r="D560">
        <v>-514692145</v>
      </c>
      <c r="E560">
        <v>-253645785</v>
      </c>
      <c r="F560" t="b">
        <v>0</v>
      </c>
      <c r="G560" t="str">
        <f>IF(AND(posicoes_tratado[[#This Row],[velocidade]]&lt;5,posicoes_tratado[[#This Row],[ignicao]]=FALSE),"SIM","NÃO")</f>
        <v>SIM</v>
      </c>
      <c r="H560" t="str">
        <f>IFERROR(TEXT(posicoes_tratado[[#This Row],[data_posicao]]-B559,"h:mm:ss"),"0:0:0")</f>
        <v>0:30:03</v>
      </c>
      <c r="I560">
        <f>IFERROR(posicoes_tratado[[#This Row],[tempo_parado]] *86400,0)</f>
        <v>1803</v>
      </c>
    </row>
    <row r="561" spans="1:9" x14ac:dyDescent="0.25">
      <c r="A561" s="1" t="s">
        <v>6</v>
      </c>
      <c r="B561" s="3">
        <v>43452.809421296297</v>
      </c>
      <c r="C561">
        <v>0</v>
      </c>
      <c r="D561">
        <v>-514692435</v>
      </c>
      <c r="E561">
        <v>-253645071</v>
      </c>
      <c r="F561" t="b">
        <v>0</v>
      </c>
      <c r="G561" t="str">
        <f>IF(AND(posicoes_tratado[[#This Row],[velocidade]]&lt;5,posicoes_tratado[[#This Row],[ignicao]]=FALSE),"SIM","NÃO")</f>
        <v>SIM</v>
      </c>
      <c r="H561" t="str">
        <f>IFERROR(TEXT(posicoes_tratado[[#This Row],[data_posicao]]-B560,"h:mm:ss"),"0:0:0")</f>
        <v>0:30:03</v>
      </c>
      <c r="I561">
        <f>IFERROR(posicoes_tratado[[#This Row],[tempo_parado]] *86400,0)</f>
        <v>1803</v>
      </c>
    </row>
    <row r="562" spans="1:9" x14ac:dyDescent="0.25">
      <c r="A562" s="1" t="s">
        <v>6</v>
      </c>
      <c r="B562" s="3">
        <v>43452.830289351848</v>
      </c>
      <c r="C562">
        <v>0</v>
      </c>
      <c r="D562">
        <v>-51469203</v>
      </c>
      <c r="E562">
        <v>-253645176</v>
      </c>
      <c r="F562" t="b">
        <v>0</v>
      </c>
      <c r="G562" t="str">
        <f>IF(AND(posicoes_tratado[[#This Row],[velocidade]]&lt;5,posicoes_tratado[[#This Row],[ignicao]]=FALSE),"SIM","NÃO")</f>
        <v>SIM</v>
      </c>
      <c r="H562" t="str">
        <f>IFERROR(TEXT(posicoes_tratado[[#This Row],[data_posicao]]-B561,"h:mm:ss"),"0:0:0")</f>
        <v>0:30:03</v>
      </c>
      <c r="I562">
        <f>IFERROR(posicoes_tratado[[#This Row],[tempo_parado]] *86400,0)</f>
        <v>1803</v>
      </c>
    </row>
    <row r="563" spans="1:9" x14ac:dyDescent="0.25">
      <c r="A563" s="1" t="s">
        <v>6</v>
      </c>
      <c r="B563" s="3">
        <v>43452.851157407407</v>
      </c>
      <c r="C563">
        <v>0</v>
      </c>
      <c r="D563">
        <v>-51469219</v>
      </c>
      <c r="E563">
        <v>-253645918</v>
      </c>
      <c r="F563" t="b">
        <v>0</v>
      </c>
      <c r="G563" t="str">
        <f>IF(AND(posicoes_tratado[[#This Row],[velocidade]]&lt;5,posicoes_tratado[[#This Row],[ignicao]]=FALSE),"SIM","NÃO")</f>
        <v>SIM</v>
      </c>
      <c r="H563" t="str">
        <f>IFERROR(TEXT(posicoes_tratado[[#This Row],[data_posicao]]-B562,"h:mm:ss"),"0:0:0")</f>
        <v>0:30:03</v>
      </c>
      <c r="I563">
        <f>IFERROR(posicoes_tratado[[#This Row],[tempo_parado]] *86400,0)</f>
        <v>1803</v>
      </c>
    </row>
    <row r="564" spans="1:9" x14ac:dyDescent="0.25">
      <c r="A564" s="1" t="s">
        <v>6</v>
      </c>
      <c r="B564" s="3">
        <v>43452.872037037036</v>
      </c>
      <c r="C564">
        <v>0</v>
      </c>
      <c r="D564">
        <v>-514692475</v>
      </c>
      <c r="E564">
        <v>-25364569</v>
      </c>
      <c r="F564" t="b">
        <v>0</v>
      </c>
      <c r="G564" t="str">
        <f>IF(AND(posicoes_tratado[[#This Row],[velocidade]]&lt;5,posicoes_tratado[[#This Row],[ignicao]]=FALSE),"SIM","NÃO")</f>
        <v>SIM</v>
      </c>
      <c r="H564" t="str">
        <f>IFERROR(TEXT(posicoes_tratado[[#This Row],[data_posicao]]-B563,"h:mm:ss"),"0:0:0")</f>
        <v>0:30:04</v>
      </c>
      <c r="I564">
        <f>IFERROR(posicoes_tratado[[#This Row],[tempo_parado]] *86400,0)</f>
        <v>1803.9999999999998</v>
      </c>
    </row>
    <row r="565" spans="1:9" x14ac:dyDescent="0.25">
      <c r="A565" s="1" t="s">
        <v>6</v>
      </c>
      <c r="B565" s="3">
        <v>43452.892916666664</v>
      </c>
      <c r="C565">
        <v>0</v>
      </c>
      <c r="D565">
        <v>-51469226</v>
      </c>
      <c r="E565">
        <v>-253645308</v>
      </c>
      <c r="F565" t="b">
        <v>0</v>
      </c>
      <c r="G565" t="str">
        <f>IF(AND(posicoes_tratado[[#This Row],[velocidade]]&lt;5,posicoes_tratado[[#This Row],[ignicao]]=FALSE),"SIM","NÃO")</f>
        <v>SIM</v>
      </c>
      <c r="H565" t="str">
        <f>IFERROR(TEXT(posicoes_tratado[[#This Row],[data_posicao]]-B564,"h:mm:ss"),"0:0:0")</f>
        <v>0:30:04</v>
      </c>
      <c r="I565">
        <f>IFERROR(posicoes_tratado[[#This Row],[tempo_parado]] *86400,0)</f>
        <v>1803.9999999999998</v>
      </c>
    </row>
    <row r="566" spans="1:9" x14ac:dyDescent="0.25">
      <c r="A566" s="1" t="s">
        <v>6</v>
      </c>
      <c r="B566" s="3">
        <v>43452.913784722223</v>
      </c>
      <c r="C566">
        <v>0</v>
      </c>
      <c r="D566">
        <v>-514692081</v>
      </c>
      <c r="E566">
        <v>-253646173</v>
      </c>
      <c r="F566" t="b">
        <v>0</v>
      </c>
      <c r="G566" t="str">
        <f>IF(AND(posicoes_tratado[[#This Row],[velocidade]]&lt;5,posicoes_tratado[[#This Row],[ignicao]]=FALSE),"SIM","NÃO")</f>
        <v>SIM</v>
      </c>
      <c r="H566" t="str">
        <f>IFERROR(TEXT(posicoes_tratado[[#This Row],[data_posicao]]-B565,"h:mm:ss"),"0:0:0")</f>
        <v>0:30:03</v>
      </c>
      <c r="I566">
        <f>IFERROR(posicoes_tratado[[#This Row],[tempo_parado]] *86400,0)</f>
        <v>1803</v>
      </c>
    </row>
    <row r="567" spans="1:9" x14ac:dyDescent="0.25">
      <c r="A567" s="1" t="s">
        <v>6</v>
      </c>
      <c r="B567" s="3">
        <v>43452.934652777774</v>
      </c>
      <c r="C567">
        <v>0</v>
      </c>
      <c r="D567">
        <v>-514692188</v>
      </c>
      <c r="E567">
        <v>-253644968</v>
      </c>
      <c r="F567" t="b">
        <v>0</v>
      </c>
      <c r="G567" t="str">
        <f>IF(AND(posicoes_tratado[[#This Row],[velocidade]]&lt;5,posicoes_tratado[[#This Row],[ignicao]]=FALSE),"SIM","NÃO")</f>
        <v>SIM</v>
      </c>
      <c r="H567" t="str">
        <f>IFERROR(TEXT(posicoes_tratado[[#This Row],[data_posicao]]-B566,"h:mm:ss"),"0:0:0")</f>
        <v>0:30:03</v>
      </c>
      <c r="I567">
        <f>IFERROR(posicoes_tratado[[#This Row],[tempo_parado]] *86400,0)</f>
        <v>1803</v>
      </c>
    </row>
    <row r="568" spans="1:9" x14ac:dyDescent="0.25">
      <c r="A568" s="1" t="s">
        <v>6</v>
      </c>
      <c r="B568" s="3">
        <v>43452.955520833333</v>
      </c>
      <c r="C568">
        <v>0</v>
      </c>
      <c r="D568">
        <v>-51469234</v>
      </c>
      <c r="E568">
        <v>-253645571</v>
      </c>
      <c r="F568" t="b">
        <v>0</v>
      </c>
      <c r="G568" t="str">
        <f>IF(AND(posicoes_tratado[[#This Row],[velocidade]]&lt;5,posicoes_tratado[[#This Row],[ignicao]]=FALSE),"SIM","NÃO")</f>
        <v>SIM</v>
      </c>
      <c r="H568" t="str">
        <f>IFERROR(TEXT(posicoes_tratado[[#This Row],[data_posicao]]-B567,"h:mm:ss"),"0:0:0")</f>
        <v>0:30:03</v>
      </c>
      <c r="I568">
        <f>IFERROR(posicoes_tratado[[#This Row],[tempo_parado]] *86400,0)</f>
        <v>1803</v>
      </c>
    </row>
    <row r="569" spans="1:9" x14ac:dyDescent="0.25">
      <c r="A569" s="1" t="s">
        <v>6</v>
      </c>
      <c r="B569" s="3">
        <v>43452.976388888892</v>
      </c>
      <c r="C569">
        <v>0</v>
      </c>
      <c r="D569">
        <v>-514693616</v>
      </c>
      <c r="E569">
        <v>-25364514</v>
      </c>
      <c r="F569" t="b">
        <v>0</v>
      </c>
      <c r="G569" t="str">
        <f>IF(AND(posicoes_tratado[[#This Row],[velocidade]]&lt;5,posicoes_tratado[[#This Row],[ignicao]]=FALSE),"SIM","NÃO")</f>
        <v>SIM</v>
      </c>
      <c r="H569" t="str">
        <f>IFERROR(TEXT(posicoes_tratado[[#This Row],[data_posicao]]-B568,"h:mm:ss"),"0:0:0")</f>
        <v>0:30:03</v>
      </c>
      <c r="I569">
        <f>IFERROR(posicoes_tratado[[#This Row],[tempo_parado]] *86400,0)</f>
        <v>1803</v>
      </c>
    </row>
    <row r="570" spans="1:9" x14ac:dyDescent="0.25">
      <c r="A570" s="1" t="s">
        <v>6</v>
      </c>
      <c r="B570" s="3">
        <v>43452.99726851852</v>
      </c>
      <c r="C570">
        <v>0</v>
      </c>
      <c r="D570">
        <v>-51469278</v>
      </c>
      <c r="E570">
        <v>-253645451</v>
      </c>
      <c r="F570" t="b">
        <v>0</v>
      </c>
      <c r="G570" t="str">
        <f>IF(AND(posicoes_tratado[[#This Row],[velocidade]]&lt;5,posicoes_tratado[[#This Row],[ignicao]]=FALSE),"SIM","NÃO")</f>
        <v>SIM</v>
      </c>
      <c r="H570" t="str">
        <f>IFERROR(TEXT(posicoes_tratado[[#This Row],[data_posicao]]-B569,"h:mm:ss"),"0:0:0")</f>
        <v>0:30:04</v>
      </c>
      <c r="I570">
        <f>IFERROR(posicoes_tratado[[#This Row],[tempo_parado]] *86400,0)</f>
        <v>1803.9999999999998</v>
      </c>
    </row>
    <row r="571" spans="1:9" x14ac:dyDescent="0.25">
      <c r="A571" s="1" t="s">
        <v>6</v>
      </c>
      <c r="B571" s="3">
        <v>43453.018136574072</v>
      </c>
      <c r="C571">
        <v>0</v>
      </c>
      <c r="D571">
        <v>-514692205</v>
      </c>
      <c r="E571">
        <v>-253645891</v>
      </c>
      <c r="F571" t="b">
        <v>0</v>
      </c>
      <c r="G571" t="str">
        <f>IF(AND(posicoes_tratado[[#This Row],[velocidade]]&lt;5,posicoes_tratado[[#This Row],[ignicao]]=FALSE),"SIM","NÃO")</f>
        <v>SIM</v>
      </c>
      <c r="H571" t="str">
        <f>IFERROR(TEXT(posicoes_tratado[[#This Row],[data_posicao]]-B570,"h:mm:ss"),"0:0:0")</f>
        <v>0:30:03</v>
      </c>
      <c r="I571">
        <f>IFERROR(posicoes_tratado[[#This Row],[tempo_parado]] *86400,0)</f>
        <v>1803</v>
      </c>
    </row>
    <row r="572" spans="1:9" x14ac:dyDescent="0.25">
      <c r="A572" s="1" t="s">
        <v>6</v>
      </c>
      <c r="B572" s="3">
        <v>43453.0390162037</v>
      </c>
      <c r="C572">
        <v>0</v>
      </c>
      <c r="D572">
        <v>-514693428</v>
      </c>
      <c r="E572">
        <v>-25364647</v>
      </c>
      <c r="F572" t="b">
        <v>0</v>
      </c>
      <c r="G572" t="str">
        <f>IF(AND(posicoes_tratado[[#This Row],[velocidade]]&lt;5,posicoes_tratado[[#This Row],[ignicao]]=FALSE),"SIM","NÃO")</f>
        <v>SIM</v>
      </c>
      <c r="H572" t="str">
        <f>IFERROR(TEXT(posicoes_tratado[[#This Row],[data_posicao]]-B571,"h:mm:ss"),"0:0:0")</f>
        <v>0:30:04</v>
      </c>
      <c r="I572">
        <f>IFERROR(posicoes_tratado[[#This Row],[tempo_parado]] *86400,0)</f>
        <v>1803.9999999999998</v>
      </c>
    </row>
    <row r="573" spans="1:9" x14ac:dyDescent="0.25">
      <c r="A573" s="1" t="s">
        <v>6</v>
      </c>
      <c r="B573" s="3">
        <v>43453.059884259259</v>
      </c>
      <c r="C573">
        <v>0</v>
      </c>
      <c r="D573">
        <v>-514692645</v>
      </c>
      <c r="E573">
        <v>-25364563</v>
      </c>
      <c r="F573" t="b">
        <v>0</v>
      </c>
      <c r="G573" t="str">
        <f>IF(AND(posicoes_tratado[[#This Row],[velocidade]]&lt;5,posicoes_tratado[[#This Row],[ignicao]]=FALSE),"SIM","NÃO")</f>
        <v>SIM</v>
      </c>
      <c r="H573" t="str">
        <f>IFERROR(TEXT(posicoes_tratado[[#This Row],[data_posicao]]-B572,"h:mm:ss"),"0:0:0")</f>
        <v>0:30:03</v>
      </c>
      <c r="I573">
        <f>IFERROR(posicoes_tratado[[#This Row],[tempo_parado]] *86400,0)</f>
        <v>1803</v>
      </c>
    </row>
    <row r="574" spans="1:9" x14ac:dyDescent="0.25">
      <c r="A574" s="1" t="s">
        <v>6</v>
      </c>
      <c r="B574" s="3">
        <v>43453.080752314818</v>
      </c>
      <c r="C574">
        <v>0</v>
      </c>
      <c r="D574">
        <v>-514692865</v>
      </c>
      <c r="E574">
        <v>-253645648</v>
      </c>
      <c r="F574" t="b">
        <v>0</v>
      </c>
      <c r="G574" t="str">
        <f>IF(AND(posicoes_tratado[[#This Row],[velocidade]]&lt;5,posicoes_tratado[[#This Row],[ignicao]]=FALSE),"SIM","NÃO")</f>
        <v>SIM</v>
      </c>
      <c r="H574" t="str">
        <f>IFERROR(TEXT(posicoes_tratado[[#This Row],[data_posicao]]-B573,"h:mm:ss"),"0:0:0")</f>
        <v>0:30:03</v>
      </c>
      <c r="I574">
        <f>IFERROR(posicoes_tratado[[#This Row],[tempo_parado]] *86400,0)</f>
        <v>1803</v>
      </c>
    </row>
    <row r="575" spans="1:9" x14ac:dyDescent="0.25">
      <c r="A575" s="1" t="s">
        <v>6</v>
      </c>
      <c r="B575" s="3">
        <v>43453.101620370369</v>
      </c>
      <c r="C575">
        <v>0</v>
      </c>
      <c r="D575">
        <v>-51469296</v>
      </c>
      <c r="E575">
        <v>-253645985</v>
      </c>
      <c r="F575" t="b">
        <v>0</v>
      </c>
      <c r="G575" t="str">
        <f>IF(AND(posicoes_tratado[[#This Row],[velocidade]]&lt;5,posicoes_tratado[[#This Row],[ignicao]]=FALSE),"SIM","NÃO")</f>
        <v>SIM</v>
      </c>
      <c r="H575" t="str">
        <f>IFERROR(TEXT(posicoes_tratado[[#This Row],[data_posicao]]-B574,"h:mm:ss"),"0:0:0")</f>
        <v>0:30:03</v>
      </c>
      <c r="I575">
        <f>IFERROR(posicoes_tratado[[#This Row],[tempo_parado]] *86400,0)</f>
        <v>1803</v>
      </c>
    </row>
    <row r="576" spans="1:9" x14ac:dyDescent="0.25">
      <c r="A576" s="1" t="s">
        <v>6</v>
      </c>
      <c r="B576" s="3">
        <v>43453.122488425928</v>
      </c>
      <c r="C576">
        <v>0</v>
      </c>
      <c r="D576">
        <v>-514691698</v>
      </c>
      <c r="E576">
        <v>-253646106</v>
      </c>
      <c r="F576" t="b">
        <v>0</v>
      </c>
      <c r="G576" t="str">
        <f>IF(AND(posicoes_tratado[[#This Row],[velocidade]]&lt;5,posicoes_tratado[[#This Row],[ignicao]]=FALSE),"SIM","NÃO")</f>
        <v>SIM</v>
      </c>
      <c r="H576" t="str">
        <f>IFERROR(TEXT(posicoes_tratado[[#This Row],[data_posicao]]-B575,"h:mm:ss"),"0:0:0")</f>
        <v>0:30:03</v>
      </c>
      <c r="I576">
        <f>IFERROR(posicoes_tratado[[#This Row],[tempo_parado]] *86400,0)</f>
        <v>1803</v>
      </c>
    </row>
    <row r="577" spans="1:9" x14ac:dyDescent="0.25">
      <c r="A577" s="1" t="s">
        <v>6</v>
      </c>
      <c r="B577" s="3">
        <v>43453.14335648148</v>
      </c>
      <c r="C577">
        <v>0</v>
      </c>
      <c r="D577">
        <v>-514692671</v>
      </c>
      <c r="E577">
        <v>-253645436</v>
      </c>
      <c r="F577" t="b">
        <v>0</v>
      </c>
      <c r="G577" t="str">
        <f>IF(AND(posicoes_tratado[[#This Row],[velocidade]]&lt;5,posicoes_tratado[[#This Row],[ignicao]]=FALSE),"SIM","NÃO")</f>
        <v>SIM</v>
      </c>
      <c r="H577" t="str">
        <f>IFERROR(TEXT(posicoes_tratado[[#This Row],[data_posicao]]-B576,"h:mm:ss"),"0:0:0")</f>
        <v>0:30:03</v>
      </c>
      <c r="I577">
        <f>IFERROR(posicoes_tratado[[#This Row],[tempo_parado]] *86400,0)</f>
        <v>1803</v>
      </c>
    </row>
    <row r="578" spans="1:9" x14ac:dyDescent="0.25">
      <c r="A578" s="1" t="s">
        <v>6</v>
      </c>
      <c r="B578" s="3">
        <v>43453.164236111108</v>
      </c>
      <c r="C578">
        <v>0</v>
      </c>
      <c r="D578">
        <v>-514692735</v>
      </c>
      <c r="E578">
        <v>-25364547</v>
      </c>
      <c r="F578" t="b">
        <v>0</v>
      </c>
      <c r="G578" t="str">
        <f>IF(AND(posicoes_tratado[[#This Row],[velocidade]]&lt;5,posicoes_tratado[[#This Row],[ignicao]]=FALSE),"SIM","NÃO")</f>
        <v>SIM</v>
      </c>
      <c r="H578" t="str">
        <f>IFERROR(TEXT(posicoes_tratado[[#This Row],[data_posicao]]-B577,"h:mm:ss"),"0:0:0")</f>
        <v>0:30:04</v>
      </c>
      <c r="I578">
        <f>IFERROR(posicoes_tratado[[#This Row],[tempo_parado]] *86400,0)</f>
        <v>1803.9999999999998</v>
      </c>
    </row>
    <row r="579" spans="1:9" x14ac:dyDescent="0.25">
      <c r="A579" s="1" t="s">
        <v>6</v>
      </c>
      <c r="B579" s="3">
        <v>43453.185115740744</v>
      </c>
      <c r="C579">
        <v>0</v>
      </c>
      <c r="D579">
        <v>-51469314</v>
      </c>
      <c r="E579">
        <v>-253646325</v>
      </c>
      <c r="F579" t="b">
        <v>0</v>
      </c>
      <c r="G579" t="str">
        <f>IF(AND(posicoes_tratado[[#This Row],[velocidade]]&lt;5,posicoes_tratado[[#This Row],[ignicao]]=FALSE),"SIM","NÃO")</f>
        <v>SIM</v>
      </c>
      <c r="H579" t="str">
        <f>IFERROR(TEXT(posicoes_tratado[[#This Row],[data_posicao]]-B578,"h:mm:ss"),"0:0:0")</f>
        <v>0:30:04</v>
      </c>
      <c r="I579">
        <f>IFERROR(posicoes_tratado[[#This Row],[tempo_parado]] *86400,0)</f>
        <v>1803.9999999999998</v>
      </c>
    </row>
    <row r="580" spans="1:9" x14ac:dyDescent="0.25">
      <c r="A580" s="1" t="s">
        <v>6</v>
      </c>
      <c r="B580" s="3">
        <v>43453.205995370372</v>
      </c>
      <c r="C580">
        <v>0</v>
      </c>
      <c r="D580">
        <v>-514692765</v>
      </c>
      <c r="E580">
        <v>-253645263</v>
      </c>
      <c r="F580" t="b">
        <v>0</v>
      </c>
      <c r="G580" t="str">
        <f>IF(AND(posicoes_tratado[[#This Row],[velocidade]]&lt;5,posicoes_tratado[[#This Row],[ignicao]]=FALSE),"SIM","NÃO")</f>
        <v>SIM</v>
      </c>
      <c r="H580" t="str">
        <f>IFERROR(TEXT(posicoes_tratado[[#This Row],[data_posicao]]-B579,"h:mm:ss"),"0:0:0")</f>
        <v>0:30:04</v>
      </c>
      <c r="I580">
        <f>IFERROR(posicoes_tratado[[#This Row],[tempo_parado]] *86400,0)</f>
        <v>1803.9999999999998</v>
      </c>
    </row>
    <row r="581" spans="1:9" x14ac:dyDescent="0.25">
      <c r="A581" s="1" t="s">
        <v>6</v>
      </c>
      <c r="B581" s="3">
        <v>43453.226863425924</v>
      </c>
      <c r="C581">
        <v>0</v>
      </c>
      <c r="D581">
        <v>-514692498</v>
      </c>
      <c r="E581">
        <v>-253646061</v>
      </c>
      <c r="F581" t="b">
        <v>0</v>
      </c>
      <c r="G581" t="str">
        <f>IF(AND(posicoes_tratado[[#This Row],[velocidade]]&lt;5,posicoes_tratado[[#This Row],[ignicao]]=FALSE),"SIM","NÃO")</f>
        <v>SIM</v>
      </c>
      <c r="H581" t="str">
        <f>IFERROR(TEXT(posicoes_tratado[[#This Row],[data_posicao]]-B580,"h:mm:ss"),"0:0:0")</f>
        <v>0:30:03</v>
      </c>
      <c r="I581">
        <f>IFERROR(posicoes_tratado[[#This Row],[tempo_parado]] *86400,0)</f>
        <v>1803</v>
      </c>
    </row>
    <row r="582" spans="1:9" x14ac:dyDescent="0.25">
      <c r="A582" s="1" t="s">
        <v>6</v>
      </c>
      <c r="B582" s="3">
        <v>43453.247731481482</v>
      </c>
      <c r="C582">
        <v>0</v>
      </c>
      <c r="D582">
        <v>-514692806</v>
      </c>
      <c r="E582">
        <v>-25364538</v>
      </c>
      <c r="F582" t="b">
        <v>0</v>
      </c>
      <c r="G582" t="str">
        <f>IF(AND(posicoes_tratado[[#This Row],[velocidade]]&lt;5,posicoes_tratado[[#This Row],[ignicao]]=FALSE),"SIM","NÃO")</f>
        <v>SIM</v>
      </c>
      <c r="H582" t="str">
        <f>IFERROR(TEXT(posicoes_tratado[[#This Row],[data_posicao]]-B581,"h:mm:ss"),"0:0:0")</f>
        <v>0:30:03</v>
      </c>
      <c r="I582">
        <f>IFERROR(posicoes_tratado[[#This Row],[tempo_parado]] *86400,0)</f>
        <v>1803</v>
      </c>
    </row>
    <row r="583" spans="1:9" x14ac:dyDescent="0.25">
      <c r="A583" s="1" t="s">
        <v>6</v>
      </c>
      <c r="B583" s="3">
        <v>43453.268587962964</v>
      </c>
      <c r="C583">
        <v>0</v>
      </c>
      <c r="D583">
        <v>-514692473</v>
      </c>
      <c r="E583">
        <v>-25364596</v>
      </c>
      <c r="F583" t="b">
        <v>0</v>
      </c>
      <c r="G583" t="str">
        <f>IF(AND(posicoes_tratado[[#This Row],[velocidade]]&lt;5,posicoes_tratado[[#This Row],[ignicao]]=FALSE),"SIM","NÃO")</f>
        <v>SIM</v>
      </c>
      <c r="H583" t="str">
        <f>IFERROR(TEXT(posicoes_tratado[[#This Row],[data_posicao]]-B582,"h:mm:ss"),"0:0:0")</f>
        <v>0:30:02</v>
      </c>
      <c r="I583">
        <f>IFERROR(posicoes_tratado[[#This Row],[tempo_parado]] *86400,0)</f>
        <v>1801.9999999999998</v>
      </c>
    </row>
    <row r="584" spans="1:9" x14ac:dyDescent="0.25">
      <c r="A584" s="1" t="s">
        <v>6</v>
      </c>
      <c r="B584" s="3">
        <v>43453.289456018516</v>
      </c>
      <c r="C584">
        <v>0</v>
      </c>
      <c r="D584">
        <v>-514692625</v>
      </c>
      <c r="E584">
        <v>-253646218</v>
      </c>
      <c r="F584" t="b">
        <v>0</v>
      </c>
      <c r="G584" t="str">
        <f>IF(AND(posicoes_tratado[[#This Row],[velocidade]]&lt;5,posicoes_tratado[[#This Row],[ignicao]]=FALSE),"SIM","NÃO")</f>
        <v>SIM</v>
      </c>
      <c r="H584" t="str">
        <f>IFERROR(TEXT(posicoes_tratado[[#This Row],[data_posicao]]-B583,"h:mm:ss"),"0:0:0")</f>
        <v>0:30:03</v>
      </c>
      <c r="I584">
        <f>IFERROR(posicoes_tratado[[#This Row],[tempo_parado]] *86400,0)</f>
        <v>1803</v>
      </c>
    </row>
    <row r="585" spans="1:9" x14ac:dyDescent="0.25">
      <c r="A585" s="1" t="s">
        <v>6</v>
      </c>
      <c r="B585" s="3">
        <v>43453.310324074075</v>
      </c>
      <c r="C585">
        <v>0</v>
      </c>
      <c r="D585">
        <v>-514692876</v>
      </c>
      <c r="E585">
        <v>-253645395</v>
      </c>
      <c r="F585" t="b">
        <v>0</v>
      </c>
      <c r="G585" t="str">
        <f>IF(AND(posicoes_tratado[[#This Row],[velocidade]]&lt;5,posicoes_tratado[[#This Row],[ignicao]]=FALSE),"SIM","NÃO")</f>
        <v>SIM</v>
      </c>
      <c r="H585" t="str">
        <f>IFERROR(TEXT(posicoes_tratado[[#This Row],[data_posicao]]-B584,"h:mm:ss"),"0:0:0")</f>
        <v>0:30:03</v>
      </c>
      <c r="I585">
        <f>IFERROR(posicoes_tratado[[#This Row],[tempo_parado]] *86400,0)</f>
        <v>1803</v>
      </c>
    </row>
    <row r="586" spans="1:9" x14ac:dyDescent="0.25">
      <c r="A586" s="1" t="s">
        <v>6</v>
      </c>
      <c r="B586" s="3">
        <v>43453.331192129626</v>
      </c>
      <c r="C586">
        <v>0</v>
      </c>
      <c r="D586">
        <v>-514693193</v>
      </c>
      <c r="E586">
        <v>-253645658</v>
      </c>
      <c r="F586" t="b">
        <v>0</v>
      </c>
      <c r="G586" t="str">
        <f>IF(AND(posicoes_tratado[[#This Row],[velocidade]]&lt;5,posicoes_tratado[[#This Row],[ignicao]]=FALSE),"SIM","NÃO")</f>
        <v>SIM</v>
      </c>
      <c r="H586" t="str">
        <f>IFERROR(TEXT(posicoes_tratado[[#This Row],[data_posicao]]-B585,"h:mm:ss"),"0:0:0")</f>
        <v>0:30:03</v>
      </c>
      <c r="I586">
        <f>IFERROR(posicoes_tratado[[#This Row],[tempo_parado]] *86400,0)</f>
        <v>1803</v>
      </c>
    </row>
    <row r="587" spans="1:9" x14ac:dyDescent="0.25">
      <c r="A587" s="1" t="s">
        <v>6</v>
      </c>
      <c r="B587" s="3">
        <v>43453.352060185185</v>
      </c>
      <c r="C587">
        <v>0</v>
      </c>
      <c r="D587">
        <v>-514693088</v>
      </c>
      <c r="E587">
        <v>-253645698</v>
      </c>
      <c r="F587" t="b">
        <v>0</v>
      </c>
      <c r="G587" t="str">
        <f>IF(AND(posicoes_tratado[[#This Row],[velocidade]]&lt;5,posicoes_tratado[[#This Row],[ignicao]]=FALSE),"SIM","NÃO")</f>
        <v>SIM</v>
      </c>
      <c r="H587" t="str">
        <f>IFERROR(TEXT(posicoes_tratado[[#This Row],[data_posicao]]-B586,"h:mm:ss"),"0:0:0")</f>
        <v>0:30:03</v>
      </c>
      <c r="I587">
        <f>IFERROR(posicoes_tratado[[#This Row],[tempo_parado]] *86400,0)</f>
        <v>1803</v>
      </c>
    </row>
    <row r="588" spans="1:9" x14ac:dyDescent="0.25">
      <c r="A588" s="1" t="s">
        <v>6</v>
      </c>
      <c r="B588" s="3">
        <v>43453.372928240744</v>
      </c>
      <c r="C588">
        <v>0</v>
      </c>
      <c r="D588">
        <v>-514692385</v>
      </c>
      <c r="E588">
        <v>-253645483</v>
      </c>
      <c r="F588" t="b">
        <v>0</v>
      </c>
      <c r="G588" t="str">
        <f>IF(AND(posicoes_tratado[[#This Row],[velocidade]]&lt;5,posicoes_tratado[[#This Row],[ignicao]]=FALSE),"SIM","NÃO")</f>
        <v>SIM</v>
      </c>
      <c r="H588" t="str">
        <f>IFERROR(TEXT(posicoes_tratado[[#This Row],[data_posicao]]-B587,"h:mm:ss"),"0:0:0")</f>
        <v>0:30:03</v>
      </c>
      <c r="I588">
        <f>IFERROR(posicoes_tratado[[#This Row],[tempo_parado]] *86400,0)</f>
        <v>1803</v>
      </c>
    </row>
    <row r="589" spans="1:9" x14ac:dyDescent="0.25">
      <c r="A589" s="1" t="s">
        <v>6</v>
      </c>
      <c r="B589" s="3">
        <v>43453.393796296295</v>
      </c>
      <c r="C589">
        <v>0</v>
      </c>
      <c r="D589">
        <v>-514693108</v>
      </c>
      <c r="E589">
        <v>-253645553</v>
      </c>
      <c r="F589" t="b">
        <v>0</v>
      </c>
      <c r="G589" t="str">
        <f>IF(AND(posicoes_tratado[[#This Row],[velocidade]]&lt;5,posicoes_tratado[[#This Row],[ignicao]]=FALSE),"SIM","NÃO")</f>
        <v>SIM</v>
      </c>
      <c r="H589" t="str">
        <f>IFERROR(TEXT(posicoes_tratado[[#This Row],[data_posicao]]-B588,"h:mm:ss"),"0:0:0")</f>
        <v>0:30:03</v>
      </c>
      <c r="I589">
        <f>IFERROR(posicoes_tratado[[#This Row],[tempo_parado]] *86400,0)</f>
        <v>1803</v>
      </c>
    </row>
    <row r="590" spans="1:9" x14ac:dyDescent="0.25">
      <c r="A590" s="1" t="s">
        <v>6</v>
      </c>
      <c r="B590" s="3">
        <v>43453.414652777778</v>
      </c>
      <c r="C590">
        <v>0</v>
      </c>
      <c r="D590">
        <v>-514692501</v>
      </c>
      <c r="E590">
        <v>-25364542</v>
      </c>
      <c r="F590" t="b">
        <v>0</v>
      </c>
      <c r="G590" t="str">
        <f>IF(AND(posicoes_tratado[[#This Row],[velocidade]]&lt;5,posicoes_tratado[[#This Row],[ignicao]]=FALSE),"SIM","NÃO")</f>
        <v>SIM</v>
      </c>
      <c r="H590" t="str">
        <f>IFERROR(TEXT(posicoes_tratado[[#This Row],[data_posicao]]-B589,"h:mm:ss"),"0:0:0")</f>
        <v>0:30:02</v>
      </c>
      <c r="I590">
        <f>IFERROR(posicoes_tratado[[#This Row],[tempo_parado]] *86400,0)</f>
        <v>1801.9999999999998</v>
      </c>
    </row>
    <row r="591" spans="1:9" x14ac:dyDescent="0.25">
      <c r="A591" s="1" t="s">
        <v>6</v>
      </c>
      <c r="B591" s="3">
        <v>43453.435532407406</v>
      </c>
      <c r="C591">
        <v>0</v>
      </c>
      <c r="D591">
        <v>-514692943</v>
      </c>
      <c r="E591">
        <v>-253645935</v>
      </c>
      <c r="F591" t="b">
        <v>0</v>
      </c>
      <c r="G591" t="str">
        <f>IF(AND(posicoes_tratado[[#This Row],[velocidade]]&lt;5,posicoes_tratado[[#This Row],[ignicao]]=FALSE),"SIM","NÃO")</f>
        <v>SIM</v>
      </c>
      <c r="H591" t="str">
        <f>IFERROR(TEXT(posicoes_tratado[[#This Row],[data_posicao]]-B590,"h:mm:ss"),"0:0:0")</f>
        <v>0:30:04</v>
      </c>
      <c r="I591">
        <f>IFERROR(posicoes_tratado[[#This Row],[tempo_parado]] *86400,0)</f>
        <v>1803.9999999999998</v>
      </c>
    </row>
    <row r="592" spans="1:9" x14ac:dyDescent="0.25">
      <c r="A592" s="1" t="s">
        <v>6</v>
      </c>
      <c r="B592" s="3">
        <v>43453.456400462965</v>
      </c>
      <c r="C592">
        <v>0</v>
      </c>
      <c r="D592">
        <v>-514692225</v>
      </c>
      <c r="E592">
        <v>-253645185</v>
      </c>
      <c r="F592" t="b">
        <v>0</v>
      </c>
      <c r="G592" t="str">
        <f>IF(AND(posicoes_tratado[[#This Row],[velocidade]]&lt;5,posicoes_tratado[[#This Row],[ignicao]]=FALSE),"SIM","NÃO")</f>
        <v>SIM</v>
      </c>
      <c r="H592" t="str">
        <f>IFERROR(TEXT(posicoes_tratado[[#This Row],[data_posicao]]-B591,"h:mm:ss"),"0:0:0")</f>
        <v>0:30:03</v>
      </c>
      <c r="I592">
        <f>IFERROR(posicoes_tratado[[#This Row],[tempo_parado]] *86400,0)</f>
        <v>1803</v>
      </c>
    </row>
    <row r="593" spans="1:9" x14ac:dyDescent="0.25">
      <c r="A593" s="1" t="s">
        <v>6</v>
      </c>
      <c r="B593" s="3">
        <v>43453.477268518516</v>
      </c>
      <c r="C593">
        <v>0</v>
      </c>
      <c r="D593">
        <v>-514692655</v>
      </c>
      <c r="E593">
        <v>-253645558</v>
      </c>
      <c r="F593" t="b">
        <v>0</v>
      </c>
      <c r="G593" t="str">
        <f>IF(AND(posicoes_tratado[[#This Row],[velocidade]]&lt;5,posicoes_tratado[[#This Row],[ignicao]]=FALSE),"SIM","NÃO")</f>
        <v>SIM</v>
      </c>
      <c r="H593" t="str">
        <f>IFERROR(TEXT(posicoes_tratado[[#This Row],[data_posicao]]-B592,"h:mm:ss"),"0:0:0")</f>
        <v>0:30:03</v>
      </c>
      <c r="I593">
        <f>IFERROR(posicoes_tratado[[#This Row],[tempo_parado]] *86400,0)</f>
        <v>1803</v>
      </c>
    </row>
    <row r="594" spans="1:9" x14ac:dyDescent="0.25">
      <c r="A594" s="1" t="s">
        <v>6</v>
      </c>
      <c r="B594" s="3">
        <v>43453.498136574075</v>
      </c>
      <c r="C594">
        <v>0</v>
      </c>
      <c r="D594">
        <v>-514692698</v>
      </c>
      <c r="E594">
        <v>-253645876</v>
      </c>
      <c r="F594" t="b">
        <v>0</v>
      </c>
      <c r="G594" t="str">
        <f>IF(AND(posicoes_tratado[[#This Row],[velocidade]]&lt;5,posicoes_tratado[[#This Row],[ignicao]]=FALSE),"SIM","NÃO")</f>
        <v>SIM</v>
      </c>
      <c r="H594" t="str">
        <f>IFERROR(TEXT(posicoes_tratado[[#This Row],[data_posicao]]-B593,"h:mm:ss"),"0:0:0")</f>
        <v>0:30:03</v>
      </c>
      <c r="I594">
        <f>IFERROR(posicoes_tratado[[#This Row],[tempo_parado]] *86400,0)</f>
        <v>1803</v>
      </c>
    </row>
    <row r="595" spans="1:9" x14ac:dyDescent="0.25">
      <c r="A595" s="1" t="s">
        <v>6</v>
      </c>
      <c r="B595" s="3">
        <v>43453.518993055557</v>
      </c>
      <c r="C595">
        <v>0</v>
      </c>
      <c r="D595">
        <v>-514691545</v>
      </c>
      <c r="E595">
        <v>-253644616</v>
      </c>
      <c r="F595" t="b">
        <v>0</v>
      </c>
      <c r="G595" t="str">
        <f>IF(AND(posicoes_tratado[[#This Row],[velocidade]]&lt;5,posicoes_tratado[[#This Row],[ignicao]]=FALSE),"SIM","NÃO")</f>
        <v>SIM</v>
      </c>
      <c r="H595" t="str">
        <f>IFERROR(TEXT(posicoes_tratado[[#This Row],[data_posicao]]-B594,"h:mm:ss"),"0:0:0")</f>
        <v>0:30:02</v>
      </c>
      <c r="I595">
        <f>IFERROR(posicoes_tratado[[#This Row],[tempo_parado]] *86400,0)</f>
        <v>1801.9999999999998</v>
      </c>
    </row>
    <row r="596" spans="1:9" x14ac:dyDescent="0.25">
      <c r="A596" s="1" t="s">
        <v>6</v>
      </c>
      <c r="B596" s="3">
        <v>43453.539861111109</v>
      </c>
      <c r="C596">
        <v>0</v>
      </c>
      <c r="D596">
        <v>-514693476</v>
      </c>
      <c r="E596">
        <v>-253645655</v>
      </c>
      <c r="F596" t="b">
        <v>0</v>
      </c>
      <c r="G596" t="str">
        <f>IF(AND(posicoes_tratado[[#This Row],[velocidade]]&lt;5,posicoes_tratado[[#This Row],[ignicao]]=FALSE),"SIM","NÃO")</f>
        <v>SIM</v>
      </c>
      <c r="H596" t="str">
        <f>IFERROR(TEXT(posicoes_tratado[[#This Row],[data_posicao]]-B595,"h:mm:ss"),"0:0:0")</f>
        <v>0:30:03</v>
      </c>
      <c r="I596">
        <f>IFERROR(posicoes_tratado[[#This Row],[tempo_parado]] *86400,0)</f>
        <v>1803</v>
      </c>
    </row>
    <row r="597" spans="1:9" x14ac:dyDescent="0.25">
      <c r="A597" s="1" t="s">
        <v>6</v>
      </c>
      <c r="B597" s="3">
        <v>43453.560740740744</v>
      </c>
      <c r="C597">
        <v>0</v>
      </c>
      <c r="D597">
        <v>-514692686</v>
      </c>
      <c r="E597">
        <v>-253644403</v>
      </c>
      <c r="F597" t="b">
        <v>0</v>
      </c>
      <c r="G597" t="str">
        <f>IF(AND(posicoes_tratado[[#This Row],[velocidade]]&lt;5,posicoes_tratado[[#This Row],[ignicao]]=FALSE),"SIM","NÃO")</f>
        <v>SIM</v>
      </c>
      <c r="H597" t="str">
        <f>IFERROR(TEXT(posicoes_tratado[[#This Row],[data_posicao]]-B596,"h:mm:ss"),"0:0:0")</f>
        <v>0:30:04</v>
      </c>
      <c r="I597">
        <f>IFERROR(posicoes_tratado[[#This Row],[tempo_parado]] *86400,0)</f>
        <v>1803.9999999999998</v>
      </c>
    </row>
    <row r="598" spans="1:9" x14ac:dyDescent="0.25">
      <c r="A598" s="1" t="s">
        <v>6</v>
      </c>
      <c r="B598" s="3">
        <v>43453.581608796296</v>
      </c>
      <c r="C598">
        <v>0</v>
      </c>
      <c r="D598">
        <v>-514692886</v>
      </c>
      <c r="E598">
        <v>-253646006</v>
      </c>
      <c r="F598" t="b">
        <v>0</v>
      </c>
      <c r="G598" t="str">
        <f>IF(AND(posicoes_tratado[[#This Row],[velocidade]]&lt;5,posicoes_tratado[[#This Row],[ignicao]]=FALSE),"SIM","NÃO")</f>
        <v>SIM</v>
      </c>
      <c r="H598" t="str">
        <f>IFERROR(TEXT(posicoes_tratado[[#This Row],[data_posicao]]-B597,"h:mm:ss"),"0:0:0")</f>
        <v>0:30:03</v>
      </c>
      <c r="I598">
        <f>IFERROR(posicoes_tratado[[#This Row],[tempo_parado]] *86400,0)</f>
        <v>1803</v>
      </c>
    </row>
    <row r="599" spans="1:9" x14ac:dyDescent="0.25">
      <c r="A599" s="1" t="s">
        <v>6</v>
      </c>
      <c r="B599" s="3">
        <v>43453.602476851855</v>
      </c>
      <c r="C599">
        <v>0</v>
      </c>
      <c r="D599">
        <v>-514691603</v>
      </c>
      <c r="E599">
        <v>-253645231</v>
      </c>
      <c r="F599" t="b">
        <v>0</v>
      </c>
      <c r="G599" t="str">
        <f>IF(AND(posicoes_tratado[[#This Row],[velocidade]]&lt;5,posicoes_tratado[[#This Row],[ignicao]]=FALSE),"SIM","NÃO")</f>
        <v>SIM</v>
      </c>
      <c r="H599" t="str">
        <f>IFERROR(TEXT(posicoes_tratado[[#This Row],[data_posicao]]-B598,"h:mm:ss"),"0:0:0")</f>
        <v>0:30:03</v>
      </c>
      <c r="I599">
        <f>IFERROR(posicoes_tratado[[#This Row],[tempo_parado]] *86400,0)</f>
        <v>1803</v>
      </c>
    </row>
    <row r="600" spans="1:9" hidden="1" x14ac:dyDescent="0.25">
      <c r="A600" s="1" t="s">
        <v>6</v>
      </c>
      <c r="B600" s="3">
        <v>43453.606979166667</v>
      </c>
      <c r="C600">
        <v>0</v>
      </c>
      <c r="D600">
        <v>-514691603</v>
      </c>
      <c r="E600">
        <v>-253645231</v>
      </c>
      <c r="F600" t="b">
        <v>1</v>
      </c>
      <c r="G600" t="str">
        <f>IF(AND(posicoes_tratado[[#This Row],[velocidade]]&lt;5,posicoes_tratado[[#This Row],[ignicao]]=FALSE),"SIM","NÃO")</f>
        <v>NÃO</v>
      </c>
      <c r="H600" t="str">
        <f>IFERROR(TEXT(posicoes_tratado[[#This Row],[data_posicao]]-B599,"h:mm:ss"),"0:0:0")</f>
        <v>0:06:29</v>
      </c>
      <c r="I600">
        <f>IFERROR(posicoes_tratado[[#This Row],[tempo_parado]] *86400,0)</f>
        <v>389</v>
      </c>
    </row>
    <row r="601" spans="1:9" hidden="1" x14ac:dyDescent="0.25">
      <c r="A601" s="1" t="s">
        <v>6</v>
      </c>
      <c r="B601" s="3">
        <v>43453.608391203707</v>
      </c>
      <c r="C601">
        <v>0</v>
      </c>
      <c r="D601">
        <v>-514692513</v>
      </c>
      <c r="E601">
        <v>-253645791</v>
      </c>
      <c r="F601" t="b">
        <v>1</v>
      </c>
      <c r="G601" t="str">
        <f>IF(AND(posicoes_tratado[[#This Row],[velocidade]]&lt;5,posicoes_tratado[[#This Row],[ignicao]]=FALSE),"SIM","NÃO")</f>
        <v>NÃO</v>
      </c>
      <c r="H601" t="str">
        <f>IFERROR(TEXT(posicoes_tratado[[#This Row],[data_posicao]]-B600,"h:mm:ss"),"0:0:0")</f>
        <v>0:02:02</v>
      </c>
      <c r="I601">
        <f>IFERROR(posicoes_tratado[[#This Row],[tempo_parado]] *86400,0)</f>
        <v>121.99999999999999</v>
      </c>
    </row>
    <row r="602" spans="1:9" hidden="1" x14ac:dyDescent="0.25">
      <c r="A602" s="1" t="s">
        <v>6</v>
      </c>
      <c r="B602" s="3">
        <v>43453.609780092593</v>
      </c>
      <c r="C602">
        <v>1</v>
      </c>
      <c r="D602">
        <v>-514695663</v>
      </c>
      <c r="E602">
        <v>-253646935</v>
      </c>
      <c r="F602" t="b">
        <v>1</v>
      </c>
      <c r="G602" t="str">
        <f>IF(AND(posicoes_tratado[[#This Row],[velocidade]]&lt;5,posicoes_tratado[[#This Row],[ignicao]]=FALSE),"SIM","NÃO")</f>
        <v>NÃO</v>
      </c>
      <c r="H602" t="str">
        <f>IFERROR(TEXT(posicoes_tratado[[#This Row],[data_posicao]]-B601,"h:mm:ss"),"0:0:0")</f>
        <v>0:02:00</v>
      </c>
      <c r="I602">
        <f>IFERROR(posicoes_tratado[[#This Row],[tempo_parado]] *86400,0)</f>
        <v>120</v>
      </c>
    </row>
    <row r="603" spans="1:9" hidden="1" x14ac:dyDescent="0.25">
      <c r="A603" s="1" t="s">
        <v>6</v>
      </c>
      <c r="B603" s="3">
        <v>43453.609907407408</v>
      </c>
      <c r="C603">
        <v>10</v>
      </c>
      <c r="D603">
        <v>-514695558</v>
      </c>
      <c r="E603">
        <v>-253645923</v>
      </c>
      <c r="F603" t="b">
        <v>1</v>
      </c>
      <c r="G603" t="str">
        <f>IF(AND(posicoes_tratado[[#This Row],[velocidade]]&lt;5,posicoes_tratado[[#This Row],[ignicao]]=FALSE),"SIM","NÃO")</f>
        <v>NÃO</v>
      </c>
      <c r="H603" t="str">
        <f>IFERROR(TEXT(posicoes_tratado[[#This Row],[data_posicao]]-B602,"h:mm:ss"),"0:0:0")</f>
        <v>0:00:11</v>
      </c>
      <c r="I603">
        <f>IFERROR(posicoes_tratado[[#This Row],[tempo_parado]] *86400,0)</f>
        <v>10.999999999999998</v>
      </c>
    </row>
    <row r="604" spans="1:9" hidden="1" x14ac:dyDescent="0.25">
      <c r="A604" s="1" t="s">
        <v>6</v>
      </c>
      <c r="B604" s="3">
        <v>43453.610092592593</v>
      </c>
      <c r="C604">
        <v>8</v>
      </c>
      <c r="D604">
        <v>-514698461</v>
      </c>
      <c r="E604">
        <v>-253643336</v>
      </c>
      <c r="F604" t="b">
        <v>1</v>
      </c>
      <c r="G604" t="str">
        <f>IF(AND(posicoes_tratado[[#This Row],[velocidade]]&lt;5,posicoes_tratado[[#This Row],[ignicao]]=FALSE),"SIM","NÃO")</f>
        <v>NÃO</v>
      </c>
      <c r="H604" t="str">
        <f>IFERROR(TEXT(posicoes_tratado[[#This Row],[data_posicao]]-B603,"h:mm:ss"),"0:0:0")</f>
        <v>0:00:16</v>
      </c>
      <c r="I604">
        <f>IFERROR(posicoes_tratado[[#This Row],[tempo_parado]] *86400,0)</f>
        <v>16</v>
      </c>
    </row>
    <row r="605" spans="1:9" hidden="1" x14ac:dyDescent="0.25">
      <c r="A605" s="1" t="s">
        <v>6</v>
      </c>
      <c r="B605" s="3">
        <v>43453.610324074078</v>
      </c>
      <c r="C605">
        <v>10</v>
      </c>
      <c r="D605">
        <v>-51470034</v>
      </c>
      <c r="E605">
        <v>-25364183</v>
      </c>
      <c r="F605" t="b">
        <v>1</v>
      </c>
      <c r="G605" t="str">
        <f>IF(AND(posicoes_tratado[[#This Row],[velocidade]]&lt;5,posicoes_tratado[[#This Row],[ignicao]]=FALSE),"SIM","NÃO")</f>
        <v>NÃO</v>
      </c>
      <c r="H605" t="str">
        <f>IFERROR(TEXT(posicoes_tratado[[#This Row],[data_posicao]]-B604,"h:mm:ss"),"0:0:0")</f>
        <v>0:00:20</v>
      </c>
      <c r="I605">
        <f>IFERROR(posicoes_tratado[[#This Row],[tempo_parado]] *86400,0)</f>
        <v>20</v>
      </c>
    </row>
    <row r="606" spans="1:9" hidden="1" x14ac:dyDescent="0.25">
      <c r="A606" s="1" t="s">
        <v>6</v>
      </c>
      <c r="B606" s="3">
        <v>43453.611400462964</v>
      </c>
      <c r="C606">
        <v>13</v>
      </c>
      <c r="D606">
        <v>-514745558</v>
      </c>
      <c r="E606">
        <v>-253667395</v>
      </c>
      <c r="F606" t="b">
        <v>1</v>
      </c>
      <c r="G606" t="str">
        <f>IF(AND(posicoes_tratado[[#This Row],[velocidade]]&lt;5,posicoes_tratado[[#This Row],[ignicao]]=FALSE),"SIM","NÃO")</f>
        <v>NÃO</v>
      </c>
      <c r="H606" t="str">
        <f>IFERROR(TEXT(posicoes_tratado[[#This Row],[data_posicao]]-B605,"h:mm:ss"),"0:0:0")</f>
        <v>0:01:33</v>
      </c>
      <c r="I606">
        <f>IFERROR(posicoes_tratado[[#This Row],[tempo_parado]] *86400,0)</f>
        <v>93</v>
      </c>
    </row>
    <row r="607" spans="1:9" hidden="1" x14ac:dyDescent="0.25">
      <c r="A607" s="1" t="s">
        <v>6</v>
      </c>
      <c r="B607" s="3">
        <v>43453.611817129633</v>
      </c>
      <c r="C607">
        <v>28</v>
      </c>
      <c r="D607">
        <v>-514762276</v>
      </c>
      <c r="E607">
        <v>-253638456</v>
      </c>
      <c r="F607" t="b">
        <v>1</v>
      </c>
      <c r="G607" t="str">
        <f>IF(AND(posicoes_tratado[[#This Row],[velocidade]]&lt;5,posicoes_tratado[[#This Row],[ignicao]]=FALSE),"SIM","NÃO")</f>
        <v>NÃO</v>
      </c>
      <c r="H607" t="str">
        <f>IFERROR(TEXT(posicoes_tratado[[#This Row],[data_posicao]]-B606,"h:mm:ss"),"0:0:0")</f>
        <v>0:00:36</v>
      </c>
      <c r="I607">
        <f>IFERROR(posicoes_tratado[[#This Row],[tempo_parado]] *86400,0)</f>
        <v>36</v>
      </c>
    </row>
    <row r="608" spans="1:9" hidden="1" x14ac:dyDescent="0.25">
      <c r="A608" s="1" t="s">
        <v>6</v>
      </c>
      <c r="B608" s="3">
        <v>43453.612002314818</v>
      </c>
      <c r="C608">
        <v>18</v>
      </c>
      <c r="D608">
        <v>-514754621</v>
      </c>
      <c r="E608">
        <v>-253635521</v>
      </c>
      <c r="F608" t="b">
        <v>1</v>
      </c>
      <c r="G608" t="str">
        <f>IF(AND(posicoes_tratado[[#This Row],[velocidade]]&lt;5,posicoes_tratado[[#This Row],[ignicao]]=FALSE),"SIM","NÃO")</f>
        <v>NÃO</v>
      </c>
      <c r="H608" t="str">
        <f>IFERROR(TEXT(posicoes_tratado[[#This Row],[data_posicao]]-B607,"h:mm:ss"),"0:0:0")</f>
        <v>0:00:16</v>
      </c>
      <c r="I608">
        <f>IFERROR(posicoes_tratado[[#This Row],[tempo_parado]] *86400,0)</f>
        <v>16</v>
      </c>
    </row>
    <row r="609" spans="1:9" hidden="1" x14ac:dyDescent="0.25">
      <c r="A609" s="1" t="s">
        <v>6</v>
      </c>
      <c r="B609" s="3">
        <v>43453.612187500003</v>
      </c>
      <c r="C609">
        <v>38</v>
      </c>
      <c r="D609">
        <v>-514760828</v>
      </c>
      <c r="E609">
        <v>-253641715</v>
      </c>
      <c r="F609" t="b">
        <v>1</v>
      </c>
      <c r="G609" t="str">
        <f>IF(AND(posicoes_tratado[[#This Row],[velocidade]]&lt;5,posicoes_tratado[[#This Row],[ignicao]]=FALSE),"SIM","NÃO")</f>
        <v>NÃO</v>
      </c>
      <c r="H609" t="str">
        <f>IFERROR(TEXT(posicoes_tratado[[#This Row],[data_posicao]]-B608,"h:mm:ss"),"0:0:0")</f>
        <v>0:00:16</v>
      </c>
      <c r="I609">
        <f>IFERROR(posicoes_tratado[[#This Row],[tempo_parado]] *86400,0)</f>
        <v>16</v>
      </c>
    </row>
    <row r="610" spans="1:9" hidden="1" x14ac:dyDescent="0.25">
      <c r="A610" s="1" t="s">
        <v>6</v>
      </c>
      <c r="B610" s="3">
        <v>43453.613576388889</v>
      </c>
      <c r="C610">
        <v>52</v>
      </c>
      <c r="D610">
        <v>-514958365</v>
      </c>
      <c r="E610">
        <v>-253691061</v>
      </c>
      <c r="F610" t="b">
        <v>1</v>
      </c>
      <c r="G610" t="str">
        <f>IF(AND(posicoes_tratado[[#This Row],[velocidade]]&lt;5,posicoes_tratado[[#This Row],[ignicao]]=FALSE),"SIM","NÃO")</f>
        <v>NÃO</v>
      </c>
      <c r="H610" t="str">
        <f>IFERROR(TEXT(posicoes_tratado[[#This Row],[data_posicao]]-B609,"h:mm:ss"),"0:0:0")</f>
        <v>0:02:00</v>
      </c>
      <c r="I610">
        <f>IFERROR(posicoes_tratado[[#This Row],[tempo_parado]] *86400,0)</f>
        <v>120</v>
      </c>
    </row>
    <row r="611" spans="1:9" hidden="1" x14ac:dyDescent="0.25">
      <c r="A611" s="1" t="s">
        <v>6</v>
      </c>
      <c r="B611" s="3">
        <v>43453.614965277775</v>
      </c>
      <c r="C611">
        <v>78</v>
      </c>
      <c r="D611">
        <v>-515127048</v>
      </c>
      <c r="E611">
        <v>-253840631</v>
      </c>
      <c r="F611" t="b">
        <v>1</v>
      </c>
      <c r="G611" t="str">
        <f>IF(AND(posicoes_tratado[[#This Row],[velocidade]]&lt;5,posicoes_tratado[[#This Row],[ignicao]]=FALSE),"SIM","NÃO")</f>
        <v>NÃO</v>
      </c>
      <c r="H611" t="str">
        <f>IFERROR(TEXT(posicoes_tratado[[#This Row],[data_posicao]]-B610,"h:mm:ss"),"0:0:0")</f>
        <v>0:02:00</v>
      </c>
      <c r="I611">
        <f>IFERROR(posicoes_tratado[[#This Row],[tempo_parado]] *86400,0)</f>
        <v>120</v>
      </c>
    </row>
    <row r="612" spans="1:9" hidden="1" x14ac:dyDescent="0.25">
      <c r="A612" s="1" t="s">
        <v>6</v>
      </c>
      <c r="B612" s="3">
        <v>43453.615925925929</v>
      </c>
      <c r="C612">
        <v>17</v>
      </c>
      <c r="D612">
        <v>-515213035</v>
      </c>
      <c r="E612">
        <v>-253905271</v>
      </c>
      <c r="F612" t="b">
        <v>1</v>
      </c>
      <c r="G612" t="str">
        <f>IF(AND(posicoes_tratado[[#This Row],[velocidade]]&lt;5,posicoes_tratado[[#This Row],[ignicao]]=FALSE),"SIM","NÃO")</f>
        <v>NÃO</v>
      </c>
      <c r="H612" t="str">
        <f>IFERROR(TEXT(posicoes_tratado[[#This Row],[data_posicao]]-B611,"h:mm:ss"),"0:0:0")</f>
        <v>0:01:23</v>
      </c>
      <c r="I612">
        <f>IFERROR(posicoes_tratado[[#This Row],[tempo_parado]] *86400,0)</f>
        <v>83</v>
      </c>
    </row>
    <row r="613" spans="1:9" hidden="1" x14ac:dyDescent="0.25">
      <c r="A613" s="1" t="s">
        <v>6</v>
      </c>
      <c r="B613" s="3">
        <v>43453.616111111114</v>
      </c>
      <c r="C613">
        <v>30</v>
      </c>
      <c r="D613">
        <v>-51520826</v>
      </c>
      <c r="E613">
        <v>-253913001</v>
      </c>
      <c r="F613" t="b">
        <v>1</v>
      </c>
      <c r="G613" t="str">
        <f>IF(AND(posicoes_tratado[[#This Row],[velocidade]]&lt;5,posicoes_tratado[[#This Row],[ignicao]]=FALSE),"SIM","NÃO")</f>
        <v>NÃO</v>
      </c>
      <c r="H613" t="str">
        <f>IFERROR(TEXT(posicoes_tratado[[#This Row],[data_posicao]]-B612,"h:mm:ss"),"0:0:0")</f>
        <v>0:00:16</v>
      </c>
      <c r="I613">
        <f>IFERROR(posicoes_tratado[[#This Row],[tempo_parado]] *86400,0)</f>
        <v>16</v>
      </c>
    </row>
    <row r="614" spans="1:9" hidden="1" x14ac:dyDescent="0.25">
      <c r="A614" s="1" t="s">
        <v>6</v>
      </c>
      <c r="B614" s="3">
        <v>43453.6175</v>
      </c>
      <c r="C614">
        <v>60</v>
      </c>
      <c r="D614">
        <v>-515148296</v>
      </c>
      <c r="E614">
        <v>-254017925</v>
      </c>
      <c r="F614" t="b">
        <v>1</v>
      </c>
      <c r="G614" t="str">
        <f>IF(AND(posicoes_tratado[[#This Row],[velocidade]]&lt;5,posicoes_tratado[[#This Row],[ignicao]]=FALSE),"SIM","NÃO")</f>
        <v>NÃO</v>
      </c>
      <c r="H614" t="str">
        <f>IFERROR(TEXT(posicoes_tratado[[#This Row],[data_posicao]]-B613,"h:mm:ss"),"0:0:0")</f>
        <v>0:02:00</v>
      </c>
      <c r="I614">
        <f>IFERROR(posicoes_tratado[[#This Row],[tempo_parado]] *86400,0)</f>
        <v>120</v>
      </c>
    </row>
    <row r="615" spans="1:9" hidden="1" x14ac:dyDescent="0.25">
      <c r="A615" s="1" t="s">
        <v>6</v>
      </c>
      <c r="B615" s="3">
        <v>43453.617789351854</v>
      </c>
      <c r="C615">
        <v>48</v>
      </c>
      <c r="D615">
        <v>-515121733</v>
      </c>
      <c r="E615">
        <v>-254045931</v>
      </c>
      <c r="F615" t="b">
        <v>1</v>
      </c>
      <c r="G615" t="str">
        <f>IF(AND(posicoes_tratado[[#This Row],[velocidade]]&lt;5,posicoes_tratado[[#This Row],[ignicao]]=FALSE),"SIM","NÃO")</f>
        <v>NÃO</v>
      </c>
      <c r="H615" t="str">
        <f>IFERROR(TEXT(posicoes_tratado[[#This Row],[data_posicao]]-B614,"h:mm:ss"),"0:0:0")</f>
        <v>0:00:25</v>
      </c>
      <c r="I615">
        <f>IFERROR(posicoes_tratado[[#This Row],[tempo_parado]] *86400,0)</f>
        <v>25.000000000000004</v>
      </c>
    </row>
    <row r="616" spans="1:9" hidden="1" x14ac:dyDescent="0.25">
      <c r="A616" s="1" t="s">
        <v>6</v>
      </c>
      <c r="B616" s="3">
        <v>43453.617974537039</v>
      </c>
      <c r="C616">
        <v>58</v>
      </c>
      <c r="D616">
        <v>-515113693</v>
      </c>
      <c r="E616">
        <v>-254064536</v>
      </c>
      <c r="F616" t="b">
        <v>1</v>
      </c>
      <c r="G616" t="str">
        <f>IF(AND(posicoes_tratado[[#This Row],[velocidade]]&lt;5,posicoes_tratado[[#This Row],[ignicao]]=FALSE),"SIM","NÃO")</f>
        <v>NÃO</v>
      </c>
      <c r="H616" t="str">
        <f>IFERROR(TEXT(posicoes_tratado[[#This Row],[data_posicao]]-B615,"h:mm:ss"),"0:0:0")</f>
        <v>0:00:16</v>
      </c>
      <c r="I616">
        <f>IFERROR(posicoes_tratado[[#This Row],[tempo_parado]] *86400,0)</f>
        <v>16</v>
      </c>
    </row>
    <row r="617" spans="1:9" hidden="1" x14ac:dyDescent="0.25">
      <c r="A617" s="1" t="s">
        <v>6</v>
      </c>
      <c r="B617" s="3">
        <v>43453.619363425925</v>
      </c>
      <c r="C617">
        <v>25</v>
      </c>
      <c r="D617">
        <v>-514941445</v>
      </c>
      <c r="E617">
        <v>-254120918</v>
      </c>
      <c r="F617" t="b">
        <v>1</v>
      </c>
      <c r="G617" t="str">
        <f>IF(AND(posicoes_tratado[[#This Row],[velocidade]]&lt;5,posicoes_tratado[[#This Row],[ignicao]]=FALSE),"SIM","NÃO")</f>
        <v>NÃO</v>
      </c>
      <c r="H617" t="str">
        <f>IFERROR(TEXT(posicoes_tratado[[#This Row],[data_posicao]]-B616,"h:mm:ss"),"0:0:0")</f>
        <v>0:02:00</v>
      </c>
      <c r="I617">
        <f>IFERROR(posicoes_tratado[[#This Row],[tempo_parado]] *86400,0)</f>
        <v>120</v>
      </c>
    </row>
    <row r="618" spans="1:9" hidden="1" x14ac:dyDescent="0.25">
      <c r="A618" s="1" t="s">
        <v>6</v>
      </c>
      <c r="B618" s="3">
        <v>43453.619618055556</v>
      </c>
      <c r="C618">
        <v>24</v>
      </c>
      <c r="D618">
        <v>-514929733</v>
      </c>
      <c r="E618">
        <v>-254124188</v>
      </c>
      <c r="F618" t="b">
        <v>1</v>
      </c>
      <c r="G618" t="str">
        <f>IF(AND(posicoes_tratado[[#This Row],[velocidade]]&lt;5,posicoes_tratado[[#This Row],[ignicao]]=FALSE),"SIM","NÃO")</f>
        <v>NÃO</v>
      </c>
      <c r="H618" t="str">
        <f>IFERROR(TEXT(posicoes_tratado[[#This Row],[data_posicao]]-B617,"h:mm:ss"),"0:0:0")</f>
        <v>0:00:22</v>
      </c>
      <c r="I618">
        <f>IFERROR(posicoes_tratado[[#This Row],[tempo_parado]] *86400,0)</f>
        <v>21.999999999999996</v>
      </c>
    </row>
    <row r="619" spans="1:9" hidden="1" x14ac:dyDescent="0.25">
      <c r="A619" s="1" t="s">
        <v>6</v>
      </c>
      <c r="B619" s="3">
        <v>43453.619837962964</v>
      </c>
      <c r="C619">
        <v>32</v>
      </c>
      <c r="D619">
        <v>-514924238</v>
      </c>
      <c r="E619">
        <v>-254131588</v>
      </c>
      <c r="F619" t="b">
        <v>1</v>
      </c>
      <c r="G619" t="str">
        <f>IF(AND(posicoes_tratado[[#This Row],[velocidade]]&lt;5,posicoes_tratado[[#This Row],[ignicao]]=FALSE),"SIM","NÃO")</f>
        <v>NÃO</v>
      </c>
      <c r="H619" t="str">
        <f>IFERROR(TEXT(posicoes_tratado[[#This Row],[data_posicao]]-B618,"h:mm:ss"),"0:0:0")</f>
        <v>0:00:19</v>
      </c>
      <c r="I619">
        <f>IFERROR(posicoes_tratado[[#This Row],[tempo_parado]] *86400,0)</f>
        <v>19</v>
      </c>
    </row>
    <row r="620" spans="1:9" hidden="1" x14ac:dyDescent="0.25">
      <c r="A620" s="1" t="s">
        <v>6</v>
      </c>
      <c r="B620" s="3">
        <v>43453.621111111112</v>
      </c>
      <c r="C620">
        <v>68</v>
      </c>
      <c r="D620">
        <v>-514913945</v>
      </c>
      <c r="E620">
        <v>-254258688</v>
      </c>
      <c r="F620" t="b">
        <v>1</v>
      </c>
      <c r="G620" t="str">
        <f>IF(AND(posicoes_tratado[[#This Row],[velocidade]]&lt;5,posicoes_tratado[[#This Row],[ignicao]]=FALSE),"SIM","NÃO")</f>
        <v>NÃO</v>
      </c>
      <c r="H620" t="str">
        <f>IFERROR(TEXT(posicoes_tratado[[#This Row],[data_posicao]]-B619,"h:mm:ss"),"0:0:0")</f>
        <v>0:01:50</v>
      </c>
      <c r="I620">
        <f>IFERROR(posicoes_tratado[[#This Row],[tempo_parado]] *86400,0)</f>
        <v>110.00000000000001</v>
      </c>
    </row>
    <row r="621" spans="1:9" hidden="1" x14ac:dyDescent="0.25">
      <c r="A621" s="1" t="s">
        <v>6</v>
      </c>
      <c r="B621" s="3">
        <v>43453.621400462966</v>
      </c>
      <c r="C621">
        <v>68</v>
      </c>
      <c r="D621">
        <v>-514939758</v>
      </c>
      <c r="E621">
        <v>-254294606</v>
      </c>
      <c r="F621" t="b">
        <v>1</v>
      </c>
      <c r="G621" t="str">
        <f>IF(AND(posicoes_tratado[[#This Row],[velocidade]]&lt;5,posicoes_tratado[[#This Row],[ignicao]]=FALSE),"SIM","NÃO")</f>
        <v>NÃO</v>
      </c>
      <c r="H621" t="str">
        <f>IFERROR(TEXT(posicoes_tratado[[#This Row],[data_posicao]]-B620,"h:mm:ss"),"0:0:0")</f>
        <v>0:00:25</v>
      </c>
      <c r="I621">
        <f>IFERROR(posicoes_tratado[[#This Row],[tempo_parado]] *86400,0)</f>
        <v>25.000000000000004</v>
      </c>
    </row>
    <row r="622" spans="1:9" hidden="1" x14ac:dyDescent="0.25">
      <c r="A622" s="1" t="s">
        <v>6</v>
      </c>
      <c r="B622" s="3">
        <v>43453.621655092589</v>
      </c>
      <c r="C622">
        <v>61</v>
      </c>
      <c r="D622">
        <v>-514974841</v>
      </c>
      <c r="E622">
        <v>-254312705</v>
      </c>
      <c r="F622" t="b">
        <v>1</v>
      </c>
      <c r="G622" t="str">
        <f>IF(AND(posicoes_tratado[[#This Row],[velocidade]]&lt;5,posicoes_tratado[[#This Row],[ignicao]]=FALSE),"SIM","NÃO")</f>
        <v>NÃO</v>
      </c>
      <c r="H622" t="str">
        <f>IFERROR(TEXT(posicoes_tratado[[#This Row],[data_posicao]]-B621,"h:mm:ss"),"0:0:0")</f>
        <v>0:00:22</v>
      </c>
      <c r="I622">
        <f>IFERROR(posicoes_tratado[[#This Row],[tempo_parado]] *86400,0)</f>
        <v>21.999999999999996</v>
      </c>
    </row>
    <row r="623" spans="1:9" hidden="1" x14ac:dyDescent="0.25">
      <c r="A623" s="1" t="s">
        <v>6</v>
      </c>
      <c r="B623" s="3">
        <v>43453.622928240744</v>
      </c>
      <c r="C623">
        <v>87</v>
      </c>
      <c r="D623">
        <v>-515099678</v>
      </c>
      <c r="E623">
        <v>-254480588</v>
      </c>
      <c r="F623" t="b">
        <v>1</v>
      </c>
      <c r="G623" t="str">
        <f>IF(AND(posicoes_tratado[[#This Row],[velocidade]]&lt;5,posicoes_tratado[[#This Row],[ignicao]]=FALSE),"SIM","NÃO")</f>
        <v>NÃO</v>
      </c>
      <c r="H623" t="str">
        <f>IFERROR(TEXT(posicoes_tratado[[#This Row],[data_posicao]]-B622,"h:mm:ss"),"0:0:0")</f>
        <v>0:01:50</v>
      </c>
      <c r="I623">
        <f>IFERROR(posicoes_tratado[[#This Row],[tempo_parado]] *86400,0)</f>
        <v>110.00000000000001</v>
      </c>
    </row>
    <row r="624" spans="1:9" hidden="1" x14ac:dyDescent="0.25">
      <c r="A624" s="1" t="s">
        <v>6</v>
      </c>
      <c r="B624" s="3">
        <v>43453.623645833337</v>
      </c>
      <c r="C624">
        <v>63</v>
      </c>
      <c r="D624">
        <v>-515205781</v>
      </c>
      <c r="E624">
        <v>-25450966</v>
      </c>
      <c r="F624" t="b">
        <v>1</v>
      </c>
      <c r="G624" t="str">
        <f>IF(AND(posicoes_tratado[[#This Row],[velocidade]]&lt;5,posicoes_tratado[[#This Row],[ignicao]]=FALSE),"SIM","NÃO")</f>
        <v>NÃO</v>
      </c>
      <c r="H624" t="str">
        <f>IFERROR(TEXT(posicoes_tratado[[#This Row],[data_posicao]]-B623,"h:mm:ss"),"0:0:0")</f>
        <v>0:01:02</v>
      </c>
      <c r="I624">
        <f>IFERROR(posicoes_tratado[[#This Row],[tempo_parado]] *86400,0)</f>
        <v>62.000000000000007</v>
      </c>
    </row>
    <row r="625" spans="1:9" hidden="1" x14ac:dyDescent="0.25">
      <c r="A625" s="1" t="s">
        <v>6</v>
      </c>
      <c r="B625" s="3">
        <v>43453.62395833333</v>
      </c>
      <c r="C625">
        <v>63</v>
      </c>
      <c r="D625">
        <v>-515219363</v>
      </c>
      <c r="E625">
        <v>-254551423</v>
      </c>
      <c r="F625" t="b">
        <v>1</v>
      </c>
      <c r="G625" t="str">
        <f>IF(AND(posicoes_tratado[[#This Row],[velocidade]]&lt;5,posicoes_tratado[[#This Row],[ignicao]]=FALSE),"SIM","NÃO")</f>
        <v>NÃO</v>
      </c>
      <c r="H625" t="str">
        <f>IFERROR(TEXT(posicoes_tratado[[#This Row],[data_posicao]]-B624,"h:mm:ss"),"0:0:0")</f>
        <v>0:00:27</v>
      </c>
      <c r="I625">
        <f>IFERROR(posicoes_tratado[[#This Row],[tempo_parado]] *86400,0)</f>
        <v>27</v>
      </c>
    </row>
    <row r="626" spans="1:9" hidden="1" x14ac:dyDescent="0.25">
      <c r="A626" s="1" t="s">
        <v>6</v>
      </c>
      <c r="B626" s="3">
        <v>43453.624363425923</v>
      </c>
      <c r="C626">
        <v>62</v>
      </c>
      <c r="D626">
        <v>-515204636</v>
      </c>
      <c r="E626">
        <v>-254605236</v>
      </c>
      <c r="F626" t="b">
        <v>1</v>
      </c>
      <c r="G626" t="str">
        <f>IF(AND(posicoes_tratado[[#This Row],[velocidade]]&lt;5,posicoes_tratado[[#This Row],[ignicao]]=FALSE),"SIM","NÃO")</f>
        <v>NÃO</v>
      </c>
      <c r="H626" t="str">
        <f>IFERROR(TEXT(posicoes_tratado[[#This Row],[data_posicao]]-B625,"h:mm:ss"),"0:0:0")</f>
        <v>0:00:35</v>
      </c>
      <c r="I626">
        <f>IFERROR(posicoes_tratado[[#This Row],[tempo_parado]] *86400,0)</f>
        <v>35</v>
      </c>
    </row>
    <row r="627" spans="1:9" hidden="1" x14ac:dyDescent="0.25">
      <c r="A627" s="1" t="s">
        <v>6</v>
      </c>
      <c r="B627" s="3">
        <v>43453.624432870369</v>
      </c>
      <c r="C627">
        <v>57</v>
      </c>
      <c r="D627">
        <v>-515212173</v>
      </c>
      <c r="E627">
        <v>-254611558</v>
      </c>
      <c r="F627" t="b">
        <v>1</v>
      </c>
      <c r="G627" t="str">
        <f>IF(AND(posicoes_tratado[[#This Row],[velocidade]]&lt;5,posicoes_tratado[[#This Row],[ignicao]]=FALSE),"SIM","NÃO")</f>
        <v>NÃO</v>
      </c>
      <c r="H627" t="str">
        <f>IFERROR(TEXT(posicoes_tratado[[#This Row],[data_posicao]]-B626,"h:mm:ss"),"0:0:0")</f>
        <v>0:00:06</v>
      </c>
      <c r="I627">
        <f>IFERROR(posicoes_tratado[[#This Row],[tempo_parado]] *86400,0)</f>
        <v>6</v>
      </c>
    </row>
    <row r="628" spans="1:9" hidden="1" x14ac:dyDescent="0.25">
      <c r="A628" s="1" t="s">
        <v>6</v>
      </c>
      <c r="B628" s="3">
        <v>43453.625104166669</v>
      </c>
      <c r="C628">
        <v>83</v>
      </c>
      <c r="D628">
        <v>-515291673</v>
      </c>
      <c r="E628">
        <v>-254672626</v>
      </c>
      <c r="F628" t="b">
        <v>1</v>
      </c>
      <c r="G628" t="str">
        <f>IF(AND(posicoes_tratado[[#This Row],[velocidade]]&lt;5,posicoes_tratado[[#This Row],[ignicao]]=FALSE),"SIM","NÃO")</f>
        <v>NÃO</v>
      </c>
      <c r="H628" t="str">
        <f>IFERROR(TEXT(posicoes_tratado[[#This Row],[data_posicao]]-B627,"h:mm:ss"),"0:0:0")</f>
        <v>0:00:58</v>
      </c>
      <c r="I628">
        <f>IFERROR(posicoes_tratado[[#This Row],[tempo_parado]] *86400,0)</f>
        <v>57.999999999999993</v>
      </c>
    </row>
    <row r="629" spans="1:9" hidden="1" x14ac:dyDescent="0.25">
      <c r="A629" s="1" t="s">
        <v>6</v>
      </c>
      <c r="B629" s="3">
        <v>43453.626481481479</v>
      </c>
      <c r="C629">
        <v>79</v>
      </c>
      <c r="D629">
        <v>-515388715</v>
      </c>
      <c r="E629">
        <v>-254863806</v>
      </c>
      <c r="F629" t="b">
        <v>1</v>
      </c>
      <c r="G629" t="str">
        <f>IF(AND(posicoes_tratado[[#This Row],[velocidade]]&lt;5,posicoes_tratado[[#This Row],[ignicao]]=FALSE),"SIM","NÃO")</f>
        <v>NÃO</v>
      </c>
      <c r="H629" t="str">
        <f>IFERROR(TEXT(posicoes_tratado[[#This Row],[data_posicao]]-B628,"h:mm:ss"),"0:0:0")</f>
        <v>0:01:59</v>
      </c>
      <c r="I629">
        <f>IFERROR(posicoes_tratado[[#This Row],[tempo_parado]] *86400,0)</f>
        <v>118.99999999999999</v>
      </c>
    </row>
    <row r="630" spans="1:9" hidden="1" x14ac:dyDescent="0.25">
      <c r="A630" s="1" t="s">
        <v>6</v>
      </c>
      <c r="B630" s="3">
        <v>43453.62703703704</v>
      </c>
      <c r="C630">
        <v>45</v>
      </c>
      <c r="D630">
        <v>-515402723</v>
      </c>
      <c r="E630">
        <v>-254940978</v>
      </c>
      <c r="F630" t="b">
        <v>1</v>
      </c>
      <c r="G630" t="str">
        <f>IF(AND(posicoes_tratado[[#This Row],[velocidade]]&lt;5,posicoes_tratado[[#This Row],[ignicao]]=FALSE),"SIM","NÃO")</f>
        <v>NÃO</v>
      </c>
      <c r="H630" t="str">
        <f>IFERROR(TEXT(posicoes_tratado[[#This Row],[data_posicao]]-B629,"h:mm:ss"),"0:0:0")</f>
        <v>0:00:48</v>
      </c>
      <c r="I630">
        <f>IFERROR(posicoes_tratado[[#This Row],[tempo_parado]] *86400,0)</f>
        <v>48</v>
      </c>
    </row>
    <row r="631" spans="1:9" hidden="1" x14ac:dyDescent="0.25">
      <c r="A631" s="1" t="s">
        <v>6</v>
      </c>
      <c r="B631" s="3">
        <v>43453.627268518518</v>
      </c>
      <c r="C631">
        <v>45</v>
      </c>
      <c r="D631">
        <v>-515416045</v>
      </c>
      <c r="E631">
        <v>-25495774</v>
      </c>
      <c r="F631" t="b">
        <v>1</v>
      </c>
      <c r="G631" t="str">
        <f>IF(AND(posicoes_tratado[[#This Row],[velocidade]]&lt;5,posicoes_tratado[[#This Row],[ignicao]]=FALSE),"SIM","NÃO")</f>
        <v>NÃO</v>
      </c>
      <c r="H631" t="str">
        <f>IFERROR(TEXT(posicoes_tratado[[#This Row],[data_posicao]]-B630,"h:mm:ss"),"0:0:0")</f>
        <v>0:00:20</v>
      </c>
      <c r="I631">
        <f>IFERROR(posicoes_tratado[[#This Row],[tempo_parado]] *86400,0)</f>
        <v>20</v>
      </c>
    </row>
    <row r="632" spans="1:9" hidden="1" x14ac:dyDescent="0.25">
      <c r="A632" s="1" t="s">
        <v>6</v>
      </c>
      <c r="B632" s="3">
        <v>43453.627604166664</v>
      </c>
      <c r="C632">
        <v>44</v>
      </c>
      <c r="D632">
        <v>-515420685</v>
      </c>
      <c r="E632">
        <v>-254990296</v>
      </c>
      <c r="F632" t="b">
        <v>1</v>
      </c>
      <c r="G632" t="str">
        <f>IF(AND(posicoes_tratado[[#This Row],[velocidade]]&lt;5,posicoes_tratado[[#This Row],[ignicao]]=FALSE),"SIM","NÃO")</f>
        <v>NÃO</v>
      </c>
      <c r="H632" t="str">
        <f>IFERROR(TEXT(posicoes_tratado[[#This Row],[data_posicao]]-B631,"h:mm:ss"),"0:0:0")</f>
        <v>0:00:29</v>
      </c>
      <c r="I632">
        <f>IFERROR(posicoes_tratado[[#This Row],[tempo_parado]] *86400,0)</f>
        <v>28.999999999999996</v>
      </c>
    </row>
    <row r="633" spans="1:9" hidden="1" x14ac:dyDescent="0.25">
      <c r="A633" s="1" t="s">
        <v>6</v>
      </c>
      <c r="B633" s="3">
        <v>43453.62804398148</v>
      </c>
      <c r="C633">
        <v>57</v>
      </c>
      <c r="D633">
        <v>-51545294</v>
      </c>
      <c r="E633">
        <v>-255022671</v>
      </c>
      <c r="F633" t="b">
        <v>1</v>
      </c>
      <c r="G633" t="str">
        <f>IF(AND(posicoes_tratado[[#This Row],[velocidade]]&lt;5,posicoes_tratado[[#This Row],[ignicao]]=FALSE),"SIM","NÃO")</f>
        <v>NÃO</v>
      </c>
      <c r="H633" t="str">
        <f>IFERROR(TEXT(posicoes_tratado[[#This Row],[data_posicao]]-B632,"h:mm:ss"),"0:0:0")</f>
        <v>0:00:38</v>
      </c>
      <c r="I633">
        <f>IFERROR(posicoes_tratado[[#This Row],[tempo_parado]] *86400,0)</f>
        <v>38</v>
      </c>
    </row>
    <row r="634" spans="1:9" hidden="1" x14ac:dyDescent="0.25">
      <c r="A634" s="1" t="s">
        <v>6</v>
      </c>
      <c r="B634" s="3">
        <v>43453.629432870373</v>
      </c>
      <c r="C634">
        <v>69</v>
      </c>
      <c r="D634">
        <v>-515489128</v>
      </c>
      <c r="E634">
        <v>-255196665</v>
      </c>
      <c r="F634" t="b">
        <v>1</v>
      </c>
      <c r="G634" t="str">
        <f>IF(AND(posicoes_tratado[[#This Row],[velocidade]]&lt;5,posicoes_tratado[[#This Row],[ignicao]]=FALSE),"SIM","NÃO")</f>
        <v>NÃO</v>
      </c>
      <c r="H634" t="str">
        <f>IFERROR(TEXT(posicoes_tratado[[#This Row],[data_posicao]]-B633,"h:mm:ss"),"0:0:0")</f>
        <v>0:02:00</v>
      </c>
      <c r="I634">
        <f>IFERROR(posicoes_tratado[[#This Row],[tempo_parado]] *86400,0)</f>
        <v>120</v>
      </c>
    </row>
    <row r="635" spans="1:9" hidden="1" x14ac:dyDescent="0.25">
      <c r="A635" s="1" t="s">
        <v>6</v>
      </c>
      <c r="B635" s="3">
        <v>43453.63008101852</v>
      </c>
      <c r="C635">
        <v>10</v>
      </c>
      <c r="D635">
        <v>-51549662</v>
      </c>
      <c r="E635">
        <v>-255244493</v>
      </c>
      <c r="F635" t="b">
        <v>1</v>
      </c>
      <c r="G635" t="str">
        <f>IF(AND(posicoes_tratado[[#This Row],[velocidade]]&lt;5,posicoes_tratado[[#This Row],[ignicao]]=FALSE),"SIM","NÃO")</f>
        <v>NÃO</v>
      </c>
      <c r="H635" t="str">
        <f>IFERROR(TEXT(posicoes_tratado[[#This Row],[data_posicao]]-B634,"h:mm:ss"),"0:0:0")</f>
        <v>0:00:56</v>
      </c>
      <c r="I635">
        <f>IFERROR(posicoes_tratado[[#This Row],[tempo_parado]] *86400,0)</f>
        <v>56</v>
      </c>
    </row>
    <row r="636" spans="1:9" hidden="1" x14ac:dyDescent="0.25">
      <c r="A636" s="1" t="s">
        <v>6</v>
      </c>
      <c r="B636" s="3">
        <v>43453.630324074074</v>
      </c>
      <c r="C636">
        <v>35</v>
      </c>
      <c r="D636">
        <v>-51548416</v>
      </c>
      <c r="E636">
        <v>-255241891</v>
      </c>
      <c r="F636" t="b">
        <v>1</v>
      </c>
      <c r="G636" t="str">
        <f>IF(AND(posicoes_tratado[[#This Row],[velocidade]]&lt;5,posicoes_tratado[[#This Row],[ignicao]]=FALSE),"SIM","NÃO")</f>
        <v>NÃO</v>
      </c>
      <c r="H636" t="str">
        <f>IFERROR(TEXT(posicoes_tratado[[#This Row],[data_posicao]]-B635,"h:mm:ss"),"0:0:0")</f>
        <v>0:00:21</v>
      </c>
      <c r="I636">
        <f>IFERROR(posicoes_tratado[[#This Row],[tempo_parado]] *86400,0)</f>
        <v>20.999999999999996</v>
      </c>
    </row>
    <row r="637" spans="1:9" hidden="1" x14ac:dyDescent="0.25">
      <c r="A637" s="1" t="s">
        <v>6</v>
      </c>
      <c r="B637" s="3">
        <v>43453.631712962961</v>
      </c>
      <c r="C637">
        <v>63</v>
      </c>
      <c r="D637">
        <v>-515362211</v>
      </c>
      <c r="E637">
        <v>-255211943</v>
      </c>
      <c r="F637" t="b">
        <v>1</v>
      </c>
      <c r="G637" t="str">
        <f>IF(AND(posicoes_tratado[[#This Row],[velocidade]]&lt;5,posicoes_tratado[[#This Row],[ignicao]]=FALSE),"SIM","NÃO")</f>
        <v>NÃO</v>
      </c>
      <c r="H637" t="str">
        <f>IFERROR(TEXT(posicoes_tratado[[#This Row],[data_posicao]]-B636,"h:mm:ss"),"0:0:0")</f>
        <v>0:02:00</v>
      </c>
      <c r="I637">
        <f>IFERROR(posicoes_tratado[[#This Row],[tempo_parado]] *86400,0)</f>
        <v>120</v>
      </c>
    </row>
    <row r="638" spans="1:9" hidden="1" x14ac:dyDescent="0.25">
      <c r="A638" s="1" t="s">
        <v>6</v>
      </c>
      <c r="B638" s="3">
        <v>43453.632106481484</v>
      </c>
      <c r="C638">
        <v>80</v>
      </c>
      <c r="D638">
        <v>-515297818</v>
      </c>
      <c r="E638">
        <v>-255222375</v>
      </c>
      <c r="F638" t="b">
        <v>1</v>
      </c>
      <c r="G638" t="str">
        <f>IF(AND(posicoes_tratado[[#This Row],[velocidade]]&lt;5,posicoes_tratado[[#This Row],[ignicao]]=FALSE),"SIM","NÃO")</f>
        <v>NÃO</v>
      </c>
      <c r="H638" t="str">
        <f>IFERROR(TEXT(posicoes_tratado[[#This Row],[data_posicao]]-B637,"h:mm:ss"),"0:0:0")</f>
        <v>0:00:34</v>
      </c>
      <c r="I638">
        <f>IFERROR(posicoes_tratado[[#This Row],[tempo_parado]] *86400,0)</f>
        <v>34</v>
      </c>
    </row>
    <row r="639" spans="1:9" hidden="1" x14ac:dyDescent="0.25">
      <c r="A639" s="1" t="s">
        <v>6</v>
      </c>
      <c r="B639" s="3">
        <v>43453.633009259262</v>
      </c>
      <c r="C639">
        <v>81</v>
      </c>
      <c r="D639">
        <v>-515130228</v>
      </c>
      <c r="E639">
        <v>-255215898</v>
      </c>
      <c r="F639" t="b">
        <v>1</v>
      </c>
      <c r="G639" t="str">
        <f>IF(AND(posicoes_tratado[[#This Row],[velocidade]]&lt;5,posicoes_tratado[[#This Row],[ignicao]]=FALSE),"SIM","NÃO")</f>
        <v>NÃO</v>
      </c>
      <c r="H639" t="str">
        <f>IFERROR(TEXT(posicoes_tratado[[#This Row],[data_posicao]]-B638,"h:mm:ss"),"0:0:0")</f>
        <v>0:01:18</v>
      </c>
      <c r="I639">
        <f>IFERROR(posicoes_tratado[[#This Row],[tempo_parado]] *86400,0)</f>
        <v>78</v>
      </c>
    </row>
    <row r="640" spans="1:9" hidden="1" x14ac:dyDescent="0.25">
      <c r="A640" s="1" t="s">
        <v>6</v>
      </c>
      <c r="B640" s="3">
        <v>43453.633368055554</v>
      </c>
      <c r="C640">
        <v>72</v>
      </c>
      <c r="D640">
        <v>-515067433</v>
      </c>
      <c r="E640">
        <v>-255242073</v>
      </c>
      <c r="F640" t="b">
        <v>1</v>
      </c>
      <c r="G640" t="str">
        <f>IF(AND(posicoes_tratado[[#This Row],[velocidade]]&lt;5,posicoes_tratado[[#This Row],[ignicao]]=FALSE),"SIM","NÃO")</f>
        <v>NÃO</v>
      </c>
      <c r="H640" t="str">
        <f>IFERROR(TEXT(posicoes_tratado[[#This Row],[data_posicao]]-B639,"h:mm:ss"),"0:0:0")</f>
        <v>0:00:31</v>
      </c>
      <c r="I640">
        <f>IFERROR(posicoes_tratado[[#This Row],[tempo_parado]] *86400,0)</f>
        <v>31.000000000000004</v>
      </c>
    </row>
    <row r="641" spans="1:9" hidden="1" x14ac:dyDescent="0.25">
      <c r="A641" s="1" t="s">
        <v>6</v>
      </c>
      <c r="B641" s="3">
        <v>43453.634756944448</v>
      </c>
      <c r="C641">
        <v>23</v>
      </c>
      <c r="D641">
        <v>-515027176</v>
      </c>
      <c r="E641">
        <v>-255358336</v>
      </c>
      <c r="F641" t="b">
        <v>1</v>
      </c>
      <c r="G641" t="str">
        <f>IF(AND(posicoes_tratado[[#This Row],[velocidade]]&lt;5,posicoes_tratado[[#This Row],[ignicao]]=FALSE),"SIM","NÃO")</f>
        <v>NÃO</v>
      </c>
      <c r="H641" t="str">
        <f>IFERROR(TEXT(posicoes_tratado[[#This Row],[data_posicao]]-B640,"h:mm:ss"),"0:0:0")</f>
        <v>0:02:00</v>
      </c>
      <c r="I641">
        <f>IFERROR(posicoes_tratado[[#This Row],[tempo_parado]] *86400,0)</f>
        <v>120</v>
      </c>
    </row>
    <row r="642" spans="1:9" hidden="1" x14ac:dyDescent="0.25">
      <c r="A642" s="1" t="s">
        <v>6</v>
      </c>
      <c r="B642" s="3">
        <v>43453.636145833334</v>
      </c>
      <c r="C642">
        <v>72</v>
      </c>
      <c r="D642">
        <v>-514940308</v>
      </c>
      <c r="E642">
        <v>-255519025</v>
      </c>
      <c r="F642" t="b">
        <v>1</v>
      </c>
      <c r="G642" t="str">
        <f>IF(AND(posicoes_tratado[[#This Row],[velocidade]]&lt;5,posicoes_tratado[[#This Row],[ignicao]]=FALSE),"SIM","NÃO")</f>
        <v>NÃO</v>
      </c>
      <c r="H642" t="str">
        <f>IFERROR(TEXT(posicoes_tratado[[#This Row],[data_posicao]]-B641,"h:mm:ss"),"0:0:0")</f>
        <v>0:02:00</v>
      </c>
      <c r="I642">
        <f>IFERROR(posicoes_tratado[[#This Row],[tempo_parado]] *86400,0)</f>
        <v>120</v>
      </c>
    </row>
    <row r="643" spans="1:9" hidden="1" x14ac:dyDescent="0.25">
      <c r="A643" s="1" t="s">
        <v>6</v>
      </c>
      <c r="B643" s="3">
        <v>43453.63753472222</v>
      </c>
      <c r="C643">
        <v>21</v>
      </c>
      <c r="D643">
        <v>-514893013</v>
      </c>
      <c r="E643">
        <v>-255626495</v>
      </c>
      <c r="F643" t="b">
        <v>1</v>
      </c>
      <c r="G643" t="str">
        <f>IF(AND(posicoes_tratado[[#This Row],[velocidade]]&lt;5,posicoes_tratado[[#This Row],[ignicao]]=FALSE),"SIM","NÃO")</f>
        <v>NÃO</v>
      </c>
      <c r="H643" t="str">
        <f>IFERROR(TEXT(posicoes_tratado[[#This Row],[data_posicao]]-B642,"h:mm:ss"),"0:0:0")</f>
        <v>0:02:00</v>
      </c>
      <c r="I643">
        <f>IFERROR(posicoes_tratado[[#This Row],[tempo_parado]] *86400,0)</f>
        <v>120</v>
      </c>
    </row>
    <row r="644" spans="1:9" hidden="1" x14ac:dyDescent="0.25">
      <c r="A644" s="1" t="s">
        <v>6</v>
      </c>
      <c r="B644" s="3">
        <v>43453.638923611114</v>
      </c>
      <c r="C644">
        <v>27</v>
      </c>
      <c r="D644">
        <v>-514863113</v>
      </c>
      <c r="E644">
        <v>-255692298</v>
      </c>
      <c r="F644" t="b">
        <v>1</v>
      </c>
      <c r="G644" t="str">
        <f>IF(AND(posicoes_tratado[[#This Row],[velocidade]]&lt;5,posicoes_tratado[[#This Row],[ignicao]]=FALSE),"SIM","NÃO")</f>
        <v>NÃO</v>
      </c>
      <c r="H644" t="str">
        <f>IFERROR(TEXT(posicoes_tratado[[#This Row],[data_posicao]]-B643,"h:mm:ss"),"0:0:0")</f>
        <v>0:02:00</v>
      </c>
      <c r="I644">
        <f>IFERROR(posicoes_tratado[[#This Row],[tempo_parado]] *86400,0)</f>
        <v>120</v>
      </c>
    </row>
    <row r="645" spans="1:9" hidden="1" x14ac:dyDescent="0.25">
      <c r="A645" s="1" t="s">
        <v>6</v>
      </c>
      <c r="B645" s="3">
        <v>43453.639247685183</v>
      </c>
      <c r="C645">
        <v>13</v>
      </c>
      <c r="D645">
        <v>-514854481</v>
      </c>
      <c r="E645">
        <v>-255709993</v>
      </c>
      <c r="F645" t="b">
        <v>1</v>
      </c>
      <c r="G645" t="str">
        <f>IF(AND(posicoes_tratado[[#This Row],[velocidade]]&lt;5,posicoes_tratado[[#This Row],[ignicao]]=FALSE),"SIM","NÃO")</f>
        <v>NÃO</v>
      </c>
      <c r="H645" t="str">
        <f>IFERROR(TEXT(posicoes_tratado[[#This Row],[data_posicao]]-B644,"h:mm:ss"),"0:0:0")</f>
        <v>0:00:28</v>
      </c>
      <c r="I645">
        <f>IFERROR(posicoes_tratado[[#This Row],[tempo_parado]] *86400,0)</f>
        <v>28</v>
      </c>
    </row>
    <row r="646" spans="1:9" hidden="1" x14ac:dyDescent="0.25">
      <c r="A646" s="1" t="s">
        <v>6</v>
      </c>
      <c r="B646" s="3">
        <v>43453.639432870368</v>
      </c>
      <c r="C646">
        <v>27</v>
      </c>
      <c r="D646">
        <v>-514846046</v>
      </c>
      <c r="E646">
        <v>-255707196</v>
      </c>
      <c r="F646" t="b">
        <v>1</v>
      </c>
      <c r="G646" t="str">
        <f>IF(AND(posicoes_tratado[[#This Row],[velocidade]]&lt;5,posicoes_tratado[[#This Row],[ignicao]]=FALSE),"SIM","NÃO")</f>
        <v>NÃO</v>
      </c>
      <c r="H646" t="str">
        <f>IFERROR(TEXT(posicoes_tratado[[#This Row],[data_posicao]]-B645,"h:mm:ss"),"0:0:0")</f>
        <v>0:00:16</v>
      </c>
      <c r="I646">
        <f>IFERROR(posicoes_tratado[[#This Row],[tempo_parado]] *86400,0)</f>
        <v>16</v>
      </c>
    </row>
    <row r="647" spans="1:9" hidden="1" x14ac:dyDescent="0.25">
      <c r="A647" s="1" t="s">
        <v>6</v>
      </c>
      <c r="B647" s="3">
        <v>43453.640289351853</v>
      </c>
      <c r="C647">
        <v>28</v>
      </c>
      <c r="D647">
        <v>-514785931</v>
      </c>
      <c r="E647">
        <v>-255685711</v>
      </c>
      <c r="F647" t="b">
        <v>1</v>
      </c>
      <c r="G647" t="str">
        <f>IF(AND(posicoes_tratado[[#This Row],[velocidade]]&lt;5,posicoes_tratado[[#This Row],[ignicao]]=FALSE),"SIM","NÃO")</f>
        <v>NÃO</v>
      </c>
      <c r="H647" t="str">
        <f>IFERROR(TEXT(posicoes_tratado[[#This Row],[data_posicao]]-B646,"h:mm:ss"),"0:0:0")</f>
        <v>0:01:14</v>
      </c>
      <c r="I647">
        <f>IFERROR(posicoes_tratado[[#This Row],[tempo_parado]] *86400,0)</f>
        <v>74</v>
      </c>
    </row>
    <row r="648" spans="1:9" hidden="1" x14ac:dyDescent="0.25">
      <c r="A648" s="1" t="s">
        <v>6</v>
      </c>
      <c r="B648" s="3">
        <v>43453.640509259261</v>
      </c>
      <c r="C648">
        <v>28</v>
      </c>
      <c r="D648">
        <v>-514775123</v>
      </c>
      <c r="E648">
        <v>-255692473</v>
      </c>
      <c r="F648" t="b">
        <v>1</v>
      </c>
      <c r="G648" t="str">
        <f>IF(AND(posicoes_tratado[[#This Row],[velocidade]]&lt;5,posicoes_tratado[[#This Row],[ignicao]]=FALSE),"SIM","NÃO")</f>
        <v>NÃO</v>
      </c>
      <c r="H648" t="str">
        <f>IFERROR(TEXT(posicoes_tratado[[#This Row],[data_posicao]]-B647,"h:mm:ss"),"0:0:0")</f>
        <v>0:00:19</v>
      </c>
      <c r="I648">
        <f>IFERROR(posicoes_tratado[[#This Row],[tempo_parado]] *86400,0)</f>
        <v>19</v>
      </c>
    </row>
    <row r="649" spans="1:9" hidden="1" x14ac:dyDescent="0.25">
      <c r="A649" s="1" t="s">
        <v>6</v>
      </c>
      <c r="B649" s="3">
        <v>43453.640844907408</v>
      </c>
      <c r="C649">
        <v>16</v>
      </c>
      <c r="D649">
        <v>-514755801</v>
      </c>
      <c r="E649">
        <v>-255684186</v>
      </c>
      <c r="F649" t="b">
        <v>1</v>
      </c>
      <c r="G649" t="str">
        <f>IF(AND(posicoes_tratado[[#This Row],[velocidade]]&lt;5,posicoes_tratado[[#This Row],[ignicao]]=FALSE),"SIM","NÃO")</f>
        <v>NÃO</v>
      </c>
      <c r="H649" t="str">
        <f>IFERROR(TEXT(posicoes_tratado[[#This Row],[data_posicao]]-B648,"h:mm:ss"),"0:0:0")</f>
        <v>0:00:29</v>
      </c>
      <c r="I649">
        <f>IFERROR(posicoes_tratado[[#This Row],[tempo_parado]] *86400,0)</f>
        <v>28.999999999999996</v>
      </c>
    </row>
    <row r="650" spans="1:9" hidden="1" x14ac:dyDescent="0.25">
      <c r="A650" s="1" t="s">
        <v>6</v>
      </c>
      <c r="B650" s="3">
        <v>43453.641030092593</v>
      </c>
      <c r="C650">
        <v>22</v>
      </c>
      <c r="D650">
        <v>-514753331</v>
      </c>
      <c r="E650">
        <v>-255677438</v>
      </c>
      <c r="F650" t="b">
        <v>1</v>
      </c>
      <c r="G650" t="str">
        <f>IF(AND(posicoes_tratado[[#This Row],[velocidade]]&lt;5,posicoes_tratado[[#This Row],[ignicao]]=FALSE),"SIM","NÃO")</f>
        <v>NÃO</v>
      </c>
      <c r="H650" t="str">
        <f>IFERROR(TEXT(posicoes_tratado[[#This Row],[data_posicao]]-B649,"h:mm:ss"),"0:0:0")</f>
        <v>0:00:16</v>
      </c>
      <c r="I650">
        <f>IFERROR(posicoes_tratado[[#This Row],[tempo_parado]] *86400,0)</f>
        <v>16</v>
      </c>
    </row>
    <row r="651" spans="1:9" hidden="1" x14ac:dyDescent="0.25">
      <c r="A651" s="1" t="s">
        <v>6</v>
      </c>
      <c r="B651" s="3">
        <v>43453.641215277778</v>
      </c>
      <c r="C651">
        <v>12</v>
      </c>
      <c r="D651">
        <v>-514761088</v>
      </c>
      <c r="E651">
        <v>-255677063</v>
      </c>
      <c r="F651" t="b">
        <v>1</v>
      </c>
      <c r="G651" t="str">
        <f>IF(AND(posicoes_tratado[[#This Row],[velocidade]]&lt;5,posicoes_tratado[[#This Row],[ignicao]]=FALSE),"SIM","NÃO")</f>
        <v>NÃO</v>
      </c>
      <c r="H651" t="str">
        <f>IFERROR(TEXT(posicoes_tratado[[#This Row],[data_posicao]]-B650,"h:mm:ss"),"0:0:0")</f>
        <v>0:00:16</v>
      </c>
      <c r="I651">
        <f>IFERROR(posicoes_tratado[[#This Row],[tempo_parado]] *86400,0)</f>
        <v>16</v>
      </c>
    </row>
    <row r="652" spans="1:9" hidden="1" x14ac:dyDescent="0.25">
      <c r="A652" s="1" t="s">
        <v>6</v>
      </c>
      <c r="B652" s="3">
        <v>43453.641400462962</v>
      </c>
      <c r="C652">
        <v>11</v>
      </c>
      <c r="D652">
        <v>-514764413</v>
      </c>
      <c r="E652">
        <v>-25567762</v>
      </c>
      <c r="F652" t="b">
        <v>1</v>
      </c>
      <c r="G652" t="str">
        <f>IF(AND(posicoes_tratado[[#This Row],[velocidade]]&lt;5,posicoes_tratado[[#This Row],[ignicao]]=FALSE),"SIM","NÃO")</f>
        <v>NÃO</v>
      </c>
      <c r="H652" t="str">
        <f>IFERROR(TEXT(posicoes_tratado[[#This Row],[data_posicao]]-B651,"h:mm:ss"),"0:0:0")</f>
        <v>0:00:16</v>
      </c>
      <c r="I652">
        <f>IFERROR(posicoes_tratado[[#This Row],[tempo_parado]] *86400,0)</f>
        <v>16</v>
      </c>
    </row>
    <row r="653" spans="1:9" x14ac:dyDescent="0.25">
      <c r="A653" s="1" t="s">
        <v>6</v>
      </c>
      <c r="B653" s="3">
        <v>43453.642361111109</v>
      </c>
      <c r="C653">
        <v>0</v>
      </c>
      <c r="D653">
        <v>-514766121</v>
      </c>
      <c r="E653">
        <v>-255676555</v>
      </c>
      <c r="F653" t="b">
        <v>0</v>
      </c>
      <c r="G653" t="str">
        <f>IF(AND(posicoes_tratado[[#This Row],[velocidade]]&lt;5,posicoes_tratado[[#This Row],[ignicao]]=FALSE),"SIM","NÃO")</f>
        <v>SIM</v>
      </c>
      <c r="H653" t="str">
        <f>IFERROR(TEXT(posicoes_tratado[[#This Row],[data_posicao]]-B652,"h:mm:ss"),"0:0:0")</f>
        <v>0:01:23</v>
      </c>
      <c r="I653">
        <f>IFERROR(posicoes_tratado[[#This Row],[tempo_parado]] *86400,0)</f>
        <v>83</v>
      </c>
    </row>
    <row r="654" spans="1:9" x14ac:dyDescent="0.25">
      <c r="A654" s="1" t="s">
        <v>6</v>
      </c>
      <c r="B654" s="3">
        <v>43453.642361111109</v>
      </c>
      <c r="C654">
        <v>0</v>
      </c>
      <c r="D654">
        <v>-514766121</v>
      </c>
      <c r="E654">
        <v>-255676555</v>
      </c>
      <c r="F654" t="b">
        <v>0</v>
      </c>
      <c r="G654" t="str">
        <f>IF(AND(posicoes_tratado[[#This Row],[velocidade]]&lt;5,posicoes_tratado[[#This Row],[ignicao]]=FALSE),"SIM","NÃO")</f>
        <v>SIM</v>
      </c>
      <c r="H654" t="str">
        <f>IFERROR(TEXT(posicoes_tratado[[#This Row],[data_posicao]]-B653,"h:mm:ss"),"0:0:0")</f>
        <v>0:00:00</v>
      </c>
      <c r="I654">
        <f>IFERROR(posicoes_tratado[[#This Row],[tempo_parado]] *86400,0)</f>
        <v>0</v>
      </c>
    </row>
    <row r="655" spans="1:9" hidden="1" x14ac:dyDescent="0.25">
      <c r="A655" s="1" t="s">
        <v>6</v>
      </c>
      <c r="B655" s="3">
        <v>43453.656041666669</v>
      </c>
      <c r="C655">
        <v>0</v>
      </c>
      <c r="D655">
        <v>-514766121</v>
      </c>
      <c r="E655">
        <v>-255676555</v>
      </c>
      <c r="F655" t="b">
        <v>1</v>
      </c>
      <c r="G655" t="str">
        <f>IF(AND(posicoes_tratado[[#This Row],[velocidade]]&lt;5,posicoes_tratado[[#This Row],[ignicao]]=FALSE),"SIM","NÃO")</f>
        <v>NÃO</v>
      </c>
      <c r="H655" t="str">
        <f>IFERROR(TEXT(posicoes_tratado[[#This Row],[data_posicao]]-B654,"h:mm:ss"),"0:0:0")</f>
        <v>0:19:42</v>
      </c>
      <c r="I655">
        <f>IFERROR(posicoes_tratado[[#This Row],[tempo_parado]] *86400,0)</f>
        <v>1182</v>
      </c>
    </row>
    <row r="656" spans="1:9" hidden="1" x14ac:dyDescent="0.25">
      <c r="A656" s="1" t="s">
        <v>6</v>
      </c>
      <c r="B656" s="3">
        <v>43453.657442129632</v>
      </c>
      <c r="C656">
        <v>4</v>
      </c>
      <c r="D656">
        <v>-514759906</v>
      </c>
      <c r="E656">
        <v>-255676555</v>
      </c>
      <c r="F656" t="b">
        <v>1</v>
      </c>
      <c r="G656" t="str">
        <f>IF(AND(posicoes_tratado[[#This Row],[velocidade]]&lt;5,posicoes_tratado[[#This Row],[ignicao]]=FALSE),"SIM","NÃO")</f>
        <v>NÃO</v>
      </c>
      <c r="H656" t="str">
        <f>IFERROR(TEXT(posicoes_tratado[[#This Row],[data_posicao]]-B655,"h:mm:ss"),"0:0:0")</f>
        <v>0:02:01</v>
      </c>
      <c r="I656">
        <f>IFERROR(posicoes_tratado[[#This Row],[tempo_parado]] *86400,0)</f>
        <v>121</v>
      </c>
    </row>
    <row r="657" spans="1:9" hidden="1" x14ac:dyDescent="0.25">
      <c r="A657" s="1" t="s">
        <v>6</v>
      </c>
      <c r="B657" s="3">
        <v>43453.65834490741</v>
      </c>
      <c r="C657">
        <v>7</v>
      </c>
      <c r="D657">
        <v>-51475332</v>
      </c>
      <c r="E657">
        <v>-255675498</v>
      </c>
      <c r="F657" t="b">
        <v>1</v>
      </c>
      <c r="G657" t="str">
        <f>IF(AND(posicoes_tratado[[#This Row],[velocidade]]&lt;5,posicoes_tratado[[#This Row],[ignicao]]=FALSE),"SIM","NÃO")</f>
        <v>NÃO</v>
      </c>
      <c r="H657" t="str">
        <f>IFERROR(TEXT(posicoes_tratado[[#This Row],[data_posicao]]-B656,"h:mm:ss"),"0:0:0")</f>
        <v>0:01:18</v>
      </c>
      <c r="I657">
        <f>IFERROR(posicoes_tratado[[#This Row],[tempo_parado]] *86400,0)</f>
        <v>78</v>
      </c>
    </row>
    <row r="658" spans="1:9" hidden="1" x14ac:dyDescent="0.25">
      <c r="A658" s="1" t="s">
        <v>6</v>
      </c>
      <c r="B658" s="3">
        <v>43453.65861111111</v>
      </c>
      <c r="C658">
        <v>20</v>
      </c>
      <c r="D658">
        <v>-514747</v>
      </c>
      <c r="E658">
        <v>-255676336</v>
      </c>
      <c r="F658" t="b">
        <v>1</v>
      </c>
      <c r="G658" t="str">
        <f>IF(AND(posicoes_tratado[[#This Row],[velocidade]]&lt;5,posicoes_tratado[[#This Row],[ignicao]]=FALSE),"SIM","NÃO")</f>
        <v>NÃO</v>
      </c>
      <c r="H658" t="str">
        <f>IFERROR(TEXT(posicoes_tratado[[#This Row],[data_posicao]]-B657,"h:mm:ss"),"0:0:0")</f>
        <v>0:00:23</v>
      </c>
      <c r="I658">
        <f>IFERROR(posicoes_tratado[[#This Row],[tempo_parado]] *86400,0)</f>
        <v>23</v>
      </c>
    </row>
    <row r="659" spans="1:9" hidden="1" x14ac:dyDescent="0.25">
      <c r="A659" s="1" t="s">
        <v>6</v>
      </c>
      <c r="B659" s="3">
        <v>43453.658796296295</v>
      </c>
      <c r="C659">
        <v>22</v>
      </c>
      <c r="D659">
        <v>-514747641</v>
      </c>
      <c r="E659">
        <v>-255682101</v>
      </c>
      <c r="F659" t="b">
        <v>1</v>
      </c>
      <c r="G659" t="str">
        <f>IF(AND(posicoes_tratado[[#This Row],[velocidade]]&lt;5,posicoes_tratado[[#This Row],[ignicao]]=FALSE),"SIM","NÃO")</f>
        <v>NÃO</v>
      </c>
      <c r="H659" t="str">
        <f>IFERROR(TEXT(posicoes_tratado[[#This Row],[data_posicao]]-B658,"h:mm:ss"),"0:0:0")</f>
        <v>0:00:16</v>
      </c>
      <c r="I659">
        <f>IFERROR(posicoes_tratado[[#This Row],[tempo_parado]] *86400,0)</f>
        <v>16</v>
      </c>
    </row>
    <row r="660" spans="1:9" hidden="1" x14ac:dyDescent="0.25">
      <c r="A660" s="1" t="s">
        <v>6</v>
      </c>
      <c r="B660" s="3">
        <v>43453.659108796295</v>
      </c>
      <c r="C660">
        <v>17</v>
      </c>
      <c r="D660">
        <v>-514770176</v>
      </c>
      <c r="E660">
        <v>-255689623</v>
      </c>
      <c r="F660" t="b">
        <v>1</v>
      </c>
      <c r="G660" t="str">
        <f>IF(AND(posicoes_tratado[[#This Row],[velocidade]]&lt;5,posicoes_tratado[[#This Row],[ignicao]]=FALSE),"SIM","NÃO")</f>
        <v>NÃO</v>
      </c>
      <c r="H660" t="str">
        <f>IFERROR(TEXT(posicoes_tratado[[#This Row],[data_posicao]]-B659,"h:mm:ss"),"0:0:0")</f>
        <v>0:00:27</v>
      </c>
      <c r="I660">
        <f>IFERROR(posicoes_tratado[[#This Row],[tempo_parado]] *86400,0)</f>
        <v>27</v>
      </c>
    </row>
    <row r="661" spans="1:9" hidden="1" x14ac:dyDescent="0.25">
      <c r="A661" s="1" t="s">
        <v>6</v>
      </c>
      <c r="B661" s="3">
        <v>43453.659629629627</v>
      </c>
      <c r="C661">
        <v>9</v>
      </c>
      <c r="D661">
        <v>-514771975</v>
      </c>
      <c r="E661">
        <v>-255686348</v>
      </c>
      <c r="F661" t="b">
        <v>1</v>
      </c>
      <c r="G661" t="str">
        <f>IF(AND(posicoes_tratado[[#This Row],[velocidade]]&lt;5,posicoes_tratado[[#This Row],[ignicao]]=FALSE),"SIM","NÃO")</f>
        <v>NÃO</v>
      </c>
      <c r="H661" t="str">
        <f>IFERROR(TEXT(posicoes_tratado[[#This Row],[data_posicao]]-B660,"h:mm:ss"),"0:0:0")</f>
        <v>0:00:45</v>
      </c>
      <c r="I661">
        <f>IFERROR(posicoes_tratado[[#This Row],[tempo_parado]] *86400,0)</f>
        <v>45</v>
      </c>
    </row>
    <row r="662" spans="1:9" hidden="1" x14ac:dyDescent="0.25">
      <c r="A662" s="1" t="s">
        <v>6</v>
      </c>
      <c r="B662" s="3">
        <v>43453.659814814811</v>
      </c>
      <c r="C662">
        <v>14</v>
      </c>
      <c r="D662">
        <v>-514773943</v>
      </c>
      <c r="E662">
        <v>-2556797</v>
      </c>
      <c r="F662" t="b">
        <v>1</v>
      </c>
      <c r="G662" t="str">
        <f>IF(AND(posicoes_tratado[[#This Row],[velocidade]]&lt;5,posicoes_tratado[[#This Row],[ignicao]]=FALSE),"SIM","NÃO")</f>
        <v>NÃO</v>
      </c>
      <c r="H662" t="str">
        <f>IFERROR(TEXT(posicoes_tratado[[#This Row],[data_posicao]]-B661,"h:mm:ss"),"0:0:0")</f>
        <v>0:00:16</v>
      </c>
      <c r="I662">
        <f>IFERROR(posicoes_tratado[[#This Row],[tempo_parado]] *86400,0)</f>
        <v>16</v>
      </c>
    </row>
    <row r="663" spans="1:9" hidden="1" x14ac:dyDescent="0.25">
      <c r="A663" s="1" t="s">
        <v>6</v>
      </c>
      <c r="B663" s="3">
        <v>43453.661192129628</v>
      </c>
      <c r="C663">
        <v>0</v>
      </c>
      <c r="D663">
        <v>-514776901</v>
      </c>
      <c r="E663">
        <v>-25567986</v>
      </c>
      <c r="F663" t="b">
        <v>1</v>
      </c>
      <c r="G663" t="str">
        <f>IF(AND(posicoes_tratado[[#This Row],[velocidade]]&lt;5,posicoes_tratado[[#This Row],[ignicao]]=FALSE),"SIM","NÃO")</f>
        <v>NÃO</v>
      </c>
      <c r="H663" t="str">
        <f>IFERROR(TEXT(posicoes_tratado[[#This Row],[data_posicao]]-B662,"h:mm:ss"),"0:0:0")</f>
        <v>0:01:59</v>
      </c>
      <c r="I663">
        <f>IFERROR(posicoes_tratado[[#This Row],[tempo_parado]] *86400,0)</f>
        <v>118.99999999999999</v>
      </c>
    </row>
    <row r="664" spans="1:9" x14ac:dyDescent="0.25">
      <c r="A664" s="1" t="s">
        <v>6</v>
      </c>
      <c r="B664" s="3">
        <v>43453.662476851852</v>
      </c>
      <c r="C664">
        <v>0</v>
      </c>
      <c r="D664">
        <v>-514777033</v>
      </c>
      <c r="E664">
        <v>-255679951</v>
      </c>
      <c r="F664" t="b">
        <v>0</v>
      </c>
      <c r="G664" t="str">
        <f>IF(AND(posicoes_tratado[[#This Row],[velocidade]]&lt;5,posicoes_tratado[[#This Row],[ignicao]]=FALSE),"SIM","NÃO")</f>
        <v>SIM</v>
      </c>
      <c r="H664" t="str">
        <f>IFERROR(TEXT(posicoes_tratado[[#This Row],[data_posicao]]-B663,"h:mm:ss"),"0:0:0")</f>
        <v>0:01:51</v>
      </c>
      <c r="I664">
        <f>IFERROR(posicoes_tratado[[#This Row],[tempo_parado]] *86400,0)</f>
        <v>111</v>
      </c>
    </row>
    <row r="665" spans="1:9" x14ac:dyDescent="0.25">
      <c r="A665" s="1" t="s">
        <v>6</v>
      </c>
      <c r="B665" s="3">
        <v>43453.662476851852</v>
      </c>
      <c r="C665">
        <v>0</v>
      </c>
      <c r="D665">
        <v>-514777033</v>
      </c>
      <c r="E665">
        <v>-255679951</v>
      </c>
      <c r="F665" t="b">
        <v>0</v>
      </c>
      <c r="G665" t="str">
        <f>IF(AND(posicoes_tratado[[#This Row],[velocidade]]&lt;5,posicoes_tratado[[#This Row],[ignicao]]=FALSE),"SIM","NÃO")</f>
        <v>SIM</v>
      </c>
      <c r="H665" t="str">
        <f>IFERROR(TEXT(posicoes_tratado[[#This Row],[data_posicao]]-B664,"h:mm:ss"),"0:0:0")</f>
        <v>0:00:00</v>
      </c>
      <c r="I665">
        <f>IFERROR(posicoes_tratado[[#This Row],[tempo_parado]] *86400,0)</f>
        <v>0</v>
      </c>
    </row>
    <row r="666" spans="1:9" hidden="1" x14ac:dyDescent="0.25">
      <c r="A666" s="1" t="s">
        <v>6</v>
      </c>
      <c r="B666" s="3">
        <v>43453.663738425923</v>
      </c>
      <c r="C666">
        <v>0</v>
      </c>
      <c r="D666">
        <v>-514777106</v>
      </c>
      <c r="E666">
        <v>-255680061</v>
      </c>
      <c r="F666" t="b">
        <v>1</v>
      </c>
      <c r="G666" t="str">
        <f>IF(AND(posicoes_tratado[[#This Row],[velocidade]]&lt;5,posicoes_tratado[[#This Row],[ignicao]]=FALSE),"SIM","NÃO")</f>
        <v>NÃO</v>
      </c>
      <c r="H666" t="str">
        <f>IFERROR(TEXT(posicoes_tratado[[#This Row],[data_posicao]]-B665,"h:mm:ss"),"0:0:0")</f>
        <v>0:01:49</v>
      </c>
      <c r="I666">
        <f>IFERROR(posicoes_tratado[[#This Row],[tempo_parado]] *86400,0)</f>
        <v>109</v>
      </c>
    </row>
    <row r="667" spans="1:9" hidden="1" x14ac:dyDescent="0.25">
      <c r="A667" s="1" t="s">
        <v>6</v>
      </c>
      <c r="B667" s="3">
        <v>43453.664166666669</v>
      </c>
      <c r="C667">
        <v>8</v>
      </c>
      <c r="D667">
        <v>-514777228</v>
      </c>
      <c r="E667">
        <v>-255680481</v>
      </c>
      <c r="F667" t="b">
        <v>1</v>
      </c>
      <c r="G667" t="str">
        <f>IF(AND(posicoes_tratado[[#This Row],[velocidade]]&lt;5,posicoes_tratado[[#This Row],[ignicao]]=FALSE),"SIM","NÃO")</f>
        <v>NÃO</v>
      </c>
      <c r="H667" t="str">
        <f>IFERROR(TEXT(posicoes_tratado[[#This Row],[data_posicao]]-B666,"h:mm:ss"),"0:0:0")</f>
        <v>0:00:37</v>
      </c>
      <c r="I667">
        <f>IFERROR(posicoes_tratado[[#This Row],[tempo_parado]] *86400,0)</f>
        <v>37</v>
      </c>
    </row>
    <row r="668" spans="1:9" x14ac:dyDescent="0.25">
      <c r="A668" s="1" t="s">
        <v>6</v>
      </c>
      <c r="B668" s="3">
        <v>43453.664386574077</v>
      </c>
      <c r="C668">
        <v>0</v>
      </c>
      <c r="D668">
        <v>-51477857</v>
      </c>
      <c r="E668">
        <v>-255681155</v>
      </c>
      <c r="F668" t="b">
        <v>0</v>
      </c>
      <c r="G668" t="str">
        <f>IF(AND(posicoes_tratado[[#This Row],[velocidade]]&lt;5,posicoes_tratado[[#This Row],[ignicao]]=FALSE),"SIM","NÃO")</f>
        <v>SIM</v>
      </c>
      <c r="H668" t="str">
        <f>IFERROR(TEXT(posicoes_tratado[[#This Row],[data_posicao]]-B667,"h:mm:ss"),"0:0:0")</f>
        <v>0:00:19</v>
      </c>
      <c r="I668">
        <f>IFERROR(posicoes_tratado[[#This Row],[tempo_parado]] *86400,0)</f>
        <v>19</v>
      </c>
    </row>
    <row r="669" spans="1:9" x14ac:dyDescent="0.25">
      <c r="A669" s="1" t="s">
        <v>6</v>
      </c>
      <c r="B669" s="3">
        <v>43453.664386574077</v>
      </c>
      <c r="C669">
        <v>0</v>
      </c>
      <c r="D669">
        <v>-51477857</v>
      </c>
      <c r="E669">
        <v>-255681155</v>
      </c>
      <c r="F669" t="b">
        <v>0</v>
      </c>
      <c r="G669" t="str">
        <f>IF(AND(posicoes_tratado[[#This Row],[velocidade]]&lt;5,posicoes_tratado[[#This Row],[ignicao]]=FALSE),"SIM","NÃO")</f>
        <v>SIM</v>
      </c>
      <c r="H669" t="str">
        <f>IFERROR(TEXT(posicoes_tratado[[#This Row],[data_posicao]]-B668,"h:mm:ss"),"0:0:0")</f>
        <v>0:00:00</v>
      </c>
      <c r="I669">
        <f>IFERROR(posicoes_tratado[[#This Row],[tempo_parado]] *86400,0)</f>
        <v>0</v>
      </c>
    </row>
    <row r="670" spans="1:9" hidden="1" x14ac:dyDescent="0.25">
      <c r="A670" s="1" t="s">
        <v>6</v>
      </c>
      <c r="B670" s="3">
        <v>43453.664872685185</v>
      </c>
      <c r="C670">
        <v>0</v>
      </c>
      <c r="D670">
        <v>-514778718</v>
      </c>
      <c r="E670">
        <v>-255681026</v>
      </c>
      <c r="F670" t="b">
        <v>1</v>
      </c>
      <c r="G670" t="str">
        <f>IF(AND(posicoes_tratado[[#This Row],[velocidade]]&lt;5,posicoes_tratado[[#This Row],[ignicao]]=FALSE),"SIM","NÃO")</f>
        <v>NÃO</v>
      </c>
      <c r="H670" t="str">
        <f>IFERROR(TEXT(posicoes_tratado[[#This Row],[data_posicao]]-B669,"h:mm:ss"),"0:0:0")</f>
        <v>0:00:42</v>
      </c>
      <c r="I670">
        <f>IFERROR(posicoes_tratado[[#This Row],[tempo_parado]] *86400,0)</f>
        <v>41.999999999999993</v>
      </c>
    </row>
    <row r="671" spans="1:9" x14ac:dyDescent="0.25">
      <c r="A671" s="1" t="s">
        <v>6</v>
      </c>
      <c r="B671" s="3">
        <v>43453.665763888886</v>
      </c>
      <c r="C671">
        <v>0</v>
      </c>
      <c r="D671">
        <v>-514780751</v>
      </c>
      <c r="E671">
        <v>-255681891</v>
      </c>
      <c r="F671" t="b">
        <v>0</v>
      </c>
      <c r="G671" t="str">
        <f>IF(AND(posicoes_tratado[[#This Row],[velocidade]]&lt;5,posicoes_tratado[[#This Row],[ignicao]]=FALSE),"SIM","NÃO")</f>
        <v>SIM</v>
      </c>
      <c r="H671" t="str">
        <f>IFERROR(TEXT(posicoes_tratado[[#This Row],[data_posicao]]-B670,"h:mm:ss"),"0:0:0")</f>
        <v>0:01:17</v>
      </c>
      <c r="I671">
        <f>IFERROR(posicoes_tratado[[#This Row],[tempo_parado]] *86400,0)</f>
        <v>77</v>
      </c>
    </row>
    <row r="672" spans="1:9" hidden="1" x14ac:dyDescent="0.25">
      <c r="A672" s="1" t="s">
        <v>6</v>
      </c>
      <c r="B672" s="3">
        <v>43453.667453703703</v>
      </c>
      <c r="C672">
        <v>0</v>
      </c>
      <c r="D672">
        <v>-514780883</v>
      </c>
      <c r="E672">
        <v>-255681801</v>
      </c>
      <c r="F672" t="b">
        <v>1</v>
      </c>
      <c r="G672" t="str">
        <f>IF(AND(posicoes_tratado[[#This Row],[velocidade]]&lt;5,posicoes_tratado[[#This Row],[ignicao]]=FALSE),"SIM","NÃO")</f>
        <v>NÃO</v>
      </c>
      <c r="H672" t="str">
        <f>IFERROR(TEXT(posicoes_tratado[[#This Row],[data_posicao]]-B671,"h:mm:ss"),"0:0:0")</f>
        <v>0:02:26</v>
      </c>
      <c r="I672">
        <f>IFERROR(posicoes_tratado[[#This Row],[tempo_parado]] *86400,0)</f>
        <v>146.00000000000003</v>
      </c>
    </row>
    <row r="673" spans="1:9" hidden="1" x14ac:dyDescent="0.25">
      <c r="A673" s="1" t="s">
        <v>6</v>
      </c>
      <c r="B673" s="3">
        <v>43453.667638888888</v>
      </c>
      <c r="C673">
        <v>7</v>
      </c>
      <c r="D673">
        <v>-514781558</v>
      </c>
      <c r="E673">
        <v>-255682108</v>
      </c>
      <c r="F673" t="b">
        <v>1</v>
      </c>
      <c r="G673" t="str">
        <f>IF(AND(posicoes_tratado[[#This Row],[velocidade]]&lt;5,posicoes_tratado[[#This Row],[ignicao]]=FALSE),"SIM","NÃO")</f>
        <v>NÃO</v>
      </c>
      <c r="H673" t="str">
        <f>IFERROR(TEXT(posicoes_tratado[[#This Row],[data_posicao]]-B672,"h:mm:ss"),"0:0:0")</f>
        <v>0:00:16</v>
      </c>
      <c r="I673">
        <f>IFERROR(posicoes_tratado[[#This Row],[tempo_parado]] *86400,0)</f>
        <v>16</v>
      </c>
    </row>
    <row r="674" spans="1:9" x14ac:dyDescent="0.25">
      <c r="A674" s="1" t="s">
        <v>6</v>
      </c>
      <c r="B674" s="3">
        <v>43453.667870370373</v>
      </c>
      <c r="C674">
        <v>0</v>
      </c>
      <c r="D674">
        <v>-514781825</v>
      </c>
      <c r="E674">
        <v>-25568416</v>
      </c>
      <c r="F674" t="b">
        <v>0</v>
      </c>
      <c r="G674" t="str">
        <f>IF(AND(posicoes_tratado[[#This Row],[velocidade]]&lt;5,posicoes_tratado[[#This Row],[ignicao]]=FALSE),"SIM","NÃO")</f>
        <v>SIM</v>
      </c>
      <c r="H674" t="str">
        <f>IFERROR(TEXT(posicoes_tratado[[#This Row],[data_posicao]]-B673,"h:mm:ss"),"0:0:0")</f>
        <v>0:00:20</v>
      </c>
      <c r="I674">
        <f>IFERROR(posicoes_tratado[[#This Row],[tempo_parado]] *86400,0)</f>
        <v>20</v>
      </c>
    </row>
    <row r="675" spans="1:9" x14ac:dyDescent="0.25">
      <c r="A675" s="1" t="s">
        <v>6</v>
      </c>
      <c r="B675" s="3">
        <v>43453.667870370373</v>
      </c>
      <c r="C675">
        <v>0</v>
      </c>
      <c r="D675">
        <v>-514781825</v>
      </c>
      <c r="E675">
        <v>-25568416</v>
      </c>
      <c r="F675" t="b">
        <v>0</v>
      </c>
      <c r="G675" t="str">
        <f>IF(AND(posicoes_tratado[[#This Row],[velocidade]]&lt;5,posicoes_tratado[[#This Row],[ignicao]]=FALSE),"SIM","NÃO")</f>
        <v>SIM</v>
      </c>
      <c r="H675" t="str">
        <f>IFERROR(TEXT(posicoes_tratado[[#This Row],[data_posicao]]-B674,"h:mm:ss"),"0:0:0")</f>
        <v>0:00:00</v>
      </c>
      <c r="I675">
        <f>IFERROR(posicoes_tratado[[#This Row],[tempo_parado]] *86400,0)</f>
        <v>0</v>
      </c>
    </row>
    <row r="676" spans="1:9" hidden="1" x14ac:dyDescent="0.25">
      <c r="A676" s="1" t="s">
        <v>6</v>
      </c>
      <c r="B676" s="3">
        <v>43453.667928240742</v>
      </c>
      <c r="C676">
        <v>0</v>
      </c>
      <c r="D676">
        <v>-514781746</v>
      </c>
      <c r="E676">
        <v>-255684186</v>
      </c>
      <c r="F676" t="b">
        <v>1</v>
      </c>
      <c r="G676" t="str">
        <f>IF(AND(posicoes_tratado[[#This Row],[velocidade]]&lt;5,posicoes_tratado[[#This Row],[ignicao]]=FALSE),"SIM","NÃO")</f>
        <v>NÃO</v>
      </c>
      <c r="H676" t="str">
        <f>IFERROR(TEXT(posicoes_tratado[[#This Row],[data_posicao]]-B675,"h:mm:ss"),"0:0:0")</f>
        <v>0:00:05</v>
      </c>
      <c r="I676">
        <f>IFERROR(posicoes_tratado[[#This Row],[tempo_parado]] *86400,0)</f>
        <v>5</v>
      </c>
    </row>
    <row r="677" spans="1:9" x14ac:dyDescent="0.25">
      <c r="A677" s="1" t="s">
        <v>6</v>
      </c>
      <c r="B677" s="3">
        <v>43453.668043981481</v>
      </c>
      <c r="C677">
        <v>0</v>
      </c>
      <c r="D677">
        <v>-5147817</v>
      </c>
      <c r="E677">
        <v>-255684186</v>
      </c>
      <c r="F677" t="b">
        <v>0</v>
      </c>
      <c r="G677" t="str">
        <f>IF(AND(posicoes_tratado[[#This Row],[velocidade]]&lt;5,posicoes_tratado[[#This Row],[ignicao]]=FALSE),"SIM","NÃO")</f>
        <v>SIM</v>
      </c>
      <c r="H677" t="str">
        <f>IFERROR(TEXT(posicoes_tratado[[#This Row],[data_posicao]]-B676,"h:mm:ss"),"0:0:0")</f>
        <v>0:00:10</v>
      </c>
      <c r="I677">
        <f>IFERROR(posicoes_tratado[[#This Row],[tempo_parado]] *86400,0)</f>
        <v>10</v>
      </c>
    </row>
    <row r="678" spans="1:9" hidden="1" x14ac:dyDescent="0.25">
      <c r="A678" s="1" t="s">
        <v>6</v>
      </c>
      <c r="B678" s="3">
        <v>43453.668680555558</v>
      </c>
      <c r="C678">
        <v>0</v>
      </c>
      <c r="D678">
        <v>-514781515</v>
      </c>
      <c r="E678">
        <v>-255684208</v>
      </c>
      <c r="F678" t="b">
        <v>1</v>
      </c>
      <c r="G678" t="str">
        <f>IF(AND(posicoes_tratado[[#This Row],[velocidade]]&lt;5,posicoes_tratado[[#This Row],[ignicao]]=FALSE),"SIM","NÃO")</f>
        <v>NÃO</v>
      </c>
      <c r="H678" t="str">
        <f>IFERROR(TEXT(posicoes_tratado[[#This Row],[data_posicao]]-B677,"h:mm:ss"),"0:0:0")</f>
        <v>0:00:55</v>
      </c>
      <c r="I678">
        <f>IFERROR(posicoes_tratado[[#This Row],[tempo_parado]] *86400,0)</f>
        <v>54.999999999999993</v>
      </c>
    </row>
    <row r="679" spans="1:9" hidden="1" x14ac:dyDescent="0.25">
      <c r="A679" s="1" t="s">
        <v>6</v>
      </c>
      <c r="B679" s="3">
        <v>43453.668807870374</v>
      </c>
      <c r="C679">
        <v>7</v>
      </c>
      <c r="D679">
        <v>-514781373</v>
      </c>
      <c r="E679">
        <v>-255684846</v>
      </c>
      <c r="F679" t="b">
        <v>1</v>
      </c>
      <c r="G679" t="str">
        <f>IF(AND(posicoes_tratado[[#This Row],[velocidade]]&lt;5,posicoes_tratado[[#This Row],[ignicao]]=FALSE),"SIM","NÃO")</f>
        <v>NÃO</v>
      </c>
      <c r="H679" t="str">
        <f>IFERROR(TEXT(posicoes_tratado[[#This Row],[data_posicao]]-B678,"h:mm:ss"),"0:0:0")</f>
        <v>0:00:11</v>
      </c>
      <c r="I679">
        <f>IFERROR(posicoes_tratado[[#This Row],[tempo_parado]] *86400,0)</f>
        <v>10.999999999999998</v>
      </c>
    </row>
    <row r="680" spans="1:9" x14ac:dyDescent="0.25">
      <c r="A680" s="1" t="s">
        <v>6</v>
      </c>
      <c r="B680" s="3">
        <v>43453.668958333335</v>
      </c>
      <c r="C680">
        <v>0</v>
      </c>
      <c r="D680">
        <v>-51478083</v>
      </c>
      <c r="E680">
        <v>-255685995</v>
      </c>
      <c r="F680" t="b">
        <v>0</v>
      </c>
      <c r="G680" t="str">
        <f>IF(AND(posicoes_tratado[[#This Row],[velocidade]]&lt;5,posicoes_tratado[[#This Row],[ignicao]]=FALSE),"SIM","NÃO")</f>
        <v>SIM</v>
      </c>
      <c r="H680" t="str">
        <f>IFERROR(TEXT(posicoes_tratado[[#This Row],[data_posicao]]-B679,"h:mm:ss"),"0:0:0")</f>
        <v>0:00:13</v>
      </c>
      <c r="I680">
        <f>IFERROR(posicoes_tratado[[#This Row],[tempo_parado]] *86400,0)</f>
        <v>13.000000000000002</v>
      </c>
    </row>
    <row r="681" spans="1:9" x14ac:dyDescent="0.25">
      <c r="A681" s="1" t="s">
        <v>6</v>
      </c>
      <c r="B681" s="3">
        <v>43453.668958333335</v>
      </c>
      <c r="C681">
        <v>0</v>
      </c>
      <c r="D681">
        <v>-51478083</v>
      </c>
      <c r="E681">
        <v>-255685995</v>
      </c>
      <c r="F681" t="b">
        <v>0</v>
      </c>
      <c r="G681" t="str">
        <f>IF(AND(posicoes_tratado[[#This Row],[velocidade]]&lt;5,posicoes_tratado[[#This Row],[ignicao]]=FALSE),"SIM","NÃO")</f>
        <v>SIM</v>
      </c>
      <c r="H681" t="str">
        <f>IFERROR(TEXT(posicoes_tratado[[#This Row],[data_posicao]]-B680,"h:mm:ss"),"0:0:0")</f>
        <v>0:00:00</v>
      </c>
      <c r="I681">
        <f>IFERROR(posicoes_tratado[[#This Row],[tempo_parado]] *86400,0)</f>
        <v>0</v>
      </c>
    </row>
    <row r="682" spans="1:9" hidden="1" x14ac:dyDescent="0.25">
      <c r="A682" s="1" t="s">
        <v>6</v>
      </c>
      <c r="B682" s="3">
        <v>43453.66978009259</v>
      </c>
      <c r="C682">
        <v>0</v>
      </c>
      <c r="D682">
        <v>-514781021</v>
      </c>
      <c r="E682">
        <v>-255686336</v>
      </c>
      <c r="F682" t="b">
        <v>1</v>
      </c>
      <c r="G682" t="str">
        <f>IF(AND(posicoes_tratado[[#This Row],[velocidade]]&lt;5,posicoes_tratado[[#This Row],[ignicao]]=FALSE),"SIM","NÃO")</f>
        <v>NÃO</v>
      </c>
      <c r="H682" t="str">
        <f>IFERROR(TEXT(posicoes_tratado[[#This Row],[data_posicao]]-B681,"h:mm:ss"),"0:0:0")</f>
        <v>0:01:11</v>
      </c>
      <c r="I682">
        <f>IFERROR(posicoes_tratado[[#This Row],[tempo_parado]] *86400,0)</f>
        <v>70.999999999999986</v>
      </c>
    </row>
    <row r="683" spans="1:9" hidden="1" x14ac:dyDescent="0.25">
      <c r="A683" s="1" t="s">
        <v>6</v>
      </c>
      <c r="B683" s="3">
        <v>43453.670092592591</v>
      </c>
      <c r="C683">
        <v>6</v>
      </c>
      <c r="D683">
        <v>-514780556</v>
      </c>
      <c r="E683">
        <v>-255687198</v>
      </c>
      <c r="F683" t="b">
        <v>1</v>
      </c>
      <c r="G683" t="str">
        <f>IF(AND(posicoes_tratado[[#This Row],[velocidade]]&lt;5,posicoes_tratado[[#This Row],[ignicao]]=FALSE),"SIM","NÃO")</f>
        <v>NÃO</v>
      </c>
      <c r="H683" t="str">
        <f>IFERROR(TEXT(posicoes_tratado[[#This Row],[data_posicao]]-B682,"h:mm:ss"),"0:0:0")</f>
        <v>0:00:27</v>
      </c>
      <c r="I683">
        <f>IFERROR(posicoes_tratado[[#This Row],[tempo_parado]] *86400,0)</f>
        <v>27</v>
      </c>
    </row>
    <row r="684" spans="1:9" x14ac:dyDescent="0.25">
      <c r="A684" s="1" t="s">
        <v>6</v>
      </c>
      <c r="B684" s="3">
        <v>43453.670740740738</v>
      </c>
      <c r="C684">
        <v>0</v>
      </c>
      <c r="D684">
        <v>-51477849</v>
      </c>
      <c r="E684">
        <v>-255688581</v>
      </c>
      <c r="F684" t="b">
        <v>0</v>
      </c>
      <c r="G684" t="str">
        <f>IF(AND(posicoes_tratado[[#This Row],[velocidade]]&lt;5,posicoes_tratado[[#This Row],[ignicao]]=FALSE),"SIM","NÃO")</f>
        <v>SIM</v>
      </c>
      <c r="H684" t="str">
        <f>IFERROR(TEXT(posicoes_tratado[[#This Row],[data_posicao]]-B683,"h:mm:ss"),"0:0:0")</f>
        <v>0:00:56</v>
      </c>
      <c r="I684">
        <f>IFERROR(posicoes_tratado[[#This Row],[tempo_parado]] *86400,0)</f>
        <v>56</v>
      </c>
    </row>
    <row r="685" spans="1:9" x14ac:dyDescent="0.25">
      <c r="A685" s="1" t="s">
        <v>6</v>
      </c>
      <c r="B685" s="3">
        <v>43453.670740740738</v>
      </c>
      <c r="C685">
        <v>0</v>
      </c>
      <c r="D685">
        <v>-51477849</v>
      </c>
      <c r="E685">
        <v>-255688581</v>
      </c>
      <c r="F685" t="b">
        <v>0</v>
      </c>
      <c r="G685" t="str">
        <f>IF(AND(posicoes_tratado[[#This Row],[velocidade]]&lt;5,posicoes_tratado[[#This Row],[ignicao]]=FALSE),"SIM","NÃO")</f>
        <v>SIM</v>
      </c>
      <c r="H685" t="str">
        <f>IFERROR(TEXT(posicoes_tratado[[#This Row],[data_posicao]]-B684,"h:mm:ss"),"0:0:0")</f>
        <v>0:00:00</v>
      </c>
      <c r="I685">
        <f>IFERROR(posicoes_tratado[[#This Row],[tempo_parado]] *86400,0)</f>
        <v>0</v>
      </c>
    </row>
    <row r="686" spans="1:9" hidden="1" x14ac:dyDescent="0.25">
      <c r="A686" s="1" t="s">
        <v>6</v>
      </c>
      <c r="B686" s="3">
        <v>43453.672118055554</v>
      </c>
      <c r="C686">
        <v>0</v>
      </c>
      <c r="D686">
        <v>-514778805</v>
      </c>
      <c r="E686">
        <v>-255688431</v>
      </c>
      <c r="F686" t="b">
        <v>1</v>
      </c>
      <c r="G686" t="str">
        <f>IF(AND(posicoes_tratado[[#This Row],[velocidade]]&lt;5,posicoes_tratado[[#This Row],[ignicao]]=FALSE),"SIM","NÃO")</f>
        <v>NÃO</v>
      </c>
      <c r="H686" t="str">
        <f>IFERROR(TEXT(posicoes_tratado[[#This Row],[data_posicao]]-B685,"h:mm:ss"),"0:0:0")</f>
        <v>0:01:59</v>
      </c>
      <c r="I686">
        <f>IFERROR(posicoes_tratado[[#This Row],[tempo_parado]] *86400,0)</f>
        <v>118.99999999999999</v>
      </c>
    </row>
    <row r="687" spans="1:9" hidden="1" x14ac:dyDescent="0.25">
      <c r="A687" s="1" t="s">
        <v>6</v>
      </c>
      <c r="B687" s="3">
        <v>43453.672291666669</v>
      </c>
      <c r="C687">
        <v>6</v>
      </c>
      <c r="D687">
        <v>-514778143</v>
      </c>
      <c r="E687">
        <v>-255688493</v>
      </c>
      <c r="F687" t="b">
        <v>1</v>
      </c>
      <c r="G687" t="str">
        <f>IF(AND(posicoes_tratado[[#This Row],[velocidade]]&lt;5,posicoes_tratado[[#This Row],[ignicao]]=FALSE),"SIM","NÃO")</f>
        <v>NÃO</v>
      </c>
      <c r="H687" t="str">
        <f>IFERROR(TEXT(posicoes_tratado[[#This Row],[data_posicao]]-B686,"h:mm:ss"),"0:0:0")</f>
        <v>0:00:15</v>
      </c>
      <c r="I687">
        <f>IFERROR(posicoes_tratado[[#This Row],[tempo_parado]] *86400,0)</f>
        <v>15</v>
      </c>
    </row>
    <row r="688" spans="1:9" x14ac:dyDescent="0.25">
      <c r="A688" s="1" t="s">
        <v>6</v>
      </c>
      <c r="B688" s="3">
        <v>43453.672476851854</v>
      </c>
      <c r="C688">
        <v>0</v>
      </c>
      <c r="D688">
        <v>-514776555</v>
      </c>
      <c r="E688">
        <v>-255688033</v>
      </c>
      <c r="F688" t="b">
        <v>0</v>
      </c>
      <c r="G688" t="str">
        <f>IF(AND(posicoes_tratado[[#This Row],[velocidade]]&lt;5,posicoes_tratado[[#This Row],[ignicao]]=FALSE),"SIM","NÃO")</f>
        <v>SIM</v>
      </c>
      <c r="H688" t="str">
        <f>IFERROR(TEXT(posicoes_tratado[[#This Row],[data_posicao]]-B687,"h:mm:ss"),"0:0:0")</f>
        <v>0:00:16</v>
      </c>
      <c r="I688">
        <f>IFERROR(posicoes_tratado[[#This Row],[tempo_parado]] *86400,0)</f>
        <v>16</v>
      </c>
    </row>
    <row r="689" spans="1:9" x14ac:dyDescent="0.25">
      <c r="A689" s="1" t="s">
        <v>6</v>
      </c>
      <c r="B689" s="3">
        <v>43453.672476851854</v>
      </c>
      <c r="C689">
        <v>0</v>
      </c>
      <c r="D689">
        <v>-514776555</v>
      </c>
      <c r="E689">
        <v>-255688033</v>
      </c>
      <c r="F689" t="b">
        <v>0</v>
      </c>
      <c r="G689" t="str">
        <f>IF(AND(posicoes_tratado[[#This Row],[velocidade]]&lt;5,posicoes_tratado[[#This Row],[ignicao]]=FALSE),"SIM","NÃO")</f>
        <v>SIM</v>
      </c>
      <c r="H689" t="str">
        <f>IFERROR(TEXT(posicoes_tratado[[#This Row],[data_posicao]]-B688,"h:mm:ss"),"0:0:0")</f>
        <v>0:00:00</v>
      </c>
      <c r="I689">
        <f>IFERROR(posicoes_tratado[[#This Row],[tempo_parado]] *86400,0)</f>
        <v>0</v>
      </c>
    </row>
    <row r="690" spans="1:9" hidden="1" x14ac:dyDescent="0.25">
      <c r="A690" s="1" t="s">
        <v>6</v>
      </c>
      <c r="B690" s="3">
        <v>43453.67423611111</v>
      </c>
      <c r="C690">
        <v>0</v>
      </c>
      <c r="D690">
        <v>-51477601</v>
      </c>
      <c r="E690">
        <v>-255687926</v>
      </c>
      <c r="F690" t="b">
        <v>1</v>
      </c>
      <c r="G690" t="str">
        <f>IF(AND(posicoes_tratado[[#This Row],[velocidade]]&lt;5,posicoes_tratado[[#This Row],[ignicao]]=FALSE),"SIM","NÃO")</f>
        <v>NÃO</v>
      </c>
      <c r="H690" t="str">
        <f>IFERROR(TEXT(posicoes_tratado[[#This Row],[data_posicao]]-B689,"h:mm:ss"),"0:0:0")</f>
        <v>0:02:32</v>
      </c>
      <c r="I690">
        <f>IFERROR(posicoes_tratado[[#This Row],[tempo_parado]] *86400,0)</f>
        <v>152</v>
      </c>
    </row>
    <row r="691" spans="1:9" hidden="1" x14ac:dyDescent="0.25">
      <c r="A691" s="1" t="s">
        <v>6</v>
      </c>
      <c r="B691" s="3">
        <v>43453.67465277778</v>
      </c>
      <c r="C691">
        <v>7</v>
      </c>
      <c r="D691">
        <v>-514775101</v>
      </c>
      <c r="E691">
        <v>-255687491</v>
      </c>
      <c r="F691" t="b">
        <v>1</v>
      </c>
      <c r="G691" t="str">
        <f>IF(AND(posicoes_tratado[[#This Row],[velocidade]]&lt;5,posicoes_tratado[[#This Row],[ignicao]]=FALSE),"SIM","NÃO")</f>
        <v>NÃO</v>
      </c>
      <c r="H691" t="str">
        <f>IFERROR(TEXT(posicoes_tratado[[#This Row],[data_posicao]]-B690,"h:mm:ss"),"0:0:0")</f>
        <v>0:00:36</v>
      </c>
      <c r="I691">
        <f>IFERROR(posicoes_tratado[[#This Row],[tempo_parado]] *86400,0)</f>
        <v>36</v>
      </c>
    </row>
    <row r="692" spans="1:9" hidden="1" x14ac:dyDescent="0.25">
      <c r="A692" s="1" t="s">
        <v>6</v>
      </c>
      <c r="B692" s="3">
        <v>43453.675405092596</v>
      </c>
      <c r="C692">
        <v>11</v>
      </c>
      <c r="D692">
        <v>-514773261</v>
      </c>
      <c r="E692">
        <v>-255686073</v>
      </c>
      <c r="F692" t="b">
        <v>1</v>
      </c>
      <c r="G692" t="str">
        <f>IF(AND(posicoes_tratado[[#This Row],[velocidade]]&lt;5,posicoes_tratado[[#This Row],[ignicao]]=FALSE),"SIM","NÃO")</f>
        <v>NÃO</v>
      </c>
      <c r="H692" t="str">
        <f>IFERROR(TEXT(posicoes_tratado[[#This Row],[data_posicao]]-B691,"h:mm:ss"),"0:0:0")</f>
        <v>0:01:05</v>
      </c>
      <c r="I692">
        <f>IFERROR(posicoes_tratado[[#This Row],[tempo_parado]] *86400,0)</f>
        <v>64.999999999999986</v>
      </c>
    </row>
    <row r="693" spans="1:9" x14ac:dyDescent="0.25">
      <c r="A693" s="1" t="s">
        <v>6</v>
      </c>
      <c r="B693" s="3">
        <v>43453.675879629627</v>
      </c>
      <c r="C693">
        <v>0</v>
      </c>
      <c r="D693">
        <v>-514775075</v>
      </c>
      <c r="E693">
        <v>-255682383</v>
      </c>
      <c r="F693" t="b">
        <v>0</v>
      </c>
      <c r="G693" t="str">
        <f>IF(AND(posicoes_tratado[[#This Row],[velocidade]]&lt;5,posicoes_tratado[[#This Row],[ignicao]]=FALSE),"SIM","NÃO")</f>
        <v>SIM</v>
      </c>
      <c r="H693" t="str">
        <f>IFERROR(TEXT(posicoes_tratado[[#This Row],[data_posicao]]-B692,"h:mm:ss"),"0:0:0")</f>
        <v>0:00:41</v>
      </c>
      <c r="I693">
        <f>IFERROR(posicoes_tratado[[#This Row],[tempo_parado]] *86400,0)</f>
        <v>41</v>
      </c>
    </row>
    <row r="694" spans="1:9" x14ac:dyDescent="0.25">
      <c r="A694" s="1" t="s">
        <v>6</v>
      </c>
      <c r="B694" s="3">
        <v>43453.675879629627</v>
      </c>
      <c r="C694">
        <v>0</v>
      </c>
      <c r="D694">
        <v>-514775075</v>
      </c>
      <c r="E694">
        <v>-255682383</v>
      </c>
      <c r="F694" t="b">
        <v>0</v>
      </c>
      <c r="G694" t="str">
        <f>IF(AND(posicoes_tratado[[#This Row],[velocidade]]&lt;5,posicoes_tratado[[#This Row],[ignicao]]=FALSE),"SIM","NÃO")</f>
        <v>SIM</v>
      </c>
      <c r="H694" t="str">
        <f>IFERROR(TEXT(posicoes_tratado[[#This Row],[data_posicao]]-B693,"h:mm:ss"),"0:0:0")</f>
        <v>0:00:00</v>
      </c>
      <c r="I694">
        <f>IFERROR(posicoes_tratado[[#This Row],[tempo_parado]] *86400,0)</f>
        <v>0</v>
      </c>
    </row>
    <row r="695" spans="1:9" hidden="1" x14ac:dyDescent="0.25">
      <c r="A695" s="1" t="s">
        <v>6</v>
      </c>
      <c r="B695" s="3">
        <v>43453.679016203707</v>
      </c>
      <c r="C695">
        <v>0</v>
      </c>
      <c r="D695">
        <v>-514775426</v>
      </c>
      <c r="E695">
        <v>-255682013</v>
      </c>
      <c r="F695" t="b">
        <v>1</v>
      </c>
      <c r="G695" t="str">
        <f>IF(AND(posicoes_tratado[[#This Row],[velocidade]]&lt;5,posicoes_tratado[[#This Row],[ignicao]]=FALSE),"SIM","NÃO")</f>
        <v>NÃO</v>
      </c>
      <c r="H695" t="str">
        <f>IFERROR(TEXT(posicoes_tratado[[#This Row],[data_posicao]]-B694,"h:mm:ss"),"0:0:0")</f>
        <v>0:04:31</v>
      </c>
      <c r="I695">
        <f>IFERROR(posicoes_tratado[[#This Row],[tempo_parado]] *86400,0)</f>
        <v>271</v>
      </c>
    </row>
    <row r="696" spans="1:9" hidden="1" x14ac:dyDescent="0.25">
      <c r="A696" s="1" t="s">
        <v>6</v>
      </c>
      <c r="B696" s="3">
        <v>43453.679340277777</v>
      </c>
      <c r="C696">
        <v>8</v>
      </c>
      <c r="D696">
        <v>-514776513</v>
      </c>
      <c r="E696">
        <v>-255680215</v>
      </c>
      <c r="F696" t="b">
        <v>1</v>
      </c>
      <c r="G696" t="str">
        <f>IF(AND(posicoes_tratado[[#This Row],[velocidade]]&lt;5,posicoes_tratado[[#This Row],[ignicao]]=FALSE),"SIM","NÃO")</f>
        <v>NÃO</v>
      </c>
      <c r="H696" t="str">
        <f>IFERROR(TEXT(posicoes_tratado[[#This Row],[data_posicao]]-B695,"h:mm:ss"),"0:0:0")</f>
        <v>0:00:28</v>
      </c>
      <c r="I696">
        <f>IFERROR(posicoes_tratado[[#This Row],[tempo_parado]] *86400,0)</f>
        <v>28</v>
      </c>
    </row>
    <row r="697" spans="1:9" hidden="1" x14ac:dyDescent="0.25">
      <c r="A697" s="1" t="s">
        <v>6</v>
      </c>
      <c r="B697" s="3">
        <v>43453.679548611108</v>
      </c>
      <c r="C697">
        <v>19</v>
      </c>
      <c r="D697">
        <v>-514784318</v>
      </c>
      <c r="E697">
        <v>-255681638</v>
      </c>
      <c r="F697" t="b">
        <v>1</v>
      </c>
      <c r="G697" t="str">
        <f>IF(AND(posicoes_tratado[[#This Row],[velocidade]]&lt;5,posicoes_tratado[[#This Row],[ignicao]]=FALSE),"SIM","NÃO")</f>
        <v>NÃO</v>
      </c>
      <c r="H697" t="str">
        <f>IFERROR(TEXT(posicoes_tratado[[#This Row],[data_posicao]]-B696,"h:mm:ss"),"0:0:0")</f>
        <v>0:00:18</v>
      </c>
      <c r="I697">
        <f>IFERROR(posicoes_tratado[[#This Row],[tempo_parado]] *86400,0)</f>
        <v>18</v>
      </c>
    </row>
    <row r="698" spans="1:9" hidden="1" x14ac:dyDescent="0.25">
      <c r="A698" s="1" t="s">
        <v>6</v>
      </c>
      <c r="B698" s="3">
        <v>43453.680300925924</v>
      </c>
      <c r="C698">
        <v>12</v>
      </c>
      <c r="D698">
        <v>-514809938</v>
      </c>
      <c r="E698">
        <v>-255691066</v>
      </c>
      <c r="F698" t="b">
        <v>1</v>
      </c>
      <c r="G698" t="str">
        <f>IF(AND(posicoes_tratado[[#This Row],[velocidade]]&lt;5,posicoes_tratado[[#This Row],[ignicao]]=FALSE),"SIM","NÃO")</f>
        <v>NÃO</v>
      </c>
      <c r="H698" t="str">
        <f>IFERROR(TEXT(posicoes_tratado[[#This Row],[data_posicao]]-B697,"h:mm:ss"),"0:0:0")</f>
        <v>0:01:05</v>
      </c>
      <c r="I698">
        <f>IFERROR(posicoes_tratado[[#This Row],[tempo_parado]] *86400,0)</f>
        <v>64.999999999999986</v>
      </c>
    </row>
    <row r="699" spans="1:9" hidden="1" x14ac:dyDescent="0.25">
      <c r="A699" s="1" t="s">
        <v>6</v>
      </c>
      <c r="B699" s="3">
        <v>43453.680486111109</v>
      </c>
      <c r="C699">
        <v>18</v>
      </c>
      <c r="D699">
        <v>-514812213</v>
      </c>
      <c r="E699">
        <v>-25568562</v>
      </c>
      <c r="F699" t="b">
        <v>1</v>
      </c>
      <c r="G699" t="str">
        <f>IF(AND(posicoes_tratado[[#This Row],[velocidade]]&lt;5,posicoes_tratado[[#This Row],[ignicao]]=FALSE),"SIM","NÃO")</f>
        <v>NÃO</v>
      </c>
      <c r="H699" t="str">
        <f>IFERROR(TEXT(posicoes_tratado[[#This Row],[data_posicao]]-B698,"h:mm:ss"),"0:0:0")</f>
        <v>0:00:16</v>
      </c>
      <c r="I699">
        <f>IFERROR(posicoes_tratado[[#This Row],[tempo_parado]] *86400,0)</f>
        <v>16</v>
      </c>
    </row>
    <row r="700" spans="1:9" hidden="1" x14ac:dyDescent="0.25">
      <c r="A700" s="1" t="s">
        <v>6</v>
      </c>
      <c r="B700" s="3">
        <v>43453.680833333332</v>
      </c>
      <c r="C700">
        <v>10</v>
      </c>
      <c r="D700">
        <v>-51481579</v>
      </c>
      <c r="E700">
        <v>-25567559</v>
      </c>
      <c r="F700" t="b">
        <v>1</v>
      </c>
      <c r="G700" t="str">
        <f>IF(AND(posicoes_tratado[[#This Row],[velocidade]]&lt;5,posicoes_tratado[[#This Row],[ignicao]]=FALSE),"SIM","NÃO")</f>
        <v>NÃO</v>
      </c>
      <c r="H700" t="str">
        <f>IFERROR(TEXT(posicoes_tratado[[#This Row],[data_posicao]]-B699,"h:mm:ss"),"0:0:0")</f>
        <v>0:00:30</v>
      </c>
      <c r="I700">
        <f>IFERROR(posicoes_tratado[[#This Row],[tempo_parado]] *86400,0)</f>
        <v>30</v>
      </c>
    </row>
    <row r="701" spans="1:9" hidden="1" x14ac:dyDescent="0.25">
      <c r="A701" s="1" t="s">
        <v>6</v>
      </c>
      <c r="B701" s="3">
        <v>43453.681018518517</v>
      </c>
      <c r="C701">
        <v>11</v>
      </c>
      <c r="D701">
        <v>-514811375</v>
      </c>
      <c r="E701">
        <v>-255673021</v>
      </c>
      <c r="F701" t="b">
        <v>1</v>
      </c>
      <c r="G701" t="str">
        <f>IF(AND(posicoes_tratado[[#This Row],[velocidade]]&lt;5,posicoes_tratado[[#This Row],[ignicao]]=FALSE),"SIM","NÃO")</f>
        <v>NÃO</v>
      </c>
      <c r="H701" t="str">
        <f>IFERROR(TEXT(posicoes_tratado[[#This Row],[data_posicao]]-B700,"h:mm:ss"),"0:0:0")</f>
        <v>0:00:16</v>
      </c>
      <c r="I701">
        <f>IFERROR(posicoes_tratado[[#This Row],[tempo_parado]] *86400,0)</f>
        <v>16</v>
      </c>
    </row>
    <row r="702" spans="1:9" hidden="1" x14ac:dyDescent="0.25">
      <c r="A702" s="1" t="s">
        <v>6</v>
      </c>
      <c r="B702" s="3">
        <v>43453.681203703702</v>
      </c>
      <c r="C702">
        <v>9</v>
      </c>
      <c r="D702">
        <v>-514807311</v>
      </c>
      <c r="E702">
        <v>-255674803</v>
      </c>
      <c r="F702" t="b">
        <v>1</v>
      </c>
      <c r="G702" t="str">
        <f>IF(AND(posicoes_tratado[[#This Row],[velocidade]]&lt;5,posicoes_tratado[[#This Row],[ignicao]]=FALSE),"SIM","NÃO")</f>
        <v>NÃO</v>
      </c>
      <c r="H702" t="str">
        <f>IFERROR(TEXT(posicoes_tratado[[#This Row],[data_posicao]]-B701,"h:mm:ss"),"0:0:0")</f>
        <v>0:00:16</v>
      </c>
      <c r="I702">
        <f>IFERROR(posicoes_tratado[[#This Row],[tempo_parado]] *86400,0)</f>
        <v>16</v>
      </c>
    </row>
    <row r="703" spans="1:9" x14ac:dyDescent="0.25">
      <c r="A703" s="1" t="s">
        <v>6</v>
      </c>
      <c r="B703" s="3">
        <v>43453.681481481479</v>
      </c>
      <c r="C703">
        <v>0</v>
      </c>
      <c r="D703">
        <v>-514806913</v>
      </c>
      <c r="E703">
        <v>-255676051</v>
      </c>
      <c r="F703" t="b">
        <v>0</v>
      </c>
      <c r="G703" t="str">
        <f>IF(AND(posicoes_tratado[[#This Row],[velocidade]]&lt;5,posicoes_tratado[[#This Row],[ignicao]]=FALSE),"SIM","NÃO")</f>
        <v>SIM</v>
      </c>
      <c r="H703" t="str">
        <f>IFERROR(TEXT(posicoes_tratado[[#This Row],[data_posicao]]-B702,"h:mm:ss"),"0:0:0")</f>
        <v>0:00:24</v>
      </c>
      <c r="I703">
        <f>IFERROR(posicoes_tratado[[#This Row],[tempo_parado]] *86400,0)</f>
        <v>24</v>
      </c>
    </row>
    <row r="704" spans="1:9" x14ac:dyDescent="0.25">
      <c r="A704" s="1" t="s">
        <v>6</v>
      </c>
      <c r="B704" s="3">
        <v>43453.681481481479</v>
      </c>
      <c r="C704">
        <v>0</v>
      </c>
      <c r="D704">
        <v>-514806913</v>
      </c>
      <c r="E704">
        <v>-255676051</v>
      </c>
      <c r="F704" t="b">
        <v>0</v>
      </c>
      <c r="G704" t="str">
        <f>IF(AND(posicoes_tratado[[#This Row],[velocidade]]&lt;5,posicoes_tratado[[#This Row],[ignicao]]=FALSE),"SIM","NÃO")</f>
        <v>SIM</v>
      </c>
      <c r="H704" t="str">
        <f>IFERROR(TEXT(posicoes_tratado[[#This Row],[data_posicao]]-B703,"h:mm:ss"),"0:0:0")</f>
        <v>0:00:00</v>
      </c>
      <c r="I704">
        <f>IFERROR(posicoes_tratado[[#This Row],[tempo_parado]] *86400,0)</f>
        <v>0</v>
      </c>
    </row>
    <row r="705" spans="1:9" hidden="1" x14ac:dyDescent="0.25">
      <c r="A705" s="1" t="s">
        <v>6</v>
      </c>
      <c r="B705" s="3">
        <v>43453.685752314814</v>
      </c>
      <c r="C705">
        <v>0</v>
      </c>
      <c r="D705">
        <v>-514806913</v>
      </c>
      <c r="E705">
        <v>-255676051</v>
      </c>
      <c r="F705" t="b">
        <v>1</v>
      </c>
      <c r="G705" t="str">
        <f>IF(AND(posicoes_tratado[[#This Row],[velocidade]]&lt;5,posicoes_tratado[[#This Row],[ignicao]]=FALSE),"SIM","NÃO")</f>
        <v>NÃO</v>
      </c>
      <c r="H705" t="str">
        <f>IFERROR(TEXT(posicoes_tratado[[#This Row],[data_posicao]]-B704,"h:mm:ss"),"0:0:0")</f>
        <v>0:06:09</v>
      </c>
      <c r="I705">
        <f>IFERROR(posicoes_tratado[[#This Row],[tempo_parado]] *86400,0)</f>
        <v>369.00000000000006</v>
      </c>
    </row>
    <row r="706" spans="1:9" hidden="1" x14ac:dyDescent="0.25">
      <c r="A706" s="1" t="s">
        <v>6</v>
      </c>
      <c r="B706" s="3">
        <v>43453.685949074075</v>
      </c>
      <c r="C706">
        <v>9</v>
      </c>
      <c r="D706">
        <v>-514803218</v>
      </c>
      <c r="E706">
        <v>-255676855</v>
      </c>
      <c r="F706" t="b">
        <v>1</v>
      </c>
      <c r="G706" t="str">
        <f>IF(AND(posicoes_tratado[[#This Row],[velocidade]]&lt;5,posicoes_tratado[[#This Row],[ignicao]]=FALSE),"SIM","NÃO")</f>
        <v>NÃO</v>
      </c>
      <c r="H706" t="str">
        <f>IFERROR(TEXT(posicoes_tratado[[#This Row],[data_posicao]]-B705,"h:mm:ss"),"0:0:0")</f>
        <v>0:00:17</v>
      </c>
      <c r="I706">
        <f>IFERROR(posicoes_tratado[[#This Row],[tempo_parado]] *86400,0)</f>
        <v>17</v>
      </c>
    </row>
    <row r="707" spans="1:9" hidden="1" x14ac:dyDescent="0.25">
      <c r="A707" s="1" t="s">
        <v>6</v>
      </c>
      <c r="B707" s="3">
        <v>43453.687372685185</v>
      </c>
      <c r="C707">
        <v>0</v>
      </c>
      <c r="D707">
        <v>-514806178</v>
      </c>
      <c r="E707">
        <v>-25567765</v>
      </c>
      <c r="F707" t="b">
        <v>1</v>
      </c>
      <c r="G707" t="str">
        <f>IF(AND(posicoes_tratado[[#This Row],[velocidade]]&lt;5,posicoes_tratado[[#This Row],[ignicao]]=FALSE),"SIM","NÃO")</f>
        <v>NÃO</v>
      </c>
      <c r="H707" t="str">
        <f>IFERROR(TEXT(posicoes_tratado[[#This Row],[data_posicao]]-B706,"h:mm:ss"),"0:0:0")</f>
        <v>0:02:03</v>
      </c>
      <c r="I707">
        <f>IFERROR(posicoes_tratado[[#This Row],[tempo_parado]] *86400,0)</f>
        <v>122.99999999999999</v>
      </c>
    </row>
    <row r="708" spans="1:9" hidden="1" x14ac:dyDescent="0.25">
      <c r="A708" s="1" t="s">
        <v>6</v>
      </c>
      <c r="B708" s="3">
        <v>43453.688761574071</v>
      </c>
      <c r="C708">
        <v>1</v>
      </c>
      <c r="D708">
        <v>-51480719</v>
      </c>
      <c r="E708">
        <v>-255677771</v>
      </c>
      <c r="F708" t="b">
        <v>1</v>
      </c>
      <c r="G708" t="str">
        <f>IF(AND(posicoes_tratado[[#This Row],[velocidade]]&lt;5,posicoes_tratado[[#This Row],[ignicao]]=FALSE),"SIM","NÃO")</f>
        <v>NÃO</v>
      </c>
      <c r="H708" t="str">
        <f>IFERROR(TEXT(posicoes_tratado[[#This Row],[data_posicao]]-B707,"h:mm:ss"),"0:0:0")</f>
        <v>0:02:00</v>
      </c>
      <c r="I708">
        <f>IFERROR(posicoes_tratado[[#This Row],[tempo_parado]] *86400,0)</f>
        <v>120</v>
      </c>
    </row>
    <row r="709" spans="1:9" hidden="1" x14ac:dyDescent="0.25">
      <c r="A709" s="1" t="s">
        <v>6</v>
      </c>
      <c r="B709" s="3">
        <v>43453.690150462964</v>
      </c>
      <c r="C709">
        <v>0</v>
      </c>
      <c r="D709">
        <v>-514807338</v>
      </c>
      <c r="E709">
        <v>-255676768</v>
      </c>
      <c r="F709" t="b">
        <v>1</v>
      </c>
      <c r="G709" t="str">
        <f>IF(AND(posicoes_tratado[[#This Row],[velocidade]]&lt;5,posicoes_tratado[[#This Row],[ignicao]]=FALSE),"SIM","NÃO")</f>
        <v>NÃO</v>
      </c>
      <c r="H709" t="str">
        <f>IFERROR(TEXT(posicoes_tratado[[#This Row],[data_posicao]]-B708,"h:mm:ss"),"0:0:0")</f>
        <v>0:02:00</v>
      </c>
      <c r="I709">
        <f>IFERROR(posicoes_tratado[[#This Row],[tempo_parado]] *86400,0)</f>
        <v>120</v>
      </c>
    </row>
    <row r="710" spans="1:9" x14ac:dyDescent="0.25">
      <c r="A710" s="1" t="s">
        <v>6</v>
      </c>
      <c r="B710" s="3">
        <v>43453.690682870372</v>
      </c>
      <c r="C710">
        <v>0</v>
      </c>
      <c r="D710">
        <v>-514807053</v>
      </c>
      <c r="E710">
        <v>-255677018</v>
      </c>
      <c r="F710" t="b">
        <v>0</v>
      </c>
      <c r="G710" t="str">
        <f>IF(AND(posicoes_tratado[[#This Row],[velocidade]]&lt;5,posicoes_tratado[[#This Row],[ignicao]]=FALSE),"SIM","NÃO")</f>
        <v>SIM</v>
      </c>
      <c r="H710" t="str">
        <f>IFERROR(TEXT(posicoes_tratado[[#This Row],[data_posicao]]-B709,"h:mm:ss"),"0:0:0")</f>
        <v>0:00:46</v>
      </c>
      <c r="I710">
        <f>IFERROR(posicoes_tratado[[#This Row],[tempo_parado]] *86400,0)</f>
        <v>46</v>
      </c>
    </row>
    <row r="711" spans="1:9" x14ac:dyDescent="0.25">
      <c r="A711" s="1" t="s">
        <v>6</v>
      </c>
      <c r="B711" s="3">
        <v>43453.690682870372</v>
      </c>
      <c r="C711">
        <v>0</v>
      </c>
      <c r="D711">
        <v>-514807053</v>
      </c>
      <c r="E711">
        <v>-255677018</v>
      </c>
      <c r="F711" t="b">
        <v>0</v>
      </c>
      <c r="G711" t="str">
        <f>IF(AND(posicoes_tratado[[#This Row],[velocidade]]&lt;5,posicoes_tratado[[#This Row],[ignicao]]=FALSE),"SIM","NÃO")</f>
        <v>SIM</v>
      </c>
      <c r="H711" t="str">
        <f>IFERROR(TEXT(posicoes_tratado[[#This Row],[data_posicao]]-B710,"h:mm:ss"),"0:0:0")</f>
        <v>0:00:00</v>
      </c>
      <c r="I711">
        <f>IFERROR(posicoes_tratado[[#This Row],[tempo_parado]] *86400,0)</f>
        <v>0</v>
      </c>
    </row>
    <row r="712" spans="1:9" x14ac:dyDescent="0.25">
      <c r="A712" s="1" t="s">
        <v>6</v>
      </c>
      <c r="B712" s="3">
        <v>43453.712939814817</v>
      </c>
      <c r="C712">
        <v>0</v>
      </c>
      <c r="D712">
        <v>-514809586</v>
      </c>
      <c r="E712">
        <v>-255675645</v>
      </c>
      <c r="F712" t="b">
        <v>0</v>
      </c>
      <c r="G712" t="str">
        <f>IF(AND(posicoes_tratado[[#This Row],[velocidade]]&lt;5,posicoes_tratado[[#This Row],[ignicao]]=FALSE),"SIM","NÃO")</f>
        <v>SIM</v>
      </c>
      <c r="H712" t="str">
        <f>IFERROR(TEXT(posicoes_tratado[[#This Row],[data_posicao]]-B711,"h:mm:ss"),"0:0:0")</f>
        <v>0:32:03</v>
      </c>
      <c r="I712">
        <f>IFERROR(posicoes_tratado[[#This Row],[tempo_parado]] *86400,0)</f>
        <v>1922.9999999999995</v>
      </c>
    </row>
    <row r="713" spans="1:9" hidden="1" x14ac:dyDescent="0.25">
      <c r="A713" s="1" t="s">
        <v>6</v>
      </c>
      <c r="B713" s="3">
        <v>43453.723483796297</v>
      </c>
      <c r="C713">
        <v>0</v>
      </c>
      <c r="D713">
        <v>-51480528</v>
      </c>
      <c r="E713">
        <v>-255678073</v>
      </c>
      <c r="F713" t="b">
        <v>1</v>
      </c>
      <c r="G713" t="str">
        <f>IF(AND(posicoes_tratado[[#This Row],[velocidade]]&lt;5,posicoes_tratado[[#This Row],[ignicao]]=FALSE),"SIM","NÃO")</f>
        <v>NÃO</v>
      </c>
      <c r="H713" t="str">
        <f>IFERROR(TEXT(posicoes_tratado[[#This Row],[data_posicao]]-B712,"h:mm:ss"),"0:0:0")</f>
        <v>0:15:11</v>
      </c>
      <c r="I713">
        <f>IFERROR(posicoes_tratado[[#This Row],[tempo_parado]] *86400,0)</f>
        <v>910.99999999999989</v>
      </c>
    </row>
    <row r="714" spans="1:9" hidden="1" x14ac:dyDescent="0.25">
      <c r="A714" s="1" t="s">
        <v>6</v>
      </c>
      <c r="B714" s="3">
        <v>43453.724340277775</v>
      </c>
      <c r="C714">
        <v>7</v>
      </c>
      <c r="D714">
        <v>-514808068</v>
      </c>
      <c r="E714">
        <v>-255676528</v>
      </c>
      <c r="F714" t="b">
        <v>1</v>
      </c>
      <c r="G714" t="str">
        <f>IF(AND(posicoes_tratado[[#This Row],[velocidade]]&lt;5,posicoes_tratado[[#This Row],[ignicao]]=FALSE),"SIM","NÃO")</f>
        <v>NÃO</v>
      </c>
      <c r="H714" t="str">
        <f>IFERROR(TEXT(posicoes_tratado[[#This Row],[data_posicao]]-B713,"h:mm:ss"),"0:0:0")</f>
        <v>0:01:14</v>
      </c>
      <c r="I714">
        <f>IFERROR(posicoes_tratado[[#This Row],[tempo_parado]] *86400,0)</f>
        <v>74</v>
      </c>
    </row>
    <row r="715" spans="1:9" hidden="1" x14ac:dyDescent="0.25">
      <c r="A715" s="1" t="s">
        <v>6</v>
      </c>
      <c r="B715" s="3">
        <v>43453.725729166668</v>
      </c>
      <c r="C715">
        <v>0</v>
      </c>
      <c r="D715">
        <v>-514805765</v>
      </c>
      <c r="E715">
        <v>-255677846</v>
      </c>
      <c r="F715" t="b">
        <v>1</v>
      </c>
      <c r="G715" t="str">
        <f>IF(AND(posicoes_tratado[[#This Row],[velocidade]]&lt;5,posicoes_tratado[[#This Row],[ignicao]]=FALSE),"SIM","NÃO")</f>
        <v>NÃO</v>
      </c>
      <c r="H715" t="str">
        <f>IFERROR(TEXT(posicoes_tratado[[#This Row],[data_posicao]]-B714,"h:mm:ss"),"0:0:0")</f>
        <v>0:02:00</v>
      </c>
      <c r="I715">
        <f>IFERROR(posicoes_tratado[[#This Row],[tempo_parado]] *86400,0)</f>
        <v>120</v>
      </c>
    </row>
    <row r="716" spans="1:9" hidden="1" x14ac:dyDescent="0.25">
      <c r="A716" s="1" t="s">
        <v>6</v>
      </c>
      <c r="B716" s="3">
        <v>43453.727118055554</v>
      </c>
      <c r="C716">
        <v>0</v>
      </c>
      <c r="D716">
        <v>-514806518</v>
      </c>
      <c r="E716">
        <v>-255678743</v>
      </c>
      <c r="F716" t="b">
        <v>1</v>
      </c>
      <c r="G716" t="str">
        <f>IF(AND(posicoes_tratado[[#This Row],[velocidade]]&lt;5,posicoes_tratado[[#This Row],[ignicao]]=FALSE),"SIM","NÃO")</f>
        <v>NÃO</v>
      </c>
      <c r="H716" t="str">
        <f>IFERROR(TEXT(posicoes_tratado[[#This Row],[data_posicao]]-B715,"h:mm:ss"),"0:0:0")</f>
        <v>0:02:00</v>
      </c>
      <c r="I716">
        <f>IFERROR(posicoes_tratado[[#This Row],[tempo_parado]] *86400,0)</f>
        <v>120</v>
      </c>
    </row>
    <row r="717" spans="1:9" hidden="1" x14ac:dyDescent="0.25">
      <c r="A717" s="1" t="s">
        <v>6</v>
      </c>
      <c r="B717" s="3">
        <v>43453.728506944448</v>
      </c>
      <c r="C717">
        <v>0</v>
      </c>
      <c r="D717">
        <v>-514806335</v>
      </c>
      <c r="E717">
        <v>-255678723</v>
      </c>
      <c r="F717" t="b">
        <v>1</v>
      </c>
      <c r="G717" t="str">
        <f>IF(AND(posicoes_tratado[[#This Row],[velocidade]]&lt;5,posicoes_tratado[[#This Row],[ignicao]]=FALSE),"SIM","NÃO")</f>
        <v>NÃO</v>
      </c>
      <c r="H717" t="str">
        <f>IFERROR(TEXT(posicoes_tratado[[#This Row],[data_posicao]]-B716,"h:mm:ss"),"0:0:0")</f>
        <v>0:02:00</v>
      </c>
      <c r="I717">
        <f>IFERROR(posicoes_tratado[[#This Row],[tempo_parado]] *86400,0)</f>
        <v>120</v>
      </c>
    </row>
    <row r="718" spans="1:9" hidden="1" x14ac:dyDescent="0.25">
      <c r="A718" s="1" t="s">
        <v>6</v>
      </c>
      <c r="B718" s="3">
        <v>43453.729895833334</v>
      </c>
      <c r="C718">
        <v>0</v>
      </c>
      <c r="D718">
        <v>-514806411</v>
      </c>
      <c r="E718">
        <v>-255678813</v>
      </c>
      <c r="F718" t="b">
        <v>1</v>
      </c>
      <c r="G718" t="str">
        <f>IF(AND(posicoes_tratado[[#This Row],[velocidade]]&lt;5,posicoes_tratado[[#This Row],[ignicao]]=FALSE),"SIM","NÃO")</f>
        <v>NÃO</v>
      </c>
      <c r="H718" t="str">
        <f>IFERROR(TEXT(posicoes_tratado[[#This Row],[data_posicao]]-B717,"h:mm:ss"),"0:0:0")</f>
        <v>0:02:00</v>
      </c>
      <c r="I718">
        <f>IFERROR(posicoes_tratado[[#This Row],[tempo_parado]] *86400,0)</f>
        <v>120</v>
      </c>
    </row>
    <row r="719" spans="1:9" x14ac:dyDescent="0.25">
      <c r="A719" s="1" t="s">
        <v>6</v>
      </c>
      <c r="B719" s="3">
        <v>43453.730486111112</v>
      </c>
      <c r="C719">
        <v>0</v>
      </c>
      <c r="D719">
        <v>-514806276</v>
      </c>
      <c r="E719">
        <v>-255678623</v>
      </c>
      <c r="F719" t="b">
        <v>0</v>
      </c>
      <c r="G719" t="str">
        <f>IF(AND(posicoes_tratado[[#This Row],[velocidade]]&lt;5,posicoes_tratado[[#This Row],[ignicao]]=FALSE),"SIM","NÃO")</f>
        <v>SIM</v>
      </c>
      <c r="H719" t="str">
        <f>IFERROR(TEXT(posicoes_tratado[[#This Row],[data_posicao]]-B718,"h:mm:ss"),"0:0:0")</f>
        <v>0:00:51</v>
      </c>
      <c r="I719">
        <f>IFERROR(posicoes_tratado[[#This Row],[tempo_parado]] *86400,0)</f>
        <v>51</v>
      </c>
    </row>
    <row r="720" spans="1:9" x14ac:dyDescent="0.25">
      <c r="A720" s="1" t="s">
        <v>6</v>
      </c>
      <c r="B720" s="3">
        <v>43453.730486111112</v>
      </c>
      <c r="C720">
        <v>0</v>
      </c>
      <c r="D720">
        <v>-514806276</v>
      </c>
      <c r="E720">
        <v>-255678623</v>
      </c>
      <c r="F720" t="b">
        <v>0</v>
      </c>
      <c r="G720" t="str">
        <f>IF(AND(posicoes_tratado[[#This Row],[velocidade]]&lt;5,posicoes_tratado[[#This Row],[ignicao]]=FALSE),"SIM","NÃO")</f>
        <v>SIM</v>
      </c>
      <c r="H720" t="str">
        <f>IFERROR(TEXT(posicoes_tratado[[#This Row],[data_posicao]]-B719,"h:mm:ss"),"0:0:0")</f>
        <v>0:00:00</v>
      </c>
      <c r="I720">
        <f>IFERROR(posicoes_tratado[[#This Row],[tempo_parado]] *86400,0)</f>
        <v>0</v>
      </c>
    </row>
    <row r="721" spans="1:9" hidden="1" x14ac:dyDescent="0.25">
      <c r="A721" s="1" t="s">
        <v>6</v>
      </c>
      <c r="B721" s="3">
        <v>43453.747025462966</v>
      </c>
      <c r="C721">
        <v>0</v>
      </c>
      <c r="D721">
        <v>-514806276</v>
      </c>
      <c r="E721">
        <v>-255678623</v>
      </c>
      <c r="F721" t="b">
        <v>1</v>
      </c>
      <c r="G721" t="str">
        <f>IF(AND(posicoes_tratado[[#This Row],[velocidade]]&lt;5,posicoes_tratado[[#This Row],[ignicao]]=FALSE),"SIM","NÃO")</f>
        <v>NÃO</v>
      </c>
      <c r="H721" t="str">
        <f>IFERROR(TEXT(posicoes_tratado[[#This Row],[data_posicao]]-B720,"h:mm:ss"),"0:0:0")</f>
        <v>0:23:49</v>
      </c>
      <c r="I721">
        <f>IFERROR(posicoes_tratado[[#This Row],[tempo_parado]] *86400,0)</f>
        <v>1428.9999999999998</v>
      </c>
    </row>
    <row r="722" spans="1:9" hidden="1" x14ac:dyDescent="0.25">
      <c r="A722" s="1" t="s">
        <v>6</v>
      </c>
      <c r="B722" s="3">
        <v>43453.747395833336</v>
      </c>
      <c r="C722">
        <v>7</v>
      </c>
      <c r="D722">
        <v>-514803631</v>
      </c>
      <c r="E722">
        <v>-255677041</v>
      </c>
      <c r="F722" t="b">
        <v>1</v>
      </c>
      <c r="G722" t="str">
        <f>IF(AND(posicoes_tratado[[#This Row],[velocidade]]&lt;5,posicoes_tratado[[#This Row],[ignicao]]=FALSE),"SIM","NÃO")</f>
        <v>NÃO</v>
      </c>
      <c r="H722" t="str">
        <f>IFERROR(TEXT(posicoes_tratado[[#This Row],[data_posicao]]-B721,"h:mm:ss"),"0:0:0")</f>
        <v>0:00:32</v>
      </c>
      <c r="I722">
        <f>IFERROR(posicoes_tratado[[#This Row],[tempo_parado]] *86400,0)</f>
        <v>32</v>
      </c>
    </row>
    <row r="723" spans="1:9" hidden="1" x14ac:dyDescent="0.25">
      <c r="A723" s="1" t="s">
        <v>6</v>
      </c>
      <c r="B723" s="3">
        <v>43453.747627314813</v>
      </c>
      <c r="C723">
        <v>11</v>
      </c>
      <c r="D723">
        <v>-514809026</v>
      </c>
      <c r="E723">
        <v>-255673286</v>
      </c>
      <c r="F723" t="b">
        <v>1</v>
      </c>
      <c r="G723" t="str">
        <f>IF(AND(posicoes_tratado[[#This Row],[velocidade]]&lt;5,posicoes_tratado[[#This Row],[ignicao]]=FALSE),"SIM","NÃO")</f>
        <v>NÃO</v>
      </c>
      <c r="H723" t="str">
        <f>IFERROR(TEXT(posicoes_tratado[[#This Row],[data_posicao]]-B722,"h:mm:ss"),"0:0:0")</f>
        <v>0:00:20</v>
      </c>
      <c r="I723">
        <f>IFERROR(posicoes_tratado[[#This Row],[tempo_parado]] *86400,0)</f>
        <v>20</v>
      </c>
    </row>
    <row r="724" spans="1:9" hidden="1" x14ac:dyDescent="0.25">
      <c r="A724" s="1" t="s">
        <v>6</v>
      </c>
      <c r="B724" s="3">
        <v>43453.747858796298</v>
      </c>
      <c r="C724">
        <v>9</v>
      </c>
      <c r="D724">
        <v>-514813431</v>
      </c>
      <c r="E724">
        <v>-255674815</v>
      </c>
      <c r="F724" t="b">
        <v>1</v>
      </c>
      <c r="G724" t="str">
        <f>IF(AND(posicoes_tratado[[#This Row],[velocidade]]&lt;5,posicoes_tratado[[#This Row],[ignicao]]=FALSE),"SIM","NÃO")</f>
        <v>NÃO</v>
      </c>
      <c r="H724" t="str">
        <f>IFERROR(TEXT(posicoes_tratado[[#This Row],[data_posicao]]-B723,"h:mm:ss"),"0:0:0")</f>
        <v>0:00:20</v>
      </c>
      <c r="I724">
        <f>IFERROR(posicoes_tratado[[#This Row],[tempo_parado]] *86400,0)</f>
        <v>20</v>
      </c>
    </row>
    <row r="725" spans="1:9" hidden="1" x14ac:dyDescent="0.25">
      <c r="A725" s="1" t="s">
        <v>6</v>
      </c>
      <c r="B725" s="3">
        <v>43453.748043981483</v>
      </c>
      <c r="C725">
        <v>7</v>
      </c>
      <c r="D725">
        <v>-51481615</v>
      </c>
      <c r="E725">
        <v>-25567806</v>
      </c>
      <c r="F725" t="b">
        <v>1</v>
      </c>
      <c r="G725" t="str">
        <f>IF(AND(posicoes_tratado[[#This Row],[velocidade]]&lt;5,posicoes_tratado[[#This Row],[ignicao]]=FALSE),"SIM","NÃO")</f>
        <v>NÃO</v>
      </c>
      <c r="H725" t="str">
        <f>IFERROR(TEXT(posicoes_tratado[[#This Row],[data_posicao]]-B724,"h:mm:ss"),"0:0:0")</f>
        <v>0:00:16</v>
      </c>
      <c r="I725">
        <f>IFERROR(posicoes_tratado[[#This Row],[tempo_parado]] *86400,0)</f>
        <v>16</v>
      </c>
    </row>
    <row r="726" spans="1:9" hidden="1" x14ac:dyDescent="0.25">
      <c r="A726" s="1" t="s">
        <v>6</v>
      </c>
      <c r="B726" s="3">
        <v>43453.748784722222</v>
      </c>
      <c r="C726">
        <v>8</v>
      </c>
      <c r="D726">
        <v>-514807655</v>
      </c>
      <c r="E726">
        <v>-255690755</v>
      </c>
      <c r="F726" t="b">
        <v>1</v>
      </c>
      <c r="G726" t="str">
        <f>IF(AND(posicoes_tratado[[#This Row],[velocidade]]&lt;5,posicoes_tratado[[#This Row],[ignicao]]=FALSE),"SIM","NÃO")</f>
        <v>NÃO</v>
      </c>
      <c r="H726" t="str">
        <f>IFERROR(TEXT(posicoes_tratado[[#This Row],[data_posicao]]-B725,"h:mm:ss"),"0:0:0")</f>
        <v>0:01:04</v>
      </c>
      <c r="I726">
        <f>IFERROR(posicoes_tratado[[#This Row],[tempo_parado]] *86400,0)</f>
        <v>64</v>
      </c>
    </row>
    <row r="727" spans="1:9" hidden="1" x14ac:dyDescent="0.25">
      <c r="A727" s="1" t="s">
        <v>6</v>
      </c>
      <c r="B727" s="3">
        <v>43453.749837962961</v>
      </c>
      <c r="C727">
        <v>9</v>
      </c>
      <c r="D727">
        <v>-514781716</v>
      </c>
      <c r="E727">
        <v>-255682093</v>
      </c>
      <c r="F727" t="b">
        <v>1</v>
      </c>
      <c r="G727" t="str">
        <f>IF(AND(posicoes_tratado[[#This Row],[velocidade]]&lt;5,posicoes_tratado[[#This Row],[ignicao]]=FALSE),"SIM","NÃO")</f>
        <v>NÃO</v>
      </c>
      <c r="H727" t="str">
        <f>IFERROR(TEXT(posicoes_tratado[[#This Row],[data_posicao]]-B726,"h:mm:ss"),"0:0:0")</f>
        <v>0:01:31</v>
      </c>
      <c r="I727">
        <f>IFERROR(posicoes_tratado[[#This Row],[tempo_parado]] *86400,0)</f>
        <v>90.999999999999986</v>
      </c>
    </row>
    <row r="728" spans="1:9" hidden="1" x14ac:dyDescent="0.25">
      <c r="A728" s="1" t="s">
        <v>6</v>
      </c>
      <c r="B728" s="3">
        <v>43453.750104166669</v>
      </c>
      <c r="C728">
        <v>9</v>
      </c>
      <c r="D728">
        <v>-514777745</v>
      </c>
      <c r="E728">
        <v>-255688666</v>
      </c>
      <c r="F728" t="b">
        <v>1</v>
      </c>
      <c r="G728" t="str">
        <f>IF(AND(posicoes_tratado[[#This Row],[velocidade]]&lt;5,posicoes_tratado[[#This Row],[ignicao]]=FALSE),"SIM","NÃO")</f>
        <v>NÃO</v>
      </c>
      <c r="H728" t="str">
        <f>IFERROR(TEXT(posicoes_tratado[[#This Row],[data_posicao]]-B727,"h:mm:ss"),"0:0:0")</f>
        <v>0:00:23</v>
      </c>
      <c r="I728">
        <f>IFERROR(posicoes_tratado[[#This Row],[tempo_parado]] *86400,0)</f>
        <v>23</v>
      </c>
    </row>
    <row r="729" spans="1:9" hidden="1" x14ac:dyDescent="0.25">
      <c r="A729" s="1" t="s">
        <v>6</v>
      </c>
      <c r="B729" s="3">
        <v>43453.751493055555</v>
      </c>
      <c r="C729">
        <v>0</v>
      </c>
      <c r="D729">
        <v>-514774725</v>
      </c>
      <c r="E729">
        <v>-25568771</v>
      </c>
      <c r="F729" t="b">
        <v>1</v>
      </c>
      <c r="G729" t="str">
        <f>IF(AND(posicoes_tratado[[#This Row],[velocidade]]&lt;5,posicoes_tratado[[#This Row],[ignicao]]=FALSE),"SIM","NÃO")</f>
        <v>NÃO</v>
      </c>
      <c r="H729" t="str">
        <f>IFERROR(TEXT(posicoes_tratado[[#This Row],[data_posicao]]-B728,"h:mm:ss"),"0:0:0")</f>
        <v>0:02:00</v>
      </c>
      <c r="I729">
        <f>IFERROR(posicoes_tratado[[#This Row],[tempo_parado]] *86400,0)</f>
        <v>120</v>
      </c>
    </row>
    <row r="730" spans="1:9" hidden="1" x14ac:dyDescent="0.25">
      <c r="A730" s="1" t="s">
        <v>6</v>
      </c>
      <c r="B730" s="3">
        <v>43453.752881944441</v>
      </c>
      <c r="C730">
        <v>3</v>
      </c>
      <c r="D730">
        <v>-514774045</v>
      </c>
      <c r="E730">
        <v>-255684218</v>
      </c>
      <c r="F730" t="b">
        <v>1</v>
      </c>
      <c r="G730" t="str">
        <f>IF(AND(posicoes_tratado[[#This Row],[velocidade]]&lt;5,posicoes_tratado[[#This Row],[ignicao]]=FALSE),"SIM","NÃO")</f>
        <v>NÃO</v>
      </c>
      <c r="H730" t="str">
        <f>IFERROR(TEXT(posicoes_tratado[[#This Row],[data_posicao]]-B729,"h:mm:ss"),"0:0:0")</f>
        <v>0:02:00</v>
      </c>
      <c r="I730">
        <f>IFERROR(posicoes_tratado[[#This Row],[tempo_parado]] *86400,0)</f>
        <v>120</v>
      </c>
    </row>
    <row r="731" spans="1:9" x14ac:dyDescent="0.25">
      <c r="A731" s="1" t="s">
        <v>6</v>
      </c>
      <c r="B731" s="3">
        <v>43453.753171296295</v>
      </c>
      <c r="C731">
        <v>0</v>
      </c>
      <c r="D731">
        <v>-514774591</v>
      </c>
      <c r="E731">
        <v>-255682671</v>
      </c>
      <c r="F731" t="b">
        <v>0</v>
      </c>
      <c r="G731" t="str">
        <f>IF(AND(posicoes_tratado[[#This Row],[velocidade]]&lt;5,posicoes_tratado[[#This Row],[ignicao]]=FALSE),"SIM","NÃO")</f>
        <v>SIM</v>
      </c>
      <c r="H731" t="str">
        <f>IFERROR(TEXT(posicoes_tratado[[#This Row],[data_posicao]]-B730,"h:mm:ss"),"0:0:0")</f>
        <v>0:00:25</v>
      </c>
      <c r="I731">
        <f>IFERROR(posicoes_tratado[[#This Row],[tempo_parado]] *86400,0)</f>
        <v>25.000000000000004</v>
      </c>
    </row>
    <row r="732" spans="1:9" x14ac:dyDescent="0.25">
      <c r="A732" s="1" t="s">
        <v>6</v>
      </c>
      <c r="B732" s="3">
        <v>43453.753171296295</v>
      </c>
      <c r="C732">
        <v>0</v>
      </c>
      <c r="D732">
        <v>-514774591</v>
      </c>
      <c r="E732">
        <v>-255682671</v>
      </c>
      <c r="F732" t="b">
        <v>0</v>
      </c>
      <c r="G732" t="str">
        <f>IF(AND(posicoes_tratado[[#This Row],[velocidade]]&lt;5,posicoes_tratado[[#This Row],[ignicao]]=FALSE),"SIM","NÃO")</f>
        <v>SIM</v>
      </c>
      <c r="H732" t="str">
        <f>IFERROR(TEXT(posicoes_tratado[[#This Row],[data_posicao]]-B731,"h:mm:ss"),"0:0:0")</f>
        <v>0:00:00</v>
      </c>
      <c r="I732">
        <f>IFERROR(posicoes_tratado[[#This Row],[tempo_parado]] *86400,0)</f>
        <v>0</v>
      </c>
    </row>
    <row r="733" spans="1:9" hidden="1" x14ac:dyDescent="0.25">
      <c r="A733" s="1" t="s">
        <v>6</v>
      </c>
      <c r="B733" s="3">
        <v>43453.756226851852</v>
      </c>
      <c r="C733">
        <v>0</v>
      </c>
      <c r="D733">
        <v>-514775118</v>
      </c>
      <c r="E733">
        <v>-255681875</v>
      </c>
      <c r="F733" t="b">
        <v>1</v>
      </c>
      <c r="G733" t="str">
        <f>IF(AND(posicoes_tratado[[#This Row],[velocidade]]&lt;5,posicoes_tratado[[#This Row],[ignicao]]=FALSE),"SIM","NÃO")</f>
        <v>NÃO</v>
      </c>
      <c r="H733" t="str">
        <f>IFERROR(TEXT(posicoes_tratado[[#This Row],[data_posicao]]-B732,"h:mm:ss"),"0:0:0")</f>
        <v>0:04:24</v>
      </c>
      <c r="I733">
        <f>IFERROR(posicoes_tratado[[#This Row],[tempo_parado]] *86400,0)</f>
        <v>264</v>
      </c>
    </row>
    <row r="734" spans="1:9" hidden="1" x14ac:dyDescent="0.25">
      <c r="A734" s="1" t="s">
        <v>6</v>
      </c>
      <c r="B734" s="3">
        <v>43453.756585648145</v>
      </c>
      <c r="C734">
        <v>7</v>
      </c>
      <c r="D734">
        <v>-514776418</v>
      </c>
      <c r="E734">
        <v>-255680158</v>
      </c>
      <c r="F734" t="b">
        <v>1</v>
      </c>
      <c r="G734" t="str">
        <f>IF(AND(posicoes_tratado[[#This Row],[velocidade]]&lt;5,posicoes_tratado[[#This Row],[ignicao]]=FALSE),"SIM","NÃO")</f>
        <v>NÃO</v>
      </c>
      <c r="H734" t="str">
        <f>IFERROR(TEXT(posicoes_tratado[[#This Row],[data_posicao]]-B733,"h:mm:ss"),"0:0:0")</f>
        <v>0:00:31</v>
      </c>
      <c r="I734">
        <f>IFERROR(posicoes_tratado[[#This Row],[tempo_parado]] *86400,0)</f>
        <v>31.000000000000004</v>
      </c>
    </row>
    <row r="735" spans="1:9" hidden="1" x14ac:dyDescent="0.25">
      <c r="A735" s="1" t="s">
        <v>6</v>
      </c>
      <c r="B735" s="3">
        <v>43453.757974537039</v>
      </c>
      <c r="C735">
        <v>0</v>
      </c>
      <c r="D735">
        <v>-51477249</v>
      </c>
      <c r="E735">
        <v>-25568819</v>
      </c>
      <c r="F735" t="b">
        <v>1</v>
      </c>
      <c r="G735" t="str">
        <f>IF(AND(posicoes_tratado[[#This Row],[velocidade]]&lt;5,posicoes_tratado[[#This Row],[ignicao]]=FALSE),"SIM","NÃO")</f>
        <v>NÃO</v>
      </c>
      <c r="H735" t="str">
        <f>IFERROR(TEXT(posicoes_tratado[[#This Row],[data_posicao]]-B734,"h:mm:ss"),"0:0:0")</f>
        <v>0:02:00</v>
      </c>
      <c r="I735">
        <f>IFERROR(posicoes_tratado[[#This Row],[tempo_parado]] *86400,0)</f>
        <v>120</v>
      </c>
    </row>
    <row r="736" spans="1:9" hidden="1" x14ac:dyDescent="0.25">
      <c r="A736" s="1" t="s">
        <v>6</v>
      </c>
      <c r="B736" s="3">
        <v>43453.758437500001</v>
      </c>
      <c r="C736">
        <v>9</v>
      </c>
      <c r="D736">
        <v>-51477199</v>
      </c>
      <c r="E736">
        <v>-255690671</v>
      </c>
      <c r="F736" t="b">
        <v>1</v>
      </c>
      <c r="G736" t="str">
        <f>IF(AND(posicoes_tratado[[#This Row],[velocidade]]&lt;5,posicoes_tratado[[#This Row],[ignicao]]=FALSE),"SIM","NÃO")</f>
        <v>NÃO</v>
      </c>
      <c r="H736" t="str">
        <f>IFERROR(TEXT(posicoes_tratado[[#This Row],[data_posicao]]-B735,"h:mm:ss"),"0:0:0")</f>
        <v>0:00:40</v>
      </c>
      <c r="I736">
        <f>IFERROR(posicoes_tratado[[#This Row],[tempo_parado]] *86400,0)</f>
        <v>40</v>
      </c>
    </row>
    <row r="737" spans="1:9" hidden="1" x14ac:dyDescent="0.25">
      <c r="A737" s="1" t="s">
        <v>6</v>
      </c>
      <c r="B737" s="3">
        <v>43453.758611111109</v>
      </c>
      <c r="C737">
        <v>17</v>
      </c>
      <c r="D737">
        <v>-51477618</v>
      </c>
      <c r="E737">
        <v>-25569246</v>
      </c>
      <c r="F737" t="b">
        <v>1</v>
      </c>
      <c r="G737" t="str">
        <f>IF(AND(posicoes_tratado[[#This Row],[velocidade]]&lt;5,posicoes_tratado[[#This Row],[ignicao]]=FALSE),"SIM","NÃO")</f>
        <v>NÃO</v>
      </c>
      <c r="H737" t="str">
        <f>IFERROR(TEXT(posicoes_tratado[[#This Row],[data_posicao]]-B736,"h:mm:ss"),"0:0:0")</f>
        <v>0:00:15</v>
      </c>
      <c r="I737">
        <f>IFERROR(posicoes_tratado[[#This Row],[tempo_parado]] *86400,0)</f>
        <v>15</v>
      </c>
    </row>
    <row r="738" spans="1:9" hidden="1" x14ac:dyDescent="0.25">
      <c r="A738" s="1" t="s">
        <v>6</v>
      </c>
      <c r="B738" s="3">
        <v>43453.758796296293</v>
      </c>
      <c r="C738">
        <v>18</v>
      </c>
      <c r="D738">
        <v>-514782088</v>
      </c>
      <c r="E738">
        <v>-255688848</v>
      </c>
      <c r="F738" t="b">
        <v>1</v>
      </c>
      <c r="G738" t="str">
        <f>IF(AND(posicoes_tratado[[#This Row],[velocidade]]&lt;5,posicoes_tratado[[#This Row],[ignicao]]=FALSE),"SIM","NÃO")</f>
        <v>NÃO</v>
      </c>
      <c r="H738" t="str">
        <f>IFERROR(TEXT(posicoes_tratado[[#This Row],[data_posicao]]-B737,"h:mm:ss"),"0:0:0")</f>
        <v>0:00:16</v>
      </c>
      <c r="I738">
        <f>IFERROR(posicoes_tratado[[#This Row],[tempo_parado]] *86400,0)</f>
        <v>16</v>
      </c>
    </row>
    <row r="739" spans="1:9" hidden="1" x14ac:dyDescent="0.25">
      <c r="A739" s="1" t="s">
        <v>6</v>
      </c>
      <c r="B739" s="3">
        <v>43453.758981481478</v>
      </c>
      <c r="C739">
        <v>22</v>
      </c>
      <c r="D739">
        <v>-51478843</v>
      </c>
      <c r="E739">
        <v>-255684648</v>
      </c>
      <c r="F739" t="b">
        <v>1</v>
      </c>
      <c r="G739" t="str">
        <f>IF(AND(posicoes_tratado[[#This Row],[velocidade]]&lt;5,posicoes_tratado[[#This Row],[ignicao]]=FALSE),"SIM","NÃO")</f>
        <v>NÃO</v>
      </c>
      <c r="H739" t="str">
        <f>IFERROR(TEXT(posicoes_tratado[[#This Row],[data_posicao]]-B738,"h:mm:ss"),"0:0:0")</f>
        <v>0:00:16</v>
      </c>
      <c r="I739">
        <f>IFERROR(posicoes_tratado[[#This Row],[tempo_parado]] *86400,0)</f>
        <v>16</v>
      </c>
    </row>
    <row r="740" spans="1:9" hidden="1" x14ac:dyDescent="0.25">
      <c r="A740" s="1" t="s">
        <v>6</v>
      </c>
      <c r="B740" s="3">
        <v>43453.760370370372</v>
      </c>
      <c r="C740">
        <v>7</v>
      </c>
      <c r="D740">
        <v>-514854088</v>
      </c>
      <c r="E740">
        <v>-255708575</v>
      </c>
      <c r="F740" t="b">
        <v>1</v>
      </c>
      <c r="G740" t="str">
        <f>IF(AND(posicoes_tratado[[#This Row],[velocidade]]&lt;5,posicoes_tratado[[#This Row],[ignicao]]=FALSE),"SIM","NÃO")</f>
        <v>NÃO</v>
      </c>
      <c r="H740" t="str">
        <f>IFERROR(TEXT(posicoes_tratado[[#This Row],[data_posicao]]-B739,"h:mm:ss"),"0:0:0")</f>
        <v>0:02:00</v>
      </c>
      <c r="I740">
        <f>IFERROR(posicoes_tratado[[#This Row],[tempo_parado]] *86400,0)</f>
        <v>120</v>
      </c>
    </row>
    <row r="741" spans="1:9" hidden="1" x14ac:dyDescent="0.25">
      <c r="A741" s="1" t="s">
        <v>6</v>
      </c>
      <c r="B741" s="3">
        <v>43453.761759259258</v>
      </c>
      <c r="C741">
        <v>16</v>
      </c>
      <c r="D741">
        <v>-514879433</v>
      </c>
      <c r="E741">
        <v>-255654013</v>
      </c>
      <c r="F741" t="b">
        <v>1</v>
      </c>
      <c r="G741" t="str">
        <f>IF(AND(posicoes_tratado[[#This Row],[velocidade]]&lt;5,posicoes_tratado[[#This Row],[ignicao]]=FALSE),"SIM","NÃO")</f>
        <v>NÃO</v>
      </c>
      <c r="H741" t="str">
        <f>IFERROR(TEXT(posicoes_tratado[[#This Row],[data_posicao]]-B740,"h:mm:ss"),"0:0:0")</f>
        <v>0:02:00</v>
      </c>
      <c r="I741">
        <f>IFERROR(posicoes_tratado[[#This Row],[tempo_parado]] *86400,0)</f>
        <v>120</v>
      </c>
    </row>
    <row r="742" spans="1:9" hidden="1" x14ac:dyDescent="0.25">
      <c r="A742" s="1" t="s">
        <v>6</v>
      </c>
      <c r="B742" s="3">
        <v>43453.763148148151</v>
      </c>
      <c r="C742">
        <v>12</v>
      </c>
      <c r="D742">
        <v>-514906531</v>
      </c>
      <c r="E742">
        <v>-255594146</v>
      </c>
      <c r="F742" t="b">
        <v>1</v>
      </c>
      <c r="G742" t="str">
        <f>IF(AND(posicoes_tratado[[#This Row],[velocidade]]&lt;5,posicoes_tratado[[#This Row],[ignicao]]=FALSE),"SIM","NÃO")</f>
        <v>NÃO</v>
      </c>
      <c r="H742" t="str">
        <f>IFERROR(TEXT(posicoes_tratado[[#This Row],[data_posicao]]-B741,"h:mm:ss"),"0:0:0")</f>
        <v>0:02:00</v>
      </c>
      <c r="I742">
        <f>IFERROR(posicoes_tratado[[#This Row],[tempo_parado]] *86400,0)</f>
        <v>120</v>
      </c>
    </row>
    <row r="743" spans="1:9" hidden="1" x14ac:dyDescent="0.25">
      <c r="A743" s="1" t="s">
        <v>6</v>
      </c>
      <c r="B743" s="3">
        <v>43453.764537037037</v>
      </c>
      <c r="C743">
        <v>63</v>
      </c>
      <c r="D743">
        <v>-51496667</v>
      </c>
      <c r="E743">
        <v>-255462158</v>
      </c>
      <c r="F743" t="b">
        <v>1</v>
      </c>
      <c r="G743" t="str">
        <f>IF(AND(posicoes_tratado[[#This Row],[velocidade]]&lt;5,posicoes_tratado[[#This Row],[ignicao]]=FALSE),"SIM","NÃO")</f>
        <v>NÃO</v>
      </c>
      <c r="H743" t="str">
        <f>IFERROR(TEXT(posicoes_tratado[[#This Row],[data_posicao]]-B742,"h:mm:ss"),"0:0:0")</f>
        <v>0:02:00</v>
      </c>
      <c r="I743">
        <f>IFERROR(posicoes_tratado[[#This Row],[tempo_parado]] *86400,0)</f>
        <v>120</v>
      </c>
    </row>
    <row r="744" spans="1:9" hidden="1" x14ac:dyDescent="0.25">
      <c r="A744" s="1" t="s">
        <v>6</v>
      </c>
      <c r="B744" s="3">
        <v>43453.765925925924</v>
      </c>
      <c r="C744">
        <v>34</v>
      </c>
      <c r="D744">
        <v>-515026826</v>
      </c>
      <c r="E744">
        <v>-255351665</v>
      </c>
      <c r="F744" t="b">
        <v>1</v>
      </c>
      <c r="G744" t="str">
        <f>IF(AND(posicoes_tratado[[#This Row],[velocidade]]&lt;5,posicoes_tratado[[#This Row],[ignicao]]=FALSE),"SIM","NÃO")</f>
        <v>NÃO</v>
      </c>
      <c r="H744" t="str">
        <f>IFERROR(TEXT(posicoes_tratado[[#This Row],[data_posicao]]-B743,"h:mm:ss"),"0:0:0")</f>
        <v>0:02:00</v>
      </c>
      <c r="I744">
        <f>IFERROR(posicoes_tratado[[#This Row],[tempo_parado]] *86400,0)</f>
        <v>120</v>
      </c>
    </row>
    <row r="745" spans="1:9" hidden="1" x14ac:dyDescent="0.25">
      <c r="A745" s="1" t="s">
        <v>6</v>
      </c>
      <c r="B745" s="3">
        <v>43453.767268518517</v>
      </c>
      <c r="C745">
        <v>64</v>
      </c>
      <c r="D745">
        <v>-515069115</v>
      </c>
      <c r="E745">
        <v>-25523934</v>
      </c>
      <c r="F745" t="b">
        <v>1</v>
      </c>
      <c r="G745" t="str">
        <f>IF(AND(posicoes_tratado[[#This Row],[velocidade]]&lt;5,posicoes_tratado[[#This Row],[ignicao]]=FALSE),"SIM","NÃO")</f>
        <v>NÃO</v>
      </c>
      <c r="H745" t="str">
        <f>IFERROR(TEXT(posicoes_tratado[[#This Row],[data_posicao]]-B744,"h:mm:ss"),"0:0:0")</f>
        <v>0:01:56</v>
      </c>
      <c r="I745">
        <f>IFERROR(posicoes_tratado[[#This Row],[tempo_parado]] *86400,0)</f>
        <v>115.99999999999999</v>
      </c>
    </row>
    <row r="746" spans="1:9" hidden="1" x14ac:dyDescent="0.25">
      <c r="A746" s="1" t="s">
        <v>6</v>
      </c>
      <c r="B746" s="3">
        <v>43453.767708333333</v>
      </c>
      <c r="C746">
        <v>70</v>
      </c>
      <c r="D746">
        <v>-515134983</v>
      </c>
      <c r="E746">
        <v>-255214336</v>
      </c>
      <c r="F746" t="b">
        <v>1</v>
      </c>
      <c r="G746" t="str">
        <f>IF(AND(posicoes_tratado[[#This Row],[velocidade]]&lt;5,posicoes_tratado[[#This Row],[ignicao]]=FALSE),"SIM","NÃO")</f>
        <v>NÃO</v>
      </c>
      <c r="H746" t="str">
        <f>IFERROR(TEXT(posicoes_tratado[[#This Row],[data_posicao]]-B745,"h:mm:ss"),"0:0:0")</f>
        <v>0:00:38</v>
      </c>
      <c r="I746">
        <f>IFERROR(posicoes_tratado[[#This Row],[tempo_parado]] *86400,0)</f>
        <v>38</v>
      </c>
    </row>
    <row r="747" spans="1:9" hidden="1" x14ac:dyDescent="0.25">
      <c r="A747" s="1" t="s">
        <v>6</v>
      </c>
      <c r="B747" s="3">
        <v>43453.769097222219</v>
      </c>
      <c r="C747">
        <v>57</v>
      </c>
      <c r="D747">
        <v>-515350178</v>
      </c>
      <c r="E747">
        <v>-255215488</v>
      </c>
      <c r="F747" t="b">
        <v>1</v>
      </c>
      <c r="G747" t="str">
        <f>IF(AND(posicoes_tratado[[#This Row],[velocidade]]&lt;5,posicoes_tratado[[#This Row],[ignicao]]=FALSE),"SIM","NÃO")</f>
        <v>NÃO</v>
      </c>
      <c r="H747" t="str">
        <f>IFERROR(TEXT(posicoes_tratado[[#This Row],[data_posicao]]-B746,"h:mm:ss"),"0:0:0")</f>
        <v>0:02:00</v>
      </c>
      <c r="I747">
        <f>IFERROR(posicoes_tratado[[#This Row],[tempo_parado]] *86400,0)</f>
        <v>120</v>
      </c>
    </row>
    <row r="748" spans="1:9" hidden="1" x14ac:dyDescent="0.25">
      <c r="A748" s="1" t="s">
        <v>6</v>
      </c>
      <c r="B748" s="3">
        <v>43453.769282407404</v>
      </c>
      <c r="C748">
        <v>42</v>
      </c>
      <c r="D748">
        <v>-51537283</v>
      </c>
      <c r="E748">
        <v>-255210291</v>
      </c>
      <c r="F748" t="b">
        <v>1</v>
      </c>
      <c r="G748" t="str">
        <f>IF(AND(posicoes_tratado[[#This Row],[velocidade]]&lt;5,posicoes_tratado[[#This Row],[ignicao]]=FALSE),"SIM","NÃO")</f>
        <v>NÃO</v>
      </c>
      <c r="H748" t="str">
        <f>IFERROR(TEXT(posicoes_tratado[[#This Row],[data_posicao]]-B747,"h:mm:ss"),"0:0:0")</f>
        <v>0:00:16</v>
      </c>
      <c r="I748">
        <f>IFERROR(posicoes_tratado[[#This Row],[tempo_parado]] *86400,0)</f>
        <v>16</v>
      </c>
    </row>
    <row r="749" spans="1:9" hidden="1" x14ac:dyDescent="0.25">
      <c r="A749" s="1" t="s">
        <v>6</v>
      </c>
      <c r="B749" s="3">
        <v>43453.770671296297</v>
      </c>
      <c r="C749">
        <v>51</v>
      </c>
      <c r="D749">
        <v>-515466843</v>
      </c>
      <c r="E749">
        <v>-255236483</v>
      </c>
      <c r="F749" t="b">
        <v>1</v>
      </c>
      <c r="G749" t="str">
        <f>IF(AND(posicoes_tratado[[#This Row],[velocidade]]&lt;5,posicoes_tratado[[#This Row],[ignicao]]=FALSE),"SIM","NÃO")</f>
        <v>NÃO</v>
      </c>
      <c r="H749" t="str">
        <f>IFERROR(TEXT(posicoes_tratado[[#This Row],[data_posicao]]-B748,"h:mm:ss"),"0:0:0")</f>
        <v>0:02:00</v>
      </c>
      <c r="I749">
        <f>IFERROR(posicoes_tratado[[#This Row],[tempo_parado]] *86400,0)</f>
        <v>120</v>
      </c>
    </row>
    <row r="750" spans="1:9" hidden="1" x14ac:dyDescent="0.25">
      <c r="A750" s="1" t="s">
        <v>6</v>
      </c>
      <c r="B750" s="3">
        <v>43453.771006944444</v>
      </c>
      <c r="C750">
        <v>16</v>
      </c>
      <c r="D750">
        <v>-51549314</v>
      </c>
      <c r="E750">
        <v>-255241778</v>
      </c>
      <c r="F750" t="b">
        <v>1</v>
      </c>
      <c r="G750" t="str">
        <f>IF(AND(posicoes_tratado[[#This Row],[velocidade]]&lt;5,posicoes_tratado[[#This Row],[ignicao]]=FALSE),"SIM","NÃO")</f>
        <v>NÃO</v>
      </c>
      <c r="H750" t="str">
        <f>IFERROR(TEXT(posicoes_tratado[[#This Row],[data_posicao]]-B749,"h:mm:ss"),"0:0:0")</f>
        <v>0:00:29</v>
      </c>
      <c r="I750">
        <f>IFERROR(posicoes_tratado[[#This Row],[tempo_parado]] *86400,0)</f>
        <v>28.999999999999996</v>
      </c>
    </row>
    <row r="751" spans="1:9" hidden="1" x14ac:dyDescent="0.25">
      <c r="A751" s="1" t="s">
        <v>6</v>
      </c>
      <c r="B751" s="3">
        <v>43453.771192129629</v>
      </c>
      <c r="C751">
        <v>21</v>
      </c>
      <c r="D751">
        <v>-515494668</v>
      </c>
      <c r="E751">
        <v>-255237325</v>
      </c>
      <c r="F751" t="b">
        <v>1</v>
      </c>
      <c r="G751" t="str">
        <f>IF(AND(posicoes_tratado[[#This Row],[velocidade]]&lt;5,posicoes_tratado[[#This Row],[ignicao]]=FALSE),"SIM","NÃO")</f>
        <v>NÃO</v>
      </c>
      <c r="H751" t="str">
        <f>IFERROR(TEXT(posicoes_tratado[[#This Row],[data_posicao]]-B750,"h:mm:ss"),"0:0:0")</f>
        <v>0:00:16</v>
      </c>
      <c r="I751">
        <f>IFERROR(posicoes_tratado[[#This Row],[tempo_parado]] *86400,0)</f>
        <v>16</v>
      </c>
    </row>
    <row r="752" spans="1:9" hidden="1" x14ac:dyDescent="0.25">
      <c r="A752" s="1" t="s">
        <v>6</v>
      </c>
      <c r="B752" s="3">
        <v>43453.772581018522</v>
      </c>
      <c r="C752">
        <v>60</v>
      </c>
      <c r="D752">
        <v>-515453803</v>
      </c>
      <c r="E752">
        <v>-255065355</v>
      </c>
      <c r="F752" t="b">
        <v>1</v>
      </c>
      <c r="G752" t="str">
        <f>IF(AND(posicoes_tratado[[#This Row],[velocidade]]&lt;5,posicoes_tratado[[#This Row],[ignicao]]=FALSE),"SIM","NÃO")</f>
        <v>NÃO</v>
      </c>
      <c r="H752" t="str">
        <f>IFERROR(TEXT(posicoes_tratado[[#This Row],[data_posicao]]-B751,"h:mm:ss"),"0:0:0")</f>
        <v>0:02:00</v>
      </c>
      <c r="I752">
        <f>IFERROR(posicoes_tratado[[#This Row],[tempo_parado]] *86400,0)</f>
        <v>120</v>
      </c>
    </row>
    <row r="753" spans="1:9" hidden="1" x14ac:dyDescent="0.25">
      <c r="A753" s="1" t="s">
        <v>6</v>
      </c>
      <c r="B753" s="3">
        <v>43453.773055555554</v>
      </c>
      <c r="C753">
        <v>54</v>
      </c>
      <c r="D753">
        <v>-51544544</v>
      </c>
      <c r="E753">
        <v>-255007991</v>
      </c>
      <c r="F753" t="b">
        <v>1</v>
      </c>
      <c r="G753" t="str">
        <f>IF(AND(posicoes_tratado[[#This Row],[velocidade]]&lt;5,posicoes_tratado[[#This Row],[ignicao]]=FALSE),"SIM","NÃO")</f>
        <v>NÃO</v>
      </c>
      <c r="H753" t="str">
        <f>IFERROR(TEXT(posicoes_tratado[[#This Row],[data_posicao]]-B752,"h:mm:ss"),"0:0:0")</f>
        <v>0:00:41</v>
      </c>
      <c r="I753">
        <f>IFERROR(posicoes_tratado[[#This Row],[tempo_parado]] *86400,0)</f>
        <v>41</v>
      </c>
    </row>
    <row r="754" spans="1:9" hidden="1" x14ac:dyDescent="0.25">
      <c r="A754" s="1" t="s">
        <v>6</v>
      </c>
      <c r="B754" s="3">
        <v>43453.773449074077</v>
      </c>
      <c r="C754">
        <v>59</v>
      </c>
      <c r="D754">
        <v>-515414701</v>
      </c>
      <c r="E754">
        <v>-25497848</v>
      </c>
      <c r="F754" t="b">
        <v>1</v>
      </c>
      <c r="G754" t="str">
        <f>IF(AND(posicoes_tratado[[#This Row],[velocidade]]&lt;5,posicoes_tratado[[#This Row],[ignicao]]=FALSE),"SIM","NÃO")</f>
        <v>NÃO</v>
      </c>
      <c r="H754" t="str">
        <f>IFERROR(TEXT(posicoes_tratado[[#This Row],[data_posicao]]-B753,"h:mm:ss"),"0:0:0")</f>
        <v>0:00:34</v>
      </c>
      <c r="I754">
        <f>IFERROR(posicoes_tratado[[#This Row],[tempo_parado]] *86400,0)</f>
        <v>34</v>
      </c>
    </row>
    <row r="755" spans="1:9" hidden="1" x14ac:dyDescent="0.25">
      <c r="A755" s="1" t="s">
        <v>6</v>
      </c>
      <c r="B755" s="3">
        <v>43453.773692129631</v>
      </c>
      <c r="C755">
        <v>57</v>
      </c>
      <c r="D755">
        <v>-51541156</v>
      </c>
      <c r="E755">
        <v>-25495011</v>
      </c>
      <c r="F755" t="b">
        <v>1</v>
      </c>
      <c r="G755" t="str">
        <f>IF(AND(posicoes_tratado[[#This Row],[velocidade]]&lt;5,posicoes_tratado[[#This Row],[ignicao]]=FALSE),"SIM","NÃO")</f>
        <v>NÃO</v>
      </c>
      <c r="H755" t="str">
        <f>IFERROR(TEXT(posicoes_tratado[[#This Row],[data_posicao]]-B754,"h:mm:ss"),"0:0:0")</f>
        <v>0:00:21</v>
      </c>
      <c r="I755">
        <f>IFERROR(posicoes_tratado[[#This Row],[tempo_parado]] *86400,0)</f>
        <v>20.999999999999996</v>
      </c>
    </row>
    <row r="756" spans="1:9" hidden="1" x14ac:dyDescent="0.25">
      <c r="A756" s="1" t="s">
        <v>6</v>
      </c>
      <c r="B756" s="3">
        <v>43453.774004629631</v>
      </c>
      <c r="C756">
        <v>74</v>
      </c>
      <c r="D756">
        <v>-51539238</v>
      </c>
      <c r="E756">
        <v>-254909625</v>
      </c>
      <c r="F756" t="b">
        <v>1</v>
      </c>
      <c r="G756" t="str">
        <f>IF(AND(posicoes_tratado[[#This Row],[velocidade]]&lt;5,posicoes_tratado[[#This Row],[ignicao]]=FALSE),"SIM","NÃO")</f>
        <v>NÃO</v>
      </c>
      <c r="H756" t="str">
        <f>IFERROR(TEXT(posicoes_tratado[[#This Row],[data_posicao]]-B755,"h:mm:ss"),"0:0:0")</f>
        <v>0:00:27</v>
      </c>
      <c r="I756">
        <f>IFERROR(posicoes_tratado[[#This Row],[tempo_parado]] *86400,0)</f>
        <v>27</v>
      </c>
    </row>
    <row r="757" spans="1:9" hidden="1" x14ac:dyDescent="0.25">
      <c r="A757" s="1" t="s">
        <v>6</v>
      </c>
      <c r="B757" s="3">
        <v>43453.774837962963</v>
      </c>
      <c r="C757">
        <v>79</v>
      </c>
      <c r="D757">
        <v>-515368275</v>
      </c>
      <c r="E757">
        <v>-254779533</v>
      </c>
      <c r="F757" t="b">
        <v>1</v>
      </c>
      <c r="G757" t="str">
        <f>IF(AND(posicoes_tratado[[#This Row],[velocidade]]&lt;5,posicoes_tratado[[#This Row],[ignicao]]=FALSE),"SIM","NÃO")</f>
        <v>NÃO</v>
      </c>
      <c r="H757" t="str">
        <f>IFERROR(TEXT(posicoes_tratado[[#This Row],[data_posicao]]-B756,"h:mm:ss"),"0:0:0")</f>
        <v>0:01:12</v>
      </c>
      <c r="I757">
        <f>IFERROR(posicoes_tratado[[#This Row],[tempo_parado]] *86400,0)</f>
        <v>72</v>
      </c>
    </row>
    <row r="758" spans="1:9" hidden="1" x14ac:dyDescent="0.25">
      <c r="A758" s="1" t="s">
        <v>6</v>
      </c>
      <c r="B758" s="3">
        <v>43453.77621527778</v>
      </c>
      <c r="C758">
        <v>19</v>
      </c>
      <c r="D758">
        <v>-515305275</v>
      </c>
      <c r="E758">
        <v>-25471808</v>
      </c>
      <c r="F758" t="b">
        <v>1</v>
      </c>
      <c r="G758" t="str">
        <f>IF(AND(posicoes_tratado[[#This Row],[velocidade]]&lt;5,posicoes_tratado[[#This Row],[ignicao]]=FALSE),"SIM","NÃO")</f>
        <v>NÃO</v>
      </c>
      <c r="H758" t="str">
        <f>IFERROR(TEXT(posicoes_tratado[[#This Row],[data_posicao]]-B757,"h:mm:ss"),"0:0:0")</f>
        <v>0:01:59</v>
      </c>
      <c r="I758">
        <f>IFERROR(posicoes_tratado[[#This Row],[tempo_parado]] *86400,0)</f>
        <v>118.99999999999999</v>
      </c>
    </row>
    <row r="759" spans="1:9" hidden="1" x14ac:dyDescent="0.25">
      <c r="A759" s="1" t="s">
        <v>6</v>
      </c>
      <c r="B759" s="3">
        <v>43453.777604166666</v>
      </c>
      <c r="C759">
        <v>39</v>
      </c>
      <c r="D759">
        <v>-515257021</v>
      </c>
      <c r="E759">
        <v>-254635478</v>
      </c>
      <c r="F759" t="b">
        <v>1</v>
      </c>
      <c r="G759" t="str">
        <f>IF(AND(posicoes_tratado[[#This Row],[velocidade]]&lt;5,posicoes_tratado[[#This Row],[ignicao]]=FALSE),"SIM","NÃO")</f>
        <v>NÃO</v>
      </c>
      <c r="H759" t="str">
        <f>IFERROR(TEXT(posicoes_tratado[[#This Row],[data_posicao]]-B758,"h:mm:ss"),"0:0:0")</f>
        <v>0:02:00</v>
      </c>
      <c r="I759">
        <f>IFERROR(posicoes_tratado[[#This Row],[tempo_parado]] *86400,0)</f>
        <v>120</v>
      </c>
    </row>
    <row r="760" spans="1:9" hidden="1" x14ac:dyDescent="0.25">
      <c r="A760" s="1" t="s">
        <v>6</v>
      </c>
      <c r="B760" s="3">
        <v>43453.777939814812</v>
      </c>
      <c r="C760">
        <v>45</v>
      </c>
      <c r="D760">
        <v>-515230706</v>
      </c>
      <c r="E760">
        <v>-254616466</v>
      </c>
      <c r="F760" t="b">
        <v>1</v>
      </c>
      <c r="G760" t="str">
        <f>IF(AND(posicoes_tratado[[#This Row],[velocidade]]&lt;5,posicoes_tratado[[#This Row],[ignicao]]=FALSE),"SIM","NÃO")</f>
        <v>NÃO</v>
      </c>
      <c r="H760" t="str">
        <f>IFERROR(TEXT(posicoes_tratado[[#This Row],[data_posicao]]-B759,"h:mm:ss"),"0:0:0")</f>
        <v>0:00:29</v>
      </c>
      <c r="I760">
        <f>IFERROR(posicoes_tratado[[#This Row],[tempo_parado]] *86400,0)</f>
        <v>28.999999999999996</v>
      </c>
    </row>
    <row r="761" spans="1:9" hidden="1" x14ac:dyDescent="0.25">
      <c r="A761" s="1" t="s">
        <v>6</v>
      </c>
      <c r="B761" s="3">
        <v>43453.778182870374</v>
      </c>
      <c r="C761">
        <v>40</v>
      </c>
      <c r="D761">
        <v>-515206018</v>
      </c>
      <c r="E761">
        <v>-254608371</v>
      </c>
      <c r="F761" t="b">
        <v>1</v>
      </c>
      <c r="G761" t="str">
        <f>IF(AND(posicoes_tratado[[#This Row],[velocidade]]&lt;5,posicoes_tratado[[#This Row],[ignicao]]=FALSE),"SIM","NÃO")</f>
        <v>NÃO</v>
      </c>
      <c r="H761" t="str">
        <f>IFERROR(TEXT(posicoes_tratado[[#This Row],[data_posicao]]-B760,"h:mm:ss"),"0:0:0")</f>
        <v>0:00:21</v>
      </c>
      <c r="I761">
        <f>IFERROR(posicoes_tratado[[#This Row],[tempo_parado]] *86400,0)</f>
        <v>20.999999999999996</v>
      </c>
    </row>
    <row r="762" spans="1:9" hidden="1" x14ac:dyDescent="0.25">
      <c r="A762" s="1" t="s">
        <v>6</v>
      </c>
      <c r="B762" s="3">
        <v>43453.778368055559</v>
      </c>
      <c r="C762">
        <v>49</v>
      </c>
      <c r="D762">
        <v>-515203591</v>
      </c>
      <c r="E762">
        <v>-254591651</v>
      </c>
      <c r="F762" t="b">
        <v>1</v>
      </c>
      <c r="G762" t="str">
        <f>IF(AND(posicoes_tratado[[#This Row],[velocidade]]&lt;5,posicoes_tratado[[#This Row],[ignicao]]=FALSE),"SIM","NÃO")</f>
        <v>NÃO</v>
      </c>
      <c r="H762" t="str">
        <f>IFERROR(TEXT(posicoes_tratado[[#This Row],[data_posicao]]-B761,"h:mm:ss"),"0:0:0")</f>
        <v>0:00:16</v>
      </c>
      <c r="I762">
        <f>IFERROR(posicoes_tratado[[#This Row],[tempo_parado]] *86400,0)</f>
        <v>16</v>
      </c>
    </row>
    <row r="763" spans="1:9" hidden="1" x14ac:dyDescent="0.25">
      <c r="A763" s="1" t="s">
        <v>6</v>
      </c>
      <c r="B763" s="3">
        <v>43453.779236111113</v>
      </c>
      <c r="C763">
        <v>45</v>
      </c>
      <c r="D763">
        <v>-515201858</v>
      </c>
      <c r="E763">
        <v>-254502998</v>
      </c>
      <c r="F763" t="b">
        <v>1</v>
      </c>
      <c r="G763" t="str">
        <f>IF(AND(posicoes_tratado[[#This Row],[velocidade]]&lt;5,posicoes_tratado[[#This Row],[ignicao]]=FALSE),"SIM","NÃO")</f>
        <v>NÃO</v>
      </c>
      <c r="H763" t="str">
        <f>IFERROR(TEXT(posicoes_tratado[[#This Row],[data_posicao]]-B762,"h:mm:ss"),"0:0:0")</f>
        <v>0:01:15</v>
      </c>
      <c r="I763">
        <f>IFERROR(posicoes_tratado[[#This Row],[tempo_parado]] *86400,0)</f>
        <v>75</v>
      </c>
    </row>
    <row r="764" spans="1:9" hidden="1" x14ac:dyDescent="0.25">
      <c r="A764" s="1" t="s">
        <v>6</v>
      </c>
      <c r="B764" s="3">
        <v>43453.779421296298</v>
      </c>
      <c r="C764">
        <v>49</v>
      </c>
      <c r="D764">
        <v>-51518563</v>
      </c>
      <c r="E764">
        <v>-254494175</v>
      </c>
      <c r="F764" t="b">
        <v>1</v>
      </c>
      <c r="G764" t="str">
        <f>IF(AND(posicoes_tratado[[#This Row],[velocidade]]&lt;5,posicoes_tratado[[#This Row],[ignicao]]=FALSE),"SIM","NÃO")</f>
        <v>NÃO</v>
      </c>
      <c r="H764" t="str">
        <f>IFERROR(TEXT(posicoes_tratado[[#This Row],[data_posicao]]-B763,"h:mm:ss"),"0:0:0")</f>
        <v>0:00:16</v>
      </c>
      <c r="I764">
        <f>IFERROR(posicoes_tratado[[#This Row],[tempo_parado]] *86400,0)</f>
        <v>16</v>
      </c>
    </row>
    <row r="765" spans="1:9" hidden="1" x14ac:dyDescent="0.25">
      <c r="A765" s="1" t="s">
        <v>6</v>
      </c>
      <c r="B765" s="3">
        <v>43453.780810185184</v>
      </c>
      <c r="C765">
        <v>26</v>
      </c>
      <c r="D765">
        <v>-515016496</v>
      </c>
      <c r="E765">
        <v>-254423721</v>
      </c>
      <c r="F765" t="b">
        <v>1</v>
      </c>
      <c r="G765" t="str">
        <f>IF(AND(posicoes_tratado[[#This Row],[velocidade]]&lt;5,posicoes_tratado[[#This Row],[ignicao]]=FALSE),"SIM","NÃO")</f>
        <v>NÃO</v>
      </c>
      <c r="H765" t="str">
        <f>IFERROR(TEXT(posicoes_tratado[[#This Row],[data_posicao]]-B764,"h:mm:ss"),"0:0:0")</f>
        <v>0:02:00</v>
      </c>
      <c r="I765">
        <f>IFERROR(posicoes_tratado[[#This Row],[tempo_parado]] *86400,0)</f>
        <v>120</v>
      </c>
    </row>
    <row r="766" spans="1:9" hidden="1" x14ac:dyDescent="0.25">
      <c r="A766" s="1" t="s">
        <v>6</v>
      </c>
      <c r="B766" s="3">
        <v>43453.781631944446</v>
      </c>
      <c r="C766">
        <v>47</v>
      </c>
      <c r="D766">
        <v>-514981803</v>
      </c>
      <c r="E766">
        <v>-25438104</v>
      </c>
      <c r="F766" t="b">
        <v>1</v>
      </c>
      <c r="G766" t="str">
        <f>IF(AND(posicoes_tratado[[#This Row],[velocidade]]&lt;5,posicoes_tratado[[#This Row],[ignicao]]=FALSE),"SIM","NÃO")</f>
        <v>NÃO</v>
      </c>
      <c r="H766" t="str">
        <f>IFERROR(TEXT(posicoes_tratado[[#This Row],[data_posicao]]-B765,"h:mm:ss"),"0:0:0")</f>
        <v>0:01:11</v>
      </c>
      <c r="I766">
        <f>IFERROR(posicoes_tratado[[#This Row],[tempo_parado]] *86400,0)</f>
        <v>70.999999999999986</v>
      </c>
    </row>
    <row r="767" spans="1:9" hidden="1" x14ac:dyDescent="0.25">
      <c r="A767" s="1" t="s">
        <v>6</v>
      </c>
      <c r="B767" s="3">
        <v>43453.782442129632</v>
      </c>
      <c r="C767">
        <v>23</v>
      </c>
      <c r="D767">
        <v>-514971315</v>
      </c>
      <c r="E767">
        <v>-254330495</v>
      </c>
      <c r="F767" t="b">
        <v>1</v>
      </c>
      <c r="G767" t="str">
        <f>IF(AND(posicoes_tratado[[#This Row],[velocidade]]&lt;5,posicoes_tratado[[#This Row],[ignicao]]=FALSE),"SIM","NÃO")</f>
        <v>NÃO</v>
      </c>
      <c r="H767" t="str">
        <f>IFERROR(TEXT(posicoes_tratado[[#This Row],[data_posicao]]-B766,"h:mm:ss"),"0:0:0")</f>
        <v>0:01:10</v>
      </c>
      <c r="I767">
        <f>IFERROR(posicoes_tratado[[#This Row],[tempo_parado]] *86400,0)</f>
        <v>70</v>
      </c>
    </row>
    <row r="768" spans="1:9" hidden="1" x14ac:dyDescent="0.25">
      <c r="A768" s="1" t="s">
        <v>6</v>
      </c>
      <c r="B768" s="3">
        <v>43453.782824074071</v>
      </c>
      <c r="C768">
        <v>19</v>
      </c>
      <c r="D768">
        <v>-514974663</v>
      </c>
      <c r="E768">
        <v>-254314768</v>
      </c>
      <c r="F768" t="b">
        <v>1</v>
      </c>
      <c r="G768" t="str">
        <f>IF(AND(posicoes_tratado[[#This Row],[velocidade]]&lt;5,posicoes_tratado[[#This Row],[ignicao]]=FALSE),"SIM","NÃO")</f>
        <v>NÃO</v>
      </c>
      <c r="H768" t="str">
        <f>IFERROR(TEXT(posicoes_tratado[[#This Row],[data_posicao]]-B767,"h:mm:ss"),"0:0:0")</f>
        <v>0:00:33</v>
      </c>
      <c r="I768">
        <f>IFERROR(posicoes_tratado[[#This Row],[tempo_parado]] *86400,0)</f>
        <v>33</v>
      </c>
    </row>
    <row r="769" spans="1:9" hidden="1" x14ac:dyDescent="0.25">
      <c r="A769" s="1" t="s">
        <v>6</v>
      </c>
      <c r="B769" s="3">
        <v>43453.783067129632</v>
      </c>
      <c r="C769">
        <v>21</v>
      </c>
      <c r="D769">
        <v>-514969476</v>
      </c>
      <c r="E769">
        <v>-254306556</v>
      </c>
      <c r="F769" t="b">
        <v>1</v>
      </c>
      <c r="G769" t="str">
        <f>IF(AND(posicoes_tratado[[#This Row],[velocidade]]&lt;5,posicoes_tratado[[#This Row],[ignicao]]=FALSE),"SIM","NÃO")</f>
        <v>NÃO</v>
      </c>
      <c r="H769" t="str">
        <f>IFERROR(TEXT(posicoes_tratado[[#This Row],[data_posicao]]-B768,"h:mm:ss"),"0:0:0")</f>
        <v>0:00:21</v>
      </c>
      <c r="I769">
        <f>IFERROR(posicoes_tratado[[#This Row],[tempo_parado]] *86400,0)</f>
        <v>20.999999999999996</v>
      </c>
    </row>
    <row r="770" spans="1:9" hidden="1" x14ac:dyDescent="0.25">
      <c r="A770" s="1" t="s">
        <v>6</v>
      </c>
      <c r="B770" s="3">
        <v>43453.784456018519</v>
      </c>
      <c r="C770">
        <v>51</v>
      </c>
      <c r="D770">
        <v>-514912678</v>
      </c>
      <c r="E770">
        <v>-254257098</v>
      </c>
      <c r="F770" t="b">
        <v>1</v>
      </c>
      <c r="G770" t="str">
        <f>IF(AND(posicoes_tratado[[#This Row],[velocidade]]&lt;5,posicoes_tratado[[#This Row],[ignicao]]=FALSE),"SIM","NÃO")</f>
        <v>NÃO</v>
      </c>
      <c r="H770" t="str">
        <f>IFERROR(TEXT(posicoes_tratado[[#This Row],[data_posicao]]-B769,"h:mm:ss"),"0:0:0")</f>
        <v>0:02:00</v>
      </c>
      <c r="I770">
        <f>IFERROR(posicoes_tratado[[#This Row],[tempo_parado]] *86400,0)</f>
        <v>120</v>
      </c>
    </row>
    <row r="771" spans="1:9" hidden="1" x14ac:dyDescent="0.25">
      <c r="A771" s="1" t="s">
        <v>6</v>
      </c>
      <c r="B771" s="3">
        <v>43453.784641203703</v>
      </c>
      <c r="C771">
        <v>54</v>
      </c>
      <c r="D771">
        <v>-514914015</v>
      </c>
      <c r="E771">
        <v>-2542363</v>
      </c>
      <c r="F771" t="b">
        <v>1</v>
      </c>
      <c r="G771" t="str">
        <f>IF(AND(posicoes_tratado[[#This Row],[velocidade]]&lt;5,posicoes_tratado[[#This Row],[ignicao]]=FALSE),"SIM","NÃO")</f>
        <v>NÃO</v>
      </c>
      <c r="H771" t="str">
        <f>IFERROR(TEXT(posicoes_tratado[[#This Row],[data_posicao]]-B770,"h:mm:ss"),"0:0:0")</f>
        <v>0:00:16</v>
      </c>
      <c r="I771">
        <f>IFERROR(posicoes_tratado[[#This Row],[tempo_parado]] *86400,0)</f>
        <v>16</v>
      </c>
    </row>
    <row r="772" spans="1:9" hidden="1" x14ac:dyDescent="0.25">
      <c r="A772" s="1" t="s">
        <v>6</v>
      </c>
      <c r="B772" s="3">
        <v>43453.786030092589</v>
      </c>
      <c r="C772">
        <v>18</v>
      </c>
      <c r="D772">
        <v>-514923073</v>
      </c>
      <c r="E772">
        <v>-254134416</v>
      </c>
      <c r="F772" t="b">
        <v>1</v>
      </c>
      <c r="G772" t="str">
        <f>IF(AND(posicoes_tratado[[#This Row],[velocidade]]&lt;5,posicoes_tratado[[#This Row],[ignicao]]=FALSE),"SIM","NÃO")</f>
        <v>NÃO</v>
      </c>
      <c r="H772" t="str">
        <f>IFERROR(TEXT(posicoes_tratado[[#This Row],[data_posicao]]-B771,"h:mm:ss"),"0:0:0")</f>
        <v>0:02:00</v>
      </c>
      <c r="I772">
        <f>IFERROR(posicoes_tratado[[#This Row],[tempo_parado]] *86400,0)</f>
        <v>120</v>
      </c>
    </row>
    <row r="773" spans="1:9" hidden="1" x14ac:dyDescent="0.25">
      <c r="A773" s="1" t="s">
        <v>6</v>
      </c>
      <c r="B773" s="3">
        <v>43453.786226851851</v>
      </c>
      <c r="C773">
        <v>15</v>
      </c>
      <c r="D773">
        <v>-51492685</v>
      </c>
      <c r="E773">
        <v>-254125715</v>
      </c>
      <c r="F773" t="b">
        <v>1</v>
      </c>
      <c r="G773" t="str">
        <f>IF(AND(posicoes_tratado[[#This Row],[velocidade]]&lt;5,posicoes_tratado[[#This Row],[ignicao]]=FALSE),"SIM","NÃO")</f>
        <v>NÃO</v>
      </c>
      <c r="H773" t="str">
        <f>IFERROR(TEXT(posicoes_tratado[[#This Row],[data_posicao]]-B772,"h:mm:ss"),"0:0:0")</f>
        <v>0:00:17</v>
      </c>
      <c r="I773">
        <f>IFERROR(posicoes_tratado[[#This Row],[tempo_parado]] *86400,0)</f>
        <v>17</v>
      </c>
    </row>
    <row r="774" spans="1:9" hidden="1" x14ac:dyDescent="0.25">
      <c r="A774" s="1" t="s">
        <v>6</v>
      </c>
      <c r="B774" s="3">
        <v>43453.786493055559</v>
      </c>
      <c r="C774">
        <v>24</v>
      </c>
      <c r="D774">
        <v>-514935445</v>
      </c>
      <c r="E774">
        <v>-254121048</v>
      </c>
      <c r="F774" t="b">
        <v>1</v>
      </c>
      <c r="G774" t="str">
        <f>IF(AND(posicoes_tratado[[#This Row],[velocidade]]&lt;5,posicoes_tratado[[#This Row],[ignicao]]=FALSE),"SIM","NÃO")</f>
        <v>NÃO</v>
      </c>
      <c r="H774" t="str">
        <f>IFERROR(TEXT(posicoes_tratado[[#This Row],[data_posicao]]-B773,"h:mm:ss"),"0:0:0")</f>
        <v>0:00:23</v>
      </c>
      <c r="I774">
        <f>IFERROR(posicoes_tratado[[#This Row],[tempo_parado]] *86400,0)</f>
        <v>23</v>
      </c>
    </row>
    <row r="775" spans="1:9" hidden="1" x14ac:dyDescent="0.25">
      <c r="A775" s="1" t="s">
        <v>6</v>
      </c>
      <c r="B775" s="3">
        <v>43453.787881944445</v>
      </c>
      <c r="C775">
        <v>76</v>
      </c>
      <c r="D775">
        <v>-515077296</v>
      </c>
      <c r="E775">
        <v>-254073083</v>
      </c>
      <c r="F775" t="b">
        <v>1</v>
      </c>
      <c r="G775" t="str">
        <f>IF(AND(posicoes_tratado[[#This Row],[velocidade]]&lt;5,posicoes_tratado[[#This Row],[ignicao]]=FALSE),"SIM","NÃO")</f>
        <v>NÃO</v>
      </c>
      <c r="H775" t="str">
        <f>IFERROR(TEXT(posicoes_tratado[[#This Row],[data_posicao]]-B774,"h:mm:ss"),"0:0:0")</f>
        <v>0:02:00</v>
      </c>
      <c r="I775">
        <f>IFERROR(posicoes_tratado[[#This Row],[tempo_parado]] *86400,0)</f>
        <v>120</v>
      </c>
    </row>
    <row r="776" spans="1:9" hidden="1" x14ac:dyDescent="0.25">
      <c r="A776" s="1" t="s">
        <v>6</v>
      </c>
      <c r="B776" s="3">
        <v>43453.788182870368</v>
      </c>
      <c r="C776">
        <v>42</v>
      </c>
      <c r="D776">
        <v>-515118628</v>
      </c>
      <c r="E776">
        <v>-254059965</v>
      </c>
      <c r="F776" t="b">
        <v>1</v>
      </c>
      <c r="G776" t="str">
        <f>IF(AND(posicoes_tratado[[#This Row],[velocidade]]&lt;5,posicoes_tratado[[#This Row],[ignicao]]=FALSE),"SIM","NÃO")</f>
        <v>NÃO</v>
      </c>
      <c r="H776" t="str">
        <f>IFERROR(TEXT(posicoes_tratado[[#This Row],[data_posicao]]-B775,"h:mm:ss"),"0:0:0")</f>
        <v>0:00:26</v>
      </c>
      <c r="I776">
        <f>IFERROR(posicoes_tratado[[#This Row],[tempo_parado]] *86400,0)</f>
        <v>26.000000000000004</v>
      </c>
    </row>
    <row r="777" spans="1:9" hidden="1" x14ac:dyDescent="0.25">
      <c r="A777" s="1" t="s">
        <v>6</v>
      </c>
      <c r="B777" s="3">
        <v>43453.789560185185</v>
      </c>
      <c r="C777">
        <v>26</v>
      </c>
      <c r="D777">
        <v>-515185726</v>
      </c>
      <c r="E777">
        <v>-25397089</v>
      </c>
      <c r="F777" t="b">
        <v>1</v>
      </c>
      <c r="G777" t="str">
        <f>IF(AND(posicoes_tratado[[#This Row],[velocidade]]&lt;5,posicoes_tratado[[#This Row],[ignicao]]=FALSE),"SIM","NÃO")</f>
        <v>NÃO</v>
      </c>
      <c r="H777" t="str">
        <f>IFERROR(TEXT(posicoes_tratado[[#This Row],[data_posicao]]-B776,"h:mm:ss"),"0:0:0")</f>
        <v>0:01:59</v>
      </c>
      <c r="I777">
        <f>IFERROR(posicoes_tratado[[#This Row],[tempo_parado]] *86400,0)</f>
        <v>118.99999999999999</v>
      </c>
    </row>
    <row r="778" spans="1:9" hidden="1" x14ac:dyDescent="0.25">
      <c r="A778" s="1" t="s">
        <v>6</v>
      </c>
      <c r="B778" s="3">
        <v>43453.790821759256</v>
      </c>
      <c r="C778">
        <v>27</v>
      </c>
      <c r="D778">
        <v>-515207598</v>
      </c>
      <c r="E778">
        <v>-253908815</v>
      </c>
      <c r="F778" t="b">
        <v>1</v>
      </c>
      <c r="G778" t="str">
        <f>IF(AND(posicoes_tratado[[#This Row],[velocidade]]&lt;5,posicoes_tratado[[#This Row],[ignicao]]=FALSE),"SIM","NÃO")</f>
        <v>NÃO</v>
      </c>
      <c r="H778" t="str">
        <f>IFERROR(TEXT(posicoes_tratado[[#This Row],[data_posicao]]-B777,"h:mm:ss"),"0:0:0")</f>
        <v>0:01:49</v>
      </c>
      <c r="I778">
        <f>IFERROR(posicoes_tratado[[#This Row],[tempo_parado]] *86400,0)</f>
        <v>109</v>
      </c>
    </row>
    <row r="779" spans="1:9" hidden="1" x14ac:dyDescent="0.25">
      <c r="A779" s="1" t="s">
        <v>6</v>
      </c>
      <c r="B779" s="3">
        <v>43453.791006944448</v>
      </c>
      <c r="C779">
        <v>24</v>
      </c>
      <c r="D779">
        <v>-51519937</v>
      </c>
      <c r="E779">
        <v>-253903111</v>
      </c>
      <c r="F779" t="b">
        <v>1</v>
      </c>
      <c r="G779" t="str">
        <f>IF(AND(posicoes_tratado[[#This Row],[velocidade]]&lt;5,posicoes_tratado[[#This Row],[ignicao]]=FALSE),"SIM","NÃO")</f>
        <v>NÃO</v>
      </c>
      <c r="H779" t="str">
        <f>IFERROR(TEXT(posicoes_tratado[[#This Row],[data_posicao]]-B778,"h:mm:ss"),"0:0:0")</f>
        <v>0:00:16</v>
      </c>
      <c r="I779">
        <f>IFERROR(posicoes_tratado[[#This Row],[tempo_parado]] *86400,0)</f>
        <v>16</v>
      </c>
    </row>
    <row r="780" spans="1:9" hidden="1" x14ac:dyDescent="0.25">
      <c r="A780" s="1" t="s">
        <v>6</v>
      </c>
      <c r="B780" s="3">
        <v>43453.792395833334</v>
      </c>
      <c r="C780">
        <v>60</v>
      </c>
      <c r="D780">
        <v>-515095586</v>
      </c>
      <c r="E780">
        <v>-253811813</v>
      </c>
      <c r="F780" t="b">
        <v>1</v>
      </c>
      <c r="G780" t="str">
        <f>IF(AND(posicoes_tratado[[#This Row],[velocidade]]&lt;5,posicoes_tratado[[#This Row],[ignicao]]=FALSE),"SIM","NÃO")</f>
        <v>NÃO</v>
      </c>
      <c r="H780" t="str">
        <f>IFERROR(TEXT(posicoes_tratado[[#This Row],[data_posicao]]-B779,"h:mm:ss"),"0:0:0")</f>
        <v>0:02:00</v>
      </c>
      <c r="I780">
        <f>IFERROR(posicoes_tratado[[#This Row],[tempo_parado]] *86400,0)</f>
        <v>120</v>
      </c>
    </row>
    <row r="781" spans="1:9" hidden="1" x14ac:dyDescent="0.25">
      <c r="A781" s="1" t="s">
        <v>6</v>
      </c>
      <c r="B781" s="3">
        <v>43453.79378472222</v>
      </c>
      <c r="C781">
        <v>47</v>
      </c>
      <c r="D781">
        <v>-514949105</v>
      </c>
      <c r="E781">
        <v>-253684638</v>
      </c>
      <c r="F781" t="b">
        <v>1</v>
      </c>
      <c r="G781" t="str">
        <f>IF(AND(posicoes_tratado[[#This Row],[velocidade]]&lt;5,posicoes_tratado[[#This Row],[ignicao]]=FALSE),"SIM","NÃO")</f>
        <v>NÃO</v>
      </c>
      <c r="H781" t="str">
        <f>IFERROR(TEXT(posicoes_tratado[[#This Row],[data_posicao]]-B780,"h:mm:ss"),"0:0:0")</f>
        <v>0:02:00</v>
      </c>
      <c r="I781">
        <f>IFERROR(posicoes_tratado[[#This Row],[tempo_parado]] *86400,0)</f>
        <v>120</v>
      </c>
    </row>
    <row r="782" spans="1:9" hidden="1" x14ac:dyDescent="0.25">
      <c r="A782" s="1" t="s">
        <v>6</v>
      </c>
      <c r="B782" s="3">
        <v>43453.79420138889</v>
      </c>
      <c r="C782">
        <v>66</v>
      </c>
      <c r="D782">
        <v>-514902335</v>
      </c>
      <c r="E782">
        <v>-253659731</v>
      </c>
      <c r="F782" t="b">
        <v>1</v>
      </c>
      <c r="G782" t="str">
        <f>IF(AND(posicoes_tratado[[#This Row],[velocidade]]&lt;5,posicoes_tratado[[#This Row],[ignicao]]=FALSE),"SIM","NÃO")</f>
        <v>NÃO</v>
      </c>
      <c r="H782" t="str">
        <f>IFERROR(TEXT(posicoes_tratado[[#This Row],[data_posicao]]-B781,"h:mm:ss"),"0:0:0")</f>
        <v>0:00:36</v>
      </c>
      <c r="I782">
        <f>IFERROR(posicoes_tratado[[#This Row],[tempo_parado]] *86400,0)</f>
        <v>36</v>
      </c>
    </row>
    <row r="783" spans="1:9" hidden="1" x14ac:dyDescent="0.25">
      <c r="A783" s="1" t="s">
        <v>6</v>
      </c>
      <c r="B783" s="3">
        <v>43453.795590277776</v>
      </c>
      <c r="C783">
        <v>30</v>
      </c>
      <c r="D783">
        <v>-51475806</v>
      </c>
      <c r="E783">
        <v>-253652931</v>
      </c>
      <c r="F783" t="b">
        <v>1</v>
      </c>
      <c r="G783" t="str">
        <f>IF(AND(posicoes_tratado[[#This Row],[velocidade]]&lt;5,posicoes_tratado[[#This Row],[ignicao]]=FALSE),"SIM","NÃO")</f>
        <v>NÃO</v>
      </c>
      <c r="H783" t="str">
        <f>IFERROR(TEXT(posicoes_tratado[[#This Row],[data_posicao]]-B782,"h:mm:ss"),"0:0:0")</f>
        <v>0:02:00</v>
      </c>
      <c r="I783">
        <f>IFERROR(posicoes_tratado[[#This Row],[tempo_parado]] *86400,0)</f>
        <v>120</v>
      </c>
    </row>
    <row r="784" spans="1:9" hidden="1" x14ac:dyDescent="0.25">
      <c r="A784" s="1" t="s">
        <v>6</v>
      </c>
      <c r="B784" s="3">
        <v>43453.795810185184</v>
      </c>
      <c r="C784">
        <v>25</v>
      </c>
      <c r="D784">
        <v>-514749451</v>
      </c>
      <c r="E784">
        <v>-253663401</v>
      </c>
      <c r="F784" t="b">
        <v>1</v>
      </c>
      <c r="G784" t="str">
        <f>IF(AND(posicoes_tratado[[#This Row],[velocidade]]&lt;5,posicoes_tratado[[#This Row],[ignicao]]=FALSE),"SIM","NÃO")</f>
        <v>NÃO</v>
      </c>
      <c r="H784" t="str">
        <f>IFERROR(TEXT(posicoes_tratado[[#This Row],[data_posicao]]-B783,"h:mm:ss"),"0:0:0")</f>
        <v>0:00:19</v>
      </c>
      <c r="I784">
        <f>IFERROR(posicoes_tratado[[#This Row],[tempo_parado]] *86400,0)</f>
        <v>19</v>
      </c>
    </row>
    <row r="785" spans="1:9" hidden="1" x14ac:dyDescent="0.25">
      <c r="A785" s="1" t="s">
        <v>6</v>
      </c>
      <c r="B785" s="3">
        <v>43453.796018518522</v>
      </c>
      <c r="C785">
        <v>9</v>
      </c>
      <c r="D785">
        <v>-514746535</v>
      </c>
      <c r="E785">
        <v>-253669775</v>
      </c>
      <c r="F785" t="b">
        <v>1</v>
      </c>
      <c r="G785" t="str">
        <f>IF(AND(posicoes_tratado[[#This Row],[velocidade]]&lt;5,posicoes_tratado[[#This Row],[ignicao]]=FALSE),"SIM","NÃO")</f>
        <v>NÃO</v>
      </c>
      <c r="H785" t="str">
        <f>IFERROR(TEXT(posicoes_tratado[[#This Row],[data_posicao]]-B784,"h:mm:ss"),"0:0:0")</f>
        <v>0:00:18</v>
      </c>
      <c r="I785">
        <f>IFERROR(posicoes_tratado[[#This Row],[tempo_parado]] *86400,0)</f>
        <v>18</v>
      </c>
    </row>
    <row r="786" spans="1:9" hidden="1" x14ac:dyDescent="0.25">
      <c r="A786" s="1" t="s">
        <v>6</v>
      </c>
      <c r="B786" s="3">
        <v>43453.796203703707</v>
      </c>
      <c r="C786">
        <v>12</v>
      </c>
      <c r="D786">
        <v>-514743976</v>
      </c>
      <c r="E786">
        <v>-253667651</v>
      </c>
      <c r="F786" t="b">
        <v>1</v>
      </c>
      <c r="G786" t="str">
        <f>IF(AND(posicoes_tratado[[#This Row],[velocidade]]&lt;5,posicoes_tratado[[#This Row],[ignicao]]=FALSE),"SIM","NÃO")</f>
        <v>NÃO</v>
      </c>
      <c r="H786" t="str">
        <f>IFERROR(TEXT(posicoes_tratado[[#This Row],[data_posicao]]-B785,"h:mm:ss"),"0:0:0")</f>
        <v>0:00:16</v>
      </c>
      <c r="I786">
        <f>IFERROR(posicoes_tratado[[#This Row],[tempo_parado]] *86400,0)</f>
        <v>16</v>
      </c>
    </row>
    <row r="787" spans="1:9" hidden="1" x14ac:dyDescent="0.25">
      <c r="A787" s="1" t="s">
        <v>6</v>
      </c>
      <c r="B787" s="3">
        <v>43453.7971412037</v>
      </c>
      <c r="C787">
        <v>14</v>
      </c>
      <c r="D787">
        <v>-514701345</v>
      </c>
      <c r="E787">
        <v>-253642733</v>
      </c>
      <c r="F787" t="b">
        <v>1</v>
      </c>
      <c r="G787" t="str">
        <f>IF(AND(posicoes_tratado[[#This Row],[velocidade]]&lt;5,posicoes_tratado[[#This Row],[ignicao]]=FALSE),"SIM","NÃO")</f>
        <v>NÃO</v>
      </c>
      <c r="H787" t="str">
        <f>IFERROR(TEXT(posicoes_tratado[[#This Row],[data_posicao]]-B786,"h:mm:ss"),"0:0:0")</f>
        <v>0:01:21</v>
      </c>
      <c r="I787">
        <f>IFERROR(posicoes_tratado[[#This Row],[tempo_parado]] *86400,0)</f>
        <v>81</v>
      </c>
    </row>
    <row r="788" spans="1:9" hidden="1" x14ac:dyDescent="0.25">
      <c r="A788" s="1" t="s">
        <v>6</v>
      </c>
      <c r="B788" s="3">
        <v>43453.797326388885</v>
      </c>
      <c r="C788">
        <v>10</v>
      </c>
      <c r="D788">
        <v>-514697416</v>
      </c>
      <c r="E788">
        <v>-253643933</v>
      </c>
      <c r="F788" t="b">
        <v>1</v>
      </c>
      <c r="G788" t="str">
        <f>IF(AND(posicoes_tratado[[#This Row],[velocidade]]&lt;5,posicoes_tratado[[#This Row],[ignicao]]=FALSE),"SIM","NÃO")</f>
        <v>NÃO</v>
      </c>
      <c r="H788" t="str">
        <f>IFERROR(TEXT(posicoes_tratado[[#This Row],[data_posicao]]-B787,"h:mm:ss"),"0:0:0")</f>
        <v>0:00:16</v>
      </c>
      <c r="I788">
        <f>IFERROR(posicoes_tratado[[#This Row],[tempo_parado]] *86400,0)</f>
        <v>16</v>
      </c>
    </row>
    <row r="789" spans="1:9" hidden="1" x14ac:dyDescent="0.25">
      <c r="A789" s="1" t="s">
        <v>6</v>
      </c>
      <c r="B789" s="3">
        <v>43453.797511574077</v>
      </c>
      <c r="C789">
        <v>7</v>
      </c>
      <c r="D789">
        <v>-514696378</v>
      </c>
      <c r="E789">
        <v>-253646823</v>
      </c>
      <c r="F789" t="b">
        <v>1</v>
      </c>
      <c r="G789" t="str">
        <f>IF(AND(posicoes_tratado[[#This Row],[velocidade]]&lt;5,posicoes_tratado[[#This Row],[ignicao]]=FALSE),"SIM","NÃO")</f>
        <v>NÃO</v>
      </c>
      <c r="H789" t="str">
        <f>IFERROR(TEXT(posicoes_tratado[[#This Row],[data_posicao]]-B788,"h:mm:ss"),"0:0:0")</f>
        <v>0:00:16</v>
      </c>
      <c r="I789">
        <f>IFERROR(posicoes_tratado[[#This Row],[tempo_parado]] *86400,0)</f>
        <v>16</v>
      </c>
    </row>
    <row r="790" spans="1:9" hidden="1" x14ac:dyDescent="0.25">
      <c r="A790" s="1" t="s">
        <v>6</v>
      </c>
      <c r="B790" s="3">
        <v>43453.798900462964</v>
      </c>
      <c r="C790">
        <v>0</v>
      </c>
      <c r="D790">
        <v>-51469803</v>
      </c>
      <c r="E790">
        <v>-253643763</v>
      </c>
      <c r="F790" t="b">
        <v>1</v>
      </c>
      <c r="G790" t="str">
        <f>IF(AND(posicoes_tratado[[#This Row],[velocidade]]&lt;5,posicoes_tratado[[#This Row],[ignicao]]=FALSE),"SIM","NÃO")</f>
        <v>NÃO</v>
      </c>
      <c r="H790" t="str">
        <f>IFERROR(TEXT(posicoes_tratado[[#This Row],[data_posicao]]-B789,"h:mm:ss"),"0:0:0")</f>
        <v>0:02:00</v>
      </c>
      <c r="I790">
        <f>IFERROR(posicoes_tratado[[#This Row],[tempo_parado]] *86400,0)</f>
        <v>120</v>
      </c>
    </row>
    <row r="791" spans="1:9" x14ac:dyDescent="0.25">
      <c r="A791" s="1" t="s">
        <v>6</v>
      </c>
      <c r="B791" s="3">
        <v>43453.800034722219</v>
      </c>
      <c r="C791">
        <v>0</v>
      </c>
      <c r="D791">
        <v>-514698293</v>
      </c>
      <c r="E791">
        <v>-253643501</v>
      </c>
      <c r="F791" t="b">
        <v>0</v>
      </c>
      <c r="G791" t="str">
        <f>IF(AND(posicoes_tratado[[#This Row],[velocidade]]&lt;5,posicoes_tratado[[#This Row],[ignicao]]=FALSE),"SIM","NÃO")</f>
        <v>SIM</v>
      </c>
      <c r="H791" t="str">
        <f>IFERROR(TEXT(posicoes_tratado[[#This Row],[data_posicao]]-B790,"h:mm:ss"),"0:0:0")</f>
        <v>0:01:38</v>
      </c>
      <c r="I791">
        <f>IFERROR(posicoes_tratado[[#This Row],[tempo_parado]] *86400,0)</f>
        <v>97.999999999999986</v>
      </c>
    </row>
    <row r="792" spans="1:9" x14ac:dyDescent="0.25">
      <c r="A792" s="1" t="s">
        <v>6</v>
      </c>
      <c r="B792" s="3">
        <v>43453.800034722219</v>
      </c>
      <c r="C792">
        <v>0</v>
      </c>
      <c r="D792">
        <v>-514698293</v>
      </c>
      <c r="E792">
        <v>-253643501</v>
      </c>
      <c r="F792" t="b">
        <v>0</v>
      </c>
      <c r="G792" t="str">
        <f>IF(AND(posicoes_tratado[[#This Row],[velocidade]]&lt;5,posicoes_tratado[[#This Row],[ignicao]]=FALSE),"SIM","NÃO")</f>
        <v>SIM</v>
      </c>
      <c r="H792" t="str">
        <f>IFERROR(TEXT(posicoes_tratado[[#This Row],[data_posicao]]-B791,"h:mm:ss"),"0:0:0")</f>
        <v>0:00:00</v>
      </c>
      <c r="I792">
        <f>IFERROR(posicoes_tratado[[#This Row],[tempo_parado]] *86400,0)</f>
        <v>0</v>
      </c>
    </row>
    <row r="793" spans="1:9" hidden="1" x14ac:dyDescent="0.25">
      <c r="A793" s="1" t="s">
        <v>6</v>
      </c>
      <c r="B793" s="3">
        <v>43453.800196759257</v>
      </c>
      <c r="C793">
        <v>0</v>
      </c>
      <c r="D793">
        <v>-514698333</v>
      </c>
      <c r="E793">
        <v>-25364352</v>
      </c>
      <c r="F793" t="b">
        <v>1</v>
      </c>
      <c r="G793" t="str">
        <f>IF(AND(posicoes_tratado[[#This Row],[velocidade]]&lt;5,posicoes_tratado[[#This Row],[ignicao]]=FALSE),"SIM","NÃO")</f>
        <v>NÃO</v>
      </c>
      <c r="H793" t="str">
        <f>IFERROR(TEXT(posicoes_tratado[[#This Row],[data_posicao]]-B792,"h:mm:ss"),"0:0:0")</f>
        <v>0:00:14</v>
      </c>
      <c r="I793">
        <f>IFERROR(posicoes_tratado[[#This Row],[tempo_parado]] *86400,0)</f>
        <v>14</v>
      </c>
    </row>
    <row r="794" spans="1:9" x14ac:dyDescent="0.25">
      <c r="A794" s="1" t="s">
        <v>6</v>
      </c>
      <c r="B794" s="3">
        <v>43453.800393518519</v>
      </c>
      <c r="C794">
        <v>0</v>
      </c>
      <c r="D794">
        <v>-514698435</v>
      </c>
      <c r="E794">
        <v>-253643538</v>
      </c>
      <c r="F794" t="b">
        <v>0</v>
      </c>
      <c r="G794" t="str">
        <f>IF(AND(posicoes_tratado[[#This Row],[velocidade]]&lt;5,posicoes_tratado[[#This Row],[ignicao]]=FALSE),"SIM","NÃO")</f>
        <v>SIM</v>
      </c>
      <c r="H794" t="str">
        <f>IFERROR(TEXT(posicoes_tratado[[#This Row],[data_posicao]]-B793,"h:mm:ss"),"0:0:0")</f>
        <v>0:00:17</v>
      </c>
      <c r="I794">
        <f>IFERROR(posicoes_tratado[[#This Row],[tempo_parado]] *86400,0)</f>
        <v>17</v>
      </c>
    </row>
    <row r="795" spans="1:9" hidden="1" x14ac:dyDescent="0.25">
      <c r="A795" s="1" t="s">
        <v>6</v>
      </c>
      <c r="B795" s="3">
        <v>43453.80804398148</v>
      </c>
      <c r="C795">
        <v>0</v>
      </c>
      <c r="D795">
        <v>-514698435</v>
      </c>
      <c r="E795">
        <v>-253643538</v>
      </c>
      <c r="F795" t="b">
        <v>1</v>
      </c>
      <c r="G795" t="str">
        <f>IF(AND(posicoes_tratado[[#This Row],[velocidade]]&lt;5,posicoes_tratado[[#This Row],[ignicao]]=FALSE),"SIM","NÃO")</f>
        <v>NÃO</v>
      </c>
      <c r="H795" t="str">
        <f>IFERROR(TEXT(posicoes_tratado[[#This Row],[data_posicao]]-B794,"h:mm:ss"),"0:0:0")</f>
        <v>0:11:01</v>
      </c>
      <c r="I795">
        <f>IFERROR(posicoes_tratado[[#This Row],[tempo_parado]] *86400,0)</f>
        <v>661</v>
      </c>
    </row>
    <row r="796" spans="1:9" hidden="1" x14ac:dyDescent="0.25">
      <c r="A796" s="1" t="s">
        <v>6</v>
      </c>
      <c r="B796" s="3">
        <v>43453.80945601852</v>
      </c>
      <c r="C796">
        <v>0</v>
      </c>
      <c r="D796">
        <v>-514697983</v>
      </c>
      <c r="E796">
        <v>-253643983</v>
      </c>
      <c r="F796" t="b">
        <v>1</v>
      </c>
      <c r="G796" t="str">
        <f>IF(AND(posicoes_tratado[[#This Row],[velocidade]]&lt;5,posicoes_tratado[[#This Row],[ignicao]]=FALSE),"SIM","NÃO")</f>
        <v>NÃO</v>
      </c>
      <c r="H796" t="str">
        <f>IFERROR(TEXT(posicoes_tratado[[#This Row],[data_posicao]]-B795,"h:mm:ss"),"0:0:0")</f>
        <v>0:02:02</v>
      </c>
      <c r="I796">
        <f>IFERROR(posicoes_tratado[[#This Row],[tempo_parado]] *86400,0)</f>
        <v>121.99999999999999</v>
      </c>
    </row>
    <row r="797" spans="1:9" hidden="1" x14ac:dyDescent="0.25">
      <c r="A797" s="1" t="s">
        <v>6</v>
      </c>
      <c r="B797" s="3">
        <v>43453.810844907406</v>
      </c>
      <c r="C797">
        <v>0</v>
      </c>
      <c r="D797">
        <v>-514697961</v>
      </c>
      <c r="E797">
        <v>-253643746</v>
      </c>
      <c r="F797" t="b">
        <v>1</v>
      </c>
      <c r="G797" t="str">
        <f>IF(AND(posicoes_tratado[[#This Row],[velocidade]]&lt;5,posicoes_tratado[[#This Row],[ignicao]]=FALSE),"SIM","NÃO")</f>
        <v>NÃO</v>
      </c>
      <c r="H797" t="str">
        <f>IFERROR(TEXT(posicoes_tratado[[#This Row],[data_posicao]]-B796,"h:mm:ss"),"0:0:0")</f>
        <v>0:02:00</v>
      </c>
      <c r="I797">
        <f>IFERROR(posicoes_tratado[[#This Row],[tempo_parado]] *86400,0)</f>
        <v>120</v>
      </c>
    </row>
    <row r="798" spans="1:9" hidden="1" x14ac:dyDescent="0.25">
      <c r="A798" s="1" t="s">
        <v>6</v>
      </c>
      <c r="B798" s="3">
        <v>43453.811435185184</v>
      </c>
      <c r="C798">
        <v>7</v>
      </c>
      <c r="D798">
        <v>-514697041</v>
      </c>
      <c r="E798">
        <v>-253644393</v>
      </c>
      <c r="F798" t="b">
        <v>1</v>
      </c>
      <c r="G798" t="str">
        <f>IF(AND(posicoes_tratado[[#This Row],[velocidade]]&lt;5,posicoes_tratado[[#This Row],[ignicao]]=FALSE),"SIM","NÃO")</f>
        <v>NÃO</v>
      </c>
      <c r="H798" t="str">
        <f>IFERROR(TEXT(posicoes_tratado[[#This Row],[data_posicao]]-B797,"h:mm:ss"),"0:0:0")</f>
        <v>0:00:51</v>
      </c>
      <c r="I798">
        <f>IFERROR(posicoes_tratado[[#This Row],[tempo_parado]] *86400,0)</f>
        <v>51</v>
      </c>
    </row>
    <row r="799" spans="1:9" hidden="1" x14ac:dyDescent="0.25">
      <c r="A799" s="1" t="s">
        <v>6</v>
      </c>
      <c r="B799" s="3">
        <v>43453.811435185184</v>
      </c>
      <c r="C799">
        <v>7</v>
      </c>
      <c r="D799">
        <v>-514697041</v>
      </c>
      <c r="E799">
        <v>-253644393</v>
      </c>
      <c r="F799" t="b">
        <v>1</v>
      </c>
      <c r="G799" t="str">
        <f>IF(AND(posicoes_tratado[[#This Row],[velocidade]]&lt;5,posicoes_tratado[[#This Row],[ignicao]]=FALSE),"SIM","NÃO")</f>
        <v>NÃO</v>
      </c>
      <c r="H799" t="str">
        <f>IFERROR(TEXT(posicoes_tratado[[#This Row],[data_posicao]]-B798,"h:mm:ss"),"0:0:0")</f>
        <v>0:00:00</v>
      </c>
      <c r="I799">
        <f>IFERROR(posicoes_tratado[[#This Row],[tempo_parado]] *86400,0)</f>
        <v>0</v>
      </c>
    </row>
    <row r="800" spans="1:9" x14ac:dyDescent="0.25">
      <c r="A800" s="1" t="s">
        <v>6</v>
      </c>
      <c r="B800" s="3">
        <v>43453.811678240738</v>
      </c>
      <c r="C800">
        <v>0</v>
      </c>
      <c r="D800">
        <v>-514695476</v>
      </c>
      <c r="E800">
        <v>-253643351</v>
      </c>
      <c r="F800" t="b">
        <v>0</v>
      </c>
      <c r="G800" t="str">
        <f>IF(AND(posicoes_tratado[[#This Row],[velocidade]]&lt;5,posicoes_tratado[[#This Row],[ignicao]]=FALSE),"SIM","NÃO")</f>
        <v>SIM</v>
      </c>
      <c r="H800" t="str">
        <f>IFERROR(TEXT(posicoes_tratado[[#This Row],[data_posicao]]-B799,"h:mm:ss"),"0:0:0")</f>
        <v>0:00:21</v>
      </c>
      <c r="I800">
        <f>IFERROR(posicoes_tratado[[#This Row],[tempo_parado]] *86400,0)</f>
        <v>20.999999999999996</v>
      </c>
    </row>
    <row r="801" spans="1:9" x14ac:dyDescent="0.25">
      <c r="A801" s="1" t="s">
        <v>6</v>
      </c>
      <c r="B801" s="3">
        <v>43453.811678240738</v>
      </c>
      <c r="C801">
        <v>0</v>
      </c>
      <c r="D801">
        <v>-514695476</v>
      </c>
      <c r="E801">
        <v>-253643351</v>
      </c>
      <c r="F801" t="b">
        <v>0</v>
      </c>
      <c r="G801" t="str">
        <f>IF(AND(posicoes_tratado[[#This Row],[velocidade]]&lt;5,posicoes_tratado[[#This Row],[ignicao]]=FALSE),"SIM","NÃO")</f>
        <v>SIM</v>
      </c>
      <c r="H801" t="str">
        <f>IFERROR(TEXT(posicoes_tratado[[#This Row],[data_posicao]]-B800,"h:mm:ss"),"0:0:0")</f>
        <v>0:00:00</v>
      </c>
      <c r="I801">
        <f>IFERROR(posicoes_tratado[[#This Row],[tempo_parado]] *86400,0)</f>
        <v>0</v>
      </c>
    </row>
    <row r="802" spans="1:9" hidden="1" x14ac:dyDescent="0.25">
      <c r="A802" s="1" t="s">
        <v>6</v>
      </c>
      <c r="B802" s="3">
        <v>43453.815057870372</v>
      </c>
      <c r="C802">
        <v>0</v>
      </c>
      <c r="D802">
        <v>-514695258</v>
      </c>
      <c r="E802">
        <v>-253643393</v>
      </c>
      <c r="F802" t="b">
        <v>1</v>
      </c>
      <c r="G802" t="str">
        <f>IF(AND(posicoes_tratado[[#This Row],[velocidade]]&lt;5,posicoes_tratado[[#This Row],[ignicao]]=FALSE),"SIM","NÃO")</f>
        <v>NÃO</v>
      </c>
      <c r="H802" t="str">
        <f>IFERROR(TEXT(posicoes_tratado[[#This Row],[data_posicao]]-B801,"h:mm:ss"),"0:0:0")</f>
        <v>0:04:52</v>
      </c>
      <c r="I802">
        <f>IFERROR(posicoes_tratado[[#This Row],[tempo_parado]] *86400,0)</f>
        <v>292.00000000000006</v>
      </c>
    </row>
    <row r="803" spans="1:9" hidden="1" x14ac:dyDescent="0.25">
      <c r="A803" s="1" t="s">
        <v>6</v>
      </c>
      <c r="B803" s="3">
        <v>43453.816180555557</v>
      </c>
      <c r="C803">
        <v>7</v>
      </c>
      <c r="D803">
        <v>-514697618</v>
      </c>
      <c r="E803">
        <v>-25364576</v>
      </c>
      <c r="F803" t="b">
        <v>1</v>
      </c>
      <c r="G803" t="str">
        <f>IF(AND(posicoes_tratado[[#This Row],[velocidade]]&lt;5,posicoes_tratado[[#This Row],[ignicao]]=FALSE),"SIM","NÃO")</f>
        <v>NÃO</v>
      </c>
      <c r="H803" t="str">
        <f>IFERROR(TEXT(posicoes_tratado[[#This Row],[data_posicao]]-B802,"h:mm:ss"),"0:0:0")</f>
        <v>0:01:37</v>
      </c>
      <c r="I803">
        <f>IFERROR(posicoes_tratado[[#This Row],[tempo_parado]] *86400,0)</f>
        <v>97</v>
      </c>
    </row>
    <row r="804" spans="1:9" hidden="1" x14ac:dyDescent="0.25">
      <c r="A804" s="1" t="s">
        <v>6</v>
      </c>
      <c r="B804" s="3">
        <v>43453.817569444444</v>
      </c>
      <c r="C804">
        <v>0</v>
      </c>
      <c r="D804">
        <v>-514702323</v>
      </c>
      <c r="E804">
        <v>-253643956</v>
      </c>
      <c r="F804" t="b">
        <v>1</v>
      </c>
      <c r="G804" t="str">
        <f>IF(AND(posicoes_tratado[[#This Row],[velocidade]]&lt;5,posicoes_tratado[[#This Row],[ignicao]]=FALSE),"SIM","NÃO")</f>
        <v>NÃO</v>
      </c>
      <c r="H804" t="str">
        <f>IFERROR(TEXT(posicoes_tratado[[#This Row],[data_posicao]]-B803,"h:mm:ss"),"0:0:0")</f>
        <v>0:02:00</v>
      </c>
      <c r="I804">
        <f>IFERROR(posicoes_tratado[[#This Row],[tempo_parado]] *86400,0)</f>
        <v>120</v>
      </c>
    </row>
    <row r="805" spans="1:9" hidden="1" x14ac:dyDescent="0.25">
      <c r="A805" s="1" t="s">
        <v>6</v>
      </c>
      <c r="B805" s="3">
        <v>43453.818958333337</v>
      </c>
      <c r="C805">
        <v>0</v>
      </c>
      <c r="D805">
        <v>-514702356</v>
      </c>
      <c r="E805">
        <v>-253644391</v>
      </c>
      <c r="F805" t="b">
        <v>1</v>
      </c>
      <c r="G805" t="str">
        <f>IF(AND(posicoes_tratado[[#This Row],[velocidade]]&lt;5,posicoes_tratado[[#This Row],[ignicao]]=FALSE),"SIM","NÃO")</f>
        <v>NÃO</v>
      </c>
      <c r="H805" t="str">
        <f>IFERROR(TEXT(posicoes_tratado[[#This Row],[data_posicao]]-B804,"h:mm:ss"),"0:0:0")</f>
        <v>0:02:00</v>
      </c>
      <c r="I805">
        <f>IFERROR(posicoes_tratado[[#This Row],[tempo_parado]] *86400,0)</f>
        <v>120</v>
      </c>
    </row>
    <row r="806" spans="1:9" hidden="1" x14ac:dyDescent="0.25">
      <c r="A806" s="1" t="s">
        <v>6</v>
      </c>
      <c r="B806" s="3">
        <v>43453.818958333337</v>
      </c>
      <c r="C806">
        <v>0</v>
      </c>
      <c r="D806">
        <v>-514702356</v>
      </c>
      <c r="E806">
        <v>-253644391</v>
      </c>
      <c r="F806" t="b">
        <v>1</v>
      </c>
      <c r="G806" t="str">
        <f>IF(AND(posicoes_tratado[[#This Row],[velocidade]]&lt;5,posicoes_tratado[[#This Row],[ignicao]]=FALSE),"SIM","NÃO")</f>
        <v>NÃO</v>
      </c>
      <c r="H806" t="str">
        <f>IFERROR(TEXT(posicoes_tratado[[#This Row],[data_posicao]]-B805,"h:mm:ss"),"0:0:0")</f>
        <v>0:00:00</v>
      </c>
      <c r="I806">
        <f>IFERROR(posicoes_tratado[[#This Row],[tempo_parado]] *86400,0)</f>
        <v>0</v>
      </c>
    </row>
    <row r="807" spans="1:9" hidden="1" x14ac:dyDescent="0.25">
      <c r="A807" s="1" t="s">
        <v>6</v>
      </c>
      <c r="B807" s="3">
        <v>43453.820347222223</v>
      </c>
      <c r="C807">
        <v>0</v>
      </c>
      <c r="D807">
        <v>-514702948</v>
      </c>
      <c r="E807">
        <v>-253643915</v>
      </c>
      <c r="F807" t="b">
        <v>1</v>
      </c>
      <c r="G807" t="str">
        <f>IF(AND(posicoes_tratado[[#This Row],[velocidade]]&lt;5,posicoes_tratado[[#This Row],[ignicao]]=FALSE),"SIM","NÃO")</f>
        <v>NÃO</v>
      </c>
      <c r="H807" t="str">
        <f>IFERROR(TEXT(posicoes_tratado[[#This Row],[data_posicao]]-B806,"h:mm:ss"),"0:0:0")</f>
        <v>0:02:00</v>
      </c>
      <c r="I807">
        <f>IFERROR(posicoes_tratado[[#This Row],[tempo_parado]] *86400,0)</f>
        <v>120</v>
      </c>
    </row>
    <row r="808" spans="1:9" hidden="1" x14ac:dyDescent="0.25">
      <c r="A808" s="1" t="s">
        <v>6</v>
      </c>
      <c r="B808" s="3">
        <v>43453.821736111109</v>
      </c>
      <c r="C808">
        <v>0</v>
      </c>
      <c r="D808">
        <v>-514702246</v>
      </c>
      <c r="E808">
        <v>-253644098</v>
      </c>
      <c r="F808" t="b">
        <v>1</v>
      </c>
      <c r="G808" t="str">
        <f>IF(AND(posicoes_tratado[[#This Row],[velocidade]]&lt;5,posicoes_tratado[[#This Row],[ignicao]]=FALSE),"SIM","NÃO")</f>
        <v>NÃO</v>
      </c>
      <c r="H808" t="str">
        <f>IFERROR(TEXT(posicoes_tratado[[#This Row],[data_posicao]]-B807,"h:mm:ss"),"0:0:0")</f>
        <v>0:02:00</v>
      </c>
      <c r="I808">
        <f>IFERROR(posicoes_tratado[[#This Row],[tempo_parado]] *86400,0)</f>
        <v>120</v>
      </c>
    </row>
    <row r="809" spans="1:9" hidden="1" x14ac:dyDescent="0.25">
      <c r="A809" s="1" t="s">
        <v>6</v>
      </c>
      <c r="B809" s="3">
        <v>43453.822372685187</v>
      </c>
      <c r="C809">
        <v>8</v>
      </c>
      <c r="D809">
        <v>-514699195</v>
      </c>
      <c r="E809">
        <v>-253642701</v>
      </c>
      <c r="F809" t="b">
        <v>1</v>
      </c>
      <c r="G809" t="str">
        <f>IF(AND(posicoes_tratado[[#This Row],[velocidade]]&lt;5,posicoes_tratado[[#This Row],[ignicao]]=FALSE),"SIM","NÃO")</f>
        <v>NÃO</v>
      </c>
      <c r="H809" t="str">
        <f>IFERROR(TEXT(posicoes_tratado[[#This Row],[data_posicao]]-B808,"h:mm:ss"),"0:0:0")</f>
        <v>0:00:55</v>
      </c>
      <c r="I809">
        <f>IFERROR(posicoes_tratado[[#This Row],[tempo_parado]] *86400,0)</f>
        <v>54.999999999999993</v>
      </c>
    </row>
    <row r="810" spans="1:9" hidden="1" x14ac:dyDescent="0.25">
      <c r="A810" s="1" t="s">
        <v>6</v>
      </c>
      <c r="B810" s="3">
        <v>43453.822604166664</v>
      </c>
      <c r="C810">
        <v>11</v>
      </c>
      <c r="D810">
        <v>-51469876</v>
      </c>
      <c r="E810">
        <v>-253640935</v>
      </c>
      <c r="F810" t="b">
        <v>1</v>
      </c>
      <c r="G810" t="str">
        <f>IF(AND(posicoes_tratado[[#This Row],[velocidade]]&lt;5,posicoes_tratado[[#This Row],[ignicao]]=FALSE),"SIM","NÃO")</f>
        <v>NÃO</v>
      </c>
      <c r="H810" t="str">
        <f>IFERROR(TEXT(posicoes_tratado[[#This Row],[data_posicao]]-B809,"h:mm:ss"),"0:0:0")</f>
        <v>0:00:20</v>
      </c>
      <c r="I810">
        <f>IFERROR(posicoes_tratado[[#This Row],[tempo_parado]] *86400,0)</f>
        <v>20</v>
      </c>
    </row>
    <row r="811" spans="1:9" hidden="1" x14ac:dyDescent="0.25">
      <c r="A811" s="1" t="s">
        <v>6</v>
      </c>
      <c r="B811" s="3">
        <v>43453.822997685187</v>
      </c>
      <c r="C811">
        <v>10</v>
      </c>
      <c r="D811">
        <v>-514685485</v>
      </c>
      <c r="E811">
        <v>-253632928</v>
      </c>
      <c r="F811" t="b">
        <v>1</v>
      </c>
      <c r="G811" t="str">
        <f>IF(AND(posicoes_tratado[[#This Row],[velocidade]]&lt;5,posicoes_tratado[[#This Row],[ignicao]]=FALSE),"SIM","NÃO")</f>
        <v>NÃO</v>
      </c>
      <c r="H811" t="str">
        <f>IFERROR(TEXT(posicoes_tratado[[#This Row],[data_posicao]]-B810,"h:mm:ss"),"0:0:0")</f>
        <v>0:00:34</v>
      </c>
      <c r="I811">
        <f>IFERROR(posicoes_tratado[[#This Row],[tempo_parado]] *86400,0)</f>
        <v>34</v>
      </c>
    </row>
    <row r="812" spans="1:9" hidden="1" x14ac:dyDescent="0.25">
      <c r="A812" s="1" t="s">
        <v>6</v>
      </c>
      <c r="B812" s="3">
        <v>43453.823449074072</v>
      </c>
      <c r="C812">
        <v>12</v>
      </c>
      <c r="D812">
        <v>-514696351</v>
      </c>
      <c r="E812">
        <v>-253614396</v>
      </c>
      <c r="F812" t="b">
        <v>1</v>
      </c>
      <c r="G812" t="str">
        <f>IF(AND(posicoes_tratado[[#This Row],[velocidade]]&lt;5,posicoes_tratado[[#This Row],[ignicao]]=FALSE),"SIM","NÃO")</f>
        <v>NÃO</v>
      </c>
      <c r="H812" t="str">
        <f>IFERROR(TEXT(posicoes_tratado[[#This Row],[data_posicao]]-B811,"h:mm:ss"),"0:0:0")</f>
        <v>0:00:39</v>
      </c>
      <c r="I812">
        <f>IFERROR(posicoes_tratado[[#This Row],[tempo_parado]] *86400,0)</f>
        <v>39</v>
      </c>
    </row>
    <row r="813" spans="1:9" hidden="1" x14ac:dyDescent="0.25">
      <c r="A813" s="1" t="s">
        <v>6</v>
      </c>
      <c r="B813" s="3">
        <v>43453.824826388889</v>
      </c>
      <c r="C813">
        <v>51</v>
      </c>
      <c r="D813">
        <v>-514594553</v>
      </c>
      <c r="E813">
        <v>-253532888</v>
      </c>
      <c r="F813" t="b">
        <v>1</v>
      </c>
      <c r="G813" t="str">
        <f>IF(AND(posicoes_tratado[[#This Row],[velocidade]]&lt;5,posicoes_tratado[[#This Row],[ignicao]]=FALSE),"SIM","NÃO")</f>
        <v>NÃO</v>
      </c>
      <c r="H813" t="str">
        <f>IFERROR(TEXT(posicoes_tratado[[#This Row],[data_posicao]]-B812,"h:mm:ss"),"0:0:0")</f>
        <v>0:01:59</v>
      </c>
      <c r="I813">
        <f>IFERROR(posicoes_tratado[[#This Row],[tempo_parado]] *86400,0)</f>
        <v>118.99999999999999</v>
      </c>
    </row>
    <row r="814" spans="1:9" hidden="1" x14ac:dyDescent="0.25">
      <c r="A814" s="1" t="s">
        <v>6</v>
      </c>
      <c r="B814" s="3">
        <v>43453.826215277775</v>
      </c>
      <c r="C814">
        <v>53</v>
      </c>
      <c r="D814">
        <v>-514448763</v>
      </c>
      <c r="E814">
        <v>-253455533</v>
      </c>
      <c r="F814" t="b">
        <v>1</v>
      </c>
      <c r="G814" t="str">
        <f>IF(AND(posicoes_tratado[[#This Row],[velocidade]]&lt;5,posicoes_tratado[[#This Row],[ignicao]]=FALSE),"SIM","NÃO")</f>
        <v>NÃO</v>
      </c>
      <c r="H814" t="str">
        <f>IFERROR(TEXT(posicoes_tratado[[#This Row],[data_posicao]]-B813,"h:mm:ss"),"0:0:0")</f>
        <v>0:02:00</v>
      </c>
      <c r="I814">
        <f>IFERROR(posicoes_tratado[[#This Row],[tempo_parado]] *86400,0)</f>
        <v>120</v>
      </c>
    </row>
    <row r="815" spans="1:9" hidden="1" x14ac:dyDescent="0.25">
      <c r="A815" s="1" t="s">
        <v>6</v>
      </c>
      <c r="B815" s="3">
        <v>43453.827604166669</v>
      </c>
      <c r="C815">
        <v>60</v>
      </c>
      <c r="D815">
        <v>-514336158</v>
      </c>
      <c r="E815">
        <v>-253418918</v>
      </c>
      <c r="F815" t="b">
        <v>1</v>
      </c>
      <c r="G815" t="str">
        <f>IF(AND(posicoes_tratado[[#This Row],[velocidade]]&lt;5,posicoes_tratado[[#This Row],[ignicao]]=FALSE),"SIM","NÃO")</f>
        <v>NÃO</v>
      </c>
      <c r="H815" t="str">
        <f>IFERROR(TEXT(posicoes_tratado[[#This Row],[data_posicao]]-B814,"h:mm:ss"),"0:0:0")</f>
        <v>0:02:00</v>
      </c>
      <c r="I815">
        <f>IFERROR(posicoes_tratado[[#This Row],[tempo_parado]] *86400,0)</f>
        <v>120</v>
      </c>
    </row>
    <row r="816" spans="1:9" hidden="1" x14ac:dyDescent="0.25">
      <c r="A816" s="1" t="s">
        <v>6</v>
      </c>
      <c r="B816" s="3">
        <v>43453.8281712963</v>
      </c>
      <c r="C816">
        <v>63</v>
      </c>
      <c r="D816">
        <v>-514273201</v>
      </c>
      <c r="E816">
        <v>-253391918</v>
      </c>
      <c r="F816" t="b">
        <v>1</v>
      </c>
      <c r="G816" t="str">
        <f>IF(AND(posicoes_tratado[[#This Row],[velocidade]]&lt;5,posicoes_tratado[[#This Row],[ignicao]]=FALSE),"SIM","NÃO")</f>
        <v>NÃO</v>
      </c>
      <c r="H816" t="str">
        <f>IFERROR(TEXT(posicoes_tratado[[#This Row],[data_posicao]]-B815,"h:mm:ss"),"0:0:0")</f>
        <v>0:00:49</v>
      </c>
      <c r="I816">
        <f>IFERROR(posicoes_tratado[[#This Row],[tempo_parado]] *86400,0)</f>
        <v>48.999999999999993</v>
      </c>
    </row>
    <row r="817" spans="1:9" hidden="1" x14ac:dyDescent="0.25">
      <c r="A817" s="1" t="s">
        <v>6</v>
      </c>
      <c r="B817" s="3">
        <v>43453.828912037039</v>
      </c>
      <c r="C817">
        <v>92</v>
      </c>
      <c r="D817">
        <v>-514138278</v>
      </c>
      <c r="E817">
        <v>-25340884</v>
      </c>
      <c r="F817" t="b">
        <v>1</v>
      </c>
      <c r="G817" t="str">
        <f>IF(AND(posicoes_tratado[[#This Row],[velocidade]]&lt;5,posicoes_tratado[[#This Row],[ignicao]]=FALSE),"SIM","NÃO")</f>
        <v>NÃO</v>
      </c>
      <c r="H817" t="str">
        <f>IFERROR(TEXT(posicoes_tratado[[#This Row],[data_posicao]]-B816,"h:mm:ss"),"0:0:0")</f>
        <v>0:01:04</v>
      </c>
      <c r="I817">
        <f>IFERROR(posicoes_tratado[[#This Row],[tempo_parado]] *86400,0)</f>
        <v>64</v>
      </c>
    </row>
    <row r="818" spans="1:9" hidden="1" x14ac:dyDescent="0.25">
      <c r="A818" s="1" t="s">
        <v>6</v>
      </c>
      <c r="B818" s="3">
        <v>43453.829479166663</v>
      </c>
      <c r="C818">
        <v>37</v>
      </c>
      <c r="D818">
        <v>-514064468</v>
      </c>
      <c r="E818">
        <v>-253459946</v>
      </c>
      <c r="F818" t="b">
        <v>1</v>
      </c>
      <c r="G818" t="str">
        <f>IF(AND(posicoes_tratado[[#This Row],[velocidade]]&lt;5,posicoes_tratado[[#This Row],[ignicao]]=FALSE),"SIM","NÃO")</f>
        <v>NÃO</v>
      </c>
      <c r="H818" t="str">
        <f>IFERROR(TEXT(posicoes_tratado[[#This Row],[data_posicao]]-B817,"h:mm:ss"),"0:0:0")</f>
        <v>0:00:49</v>
      </c>
      <c r="I818">
        <f>IFERROR(posicoes_tratado[[#This Row],[tempo_parado]] *86400,0)</f>
        <v>48.999999999999993</v>
      </c>
    </row>
    <row r="819" spans="1:9" hidden="1" x14ac:dyDescent="0.25">
      <c r="A819" s="1" t="s">
        <v>6</v>
      </c>
      <c r="B819" s="3">
        <v>43453.83085648148</v>
      </c>
      <c r="C819">
        <v>46</v>
      </c>
      <c r="D819">
        <v>-513974593</v>
      </c>
      <c r="E819">
        <v>-253444783</v>
      </c>
      <c r="F819" t="b">
        <v>1</v>
      </c>
      <c r="G819" t="str">
        <f>IF(AND(posicoes_tratado[[#This Row],[velocidade]]&lt;5,posicoes_tratado[[#This Row],[ignicao]]=FALSE),"SIM","NÃO")</f>
        <v>NÃO</v>
      </c>
      <c r="H819" t="str">
        <f>IFERROR(TEXT(posicoes_tratado[[#This Row],[data_posicao]]-B818,"h:mm:ss"),"0:0:0")</f>
        <v>0:01:59</v>
      </c>
      <c r="I819">
        <f>IFERROR(posicoes_tratado[[#This Row],[tempo_parado]] *86400,0)</f>
        <v>118.99999999999999</v>
      </c>
    </row>
    <row r="820" spans="1:9" hidden="1" x14ac:dyDescent="0.25">
      <c r="A820" s="1" t="s">
        <v>6</v>
      </c>
      <c r="B820" s="3">
        <v>43453.831203703703</v>
      </c>
      <c r="C820">
        <v>65</v>
      </c>
      <c r="D820">
        <v>-513927356</v>
      </c>
      <c r="E820">
        <v>-253448098</v>
      </c>
      <c r="F820" t="b">
        <v>1</v>
      </c>
      <c r="G820" t="str">
        <f>IF(AND(posicoes_tratado[[#This Row],[velocidade]]&lt;5,posicoes_tratado[[#This Row],[ignicao]]=FALSE),"SIM","NÃO")</f>
        <v>NÃO</v>
      </c>
      <c r="H820" t="str">
        <f>IFERROR(TEXT(posicoes_tratado[[#This Row],[data_posicao]]-B819,"h:mm:ss"),"0:0:0")</f>
        <v>0:00:30</v>
      </c>
      <c r="I820">
        <f>IFERROR(posicoes_tratado[[#This Row],[tempo_parado]] *86400,0)</f>
        <v>30</v>
      </c>
    </row>
    <row r="821" spans="1:9" hidden="1" x14ac:dyDescent="0.25">
      <c r="A821" s="1" t="s">
        <v>6</v>
      </c>
      <c r="B821" s="3">
        <v>43453.831377314818</v>
      </c>
      <c r="C821">
        <v>68</v>
      </c>
      <c r="D821">
        <v>-513916881</v>
      </c>
      <c r="E821">
        <v>-253473308</v>
      </c>
      <c r="F821" t="b">
        <v>1</v>
      </c>
      <c r="G821" t="str">
        <f>IF(AND(posicoes_tratado[[#This Row],[velocidade]]&lt;5,posicoes_tratado[[#This Row],[ignicao]]=FALSE),"SIM","NÃO")</f>
        <v>NÃO</v>
      </c>
      <c r="H821" t="str">
        <f>IFERROR(TEXT(posicoes_tratado[[#This Row],[data_posicao]]-B820,"h:mm:ss"),"0:0:0")</f>
        <v>0:00:15</v>
      </c>
      <c r="I821">
        <f>IFERROR(posicoes_tratado[[#This Row],[tempo_parado]] *86400,0)</f>
        <v>15</v>
      </c>
    </row>
    <row r="822" spans="1:9" hidden="1" x14ac:dyDescent="0.25">
      <c r="A822" s="1" t="s">
        <v>6</v>
      </c>
      <c r="B822" s="3">
        <v>43453.831562500003</v>
      </c>
      <c r="C822">
        <v>67</v>
      </c>
      <c r="D822">
        <v>-51389496</v>
      </c>
      <c r="E822">
        <v>-253485396</v>
      </c>
      <c r="F822" t="b">
        <v>1</v>
      </c>
      <c r="G822" t="str">
        <f>IF(AND(posicoes_tratado[[#This Row],[velocidade]]&lt;5,posicoes_tratado[[#This Row],[ignicao]]=FALSE),"SIM","NÃO")</f>
        <v>NÃO</v>
      </c>
      <c r="H822" t="str">
        <f>IFERROR(TEXT(posicoes_tratado[[#This Row],[data_posicao]]-B821,"h:mm:ss"),"0:0:0")</f>
        <v>0:00:16</v>
      </c>
      <c r="I822">
        <f>IFERROR(posicoes_tratado[[#This Row],[tempo_parado]] *86400,0)</f>
        <v>16</v>
      </c>
    </row>
    <row r="823" spans="1:9" hidden="1" x14ac:dyDescent="0.25">
      <c r="A823" s="1" t="s">
        <v>6</v>
      </c>
      <c r="B823" s="3">
        <v>43453.831932870373</v>
      </c>
      <c r="C823">
        <v>72</v>
      </c>
      <c r="D823">
        <v>-513835295</v>
      </c>
      <c r="E823">
        <v>-253461893</v>
      </c>
      <c r="F823" t="b">
        <v>1</v>
      </c>
      <c r="G823" t="str">
        <f>IF(AND(posicoes_tratado[[#This Row],[velocidade]]&lt;5,posicoes_tratado[[#This Row],[ignicao]]=FALSE),"SIM","NÃO")</f>
        <v>NÃO</v>
      </c>
      <c r="H823" t="str">
        <f>IFERROR(TEXT(posicoes_tratado[[#This Row],[data_posicao]]-B822,"h:mm:ss"),"0:0:0")</f>
        <v>0:00:32</v>
      </c>
      <c r="I823">
        <f>IFERROR(posicoes_tratado[[#This Row],[tempo_parado]] *86400,0)</f>
        <v>32</v>
      </c>
    </row>
    <row r="824" spans="1:9" hidden="1" x14ac:dyDescent="0.25">
      <c r="A824" s="1" t="s">
        <v>6</v>
      </c>
      <c r="B824" s="3">
        <v>43453.832650462966</v>
      </c>
      <c r="C824">
        <v>78</v>
      </c>
      <c r="D824">
        <v>-513716765</v>
      </c>
      <c r="E824">
        <v>-253533353</v>
      </c>
      <c r="F824" t="b">
        <v>1</v>
      </c>
      <c r="G824" t="str">
        <f>IF(AND(posicoes_tratado[[#This Row],[velocidade]]&lt;5,posicoes_tratado[[#This Row],[ignicao]]=FALSE),"SIM","NÃO")</f>
        <v>NÃO</v>
      </c>
      <c r="H824" t="str">
        <f>IFERROR(TEXT(posicoes_tratado[[#This Row],[data_posicao]]-B823,"h:mm:ss"),"0:0:0")</f>
        <v>0:01:02</v>
      </c>
      <c r="I824">
        <f>IFERROR(posicoes_tratado[[#This Row],[tempo_parado]] *86400,0)</f>
        <v>62.000000000000007</v>
      </c>
    </row>
    <row r="825" spans="1:9" hidden="1" x14ac:dyDescent="0.25">
      <c r="A825" s="1" t="s">
        <v>6</v>
      </c>
      <c r="B825" s="3">
        <v>43453.832974537036</v>
      </c>
      <c r="C825">
        <v>66</v>
      </c>
      <c r="D825">
        <v>-51365758</v>
      </c>
      <c r="E825">
        <v>-253526138</v>
      </c>
      <c r="F825" t="b">
        <v>1</v>
      </c>
      <c r="G825" t="str">
        <f>IF(AND(posicoes_tratado[[#This Row],[velocidade]]&lt;5,posicoes_tratado[[#This Row],[ignicao]]=FALSE),"SIM","NÃO")</f>
        <v>NÃO</v>
      </c>
      <c r="H825" t="str">
        <f>IFERROR(TEXT(posicoes_tratado[[#This Row],[data_posicao]]-B824,"h:mm:ss"),"0:0:0")</f>
        <v>0:00:28</v>
      </c>
      <c r="I825">
        <f>IFERROR(posicoes_tratado[[#This Row],[tempo_parado]] *86400,0)</f>
        <v>28</v>
      </c>
    </row>
    <row r="826" spans="1:9" hidden="1" x14ac:dyDescent="0.25">
      <c r="A826" s="1" t="s">
        <v>6</v>
      </c>
      <c r="B826" s="3">
        <v>43453.834120370368</v>
      </c>
      <c r="C826">
        <v>37</v>
      </c>
      <c r="D826">
        <v>-513500418</v>
      </c>
      <c r="E826">
        <v>-25362858</v>
      </c>
      <c r="F826" t="b">
        <v>1</v>
      </c>
      <c r="G826" t="str">
        <f>IF(AND(posicoes_tratado[[#This Row],[velocidade]]&lt;5,posicoes_tratado[[#This Row],[ignicao]]=FALSE),"SIM","NÃO")</f>
        <v>NÃO</v>
      </c>
      <c r="H826" t="str">
        <f>IFERROR(TEXT(posicoes_tratado[[#This Row],[data_posicao]]-B825,"h:mm:ss"),"0:0:0")</f>
        <v>0:01:39</v>
      </c>
      <c r="I826">
        <f>IFERROR(posicoes_tratado[[#This Row],[tempo_parado]] *86400,0)</f>
        <v>99</v>
      </c>
    </row>
    <row r="827" spans="1:9" hidden="1" x14ac:dyDescent="0.25">
      <c r="A827" s="1" t="s">
        <v>6</v>
      </c>
      <c r="B827" s="3">
        <v>43453.834537037037</v>
      </c>
      <c r="C827">
        <v>43</v>
      </c>
      <c r="D827">
        <v>-513485936</v>
      </c>
      <c r="E827">
        <v>-253656345</v>
      </c>
      <c r="F827" t="b">
        <v>1</v>
      </c>
      <c r="G827" t="str">
        <f>IF(AND(posicoes_tratado[[#This Row],[velocidade]]&lt;5,posicoes_tratado[[#This Row],[ignicao]]=FALSE),"SIM","NÃO")</f>
        <v>NÃO</v>
      </c>
      <c r="H827" t="str">
        <f>IFERROR(TEXT(posicoes_tratado[[#This Row],[data_posicao]]-B826,"h:mm:ss"),"0:0:0")</f>
        <v>0:00:36</v>
      </c>
      <c r="I827">
        <f>IFERROR(posicoes_tratado[[#This Row],[tempo_parado]] *86400,0)</f>
        <v>36</v>
      </c>
    </row>
    <row r="828" spans="1:9" hidden="1" x14ac:dyDescent="0.25">
      <c r="A828" s="1" t="s">
        <v>6</v>
      </c>
      <c r="B828" s="3">
        <v>43453.835914351854</v>
      </c>
      <c r="C828">
        <v>65</v>
      </c>
      <c r="D828">
        <v>-513284235</v>
      </c>
      <c r="E828">
        <v>-253692635</v>
      </c>
      <c r="F828" t="b">
        <v>1</v>
      </c>
      <c r="G828" t="str">
        <f>IF(AND(posicoes_tratado[[#This Row],[velocidade]]&lt;5,posicoes_tratado[[#This Row],[ignicao]]=FALSE),"SIM","NÃO")</f>
        <v>NÃO</v>
      </c>
      <c r="H828" t="str">
        <f>IFERROR(TEXT(posicoes_tratado[[#This Row],[data_posicao]]-B827,"h:mm:ss"),"0:0:0")</f>
        <v>0:01:59</v>
      </c>
      <c r="I828">
        <f>IFERROR(posicoes_tratado[[#This Row],[tempo_parado]] *86400,0)</f>
        <v>118.99999999999999</v>
      </c>
    </row>
    <row r="829" spans="1:9" hidden="1" x14ac:dyDescent="0.25">
      <c r="A829" s="1" t="s">
        <v>6</v>
      </c>
      <c r="B829" s="3">
        <v>43453.836331018516</v>
      </c>
      <c r="C829">
        <v>67</v>
      </c>
      <c r="D829">
        <v>-513210396</v>
      </c>
      <c r="E829">
        <v>-253714426</v>
      </c>
      <c r="F829" t="b">
        <v>1</v>
      </c>
      <c r="G829" t="str">
        <f>IF(AND(posicoes_tratado[[#This Row],[velocidade]]&lt;5,posicoes_tratado[[#This Row],[ignicao]]=FALSE),"SIM","NÃO")</f>
        <v>NÃO</v>
      </c>
      <c r="H829" t="str">
        <f>IFERROR(TEXT(posicoes_tratado[[#This Row],[data_posicao]]-B828,"h:mm:ss"),"0:0:0")</f>
        <v>0:00:36</v>
      </c>
      <c r="I829">
        <f>IFERROR(posicoes_tratado[[#This Row],[tempo_parado]] *86400,0)</f>
        <v>36</v>
      </c>
    </row>
    <row r="830" spans="1:9" hidden="1" x14ac:dyDescent="0.25">
      <c r="A830" s="1" t="s">
        <v>6</v>
      </c>
      <c r="B830" s="3">
        <v>43453.836562500001</v>
      </c>
      <c r="C830">
        <v>61</v>
      </c>
      <c r="D830">
        <v>-51318864</v>
      </c>
      <c r="E830">
        <v>-253736481</v>
      </c>
      <c r="F830" t="b">
        <v>1</v>
      </c>
      <c r="G830" t="str">
        <f>IF(AND(posicoes_tratado[[#This Row],[velocidade]]&lt;5,posicoes_tratado[[#This Row],[ignicao]]=FALSE),"SIM","NÃO")</f>
        <v>NÃO</v>
      </c>
      <c r="H830" t="str">
        <f>IFERROR(TEXT(posicoes_tratado[[#This Row],[data_posicao]]-B829,"h:mm:ss"),"0:0:0")</f>
        <v>0:00:20</v>
      </c>
      <c r="I830">
        <f>IFERROR(posicoes_tratado[[#This Row],[tempo_parado]] *86400,0)</f>
        <v>20</v>
      </c>
    </row>
    <row r="831" spans="1:9" hidden="1" x14ac:dyDescent="0.25">
      <c r="A831" s="1" t="s">
        <v>6</v>
      </c>
      <c r="B831" s="3">
        <v>43453.837939814817</v>
      </c>
      <c r="C831">
        <v>24</v>
      </c>
      <c r="D831">
        <v>-51306635</v>
      </c>
      <c r="E831">
        <v>-25373283</v>
      </c>
      <c r="F831" t="b">
        <v>1</v>
      </c>
      <c r="G831" t="str">
        <f>IF(AND(posicoes_tratado[[#This Row],[velocidade]]&lt;5,posicoes_tratado[[#This Row],[ignicao]]=FALSE),"SIM","NÃO")</f>
        <v>NÃO</v>
      </c>
      <c r="H831" t="str">
        <f>IFERROR(TEXT(posicoes_tratado[[#This Row],[data_posicao]]-B830,"h:mm:ss"),"0:0:0")</f>
        <v>0:01:59</v>
      </c>
      <c r="I831">
        <f>IFERROR(posicoes_tratado[[#This Row],[tempo_parado]] *86400,0)</f>
        <v>118.99999999999999</v>
      </c>
    </row>
    <row r="832" spans="1:9" hidden="1" x14ac:dyDescent="0.25">
      <c r="A832" s="1" t="s">
        <v>6</v>
      </c>
      <c r="B832" s="3">
        <v>43453.839328703703</v>
      </c>
      <c r="C832">
        <v>63</v>
      </c>
      <c r="D832">
        <v>-51292927</v>
      </c>
      <c r="E832">
        <v>-253768435</v>
      </c>
      <c r="F832" t="b">
        <v>1</v>
      </c>
      <c r="G832" t="str">
        <f>IF(AND(posicoes_tratado[[#This Row],[velocidade]]&lt;5,posicoes_tratado[[#This Row],[ignicao]]=FALSE),"SIM","NÃO")</f>
        <v>NÃO</v>
      </c>
      <c r="H832" t="str">
        <f>IFERROR(TEXT(posicoes_tratado[[#This Row],[data_posicao]]-B831,"h:mm:ss"),"0:0:0")</f>
        <v>0:02:00</v>
      </c>
      <c r="I832">
        <f>IFERROR(posicoes_tratado[[#This Row],[tempo_parado]] *86400,0)</f>
        <v>120</v>
      </c>
    </row>
    <row r="833" spans="1:9" hidden="1" x14ac:dyDescent="0.25">
      <c r="A833" s="1" t="s">
        <v>6</v>
      </c>
      <c r="B833" s="3">
        <v>43453.83965277778</v>
      </c>
      <c r="C833">
        <v>56</v>
      </c>
      <c r="D833">
        <v>-512883885</v>
      </c>
      <c r="E833">
        <v>-253773486</v>
      </c>
      <c r="F833" t="b">
        <v>1</v>
      </c>
      <c r="G833" t="str">
        <f>IF(AND(posicoes_tratado[[#This Row],[velocidade]]&lt;5,posicoes_tratado[[#This Row],[ignicao]]=FALSE),"SIM","NÃO")</f>
        <v>NÃO</v>
      </c>
      <c r="H833" t="str">
        <f>IFERROR(TEXT(posicoes_tratado[[#This Row],[data_posicao]]-B832,"h:mm:ss"),"0:0:0")</f>
        <v>0:00:28</v>
      </c>
      <c r="I833">
        <f>IFERROR(posicoes_tratado[[#This Row],[tempo_parado]] *86400,0)</f>
        <v>28</v>
      </c>
    </row>
    <row r="834" spans="1:9" hidden="1" x14ac:dyDescent="0.25">
      <c r="A834" s="1" t="s">
        <v>6</v>
      </c>
      <c r="B834" s="3">
        <v>43453.840138888889</v>
      </c>
      <c r="C834">
        <v>15</v>
      </c>
      <c r="D834">
        <v>-512845353</v>
      </c>
      <c r="E834">
        <v>-25374888</v>
      </c>
      <c r="F834" t="b">
        <v>1</v>
      </c>
      <c r="G834" t="str">
        <f>IF(AND(posicoes_tratado[[#This Row],[velocidade]]&lt;5,posicoes_tratado[[#This Row],[ignicao]]=FALSE),"SIM","NÃO")</f>
        <v>NÃO</v>
      </c>
      <c r="H834" t="str">
        <f>IFERROR(TEXT(posicoes_tratado[[#This Row],[data_posicao]]-B833,"h:mm:ss"),"0:0:0")</f>
        <v>0:00:42</v>
      </c>
      <c r="I834">
        <f>IFERROR(posicoes_tratado[[#This Row],[tempo_parado]] *86400,0)</f>
        <v>41.999999999999993</v>
      </c>
    </row>
    <row r="835" spans="1:9" hidden="1" x14ac:dyDescent="0.25">
      <c r="A835" s="1" t="s">
        <v>6</v>
      </c>
      <c r="B835" s="3">
        <v>43453.840682870374</v>
      </c>
      <c r="C835">
        <v>65</v>
      </c>
      <c r="D835">
        <v>-51280393</v>
      </c>
      <c r="E835">
        <v>-25372158</v>
      </c>
      <c r="F835" t="b">
        <v>1</v>
      </c>
      <c r="G835" t="str">
        <f>IF(AND(posicoes_tratado[[#This Row],[velocidade]]&lt;5,posicoes_tratado[[#This Row],[ignicao]]=FALSE),"SIM","NÃO")</f>
        <v>NÃO</v>
      </c>
      <c r="H835" t="str">
        <f>IFERROR(TEXT(posicoes_tratado[[#This Row],[data_posicao]]-B834,"h:mm:ss"),"0:0:0")</f>
        <v>0:00:47</v>
      </c>
      <c r="I835">
        <f>IFERROR(posicoes_tratado[[#This Row],[tempo_parado]] *86400,0)</f>
        <v>47</v>
      </c>
    </row>
    <row r="836" spans="1:9" hidden="1" x14ac:dyDescent="0.25">
      <c r="A836" s="1" t="s">
        <v>6</v>
      </c>
      <c r="B836" s="3">
        <v>43453.842060185183</v>
      </c>
      <c r="C836">
        <v>45</v>
      </c>
      <c r="D836">
        <v>-512629503</v>
      </c>
      <c r="E836">
        <v>-25371649</v>
      </c>
      <c r="F836" t="b">
        <v>1</v>
      </c>
      <c r="G836" t="str">
        <f>IF(AND(posicoes_tratado[[#This Row],[velocidade]]&lt;5,posicoes_tratado[[#This Row],[ignicao]]=FALSE),"SIM","NÃO")</f>
        <v>NÃO</v>
      </c>
      <c r="H836" t="str">
        <f>IFERROR(TEXT(posicoes_tratado[[#This Row],[data_posicao]]-B835,"h:mm:ss"),"0:0:0")</f>
        <v>0:01:59</v>
      </c>
      <c r="I836">
        <f>IFERROR(posicoes_tratado[[#This Row],[tempo_parado]] *86400,0)</f>
        <v>118.99999999999999</v>
      </c>
    </row>
    <row r="837" spans="1:9" hidden="1" x14ac:dyDescent="0.25">
      <c r="A837" s="1" t="s">
        <v>6</v>
      </c>
      <c r="B837" s="3">
        <v>43453.843449074076</v>
      </c>
      <c r="C837">
        <v>90</v>
      </c>
      <c r="D837">
        <v>-512434303</v>
      </c>
      <c r="E837">
        <v>-253622395</v>
      </c>
      <c r="F837" t="b">
        <v>1</v>
      </c>
      <c r="G837" t="str">
        <f>IF(AND(posicoes_tratado[[#This Row],[velocidade]]&lt;5,posicoes_tratado[[#This Row],[ignicao]]=FALSE),"SIM","NÃO")</f>
        <v>NÃO</v>
      </c>
      <c r="H837" t="str">
        <f>IFERROR(TEXT(posicoes_tratado[[#This Row],[data_posicao]]-B836,"h:mm:ss"),"0:0:0")</f>
        <v>0:02:00</v>
      </c>
      <c r="I837">
        <f>IFERROR(posicoes_tratado[[#This Row],[tempo_parado]] *86400,0)</f>
        <v>120</v>
      </c>
    </row>
    <row r="838" spans="1:9" hidden="1" x14ac:dyDescent="0.25">
      <c r="A838" s="1" t="s">
        <v>6</v>
      </c>
      <c r="B838" s="3">
        <v>43453.844004629631</v>
      </c>
      <c r="C838">
        <v>77</v>
      </c>
      <c r="D838">
        <v>-512342735</v>
      </c>
      <c r="E838">
        <v>-253558103</v>
      </c>
      <c r="F838" t="b">
        <v>1</v>
      </c>
      <c r="G838" t="str">
        <f>IF(AND(posicoes_tratado[[#This Row],[velocidade]]&lt;5,posicoes_tratado[[#This Row],[ignicao]]=FALSE),"SIM","NÃO")</f>
        <v>NÃO</v>
      </c>
      <c r="H838" t="str">
        <f>IFERROR(TEXT(posicoes_tratado[[#This Row],[data_posicao]]-B837,"h:mm:ss"),"0:0:0")</f>
        <v>0:00:48</v>
      </c>
      <c r="I838">
        <f>IFERROR(posicoes_tratado[[#This Row],[tempo_parado]] *86400,0)</f>
        <v>48</v>
      </c>
    </row>
    <row r="839" spans="1:9" hidden="1" x14ac:dyDescent="0.25">
      <c r="A839" s="1" t="s">
        <v>6</v>
      </c>
      <c r="B839" s="3">
        <v>43453.844317129631</v>
      </c>
      <c r="C839">
        <v>77</v>
      </c>
      <c r="D839">
        <v>-512292156</v>
      </c>
      <c r="E839">
        <v>-25353976</v>
      </c>
      <c r="F839" t="b">
        <v>1</v>
      </c>
      <c r="G839" t="str">
        <f>IF(AND(posicoes_tratado[[#This Row],[velocidade]]&lt;5,posicoes_tratado[[#This Row],[ignicao]]=FALSE),"SIM","NÃO")</f>
        <v>NÃO</v>
      </c>
      <c r="H839" t="str">
        <f>IFERROR(TEXT(posicoes_tratado[[#This Row],[data_posicao]]-B838,"h:mm:ss"),"0:0:0")</f>
        <v>0:00:27</v>
      </c>
      <c r="I839">
        <f>IFERROR(posicoes_tratado[[#This Row],[tempo_parado]] *86400,0)</f>
        <v>27</v>
      </c>
    </row>
    <row r="840" spans="1:9" hidden="1" x14ac:dyDescent="0.25">
      <c r="A840" s="1" t="s">
        <v>6</v>
      </c>
      <c r="B840" s="3">
        <v>43453.84542824074</v>
      </c>
      <c r="C840">
        <v>76</v>
      </c>
      <c r="D840">
        <v>-512158103</v>
      </c>
      <c r="E840">
        <v>-253391521</v>
      </c>
      <c r="F840" t="b">
        <v>1</v>
      </c>
      <c r="G840" t="str">
        <f>IF(AND(posicoes_tratado[[#This Row],[velocidade]]&lt;5,posicoes_tratado[[#This Row],[ignicao]]=FALSE),"SIM","NÃO")</f>
        <v>NÃO</v>
      </c>
      <c r="H840" t="str">
        <f>IFERROR(TEXT(posicoes_tratado[[#This Row],[data_posicao]]-B839,"h:mm:ss"),"0:0:0")</f>
        <v>0:01:36</v>
      </c>
      <c r="I840">
        <f>IFERROR(posicoes_tratado[[#This Row],[tempo_parado]] *86400,0)</f>
        <v>96</v>
      </c>
    </row>
    <row r="841" spans="1:9" hidden="1" x14ac:dyDescent="0.25">
      <c r="A841" s="1" t="s">
        <v>6</v>
      </c>
      <c r="B841" s="3">
        <v>43453.846805555557</v>
      </c>
      <c r="C841">
        <v>50</v>
      </c>
      <c r="D841">
        <v>-51215249</v>
      </c>
      <c r="E841">
        <v>-253195011</v>
      </c>
      <c r="F841" t="b">
        <v>1</v>
      </c>
      <c r="G841" t="str">
        <f>IF(AND(posicoes_tratado[[#This Row],[velocidade]]&lt;5,posicoes_tratado[[#This Row],[ignicao]]=FALSE),"SIM","NÃO")</f>
        <v>NÃO</v>
      </c>
      <c r="H841" t="str">
        <f>IFERROR(TEXT(posicoes_tratado[[#This Row],[data_posicao]]-B840,"h:mm:ss"),"0:0:0")</f>
        <v>0:01:59</v>
      </c>
      <c r="I841">
        <f>IFERROR(posicoes_tratado[[#This Row],[tempo_parado]] *86400,0)</f>
        <v>118.99999999999999</v>
      </c>
    </row>
    <row r="842" spans="1:9" hidden="1" x14ac:dyDescent="0.25">
      <c r="A842" s="1" t="s">
        <v>6</v>
      </c>
      <c r="B842" s="3">
        <v>43453.847939814812</v>
      </c>
      <c r="C842">
        <v>51</v>
      </c>
      <c r="D842">
        <v>-51211176</v>
      </c>
      <c r="E842">
        <v>-25307553</v>
      </c>
      <c r="F842" t="b">
        <v>1</v>
      </c>
      <c r="G842" t="str">
        <f>IF(AND(posicoes_tratado[[#This Row],[velocidade]]&lt;5,posicoes_tratado[[#This Row],[ignicao]]=FALSE),"SIM","NÃO")</f>
        <v>NÃO</v>
      </c>
      <c r="H842" t="str">
        <f>IFERROR(TEXT(posicoes_tratado[[#This Row],[data_posicao]]-B841,"h:mm:ss"),"0:0:0")</f>
        <v>0:01:38</v>
      </c>
      <c r="I842">
        <f>IFERROR(posicoes_tratado[[#This Row],[tempo_parado]] *86400,0)</f>
        <v>97.999999999999986</v>
      </c>
    </row>
    <row r="843" spans="1:9" hidden="1" x14ac:dyDescent="0.25">
      <c r="A843" s="1" t="s">
        <v>6</v>
      </c>
      <c r="B843" s="3">
        <v>43453.848113425927</v>
      </c>
      <c r="C843">
        <v>51</v>
      </c>
      <c r="D843">
        <v>-512093833</v>
      </c>
      <c r="E843">
        <v>-253082376</v>
      </c>
      <c r="F843" t="b">
        <v>1</v>
      </c>
      <c r="G843" t="str">
        <f>IF(AND(posicoes_tratado[[#This Row],[velocidade]]&lt;5,posicoes_tratado[[#This Row],[ignicao]]=FALSE),"SIM","NÃO")</f>
        <v>NÃO</v>
      </c>
      <c r="H843" t="str">
        <f>IFERROR(TEXT(posicoes_tratado[[#This Row],[data_posicao]]-B842,"h:mm:ss"),"0:0:0")</f>
        <v>0:00:15</v>
      </c>
      <c r="I843">
        <f>IFERROR(posicoes_tratado[[#This Row],[tempo_parado]] *86400,0)</f>
        <v>15</v>
      </c>
    </row>
    <row r="844" spans="1:9" hidden="1" x14ac:dyDescent="0.25">
      <c r="A844" s="1" t="s">
        <v>6</v>
      </c>
      <c r="B844" s="3">
        <v>43453.848333333335</v>
      </c>
      <c r="C844">
        <v>49</v>
      </c>
      <c r="D844">
        <v>-512084025</v>
      </c>
      <c r="E844">
        <v>-253104613</v>
      </c>
      <c r="F844" t="b">
        <v>1</v>
      </c>
      <c r="G844" t="str">
        <f>IF(AND(posicoes_tratado[[#This Row],[velocidade]]&lt;5,posicoes_tratado[[#This Row],[ignicao]]=FALSE),"SIM","NÃO")</f>
        <v>NÃO</v>
      </c>
      <c r="H844" t="str">
        <f>IFERROR(TEXT(posicoes_tratado[[#This Row],[data_posicao]]-B843,"h:mm:ss"),"0:0:0")</f>
        <v>0:00:19</v>
      </c>
      <c r="I844">
        <f>IFERROR(posicoes_tratado[[#This Row],[tempo_parado]] *86400,0)</f>
        <v>19</v>
      </c>
    </row>
    <row r="845" spans="1:9" hidden="1" x14ac:dyDescent="0.25">
      <c r="A845" s="1" t="s">
        <v>6</v>
      </c>
      <c r="B845" s="3">
        <v>43453.849606481483</v>
      </c>
      <c r="C845">
        <v>41</v>
      </c>
      <c r="D845">
        <v>-51195167</v>
      </c>
      <c r="E845">
        <v>-253172453</v>
      </c>
      <c r="F845" t="b">
        <v>1</v>
      </c>
      <c r="G845" t="str">
        <f>IF(AND(posicoes_tratado[[#This Row],[velocidade]]&lt;5,posicoes_tratado[[#This Row],[ignicao]]=FALSE),"SIM","NÃO")</f>
        <v>NÃO</v>
      </c>
      <c r="H845" t="str">
        <f>IFERROR(TEXT(posicoes_tratado[[#This Row],[data_posicao]]-B844,"h:mm:ss"),"0:0:0")</f>
        <v>0:01:50</v>
      </c>
      <c r="I845">
        <f>IFERROR(posicoes_tratado[[#This Row],[tempo_parado]] *86400,0)</f>
        <v>110.00000000000001</v>
      </c>
    </row>
    <row r="846" spans="1:9" hidden="1" x14ac:dyDescent="0.25">
      <c r="A846" s="1" t="s">
        <v>6</v>
      </c>
      <c r="B846" s="3">
        <v>43453.850011574075</v>
      </c>
      <c r="C846">
        <v>47</v>
      </c>
      <c r="D846">
        <v>-511956468</v>
      </c>
      <c r="E846">
        <v>-253210066</v>
      </c>
      <c r="F846" t="b">
        <v>1</v>
      </c>
      <c r="G846" t="str">
        <f>IF(AND(posicoes_tratado[[#This Row],[velocidade]]&lt;5,posicoes_tratado[[#This Row],[ignicao]]=FALSE),"SIM","NÃO")</f>
        <v>NÃO</v>
      </c>
      <c r="H846" t="str">
        <f>IFERROR(TEXT(posicoes_tratado[[#This Row],[data_posicao]]-B845,"h:mm:ss"),"0:0:0")</f>
        <v>0:00:35</v>
      </c>
      <c r="I846">
        <f>IFERROR(posicoes_tratado[[#This Row],[tempo_parado]] *86400,0)</f>
        <v>35</v>
      </c>
    </row>
    <row r="847" spans="1:9" hidden="1" x14ac:dyDescent="0.25">
      <c r="A847" s="1" t="s">
        <v>6</v>
      </c>
      <c r="B847" s="3">
        <v>43453.850277777776</v>
      </c>
      <c r="C847">
        <v>46</v>
      </c>
      <c r="D847">
        <v>-511967796</v>
      </c>
      <c r="E847">
        <v>-253233861</v>
      </c>
      <c r="F847" t="b">
        <v>1</v>
      </c>
      <c r="G847" t="str">
        <f>IF(AND(posicoes_tratado[[#This Row],[velocidade]]&lt;5,posicoes_tratado[[#This Row],[ignicao]]=FALSE),"SIM","NÃO")</f>
        <v>NÃO</v>
      </c>
      <c r="H847" t="str">
        <f>IFERROR(TEXT(posicoes_tratado[[#This Row],[data_posicao]]-B846,"h:mm:ss"),"0:0:0")</f>
        <v>0:00:23</v>
      </c>
      <c r="I847">
        <f>IFERROR(posicoes_tratado[[#This Row],[tempo_parado]] *86400,0)</f>
        <v>23</v>
      </c>
    </row>
    <row r="848" spans="1:9" hidden="1" x14ac:dyDescent="0.25">
      <c r="A848" s="1" t="s">
        <v>6</v>
      </c>
      <c r="B848" s="3">
        <v>43453.850462962961</v>
      </c>
      <c r="C848">
        <v>41</v>
      </c>
      <c r="D848">
        <v>-5119523</v>
      </c>
      <c r="E848">
        <v>-253241583</v>
      </c>
      <c r="F848" t="b">
        <v>1</v>
      </c>
      <c r="G848" t="str">
        <f>IF(AND(posicoes_tratado[[#This Row],[velocidade]]&lt;5,posicoes_tratado[[#This Row],[ignicao]]=FALSE),"SIM","NÃO")</f>
        <v>NÃO</v>
      </c>
      <c r="H848" t="str">
        <f>IFERROR(TEXT(posicoes_tratado[[#This Row],[data_posicao]]-B847,"h:mm:ss"),"0:0:0")</f>
        <v>0:00:16</v>
      </c>
      <c r="I848">
        <f>IFERROR(posicoes_tratado[[#This Row],[tempo_parado]] *86400,0)</f>
        <v>16</v>
      </c>
    </row>
    <row r="849" spans="1:9" hidden="1" x14ac:dyDescent="0.25">
      <c r="A849" s="1" t="s">
        <v>6</v>
      </c>
      <c r="B849" s="3">
        <v>43453.850740740738</v>
      </c>
      <c r="C849">
        <v>47</v>
      </c>
      <c r="D849">
        <v>-511923928</v>
      </c>
      <c r="E849">
        <v>-253237728</v>
      </c>
      <c r="F849" t="b">
        <v>1</v>
      </c>
      <c r="G849" t="str">
        <f>IF(AND(posicoes_tratado[[#This Row],[velocidade]]&lt;5,posicoes_tratado[[#This Row],[ignicao]]=FALSE),"SIM","NÃO")</f>
        <v>NÃO</v>
      </c>
      <c r="H849" t="str">
        <f>IFERROR(TEXT(posicoes_tratado[[#This Row],[data_posicao]]-B848,"h:mm:ss"),"0:0:0")</f>
        <v>0:00:24</v>
      </c>
      <c r="I849">
        <f>IFERROR(posicoes_tratado[[#This Row],[tempo_parado]] *86400,0)</f>
        <v>24</v>
      </c>
    </row>
    <row r="850" spans="1:9" hidden="1" x14ac:dyDescent="0.25">
      <c r="A850" s="1" t="s">
        <v>6</v>
      </c>
      <c r="B850" s="3">
        <v>43453.851215277777</v>
      </c>
      <c r="C850">
        <v>55</v>
      </c>
      <c r="D850">
        <v>-511893748</v>
      </c>
      <c r="E850">
        <v>-253190396</v>
      </c>
      <c r="F850" t="b">
        <v>1</v>
      </c>
      <c r="G850" t="str">
        <f>IF(AND(posicoes_tratado[[#This Row],[velocidade]]&lt;5,posicoes_tratado[[#This Row],[ignicao]]=FALSE),"SIM","NÃO")</f>
        <v>NÃO</v>
      </c>
      <c r="H850" t="str">
        <f>IFERROR(TEXT(posicoes_tratado[[#This Row],[data_posicao]]-B849,"h:mm:ss"),"0:0:0")</f>
        <v>0:00:41</v>
      </c>
      <c r="I850">
        <f>IFERROR(posicoes_tratado[[#This Row],[tempo_parado]] *86400,0)</f>
        <v>41</v>
      </c>
    </row>
    <row r="851" spans="1:9" hidden="1" x14ac:dyDescent="0.25">
      <c r="A851" s="1" t="s">
        <v>6</v>
      </c>
      <c r="B851" s="3">
        <v>43453.851724537039</v>
      </c>
      <c r="C851">
        <v>57</v>
      </c>
      <c r="D851">
        <v>-511868915</v>
      </c>
      <c r="E851">
        <v>-253129465</v>
      </c>
      <c r="F851" t="b">
        <v>1</v>
      </c>
      <c r="G851" t="str">
        <f>IF(AND(posicoes_tratado[[#This Row],[velocidade]]&lt;5,posicoes_tratado[[#This Row],[ignicao]]=FALSE),"SIM","NÃO")</f>
        <v>NÃO</v>
      </c>
      <c r="H851" t="str">
        <f>IFERROR(TEXT(posicoes_tratado[[#This Row],[data_posicao]]-B850,"h:mm:ss"),"0:0:0")</f>
        <v>0:00:44</v>
      </c>
      <c r="I851">
        <f>IFERROR(posicoes_tratado[[#This Row],[tempo_parado]] *86400,0)</f>
        <v>43.999999999999993</v>
      </c>
    </row>
    <row r="852" spans="1:9" hidden="1" x14ac:dyDescent="0.25">
      <c r="A852" s="1" t="s">
        <v>6</v>
      </c>
      <c r="B852" s="3">
        <v>43453.851944444446</v>
      </c>
      <c r="C852">
        <v>73</v>
      </c>
      <c r="D852">
        <v>-511835681</v>
      </c>
      <c r="E852">
        <v>-253121745</v>
      </c>
      <c r="F852" t="b">
        <v>1</v>
      </c>
      <c r="G852" t="str">
        <f>IF(AND(posicoes_tratado[[#This Row],[velocidade]]&lt;5,posicoes_tratado[[#This Row],[ignicao]]=FALSE),"SIM","NÃO")</f>
        <v>NÃO</v>
      </c>
      <c r="H852" t="str">
        <f>IFERROR(TEXT(posicoes_tratado[[#This Row],[data_posicao]]-B851,"h:mm:ss"),"0:0:0")</f>
        <v>0:00:19</v>
      </c>
      <c r="I852">
        <f>IFERROR(posicoes_tratado[[#This Row],[tempo_parado]] *86400,0)</f>
        <v>19</v>
      </c>
    </row>
    <row r="853" spans="1:9" hidden="1" x14ac:dyDescent="0.25">
      <c r="A853" s="1" t="s">
        <v>6</v>
      </c>
      <c r="B853" s="3">
        <v>43453.852777777778</v>
      </c>
      <c r="C853">
        <v>53</v>
      </c>
      <c r="D853">
        <v>-51171808</v>
      </c>
      <c r="E853">
        <v>-253121695</v>
      </c>
      <c r="F853" t="b">
        <v>1</v>
      </c>
      <c r="G853" t="str">
        <f>IF(AND(posicoes_tratado[[#This Row],[velocidade]]&lt;5,posicoes_tratado[[#This Row],[ignicao]]=FALSE),"SIM","NÃO")</f>
        <v>NÃO</v>
      </c>
      <c r="H853" t="str">
        <f>IFERROR(TEXT(posicoes_tratado[[#This Row],[data_posicao]]-B852,"h:mm:ss"),"0:0:0")</f>
        <v>0:01:12</v>
      </c>
      <c r="I853">
        <f>IFERROR(posicoes_tratado[[#This Row],[tempo_parado]] *86400,0)</f>
        <v>72</v>
      </c>
    </row>
    <row r="854" spans="1:9" hidden="1" x14ac:dyDescent="0.25">
      <c r="A854" s="1" t="s">
        <v>6</v>
      </c>
      <c r="B854" s="3">
        <v>43453.854155092595</v>
      </c>
      <c r="C854">
        <v>78</v>
      </c>
      <c r="D854">
        <v>-511547966</v>
      </c>
      <c r="E854">
        <v>-253035255</v>
      </c>
      <c r="F854" t="b">
        <v>1</v>
      </c>
      <c r="G854" t="str">
        <f>IF(AND(posicoes_tratado[[#This Row],[velocidade]]&lt;5,posicoes_tratado[[#This Row],[ignicao]]=FALSE),"SIM","NÃO")</f>
        <v>NÃO</v>
      </c>
      <c r="H854" t="str">
        <f>IFERROR(TEXT(posicoes_tratado[[#This Row],[data_posicao]]-B853,"h:mm:ss"),"0:0:0")</f>
        <v>0:01:59</v>
      </c>
      <c r="I854">
        <f>IFERROR(posicoes_tratado[[#This Row],[tempo_parado]] *86400,0)</f>
        <v>118.99999999999999</v>
      </c>
    </row>
    <row r="855" spans="1:9" hidden="1" x14ac:dyDescent="0.25">
      <c r="A855" s="1" t="s">
        <v>6</v>
      </c>
      <c r="B855" s="3">
        <v>43453.855254629627</v>
      </c>
      <c r="C855">
        <v>103</v>
      </c>
      <c r="D855">
        <v>-511328171</v>
      </c>
      <c r="E855">
        <v>-252933896</v>
      </c>
      <c r="F855" t="b">
        <v>1</v>
      </c>
      <c r="G855" t="str">
        <f>IF(AND(posicoes_tratado[[#This Row],[velocidade]]&lt;5,posicoes_tratado[[#This Row],[ignicao]]=FALSE),"SIM","NÃO")</f>
        <v>NÃO</v>
      </c>
      <c r="H855" t="str">
        <f>IFERROR(TEXT(posicoes_tratado[[#This Row],[data_posicao]]-B854,"h:mm:ss"),"0:0:0")</f>
        <v>0:01:35</v>
      </c>
      <c r="I855">
        <f>IFERROR(posicoes_tratado[[#This Row],[tempo_parado]] *86400,0)</f>
        <v>95</v>
      </c>
    </row>
    <row r="856" spans="1:9" hidden="1" x14ac:dyDescent="0.25">
      <c r="A856" s="1" t="s">
        <v>6</v>
      </c>
      <c r="B856" s="3">
        <v>43453.855324074073</v>
      </c>
      <c r="C856">
        <v>97</v>
      </c>
      <c r="D856">
        <v>-511313378</v>
      </c>
      <c r="E856">
        <v>-252926886</v>
      </c>
      <c r="F856" t="b">
        <v>1</v>
      </c>
      <c r="G856" t="str">
        <f>IF(AND(posicoes_tratado[[#This Row],[velocidade]]&lt;5,posicoes_tratado[[#This Row],[ignicao]]=FALSE),"SIM","NÃO")</f>
        <v>NÃO</v>
      </c>
      <c r="H856" t="str">
        <f>IFERROR(TEXT(posicoes_tratado[[#This Row],[data_posicao]]-B855,"h:mm:ss"),"0:0:0")</f>
        <v>0:00:06</v>
      </c>
      <c r="I856">
        <f>IFERROR(posicoes_tratado[[#This Row],[tempo_parado]] *86400,0)</f>
        <v>6</v>
      </c>
    </row>
    <row r="857" spans="1:9" hidden="1" x14ac:dyDescent="0.25">
      <c r="A857" s="1" t="s">
        <v>6</v>
      </c>
      <c r="B857" s="3">
        <v>43453.855509259258</v>
      </c>
      <c r="C857">
        <v>65</v>
      </c>
      <c r="D857">
        <v>-511281198</v>
      </c>
      <c r="E857">
        <v>-252923021</v>
      </c>
      <c r="F857" t="b">
        <v>1</v>
      </c>
      <c r="G857" t="str">
        <f>IF(AND(posicoes_tratado[[#This Row],[velocidade]]&lt;5,posicoes_tratado[[#This Row],[ignicao]]=FALSE),"SIM","NÃO")</f>
        <v>NÃO</v>
      </c>
      <c r="H857" t="str">
        <f>IFERROR(TEXT(posicoes_tratado[[#This Row],[data_posicao]]-B856,"h:mm:ss"),"0:0:0")</f>
        <v>0:00:16</v>
      </c>
      <c r="I857">
        <f>IFERROR(posicoes_tratado[[#This Row],[tempo_parado]] *86400,0)</f>
        <v>16</v>
      </c>
    </row>
    <row r="858" spans="1:9" hidden="1" x14ac:dyDescent="0.25">
      <c r="A858" s="1" t="s">
        <v>6</v>
      </c>
      <c r="B858" s="3">
        <v>43453.856435185182</v>
      </c>
      <c r="C858">
        <v>60</v>
      </c>
      <c r="D858">
        <v>-511173293</v>
      </c>
      <c r="E858">
        <v>-252988008</v>
      </c>
      <c r="F858" t="b">
        <v>1</v>
      </c>
      <c r="G858" t="str">
        <f>IF(AND(posicoes_tratado[[#This Row],[velocidade]]&lt;5,posicoes_tratado[[#This Row],[ignicao]]=FALSE),"SIM","NÃO")</f>
        <v>NÃO</v>
      </c>
      <c r="H858" t="str">
        <f>IFERROR(TEXT(posicoes_tratado[[#This Row],[data_posicao]]-B857,"h:mm:ss"),"0:0:0")</f>
        <v>0:01:20</v>
      </c>
      <c r="I858">
        <f>IFERROR(posicoes_tratado[[#This Row],[tempo_parado]] *86400,0)</f>
        <v>80</v>
      </c>
    </row>
    <row r="859" spans="1:9" hidden="1" x14ac:dyDescent="0.25">
      <c r="A859" s="1" t="s">
        <v>6</v>
      </c>
      <c r="B859" s="3">
        <v>43453.856689814813</v>
      </c>
      <c r="C859">
        <v>61</v>
      </c>
      <c r="D859">
        <v>-511149835</v>
      </c>
      <c r="E859">
        <v>-253014023</v>
      </c>
      <c r="F859" t="b">
        <v>1</v>
      </c>
      <c r="G859" t="str">
        <f>IF(AND(posicoes_tratado[[#This Row],[velocidade]]&lt;5,posicoes_tratado[[#This Row],[ignicao]]=FALSE),"SIM","NÃO")</f>
        <v>NÃO</v>
      </c>
      <c r="H859" t="str">
        <f>IFERROR(TEXT(posicoes_tratado[[#This Row],[data_posicao]]-B858,"h:mm:ss"),"0:0:0")</f>
        <v>0:00:22</v>
      </c>
      <c r="I859">
        <f>IFERROR(posicoes_tratado[[#This Row],[tempo_parado]] *86400,0)</f>
        <v>21.999999999999996</v>
      </c>
    </row>
    <row r="860" spans="1:9" hidden="1" x14ac:dyDescent="0.25">
      <c r="A860" s="1" t="s">
        <v>6</v>
      </c>
      <c r="B860" s="3">
        <v>43453.85696759259</v>
      </c>
      <c r="C860">
        <v>65</v>
      </c>
      <c r="D860">
        <v>-511112908</v>
      </c>
      <c r="E860">
        <v>-253028493</v>
      </c>
      <c r="F860" t="b">
        <v>1</v>
      </c>
      <c r="G860" t="str">
        <f>IF(AND(posicoes_tratado[[#This Row],[velocidade]]&lt;5,posicoes_tratado[[#This Row],[ignicao]]=FALSE),"SIM","NÃO")</f>
        <v>NÃO</v>
      </c>
      <c r="H860" t="str">
        <f>IFERROR(TEXT(posicoes_tratado[[#This Row],[data_posicao]]-B859,"h:mm:ss"),"0:0:0")</f>
        <v>0:00:24</v>
      </c>
      <c r="I860">
        <f>IFERROR(posicoes_tratado[[#This Row],[tempo_parado]] *86400,0)</f>
        <v>24</v>
      </c>
    </row>
    <row r="861" spans="1:9" hidden="1" x14ac:dyDescent="0.25">
      <c r="A861" s="1" t="s">
        <v>6</v>
      </c>
      <c r="B861" s="3">
        <v>43453.857442129629</v>
      </c>
      <c r="C861">
        <v>81</v>
      </c>
      <c r="D861">
        <v>-511077545</v>
      </c>
      <c r="E861">
        <v>-253095135</v>
      </c>
      <c r="F861" t="b">
        <v>1</v>
      </c>
      <c r="G861" t="str">
        <f>IF(AND(posicoes_tratado[[#This Row],[velocidade]]&lt;5,posicoes_tratado[[#This Row],[ignicao]]=FALSE),"SIM","NÃO")</f>
        <v>NÃO</v>
      </c>
      <c r="H861" t="str">
        <f>IFERROR(TEXT(posicoes_tratado[[#This Row],[data_posicao]]-B860,"h:mm:ss"),"0:0:0")</f>
        <v>0:00:41</v>
      </c>
      <c r="I861">
        <f>IFERROR(posicoes_tratado[[#This Row],[tempo_parado]] *86400,0)</f>
        <v>41</v>
      </c>
    </row>
    <row r="862" spans="1:9" hidden="1" x14ac:dyDescent="0.25">
      <c r="A862" s="1" t="s">
        <v>6</v>
      </c>
      <c r="B862" s="3">
        <v>43453.858298611114</v>
      </c>
      <c r="C862">
        <v>38</v>
      </c>
      <c r="D862">
        <v>-510924668</v>
      </c>
      <c r="E862">
        <v>-253112503</v>
      </c>
      <c r="F862" t="b">
        <v>1</v>
      </c>
      <c r="G862" t="str">
        <f>IF(AND(posicoes_tratado[[#This Row],[velocidade]]&lt;5,posicoes_tratado[[#This Row],[ignicao]]=FALSE),"SIM","NÃO")</f>
        <v>NÃO</v>
      </c>
      <c r="H862" t="str">
        <f>IFERROR(TEXT(posicoes_tratado[[#This Row],[data_posicao]]-B861,"h:mm:ss"),"0:0:0")</f>
        <v>0:01:14</v>
      </c>
      <c r="I862">
        <f>IFERROR(posicoes_tratado[[#This Row],[tempo_parado]] *86400,0)</f>
        <v>74</v>
      </c>
    </row>
    <row r="863" spans="1:9" hidden="1" x14ac:dyDescent="0.25">
      <c r="A863" s="1" t="s">
        <v>6</v>
      </c>
      <c r="B863" s="3">
        <v>43453.85864583333</v>
      </c>
      <c r="C863">
        <v>67</v>
      </c>
      <c r="D863">
        <v>-510901473</v>
      </c>
      <c r="E863">
        <v>-253141801</v>
      </c>
      <c r="F863" t="b">
        <v>1</v>
      </c>
      <c r="G863" t="str">
        <f>IF(AND(posicoes_tratado[[#This Row],[velocidade]]&lt;5,posicoes_tratado[[#This Row],[ignicao]]=FALSE),"SIM","NÃO")</f>
        <v>NÃO</v>
      </c>
      <c r="H863" t="str">
        <f>IFERROR(TEXT(posicoes_tratado[[#This Row],[data_posicao]]-B862,"h:mm:ss"),"0:0:0")</f>
        <v>0:00:30</v>
      </c>
      <c r="I863">
        <f>IFERROR(posicoes_tratado[[#This Row],[tempo_parado]] *86400,0)</f>
        <v>30</v>
      </c>
    </row>
    <row r="864" spans="1:9" hidden="1" x14ac:dyDescent="0.25">
      <c r="A864" s="1" t="s">
        <v>6</v>
      </c>
      <c r="B864" s="3">
        <v>43453.858831018515</v>
      </c>
      <c r="C864">
        <v>85</v>
      </c>
      <c r="D864">
        <v>-510869225</v>
      </c>
      <c r="E864">
        <v>-253138023</v>
      </c>
      <c r="F864" t="b">
        <v>1</v>
      </c>
      <c r="G864" t="str">
        <f>IF(AND(posicoes_tratado[[#This Row],[velocidade]]&lt;5,posicoes_tratado[[#This Row],[ignicao]]=FALSE),"SIM","NÃO")</f>
        <v>NÃO</v>
      </c>
      <c r="H864" t="str">
        <f>IFERROR(TEXT(posicoes_tratado[[#This Row],[data_posicao]]-B863,"h:mm:ss"),"0:0:0")</f>
        <v>0:00:16</v>
      </c>
      <c r="I864">
        <f>IFERROR(posicoes_tratado[[#This Row],[tempo_parado]] *86400,0)</f>
        <v>16</v>
      </c>
    </row>
    <row r="865" spans="1:9" hidden="1" x14ac:dyDescent="0.25">
      <c r="A865" s="1" t="s">
        <v>6</v>
      </c>
      <c r="B865" s="3">
        <v>43453.860219907408</v>
      </c>
      <c r="C865">
        <v>84</v>
      </c>
      <c r="D865">
        <v>-510601046</v>
      </c>
      <c r="E865">
        <v>-253154041</v>
      </c>
      <c r="F865" t="b">
        <v>1</v>
      </c>
      <c r="G865" t="str">
        <f>IF(AND(posicoes_tratado[[#This Row],[velocidade]]&lt;5,posicoes_tratado[[#This Row],[ignicao]]=FALSE),"SIM","NÃO")</f>
        <v>NÃO</v>
      </c>
      <c r="H865" t="str">
        <f>IFERROR(TEXT(posicoes_tratado[[#This Row],[data_posicao]]-B864,"h:mm:ss"),"0:0:0")</f>
        <v>0:02:00</v>
      </c>
      <c r="I865">
        <f>IFERROR(posicoes_tratado[[#This Row],[tempo_parado]] *86400,0)</f>
        <v>120</v>
      </c>
    </row>
    <row r="866" spans="1:9" hidden="1" x14ac:dyDescent="0.25">
      <c r="A866" s="1" t="s">
        <v>6</v>
      </c>
      <c r="B866" s="3">
        <v>43453.861134259256</v>
      </c>
      <c r="C866">
        <v>56</v>
      </c>
      <c r="D866">
        <v>-510425611</v>
      </c>
      <c r="E866">
        <v>-253153321</v>
      </c>
      <c r="F866" t="b">
        <v>1</v>
      </c>
      <c r="G866" t="str">
        <f>IF(AND(posicoes_tratado[[#This Row],[velocidade]]&lt;5,posicoes_tratado[[#This Row],[ignicao]]=FALSE),"SIM","NÃO")</f>
        <v>NÃO</v>
      </c>
      <c r="H866" t="str">
        <f>IFERROR(TEXT(posicoes_tratado[[#This Row],[data_posicao]]-B865,"h:mm:ss"),"0:0:0")</f>
        <v>0:01:19</v>
      </c>
      <c r="I866">
        <f>IFERROR(posicoes_tratado[[#This Row],[tempo_parado]] *86400,0)</f>
        <v>79</v>
      </c>
    </row>
    <row r="867" spans="1:9" hidden="1" x14ac:dyDescent="0.25">
      <c r="A867" s="1" t="s">
        <v>6</v>
      </c>
      <c r="B867" s="3">
        <v>43453.861805555556</v>
      </c>
      <c r="C867">
        <v>82</v>
      </c>
      <c r="D867">
        <v>-510359685</v>
      </c>
      <c r="E867">
        <v>-253195911</v>
      </c>
      <c r="F867" t="b">
        <v>1</v>
      </c>
      <c r="G867" t="str">
        <f>IF(AND(posicoes_tratado[[#This Row],[velocidade]]&lt;5,posicoes_tratado[[#This Row],[ignicao]]=FALSE),"SIM","NÃO")</f>
        <v>NÃO</v>
      </c>
      <c r="H867" t="str">
        <f>IFERROR(TEXT(posicoes_tratado[[#This Row],[data_posicao]]-B866,"h:mm:ss"),"0:0:0")</f>
        <v>0:00:58</v>
      </c>
      <c r="I867">
        <f>IFERROR(posicoes_tratado[[#This Row],[tempo_parado]] *86400,0)</f>
        <v>57.999999999999993</v>
      </c>
    </row>
    <row r="868" spans="1:9" hidden="1" x14ac:dyDescent="0.25">
      <c r="A868" s="1" t="s">
        <v>6</v>
      </c>
      <c r="B868" s="3">
        <v>43453.863182870373</v>
      </c>
      <c r="C868">
        <v>73</v>
      </c>
      <c r="D868">
        <v>-510111761</v>
      </c>
      <c r="E868">
        <v>-253196513</v>
      </c>
      <c r="F868" t="b">
        <v>1</v>
      </c>
      <c r="G868" t="str">
        <f>IF(AND(posicoes_tratado[[#This Row],[velocidade]]&lt;5,posicoes_tratado[[#This Row],[ignicao]]=FALSE),"SIM","NÃO")</f>
        <v>NÃO</v>
      </c>
      <c r="H868" t="str">
        <f>IFERROR(TEXT(posicoes_tratado[[#This Row],[data_posicao]]-B867,"h:mm:ss"),"0:0:0")</f>
        <v>0:01:59</v>
      </c>
      <c r="I868">
        <f>IFERROR(posicoes_tratado[[#This Row],[tempo_parado]] *86400,0)</f>
        <v>118.99999999999999</v>
      </c>
    </row>
    <row r="869" spans="1:9" hidden="1" x14ac:dyDescent="0.25">
      <c r="A869" s="1" t="s">
        <v>6</v>
      </c>
      <c r="B869" s="3">
        <v>43453.863946759258</v>
      </c>
      <c r="C869">
        <v>76</v>
      </c>
      <c r="D869">
        <v>-509967218</v>
      </c>
      <c r="E869">
        <v>-253172255</v>
      </c>
      <c r="F869" t="b">
        <v>1</v>
      </c>
      <c r="G869" t="str">
        <f>IF(AND(posicoes_tratado[[#This Row],[velocidade]]&lt;5,posicoes_tratado[[#This Row],[ignicao]]=FALSE),"SIM","NÃO")</f>
        <v>NÃO</v>
      </c>
      <c r="H869" t="str">
        <f>IFERROR(TEXT(posicoes_tratado[[#This Row],[data_posicao]]-B868,"h:mm:ss"),"0:0:0")</f>
        <v>0:01:06</v>
      </c>
      <c r="I869">
        <f>IFERROR(posicoes_tratado[[#This Row],[tempo_parado]] *86400,0)</f>
        <v>66</v>
      </c>
    </row>
    <row r="870" spans="1:9" hidden="1" x14ac:dyDescent="0.25">
      <c r="A870" s="1" t="s">
        <v>6</v>
      </c>
      <c r="B870" s="3">
        <v>43453.864907407406</v>
      </c>
      <c r="C870">
        <v>75</v>
      </c>
      <c r="D870">
        <v>-509826043</v>
      </c>
      <c r="E870">
        <v>-253230626</v>
      </c>
      <c r="F870" t="b">
        <v>1</v>
      </c>
      <c r="G870" t="str">
        <f>IF(AND(posicoes_tratado[[#This Row],[velocidade]]&lt;5,posicoes_tratado[[#This Row],[ignicao]]=FALSE),"SIM","NÃO")</f>
        <v>NÃO</v>
      </c>
      <c r="H870" t="str">
        <f>IFERROR(TEXT(posicoes_tratado[[#This Row],[data_posicao]]-B869,"h:mm:ss"),"0:0:0")</f>
        <v>0:01:23</v>
      </c>
      <c r="I870">
        <f>IFERROR(posicoes_tratado[[#This Row],[tempo_parado]] *86400,0)</f>
        <v>83</v>
      </c>
    </row>
    <row r="871" spans="1:9" hidden="1" x14ac:dyDescent="0.25">
      <c r="A871" s="1" t="s">
        <v>6</v>
      </c>
      <c r="B871" s="3">
        <v>43453.865763888891</v>
      </c>
      <c r="C871">
        <v>72</v>
      </c>
      <c r="D871">
        <v>-509699745</v>
      </c>
      <c r="E871">
        <v>-253195571</v>
      </c>
      <c r="F871" t="b">
        <v>1</v>
      </c>
      <c r="G871" t="str">
        <f>IF(AND(posicoes_tratado[[#This Row],[velocidade]]&lt;5,posicoes_tratado[[#This Row],[ignicao]]=FALSE),"SIM","NÃO")</f>
        <v>NÃO</v>
      </c>
      <c r="H871" t="str">
        <f>IFERROR(TEXT(posicoes_tratado[[#This Row],[data_posicao]]-B870,"h:mm:ss"),"0:0:0")</f>
        <v>0:01:14</v>
      </c>
      <c r="I871">
        <f>IFERROR(posicoes_tratado[[#This Row],[tempo_parado]] *86400,0)</f>
        <v>74</v>
      </c>
    </row>
    <row r="872" spans="1:9" hidden="1" x14ac:dyDescent="0.25">
      <c r="A872" s="1" t="s">
        <v>6</v>
      </c>
      <c r="B872" s="3">
        <v>43453.866597222222</v>
      </c>
      <c r="C872">
        <v>85</v>
      </c>
      <c r="D872">
        <v>-509566085</v>
      </c>
      <c r="E872">
        <v>-253278921</v>
      </c>
      <c r="F872" t="b">
        <v>1</v>
      </c>
      <c r="G872" t="str">
        <f>IF(AND(posicoes_tratado[[#This Row],[velocidade]]&lt;5,posicoes_tratado[[#This Row],[ignicao]]=FALSE),"SIM","NÃO")</f>
        <v>NÃO</v>
      </c>
      <c r="H872" t="str">
        <f>IFERROR(TEXT(posicoes_tratado[[#This Row],[data_posicao]]-B871,"h:mm:ss"),"0:0:0")</f>
        <v>0:01:12</v>
      </c>
      <c r="I872">
        <f>IFERROR(posicoes_tratado[[#This Row],[tempo_parado]] *86400,0)</f>
        <v>72</v>
      </c>
    </row>
    <row r="873" spans="1:9" hidden="1" x14ac:dyDescent="0.25">
      <c r="A873" s="1" t="s">
        <v>6</v>
      </c>
      <c r="B873" s="3">
        <v>43453.867951388886</v>
      </c>
      <c r="C873">
        <v>56</v>
      </c>
      <c r="D873">
        <v>-509403736</v>
      </c>
      <c r="E873">
        <v>-253422278</v>
      </c>
      <c r="F873" t="b">
        <v>1</v>
      </c>
      <c r="G873" t="str">
        <f>IF(AND(posicoes_tratado[[#This Row],[velocidade]]&lt;5,posicoes_tratado[[#This Row],[ignicao]]=FALSE),"SIM","NÃO")</f>
        <v>NÃO</v>
      </c>
      <c r="H873" t="str">
        <f>IFERROR(TEXT(posicoes_tratado[[#This Row],[data_posicao]]-B872,"h:mm:ss"),"0:0:0")</f>
        <v>0:01:57</v>
      </c>
      <c r="I873">
        <f>IFERROR(posicoes_tratado[[#This Row],[tempo_parado]] *86400,0)</f>
        <v>117</v>
      </c>
    </row>
    <row r="874" spans="1:9" hidden="1" x14ac:dyDescent="0.25">
      <c r="A874" s="1" t="s">
        <v>6</v>
      </c>
      <c r="B874" s="3">
        <v>43453.869328703702</v>
      </c>
      <c r="C874">
        <v>62</v>
      </c>
      <c r="D874">
        <v>-509194861</v>
      </c>
      <c r="E874">
        <v>-253572725</v>
      </c>
      <c r="F874" t="b">
        <v>1</v>
      </c>
      <c r="G874" t="str">
        <f>IF(AND(posicoes_tratado[[#This Row],[velocidade]]&lt;5,posicoes_tratado[[#This Row],[ignicao]]=FALSE),"SIM","NÃO")</f>
        <v>NÃO</v>
      </c>
      <c r="H874" t="str">
        <f>IFERROR(TEXT(posicoes_tratado[[#This Row],[data_posicao]]-B873,"h:mm:ss"),"0:0:0")</f>
        <v>0:01:59</v>
      </c>
      <c r="I874">
        <f>IFERROR(posicoes_tratado[[#This Row],[tempo_parado]] *86400,0)</f>
        <v>118.99999999999999</v>
      </c>
    </row>
    <row r="875" spans="1:9" hidden="1" x14ac:dyDescent="0.25">
      <c r="A875" s="1" t="s">
        <v>6</v>
      </c>
      <c r="B875" s="3">
        <v>43453.870717592596</v>
      </c>
      <c r="C875">
        <v>63</v>
      </c>
      <c r="D875">
        <v>-509050158</v>
      </c>
      <c r="E875">
        <v>-2536851</v>
      </c>
      <c r="F875" t="b">
        <v>1</v>
      </c>
      <c r="G875" t="str">
        <f>IF(AND(posicoes_tratado[[#This Row],[velocidade]]&lt;5,posicoes_tratado[[#This Row],[ignicao]]=FALSE),"SIM","NÃO")</f>
        <v>NÃO</v>
      </c>
      <c r="H875" t="str">
        <f>IFERROR(TEXT(posicoes_tratado[[#This Row],[data_posicao]]-B874,"h:mm:ss"),"0:0:0")</f>
        <v>0:02:00</v>
      </c>
      <c r="I875">
        <f>IFERROR(posicoes_tratado[[#This Row],[tempo_parado]] *86400,0)</f>
        <v>120</v>
      </c>
    </row>
    <row r="876" spans="1:9" hidden="1" x14ac:dyDescent="0.25">
      <c r="A876" s="1" t="s">
        <v>6</v>
      </c>
      <c r="B876" s="3">
        <v>43453.871793981481</v>
      </c>
      <c r="C876">
        <v>78</v>
      </c>
      <c r="D876">
        <v>-50885299</v>
      </c>
      <c r="E876">
        <v>-253749448</v>
      </c>
      <c r="F876" t="b">
        <v>1</v>
      </c>
      <c r="G876" t="str">
        <f>IF(AND(posicoes_tratado[[#This Row],[velocidade]]&lt;5,posicoes_tratado[[#This Row],[ignicao]]=FALSE),"SIM","NÃO")</f>
        <v>NÃO</v>
      </c>
      <c r="H876" t="str">
        <f>IFERROR(TEXT(posicoes_tratado[[#This Row],[data_posicao]]-B875,"h:mm:ss"),"0:0:0")</f>
        <v>0:01:33</v>
      </c>
      <c r="I876">
        <f>IFERROR(posicoes_tratado[[#This Row],[tempo_parado]] *86400,0)</f>
        <v>93</v>
      </c>
    </row>
    <row r="877" spans="1:9" hidden="1" x14ac:dyDescent="0.25">
      <c r="A877" s="1" t="s">
        <v>6</v>
      </c>
      <c r="B877" s="3">
        <v>43453.872523148151</v>
      </c>
      <c r="C877">
        <v>76</v>
      </c>
      <c r="D877">
        <v>-508709821</v>
      </c>
      <c r="E877">
        <v>-25375948</v>
      </c>
      <c r="F877" t="b">
        <v>1</v>
      </c>
      <c r="G877" t="str">
        <f>IF(AND(posicoes_tratado[[#This Row],[velocidade]]&lt;5,posicoes_tratado[[#This Row],[ignicao]]=FALSE),"SIM","NÃO")</f>
        <v>NÃO</v>
      </c>
      <c r="H877" t="str">
        <f>IFERROR(TEXT(posicoes_tratado[[#This Row],[data_posicao]]-B876,"h:mm:ss"),"0:0:0")</f>
        <v>0:01:03</v>
      </c>
      <c r="I877">
        <f>IFERROR(posicoes_tratado[[#This Row],[tempo_parado]] *86400,0)</f>
        <v>63</v>
      </c>
    </row>
    <row r="878" spans="1:9" hidden="1" x14ac:dyDescent="0.25">
      <c r="A878" s="1" t="s">
        <v>6</v>
      </c>
      <c r="B878" s="3">
        <v>43453.873900462961</v>
      </c>
      <c r="C878">
        <v>77</v>
      </c>
      <c r="D878">
        <v>-508470976</v>
      </c>
      <c r="E878">
        <v>-253845243</v>
      </c>
      <c r="F878" t="b">
        <v>1</v>
      </c>
      <c r="G878" t="str">
        <f>IF(AND(posicoes_tratado[[#This Row],[velocidade]]&lt;5,posicoes_tratado[[#This Row],[ignicao]]=FALSE),"SIM","NÃO")</f>
        <v>NÃO</v>
      </c>
      <c r="H878" t="str">
        <f>IFERROR(TEXT(posicoes_tratado[[#This Row],[data_posicao]]-B877,"h:mm:ss"),"0:0:0")</f>
        <v>0:01:59</v>
      </c>
      <c r="I878">
        <f>IFERROR(posicoes_tratado[[#This Row],[tempo_parado]] *86400,0)</f>
        <v>118.99999999999999</v>
      </c>
    </row>
    <row r="879" spans="1:9" hidden="1" x14ac:dyDescent="0.25">
      <c r="A879" s="1" t="s">
        <v>6</v>
      </c>
      <c r="B879" s="3">
        <v>43453.875289351854</v>
      </c>
      <c r="C879">
        <v>96</v>
      </c>
      <c r="D879">
        <v>-508258683</v>
      </c>
      <c r="E879">
        <v>-253886818</v>
      </c>
      <c r="F879" t="b">
        <v>1</v>
      </c>
      <c r="G879" t="str">
        <f>IF(AND(posicoes_tratado[[#This Row],[velocidade]]&lt;5,posicoes_tratado[[#This Row],[ignicao]]=FALSE),"SIM","NÃO")</f>
        <v>NÃO</v>
      </c>
      <c r="H879" t="str">
        <f>IFERROR(TEXT(posicoes_tratado[[#This Row],[data_posicao]]-B878,"h:mm:ss"),"0:0:0")</f>
        <v>0:02:00</v>
      </c>
      <c r="I879">
        <f>IFERROR(posicoes_tratado[[#This Row],[tempo_parado]] *86400,0)</f>
        <v>120</v>
      </c>
    </row>
    <row r="880" spans="1:9" hidden="1" x14ac:dyDescent="0.25">
      <c r="A880" s="1" t="s">
        <v>6</v>
      </c>
      <c r="B880" s="3">
        <v>43453.87667824074</v>
      </c>
      <c r="C880">
        <v>62</v>
      </c>
      <c r="D880">
        <v>-508025636</v>
      </c>
      <c r="E880">
        <v>-25394992</v>
      </c>
      <c r="F880" t="b">
        <v>1</v>
      </c>
      <c r="G880" t="str">
        <f>IF(AND(posicoes_tratado[[#This Row],[velocidade]]&lt;5,posicoes_tratado[[#This Row],[ignicao]]=FALSE),"SIM","NÃO")</f>
        <v>NÃO</v>
      </c>
      <c r="H880" t="str">
        <f>IFERROR(TEXT(posicoes_tratado[[#This Row],[data_posicao]]-B879,"h:mm:ss"),"0:0:0")</f>
        <v>0:02:00</v>
      </c>
      <c r="I880">
        <f>IFERROR(posicoes_tratado[[#This Row],[tempo_parado]] *86400,0)</f>
        <v>120</v>
      </c>
    </row>
    <row r="881" spans="1:9" hidden="1" x14ac:dyDescent="0.25">
      <c r="A881" s="1" t="s">
        <v>6</v>
      </c>
      <c r="B881" s="3">
        <v>43453.876944444448</v>
      </c>
      <c r="C881">
        <v>72</v>
      </c>
      <c r="D881">
        <v>-508001765</v>
      </c>
      <c r="E881">
        <v>-253978773</v>
      </c>
      <c r="F881" t="b">
        <v>1</v>
      </c>
      <c r="G881" t="str">
        <f>IF(AND(posicoes_tratado[[#This Row],[velocidade]]&lt;5,posicoes_tratado[[#This Row],[ignicao]]=FALSE),"SIM","NÃO")</f>
        <v>NÃO</v>
      </c>
      <c r="H881" t="str">
        <f>IFERROR(TEXT(posicoes_tratado[[#This Row],[data_posicao]]-B880,"h:mm:ss"),"0:0:0")</f>
        <v>0:00:23</v>
      </c>
      <c r="I881">
        <f>IFERROR(posicoes_tratado[[#This Row],[tempo_parado]] *86400,0)</f>
        <v>23</v>
      </c>
    </row>
    <row r="882" spans="1:9" hidden="1" x14ac:dyDescent="0.25">
      <c r="A882" s="1" t="s">
        <v>6</v>
      </c>
      <c r="B882" s="3">
        <v>43453.877372685187</v>
      </c>
      <c r="C882">
        <v>50</v>
      </c>
      <c r="D882">
        <v>-50797116</v>
      </c>
      <c r="E882">
        <v>-254037623</v>
      </c>
      <c r="F882" t="b">
        <v>1</v>
      </c>
      <c r="G882" t="str">
        <f>IF(AND(posicoes_tratado[[#This Row],[velocidade]]&lt;5,posicoes_tratado[[#This Row],[ignicao]]=FALSE),"SIM","NÃO")</f>
        <v>NÃO</v>
      </c>
      <c r="H882" t="str">
        <f>IFERROR(TEXT(posicoes_tratado[[#This Row],[data_posicao]]-B881,"h:mm:ss"),"0:0:0")</f>
        <v>0:00:37</v>
      </c>
      <c r="I882">
        <f>IFERROR(posicoes_tratado[[#This Row],[tempo_parado]] *86400,0)</f>
        <v>37</v>
      </c>
    </row>
    <row r="883" spans="1:9" hidden="1" x14ac:dyDescent="0.25">
      <c r="A883" s="1" t="s">
        <v>6</v>
      </c>
      <c r="B883" s="3">
        <v>43453.878761574073</v>
      </c>
      <c r="C883">
        <v>26</v>
      </c>
      <c r="D883">
        <v>-507880858</v>
      </c>
      <c r="E883">
        <v>-25407361</v>
      </c>
      <c r="F883" t="b">
        <v>1</v>
      </c>
      <c r="G883" t="str">
        <f>IF(AND(posicoes_tratado[[#This Row],[velocidade]]&lt;5,posicoes_tratado[[#This Row],[ignicao]]=FALSE),"SIM","NÃO")</f>
        <v>NÃO</v>
      </c>
      <c r="H883" t="str">
        <f>IFERROR(TEXT(posicoes_tratado[[#This Row],[data_posicao]]-B882,"h:mm:ss"),"0:0:0")</f>
        <v>0:02:00</v>
      </c>
      <c r="I883">
        <f>IFERROR(posicoes_tratado[[#This Row],[tempo_parado]] *86400,0)</f>
        <v>120</v>
      </c>
    </row>
    <row r="884" spans="1:9" hidden="1" x14ac:dyDescent="0.25">
      <c r="A884" s="1" t="s">
        <v>6</v>
      </c>
      <c r="B884" s="3">
        <v>43453.879016203704</v>
      </c>
      <c r="C884">
        <v>38</v>
      </c>
      <c r="D884">
        <v>-507863701</v>
      </c>
      <c r="E884">
        <v>-254080408</v>
      </c>
      <c r="F884" t="b">
        <v>1</v>
      </c>
      <c r="G884" t="str">
        <f>IF(AND(posicoes_tratado[[#This Row],[velocidade]]&lt;5,posicoes_tratado[[#This Row],[ignicao]]=FALSE),"SIM","NÃO")</f>
        <v>NÃO</v>
      </c>
      <c r="H884" t="str">
        <f>IFERROR(TEXT(posicoes_tratado[[#This Row],[data_posicao]]-B883,"h:mm:ss"),"0:0:0")</f>
        <v>0:00:22</v>
      </c>
      <c r="I884">
        <f>IFERROR(posicoes_tratado[[#This Row],[tempo_parado]] *86400,0)</f>
        <v>21.999999999999996</v>
      </c>
    </row>
    <row r="885" spans="1:9" hidden="1" x14ac:dyDescent="0.25">
      <c r="A885" s="1" t="s">
        <v>6</v>
      </c>
      <c r="B885" s="3">
        <v>43453.879618055558</v>
      </c>
      <c r="C885">
        <v>79</v>
      </c>
      <c r="D885">
        <v>-507761891</v>
      </c>
      <c r="E885">
        <v>-25409142</v>
      </c>
      <c r="F885" t="b">
        <v>1</v>
      </c>
      <c r="G885" t="str">
        <f>IF(AND(posicoes_tratado[[#This Row],[velocidade]]&lt;5,posicoes_tratado[[#This Row],[ignicao]]=FALSE),"SIM","NÃO")</f>
        <v>NÃO</v>
      </c>
      <c r="H885" t="str">
        <f>IFERROR(TEXT(posicoes_tratado[[#This Row],[data_posicao]]-B884,"h:mm:ss"),"0:0:0")</f>
        <v>0:00:52</v>
      </c>
      <c r="I885">
        <f>IFERROR(posicoes_tratado[[#This Row],[tempo_parado]] *86400,0)</f>
        <v>52.000000000000007</v>
      </c>
    </row>
    <row r="886" spans="1:9" hidden="1" x14ac:dyDescent="0.25">
      <c r="A886" s="1" t="s">
        <v>6</v>
      </c>
      <c r="B886" s="3">
        <v>43453.880995370368</v>
      </c>
      <c r="C886">
        <v>94</v>
      </c>
      <c r="D886">
        <v>-507542478</v>
      </c>
      <c r="E886">
        <v>-254221726</v>
      </c>
      <c r="F886" t="b">
        <v>1</v>
      </c>
      <c r="G886" t="str">
        <f>IF(AND(posicoes_tratado[[#This Row],[velocidade]]&lt;5,posicoes_tratado[[#This Row],[ignicao]]=FALSE),"SIM","NÃO")</f>
        <v>NÃO</v>
      </c>
      <c r="H886" t="str">
        <f>IFERROR(TEXT(posicoes_tratado[[#This Row],[data_posicao]]-B885,"h:mm:ss"),"0:0:0")</f>
        <v>0:01:59</v>
      </c>
      <c r="I886">
        <f>IFERROR(posicoes_tratado[[#This Row],[tempo_parado]] *86400,0)</f>
        <v>118.99999999999999</v>
      </c>
    </row>
    <row r="887" spans="1:9" hidden="1" x14ac:dyDescent="0.25">
      <c r="A887" s="1" t="s">
        <v>6</v>
      </c>
      <c r="B887" s="3">
        <v>43453.882384259261</v>
      </c>
      <c r="C887">
        <v>74</v>
      </c>
      <c r="D887">
        <v>-507314701</v>
      </c>
      <c r="E887">
        <v>-254311558</v>
      </c>
      <c r="F887" t="b">
        <v>1</v>
      </c>
      <c r="G887" t="str">
        <f>IF(AND(posicoes_tratado[[#This Row],[velocidade]]&lt;5,posicoes_tratado[[#This Row],[ignicao]]=FALSE),"SIM","NÃO")</f>
        <v>NÃO</v>
      </c>
      <c r="H887" t="str">
        <f>IFERROR(TEXT(posicoes_tratado[[#This Row],[data_posicao]]-B886,"h:mm:ss"),"0:0:0")</f>
        <v>0:02:00</v>
      </c>
      <c r="I887">
        <f>IFERROR(posicoes_tratado[[#This Row],[tempo_parado]] *86400,0)</f>
        <v>120</v>
      </c>
    </row>
    <row r="888" spans="1:9" hidden="1" x14ac:dyDescent="0.25">
      <c r="A888" s="1" t="s">
        <v>6</v>
      </c>
      <c r="B888" s="3">
        <v>43453.883240740739</v>
      </c>
      <c r="C888">
        <v>41</v>
      </c>
      <c r="D888">
        <v>-507169816</v>
      </c>
      <c r="E888">
        <v>-254354048</v>
      </c>
      <c r="F888" t="b">
        <v>1</v>
      </c>
      <c r="G888" t="str">
        <f>IF(AND(posicoes_tratado[[#This Row],[velocidade]]&lt;5,posicoes_tratado[[#This Row],[ignicao]]=FALSE),"SIM","NÃO")</f>
        <v>NÃO</v>
      </c>
      <c r="H888" t="str">
        <f>IFERROR(TEXT(posicoes_tratado[[#This Row],[data_posicao]]-B887,"h:mm:ss"),"0:0:0")</f>
        <v>0:01:14</v>
      </c>
      <c r="I888">
        <f>IFERROR(posicoes_tratado[[#This Row],[tempo_parado]] *86400,0)</f>
        <v>74</v>
      </c>
    </row>
    <row r="889" spans="1:9" hidden="1" x14ac:dyDescent="0.25">
      <c r="A889" s="1" t="s">
        <v>6</v>
      </c>
      <c r="B889" s="3">
        <v>43453.883715277778</v>
      </c>
      <c r="C889">
        <v>50</v>
      </c>
      <c r="D889">
        <v>-5071375</v>
      </c>
      <c r="E889">
        <v>-254387571</v>
      </c>
      <c r="F889" t="b">
        <v>1</v>
      </c>
      <c r="G889" t="str">
        <f>IF(AND(posicoes_tratado[[#This Row],[velocidade]]&lt;5,posicoes_tratado[[#This Row],[ignicao]]=FALSE),"SIM","NÃO")</f>
        <v>NÃO</v>
      </c>
      <c r="H889" t="str">
        <f>IFERROR(TEXT(posicoes_tratado[[#This Row],[data_posicao]]-B888,"h:mm:ss"),"0:0:0")</f>
        <v>0:00:41</v>
      </c>
      <c r="I889">
        <f>IFERROR(posicoes_tratado[[#This Row],[tempo_parado]] *86400,0)</f>
        <v>41</v>
      </c>
    </row>
    <row r="890" spans="1:9" hidden="1" x14ac:dyDescent="0.25">
      <c r="A890" s="1" t="s">
        <v>6</v>
      </c>
      <c r="B890" s="3">
        <v>43453.884328703702</v>
      </c>
      <c r="C890">
        <v>77</v>
      </c>
      <c r="D890">
        <v>-507051163</v>
      </c>
      <c r="E890">
        <v>-25442179</v>
      </c>
      <c r="F890" t="b">
        <v>1</v>
      </c>
      <c r="G890" t="str">
        <f>IF(AND(posicoes_tratado[[#This Row],[velocidade]]&lt;5,posicoes_tratado[[#This Row],[ignicao]]=FALSE),"SIM","NÃO")</f>
        <v>NÃO</v>
      </c>
      <c r="H890" t="str">
        <f>IFERROR(TEXT(posicoes_tratado[[#This Row],[data_posicao]]-B889,"h:mm:ss"),"0:0:0")</f>
        <v>0:00:53</v>
      </c>
      <c r="I890">
        <f>IFERROR(posicoes_tratado[[#This Row],[tempo_parado]] *86400,0)</f>
        <v>53</v>
      </c>
    </row>
    <row r="891" spans="1:9" hidden="1" x14ac:dyDescent="0.25">
      <c r="A891" s="1" t="s">
        <v>6</v>
      </c>
      <c r="B891" s="3">
        <v>43453.884629629632</v>
      </c>
      <c r="C891">
        <v>42</v>
      </c>
      <c r="D891">
        <v>-5070122</v>
      </c>
      <c r="E891">
        <v>-254412118</v>
      </c>
      <c r="F891" t="b">
        <v>1</v>
      </c>
      <c r="G891" t="str">
        <f>IF(AND(posicoes_tratado[[#This Row],[velocidade]]&lt;5,posicoes_tratado[[#This Row],[ignicao]]=FALSE),"SIM","NÃO")</f>
        <v>NÃO</v>
      </c>
      <c r="H891" t="str">
        <f>IFERROR(TEXT(posicoes_tratado[[#This Row],[data_posicao]]-B890,"h:mm:ss"),"0:0:0")</f>
        <v>0:00:26</v>
      </c>
      <c r="I891">
        <f>IFERROR(posicoes_tratado[[#This Row],[tempo_parado]] *86400,0)</f>
        <v>26.000000000000004</v>
      </c>
    </row>
    <row r="892" spans="1:9" hidden="1" x14ac:dyDescent="0.25">
      <c r="A892" s="1" t="s">
        <v>6</v>
      </c>
      <c r="B892" s="3">
        <v>43453.885231481479</v>
      </c>
      <c r="C892">
        <v>68</v>
      </c>
      <c r="D892">
        <v>-506948926</v>
      </c>
      <c r="E892">
        <v>-25441629</v>
      </c>
      <c r="F892" t="b">
        <v>1</v>
      </c>
      <c r="G892" t="str">
        <f>IF(AND(posicoes_tratado[[#This Row],[velocidade]]&lt;5,posicoes_tratado[[#This Row],[ignicao]]=FALSE),"SIM","NÃO")</f>
        <v>NÃO</v>
      </c>
      <c r="H892" t="str">
        <f>IFERROR(TEXT(posicoes_tratado[[#This Row],[data_posicao]]-B891,"h:mm:ss"),"0:0:0")</f>
        <v>0:00:52</v>
      </c>
      <c r="I892">
        <f>IFERROR(posicoes_tratado[[#This Row],[tempo_parado]] *86400,0)</f>
        <v>52.000000000000007</v>
      </c>
    </row>
    <row r="893" spans="1:9" hidden="1" x14ac:dyDescent="0.25">
      <c r="A893" s="1" t="s">
        <v>6</v>
      </c>
      <c r="B893" s="3">
        <v>43453.885416666664</v>
      </c>
      <c r="C893">
        <v>70</v>
      </c>
      <c r="D893">
        <v>-506917925</v>
      </c>
      <c r="E893">
        <v>-25441123</v>
      </c>
      <c r="F893" t="b">
        <v>1</v>
      </c>
      <c r="G893" t="str">
        <f>IF(AND(posicoes_tratado[[#This Row],[velocidade]]&lt;5,posicoes_tratado[[#This Row],[ignicao]]=FALSE),"SIM","NÃO")</f>
        <v>NÃO</v>
      </c>
      <c r="H893" t="str">
        <f>IFERROR(TEXT(posicoes_tratado[[#This Row],[data_posicao]]-B892,"h:mm:ss"),"0:0:0")</f>
        <v>0:00:16</v>
      </c>
      <c r="I893">
        <f>IFERROR(posicoes_tratado[[#This Row],[tempo_parado]] *86400,0)</f>
        <v>16</v>
      </c>
    </row>
    <row r="894" spans="1:9" hidden="1" x14ac:dyDescent="0.25">
      <c r="A894" s="1" t="s">
        <v>6</v>
      </c>
      <c r="B894" s="3">
        <v>43453.886805555558</v>
      </c>
      <c r="C894">
        <v>78</v>
      </c>
      <c r="D894">
        <v>-506741113</v>
      </c>
      <c r="E894">
        <v>-254461491</v>
      </c>
      <c r="F894" t="b">
        <v>1</v>
      </c>
      <c r="G894" t="str">
        <f>IF(AND(posicoes_tratado[[#This Row],[velocidade]]&lt;5,posicoes_tratado[[#This Row],[ignicao]]=FALSE),"SIM","NÃO")</f>
        <v>NÃO</v>
      </c>
      <c r="H894" t="str">
        <f>IFERROR(TEXT(posicoes_tratado[[#This Row],[data_posicao]]-B893,"h:mm:ss"),"0:0:0")</f>
        <v>0:02:00</v>
      </c>
      <c r="I894">
        <f>IFERROR(posicoes_tratado[[#This Row],[tempo_parado]] *86400,0)</f>
        <v>120</v>
      </c>
    </row>
    <row r="895" spans="1:9" hidden="1" x14ac:dyDescent="0.25">
      <c r="A895" s="1" t="s">
        <v>6</v>
      </c>
      <c r="B895" s="3">
        <v>43453.888194444444</v>
      </c>
      <c r="C895">
        <v>59</v>
      </c>
      <c r="D895">
        <v>-506488901</v>
      </c>
      <c r="E895">
        <v>-25453707</v>
      </c>
      <c r="F895" t="b">
        <v>1</v>
      </c>
      <c r="G895" t="str">
        <f>IF(AND(posicoes_tratado[[#This Row],[velocidade]]&lt;5,posicoes_tratado[[#This Row],[ignicao]]=FALSE),"SIM","NÃO")</f>
        <v>NÃO</v>
      </c>
      <c r="H895" t="str">
        <f>IFERROR(TEXT(posicoes_tratado[[#This Row],[data_posicao]]-B894,"h:mm:ss"),"0:0:0")</f>
        <v>0:02:00</v>
      </c>
      <c r="I895">
        <f>IFERROR(posicoes_tratado[[#This Row],[tempo_parado]] *86400,0)</f>
        <v>120</v>
      </c>
    </row>
    <row r="896" spans="1:9" hidden="1" x14ac:dyDescent="0.25">
      <c r="A896" s="1" t="s">
        <v>6</v>
      </c>
      <c r="B896" s="3">
        <v>43453.88858796296</v>
      </c>
      <c r="C896">
        <v>63</v>
      </c>
      <c r="D896">
        <v>-50643527</v>
      </c>
      <c r="E896">
        <v>-254517093</v>
      </c>
      <c r="F896" t="b">
        <v>1</v>
      </c>
      <c r="G896" t="str">
        <f>IF(AND(posicoes_tratado[[#This Row],[velocidade]]&lt;5,posicoes_tratado[[#This Row],[ignicao]]=FALSE),"SIM","NÃO")</f>
        <v>NÃO</v>
      </c>
      <c r="H896" t="str">
        <f>IFERROR(TEXT(posicoes_tratado[[#This Row],[data_posicao]]-B895,"h:mm:ss"),"0:0:0")</f>
        <v>0:00:34</v>
      </c>
      <c r="I896">
        <f>IFERROR(posicoes_tratado[[#This Row],[tempo_parado]] *86400,0)</f>
        <v>34</v>
      </c>
    </row>
    <row r="897" spans="1:9" hidden="1" x14ac:dyDescent="0.25">
      <c r="A897" s="1" t="s">
        <v>6</v>
      </c>
      <c r="B897" s="3">
        <v>43453.888969907406</v>
      </c>
      <c r="C897">
        <v>52</v>
      </c>
      <c r="D897">
        <v>-506394605</v>
      </c>
      <c r="E897">
        <v>-25448825</v>
      </c>
      <c r="F897" t="b">
        <v>1</v>
      </c>
      <c r="G897" t="str">
        <f>IF(AND(posicoes_tratado[[#This Row],[velocidade]]&lt;5,posicoes_tratado[[#This Row],[ignicao]]=FALSE),"SIM","NÃO")</f>
        <v>NÃO</v>
      </c>
      <c r="H897" t="str">
        <f>IFERROR(TEXT(posicoes_tratado[[#This Row],[data_posicao]]-B896,"h:mm:ss"),"0:0:0")</f>
        <v>0:00:33</v>
      </c>
      <c r="I897">
        <f>IFERROR(posicoes_tratado[[#This Row],[tempo_parado]] *86400,0)</f>
        <v>33</v>
      </c>
    </row>
    <row r="898" spans="1:9" hidden="1" x14ac:dyDescent="0.25">
      <c r="A898" s="1" t="s">
        <v>6</v>
      </c>
      <c r="B898" s="3">
        <v>43453.889270833337</v>
      </c>
      <c r="C898">
        <v>73</v>
      </c>
      <c r="D898">
        <v>-506352278</v>
      </c>
      <c r="E898">
        <v>-254506985</v>
      </c>
      <c r="F898" t="b">
        <v>1</v>
      </c>
      <c r="G898" t="str">
        <f>IF(AND(posicoes_tratado[[#This Row],[velocidade]]&lt;5,posicoes_tratado[[#This Row],[ignicao]]=FALSE),"SIM","NÃO")</f>
        <v>NÃO</v>
      </c>
      <c r="H898" t="str">
        <f>IFERROR(TEXT(posicoes_tratado[[#This Row],[data_posicao]]-B897,"h:mm:ss"),"0:0:0")</f>
        <v>0:00:26</v>
      </c>
      <c r="I898">
        <f>IFERROR(posicoes_tratado[[#This Row],[tempo_parado]] *86400,0)</f>
        <v>26.000000000000004</v>
      </c>
    </row>
    <row r="899" spans="1:9" hidden="1" x14ac:dyDescent="0.25">
      <c r="A899" s="1" t="s">
        <v>6</v>
      </c>
      <c r="B899" s="3">
        <v>43453.88989583333</v>
      </c>
      <c r="C899">
        <v>75</v>
      </c>
      <c r="D899">
        <v>-506262911</v>
      </c>
      <c r="E899">
        <v>-25455759</v>
      </c>
      <c r="F899" t="b">
        <v>1</v>
      </c>
      <c r="G899" t="str">
        <f>IF(AND(posicoes_tratado[[#This Row],[velocidade]]&lt;5,posicoes_tratado[[#This Row],[ignicao]]=FALSE),"SIM","NÃO")</f>
        <v>NÃO</v>
      </c>
      <c r="H899" t="str">
        <f>IFERROR(TEXT(posicoes_tratado[[#This Row],[data_posicao]]-B898,"h:mm:ss"),"0:0:0")</f>
        <v>0:00:54</v>
      </c>
      <c r="I899">
        <f>IFERROR(posicoes_tratado[[#This Row],[tempo_parado]] *86400,0)</f>
        <v>54</v>
      </c>
    </row>
    <row r="900" spans="1:9" hidden="1" x14ac:dyDescent="0.25">
      <c r="A900" s="1" t="s">
        <v>6</v>
      </c>
      <c r="B900" s="3">
        <v>43453.890625</v>
      </c>
      <c r="C900">
        <v>53</v>
      </c>
      <c r="D900">
        <v>-506136618</v>
      </c>
      <c r="E900">
        <v>-254545456</v>
      </c>
      <c r="F900" t="b">
        <v>1</v>
      </c>
      <c r="G900" t="str">
        <f>IF(AND(posicoes_tratado[[#This Row],[velocidade]]&lt;5,posicoes_tratado[[#This Row],[ignicao]]=FALSE),"SIM","NÃO")</f>
        <v>NÃO</v>
      </c>
      <c r="H900" t="str">
        <f>IFERROR(TEXT(posicoes_tratado[[#This Row],[data_posicao]]-B899,"h:mm:ss"),"0:0:0")</f>
        <v>0:01:03</v>
      </c>
      <c r="I900">
        <f>IFERROR(posicoes_tratado[[#This Row],[tempo_parado]] *86400,0)</f>
        <v>63</v>
      </c>
    </row>
    <row r="901" spans="1:9" hidden="1" x14ac:dyDescent="0.25">
      <c r="A901" s="1" t="s">
        <v>6</v>
      </c>
      <c r="B901" s="3">
        <v>43453.892002314817</v>
      </c>
      <c r="C901">
        <v>54</v>
      </c>
      <c r="D901">
        <v>-505970076</v>
      </c>
      <c r="E901">
        <v>-254622401</v>
      </c>
      <c r="F901" t="b">
        <v>1</v>
      </c>
      <c r="G901" t="str">
        <f>IF(AND(posicoes_tratado[[#This Row],[velocidade]]&lt;5,posicoes_tratado[[#This Row],[ignicao]]=FALSE),"SIM","NÃO")</f>
        <v>NÃO</v>
      </c>
      <c r="H901" t="str">
        <f>IFERROR(TEXT(posicoes_tratado[[#This Row],[data_posicao]]-B900,"h:mm:ss"),"0:0:0")</f>
        <v>0:01:59</v>
      </c>
      <c r="I901">
        <f>IFERROR(posicoes_tratado[[#This Row],[tempo_parado]] *86400,0)</f>
        <v>118.99999999999999</v>
      </c>
    </row>
    <row r="902" spans="1:9" hidden="1" x14ac:dyDescent="0.25">
      <c r="A902" s="1" t="s">
        <v>6</v>
      </c>
      <c r="B902" s="3">
        <v>43453.893391203703</v>
      </c>
      <c r="C902">
        <v>97</v>
      </c>
      <c r="D902">
        <v>-505782475</v>
      </c>
      <c r="E902">
        <v>-25464977</v>
      </c>
      <c r="F902" t="b">
        <v>1</v>
      </c>
      <c r="G902" t="str">
        <f>IF(AND(posicoes_tratado[[#This Row],[velocidade]]&lt;5,posicoes_tratado[[#This Row],[ignicao]]=FALSE),"SIM","NÃO")</f>
        <v>NÃO</v>
      </c>
      <c r="H902" t="str">
        <f>IFERROR(TEXT(posicoes_tratado[[#This Row],[data_posicao]]-B901,"h:mm:ss"),"0:0:0")</f>
        <v>0:02:00</v>
      </c>
      <c r="I902">
        <f>IFERROR(posicoes_tratado[[#This Row],[tempo_parado]] *86400,0)</f>
        <v>120</v>
      </c>
    </row>
    <row r="903" spans="1:9" hidden="1" x14ac:dyDescent="0.25">
      <c r="A903" s="1" t="s">
        <v>6</v>
      </c>
      <c r="B903" s="3">
        <v>43453.894780092596</v>
      </c>
      <c r="C903">
        <v>79</v>
      </c>
      <c r="D903">
        <v>-505505016</v>
      </c>
      <c r="E903">
        <v>-254633711</v>
      </c>
      <c r="F903" t="b">
        <v>1</v>
      </c>
      <c r="G903" t="str">
        <f>IF(AND(posicoes_tratado[[#This Row],[velocidade]]&lt;5,posicoes_tratado[[#This Row],[ignicao]]=FALSE),"SIM","NÃO")</f>
        <v>NÃO</v>
      </c>
      <c r="H903" t="str">
        <f>IFERROR(TEXT(posicoes_tratado[[#This Row],[data_posicao]]-B902,"h:mm:ss"),"0:0:0")</f>
        <v>0:02:00</v>
      </c>
      <c r="I903">
        <f>IFERROR(posicoes_tratado[[#This Row],[tempo_parado]] *86400,0)</f>
        <v>120</v>
      </c>
    </row>
    <row r="904" spans="1:9" hidden="1" x14ac:dyDescent="0.25">
      <c r="A904" s="1" t="s">
        <v>6</v>
      </c>
      <c r="B904" s="3">
        <v>43453.896168981482</v>
      </c>
      <c r="C904">
        <v>96</v>
      </c>
      <c r="D904">
        <v>-505252843</v>
      </c>
      <c r="E904">
        <v>-254662686</v>
      </c>
      <c r="F904" t="b">
        <v>1</v>
      </c>
      <c r="G904" t="str">
        <f>IF(AND(posicoes_tratado[[#This Row],[velocidade]]&lt;5,posicoes_tratado[[#This Row],[ignicao]]=FALSE),"SIM","NÃO")</f>
        <v>NÃO</v>
      </c>
      <c r="H904" t="str">
        <f>IFERROR(TEXT(posicoes_tratado[[#This Row],[data_posicao]]-B903,"h:mm:ss"),"0:0:0")</f>
        <v>0:02:00</v>
      </c>
      <c r="I904">
        <f>IFERROR(posicoes_tratado[[#This Row],[tempo_parado]] *86400,0)</f>
        <v>120</v>
      </c>
    </row>
    <row r="905" spans="1:9" hidden="1" x14ac:dyDescent="0.25">
      <c r="A905" s="1" t="s">
        <v>6</v>
      </c>
      <c r="B905" s="3">
        <v>43453.897557870368</v>
      </c>
      <c r="C905">
        <v>55</v>
      </c>
      <c r="D905">
        <v>-50507927</v>
      </c>
      <c r="E905">
        <v>-25467942</v>
      </c>
      <c r="F905" t="b">
        <v>1</v>
      </c>
      <c r="G905" t="str">
        <f>IF(AND(posicoes_tratado[[#This Row],[velocidade]]&lt;5,posicoes_tratado[[#This Row],[ignicao]]=FALSE),"SIM","NÃO")</f>
        <v>NÃO</v>
      </c>
      <c r="H905" t="str">
        <f>IFERROR(TEXT(posicoes_tratado[[#This Row],[data_posicao]]-B904,"h:mm:ss"),"0:0:0")</f>
        <v>0:02:00</v>
      </c>
      <c r="I905">
        <f>IFERROR(posicoes_tratado[[#This Row],[tempo_parado]] *86400,0)</f>
        <v>120</v>
      </c>
    </row>
    <row r="906" spans="1:9" hidden="1" x14ac:dyDescent="0.25">
      <c r="A906" s="1" t="s">
        <v>6</v>
      </c>
      <c r="B906" s="3">
        <v>43453.898946759262</v>
      </c>
      <c r="C906">
        <v>60</v>
      </c>
      <c r="D906">
        <v>-504909196</v>
      </c>
      <c r="E906">
        <v>-254728575</v>
      </c>
      <c r="F906" t="b">
        <v>1</v>
      </c>
      <c r="G906" t="str">
        <f>IF(AND(posicoes_tratado[[#This Row],[velocidade]]&lt;5,posicoes_tratado[[#This Row],[ignicao]]=FALSE),"SIM","NÃO")</f>
        <v>NÃO</v>
      </c>
      <c r="H906" t="str">
        <f>IFERROR(TEXT(posicoes_tratado[[#This Row],[data_posicao]]-B905,"h:mm:ss"),"0:0:0")</f>
        <v>0:02:00</v>
      </c>
      <c r="I906">
        <f>IFERROR(posicoes_tratado[[#This Row],[tempo_parado]] *86400,0)</f>
        <v>120</v>
      </c>
    </row>
    <row r="907" spans="1:9" hidden="1" x14ac:dyDescent="0.25">
      <c r="A907" s="1" t="s">
        <v>6</v>
      </c>
      <c r="B907" s="3">
        <v>43453.89916666667</v>
      </c>
      <c r="C907">
        <v>78</v>
      </c>
      <c r="D907">
        <v>-504873475</v>
      </c>
      <c r="E907">
        <v>-254723428</v>
      </c>
      <c r="F907" t="b">
        <v>1</v>
      </c>
      <c r="G907" t="str">
        <f>IF(AND(posicoes_tratado[[#This Row],[velocidade]]&lt;5,posicoes_tratado[[#This Row],[ignicao]]=FALSE),"SIM","NÃO")</f>
        <v>NÃO</v>
      </c>
      <c r="H907" t="str">
        <f>IFERROR(TEXT(posicoes_tratado[[#This Row],[data_posicao]]-B906,"h:mm:ss"),"0:0:0")</f>
        <v>0:00:19</v>
      </c>
      <c r="I907">
        <f>IFERROR(posicoes_tratado[[#This Row],[tempo_parado]] *86400,0)</f>
        <v>19</v>
      </c>
    </row>
    <row r="908" spans="1:9" hidden="1" x14ac:dyDescent="0.25">
      <c r="A908" s="1" t="s">
        <v>6</v>
      </c>
      <c r="B908" s="3">
        <v>43453.899861111109</v>
      </c>
      <c r="C908">
        <v>71</v>
      </c>
      <c r="D908">
        <v>-504756933</v>
      </c>
      <c r="E908">
        <v>-254684748</v>
      </c>
      <c r="F908" t="b">
        <v>1</v>
      </c>
      <c r="G908" t="str">
        <f>IF(AND(posicoes_tratado[[#This Row],[velocidade]]&lt;5,posicoes_tratado[[#This Row],[ignicao]]=FALSE),"SIM","NÃO")</f>
        <v>NÃO</v>
      </c>
      <c r="H908" t="str">
        <f>IFERROR(TEXT(posicoes_tratado[[#This Row],[data_posicao]]-B907,"h:mm:ss"),"0:0:0")</f>
        <v>0:01:00</v>
      </c>
      <c r="I908">
        <f>IFERROR(posicoes_tratado[[#This Row],[tempo_parado]] *86400,0)</f>
        <v>60</v>
      </c>
    </row>
    <row r="909" spans="1:9" hidden="1" x14ac:dyDescent="0.25">
      <c r="A909" s="1" t="s">
        <v>6</v>
      </c>
      <c r="B909" s="3">
        <v>43453.900347222225</v>
      </c>
      <c r="C909">
        <v>77</v>
      </c>
      <c r="D909">
        <v>-50467435</v>
      </c>
      <c r="E909">
        <v>-254709543</v>
      </c>
      <c r="F909" t="b">
        <v>1</v>
      </c>
      <c r="G909" t="str">
        <f>IF(AND(posicoes_tratado[[#This Row],[velocidade]]&lt;5,posicoes_tratado[[#This Row],[ignicao]]=FALSE),"SIM","NÃO")</f>
        <v>NÃO</v>
      </c>
      <c r="H909" t="str">
        <f>IFERROR(TEXT(posicoes_tratado[[#This Row],[data_posicao]]-B908,"h:mm:ss"),"0:0:0")</f>
        <v>0:00:42</v>
      </c>
      <c r="I909">
        <f>IFERROR(posicoes_tratado[[#This Row],[tempo_parado]] *86400,0)</f>
        <v>41.999999999999993</v>
      </c>
    </row>
    <row r="910" spans="1:9" hidden="1" x14ac:dyDescent="0.25">
      <c r="A910" s="1" t="s">
        <v>6</v>
      </c>
      <c r="B910" s="3">
        <v>43453.900613425925</v>
      </c>
      <c r="C910">
        <v>75</v>
      </c>
      <c r="D910">
        <v>-504634173</v>
      </c>
      <c r="E910">
        <v>-254685801</v>
      </c>
      <c r="F910" t="b">
        <v>1</v>
      </c>
      <c r="G910" t="str">
        <f>IF(AND(posicoes_tratado[[#This Row],[velocidade]]&lt;5,posicoes_tratado[[#This Row],[ignicao]]=FALSE),"SIM","NÃO")</f>
        <v>NÃO</v>
      </c>
      <c r="H910" t="str">
        <f>IFERROR(TEXT(posicoes_tratado[[#This Row],[data_posicao]]-B909,"h:mm:ss"),"0:0:0")</f>
        <v>0:00:23</v>
      </c>
      <c r="I910">
        <f>IFERROR(posicoes_tratado[[#This Row],[tempo_parado]] *86400,0)</f>
        <v>23</v>
      </c>
    </row>
    <row r="911" spans="1:9" hidden="1" x14ac:dyDescent="0.25">
      <c r="A911" s="1" t="s">
        <v>6</v>
      </c>
      <c r="B911" s="3">
        <v>43453.901689814818</v>
      </c>
      <c r="C911">
        <v>78</v>
      </c>
      <c r="D911">
        <v>-504535721</v>
      </c>
      <c r="E911">
        <v>-254526611</v>
      </c>
      <c r="F911" t="b">
        <v>1</v>
      </c>
      <c r="G911" t="str">
        <f>IF(AND(posicoes_tratado[[#This Row],[velocidade]]&lt;5,posicoes_tratado[[#This Row],[ignicao]]=FALSE),"SIM","NÃO")</f>
        <v>NÃO</v>
      </c>
      <c r="H911" t="str">
        <f>IFERROR(TEXT(posicoes_tratado[[#This Row],[data_posicao]]-B910,"h:mm:ss"),"0:0:0")</f>
        <v>0:01:33</v>
      </c>
      <c r="I911">
        <f>IFERROR(posicoes_tratado[[#This Row],[tempo_parado]] *86400,0)</f>
        <v>93</v>
      </c>
    </row>
    <row r="912" spans="1:9" hidden="1" x14ac:dyDescent="0.25">
      <c r="A912" s="1" t="s">
        <v>6</v>
      </c>
      <c r="B912" s="3">
        <v>43453.901863425926</v>
      </c>
      <c r="C912">
        <v>78</v>
      </c>
      <c r="D912">
        <v>-504502893</v>
      </c>
      <c r="E912">
        <v>-254526966</v>
      </c>
      <c r="F912" t="b">
        <v>1</v>
      </c>
      <c r="G912" t="str">
        <f>IF(AND(posicoes_tratado[[#This Row],[velocidade]]&lt;5,posicoes_tratado[[#This Row],[ignicao]]=FALSE),"SIM","NÃO")</f>
        <v>NÃO</v>
      </c>
      <c r="H912" t="str">
        <f>IFERROR(TEXT(posicoes_tratado[[#This Row],[data_posicao]]-B911,"h:mm:ss"),"0:0:0")</f>
        <v>0:00:15</v>
      </c>
      <c r="I912">
        <f>IFERROR(posicoes_tratado[[#This Row],[tempo_parado]] *86400,0)</f>
        <v>15</v>
      </c>
    </row>
    <row r="913" spans="1:9" hidden="1" x14ac:dyDescent="0.25">
      <c r="A913" s="1" t="s">
        <v>6</v>
      </c>
      <c r="B913" s="3">
        <v>43453.903252314813</v>
      </c>
      <c r="C913">
        <v>66</v>
      </c>
      <c r="D913">
        <v>-504268973</v>
      </c>
      <c r="E913">
        <v>-254605755</v>
      </c>
      <c r="F913" t="b">
        <v>1</v>
      </c>
      <c r="G913" t="str">
        <f>IF(AND(posicoes_tratado[[#This Row],[velocidade]]&lt;5,posicoes_tratado[[#This Row],[ignicao]]=FALSE),"SIM","NÃO")</f>
        <v>NÃO</v>
      </c>
      <c r="H913" t="str">
        <f>IFERROR(TEXT(posicoes_tratado[[#This Row],[data_posicao]]-B912,"h:mm:ss"),"0:0:0")</f>
        <v>0:02:00</v>
      </c>
      <c r="I913">
        <f>IFERROR(posicoes_tratado[[#This Row],[tempo_parado]] *86400,0)</f>
        <v>120</v>
      </c>
    </row>
    <row r="914" spans="1:9" hidden="1" x14ac:dyDescent="0.25">
      <c r="A914" s="1" t="s">
        <v>6</v>
      </c>
      <c r="B914" s="3">
        <v>43453.904641203706</v>
      </c>
      <c r="C914">
        <v>31</v>
      </c>
      <c r="D914">
        <v>-504103456</v>
      </c>
      <c r="E914">
        <v>-25467254</v>
      </c>
      <c r="F914" t="b">
        <v>1</v>
      </c>
      <c r="G914" t="str">
        <f>IF(AND(posicoes_tratado[[#This Row],[velocidade]]&lt;5,posicoes_tratado[[#This Row],[ignicao]]=FALSE),"SIM","NÃO")</f>
        <v>NÃO</v>
      </c>
      <c r="H914" t="str">
        <f>IFERROR(TEXT(posicoes_tratado[[#This Row],[data_posicao]]-B913,"h:mm:ss"),"0:0:0")</f>
        <v>0:02:00</v>
      </c>
      <c r="I914">
        <f>IFERROR(posicoes_tratado[[#This Row],[tempo_parado]] *86400,0)</f>
        <v>120</v>
      </c>
    </row>
    <row r="915" spans="1:9" hidden="1" x14ac:dyDescent="0.25">
      <c r="A915" s="1" t="s">
        <v>6</v>
      </c>
      <c r="B915" s="3">
        <v>43453.905532407407</v>
      </c>
      <c r="C915">
        <v>87</v>
      </c>
      <c r="D915">
        <v>-503963471</v>
      </c>
      <c r="E915">
        <v>-254687405</v>
      </c>
      <c r="F915" t="b">
        <v>1</v>
      </c>
      <c r="G915" t="str">
        <f>IF(AND(posicoes_tratado[[#This Row],[velocidade]]&lt;5,posicoes_tratado[[#This Row],[ignicao]]=FALSE),"SIM","NÃO")</f>
        <v>NÃO</v>
      </c>
      <c r="H915" t="str">
        <f>IFERROR(TEXT(posicoes_tratado[[#This Row],[data_posicao]]-B914,"h:mm:ss"),"0:0:0")</f>
        <v>0:01:17</v>
      </c>
      <c r="I915">
        <f>IFERROR(posicoes_tratado[[#This Row],[tempo_parado]] *86400,0)</f>
        <v>77</v>
      </c>
    </row>
    <row r="916" spans="1:9" hidden="1" x14ac:dyDescent="0.25">
      <c r="A916" s="1" t="s">
        <v>6</v>
      </c>
      <c r="B916" s="3">
        <v>43453.906886574077</v>
      </c>
      <c r="C916">
        <v>35</v>
      </c>
      <c r="D916">
        <v>-503770671</v>
      </c>
      <c r="E916">
        <v>-254639028</v>
      </c>
      <c r="F916" t="b">
        <v>1</v>
      </c>
      <c r="G916" t="str">
        <f>IF(AND(posicoes_tratado[[#This Row],[velocidade]]&lt;5,posicoes_tratado[[#This Row],[ignicao]]=FALSE),"SIM","NÃO")</f>
        <v>NÃO</v>
      </c>
      <c r="H916" t="str">
        <f>IFERROR(TEXT(posicoes_tratado[[#This Row],[data_posicao]]-B915,"h:mm:ss"),"0:0:0")</f>
        <v>0:01:57</v>
      </c>
      <c r="I916">
        <f>IFERROR(posicoes_tratado[[#This Row],[tempo_parado]] *86400,0)</f>
        <v>117</v>
      </c>
    </row>
    <row r="917" spans="1:9" hidden="1" x14ac:dyDescent="0.25">
      <c r="A917" s="1" t="s">
        <v>6</v>
      </c>
      <c r="B917" s="3">
        <v>43453.908067129632</v>
      </c>
      <c r="C917">
        <v>48</v>
      </c>
      <c r="D917">
        <v>-50367639</v>
      </c>
      <c r="E917">
        <v>-25466545</v>
      </c>
      <c r="F917" t="b">
        <v>1</v>
      </c>
      <c r="G917" t="str">
        <f>IF(AND(posicoes_tratado[[#This Row],[velocidade]]&lt;5,posicoes_tratado[[#This Row],[ignicao]]=FALSE),"SIM","NÃO")</f>
        <v>NÃO</v>
      </c>
      <c r="H917" t="str">
        <f>IFERROR(TEXT(posicoes_tratado[[#This Row],[data_posicao]]-B916,"h:mm:ss"),"0:0:0")</f>
        <v>0:01:42</v>
      </c>
      <c r="I917">
        <f>IFERROR(posicoes_tratado[[#This Row],[tempo_parado]] *86400,0)</f>
        <v>102</v>
      </c>
    </row>
    <row r="918" spans="1:9" hidden="1" x14ac:dyDescent="0.25">
      <c r="A918" s="1" t="s">
        <v>6</v>
      </c>
      <c r="B918" s="3">
        <v>43453.909444444442</v>
      </c>
      <c r="C918">
        <v>73</v>
      </c>
      <c r="D918">
        <v>-503490163</v>
      </c>
      <c r="E918">
        <v>-25465173</v>
      </c>
      <c r="F918" t="b">
        <v>1</v>
      </c>
      <c r="G918" t="str">
        <f>IF(AND(posicoes_tratado[[#This Row],[velocidade]]&lt;5,posicoes_tratado[[#This Row],[ignicao]]=FALSE),"SIM","NÃO")</f>
        <v>NÃO</v>
      </c>
      <c r="H918" t="str">
        <f>IFERROR(TEXT(posicoes_tratado[[#This Row],[data_posicao]]-B917,"h:mm:ss"),"0:0:0")</f>
        <v>0:01:59</v>
      </c>
      <c r="I918">
        <f>IFERROR(posicoes_tratado[[#This Row],[tempo_parado]] *86400,0)</f>
        <v>118.99999999999999</v>
      </c>
    </row>
    <row r="919" spans="1:9" hidden="1" x14ac:dyDescent="0.25">
      <c r="A919" s="1" t="s">
        <v>6</v>
      </c>
      <c r="B919" s="3">
        <v>43453.910219907404</v>
      </c>
      <c r="C919">
        <v>73</v>
      </c>
      <c r="D919">
        <v>-503387458</v>
      </c>
      <c r="E919">
        <v>-254560696</v>
      </c>
      <c r="F919" t="b">
        <v>1</v>
      </c>
      <c r="G919" t="str">
        <f>IF(AND(posicoes_tratado[[#This Row],[velocidade]]&lt;5,posicoes_tratado[[#This Row],[ignicao]]=FALSE),"SIM","NÃO")</f>
        <v>NÃO</v>
      </c>
      <c r="H919" t="str">
        <f>IFERROR(TEXT(posicoes_tratado[[#This Row],[data_posicao]]-B918,"h:mm:ss"),"0:0:0")</f>
        <v>0:01:07</v>
      </c>
      <c r="I919">
        <f>IFERROR(posicoes_tratado[[#This Row],[tempo_parado]] *86400,0)</f>
        <v>67</v>
      </c>
    </row>
    <row r="920" spans="1:9" hidden="1" x14ac:dyDescent="0.25">
      <c r="A920" s="1" t="s">
        <v>6</v>
      </c>
      <c r="B920" s="3">
        <v>43453.910393518519</v>
      </c>
      <c r="C920">
        <v>60</v>
      </c>
      <c r="D920">
        <v>-503365031</v>
      </c>
      <c r="E920">
        <v>-25457591</v>
      </c>
      <c r="F920" t="b">
        <v>1</v>
      </c>
      <c r="G920" t="str">
        <f>IF(AND(posicoes_tratado[[#This Row],[velocidade]]&lt;5,posicoes_tratado[[#This Row],[ignicao]]=FALSE),"SIM","NÃO")</f>
        <v>NÃO</v>
      </c>
      <c r="H920" t="str">
        <f>IFERROR(TEXT(posicoes_tratado[[#This Row],[data_posicao]]-B919,"h:mm:ss"),"0:0:0")</f>
        <v>0:00:15</v>
      </c>
      <c r="I920">
        <f>IFERROR(posicoes_tratado[[#This Row],[tempo_parado]] *86400,0)</f>
        <v>15</v>
      </c>
    </row>
    <row r="921" spans="1:9" hidden="1" x14ac:dyDescent="0.25">
      <c r="A921" s="1" t="s">
        <v>6</v>
      </c>
      <c r="B921" s="3">
        <v>43453.910590277781</v>
      </c>
      <c r="C921">
        <v>66</v>
      </c>
      <c r="D921">
        <v>-503343346</v>
      </c>
      <c r="E921">
        <v>-254591821</v>
      </c>
      <c r="F921" t="b">
        <v>1</v>
      </c>
      <c r="G921" t="str">
        <f>IF(AND(posicoes_tratado[[#This Row],[velocidade]]&lt;5,posicoes_tratado[[#This Row],[ignicao]]=FALSE),"SIM","NÃO")</f>
        <v>NÃO</v>
      </c>
      <c r="H921" t="str">
        <f>IFERROR(TEXT(posicoes_tratado[[#This Row],[data_posicao]]-B920,"h:mm:ss"),"0:0:0")</f>
        <v>0:00:17</v>
      </c>
      <c r="I921">
        <f>IFERROR(posicoes_tratado[[#This Row],[tempo_parado]] *86400,0)</f>
        <v>17</v>
      </c>
    </row>
    <row r="922" spans="1:9" hidden="1" x14ac:dyDescent="0.25">
      <c r="A922" s="1" t="s">
        <v>6</v>
      </c>
      <c r="B922" s="3">
        <v>43453.910775462966</v>
      </c>
      <c r="C922">
        <v>73</v>
      </c>
      <c r="D922">
        <v>-503316728</v>
      </c>
      <c r="E922">
        <v>-254605941</v>
      </c>
      <c r="F922" t="b">
        <v>1</v>
      </c>
      <c r="G922" t="str">
        <f>IF(AND(posicoes_tratado[[#This Row],[velocidade]]&lt;5,posicoes_tratado[[#This Row],[ignicao]]=FALSE),"SIM","NÃO")</f>
        <v>NÃO</v>
      </c>
      <c r="H922" t="str">
        <f>IFERROR(TEXT(posicoes_tratado[[#This Row],[data_posicao]]-B921,"h:mm:ss"),"0:0:0")</f>
        <v>0:00:16</v>
      </c>
      <c r="I922">
        <f>IFERROR(posicoes_tratado[[#This Row],[tempo_parado]] *86400,0)</f>
        <v>16</v>
      </c>
    </row>
    <row r="923" spans="1:9" hidden="1" x14ac:dyDescent="0.25">
      <c r="A923" s="1" t="s">
        <v>6</v>
      </c>
      <c r="B923" s="3">
        <v>43453.911446759259</v>
      </c>
      <c r="C923">
        <v>105</v>
      </c>
      <c r="D923">
        <v>-503227148</v>
      </c>
      <c r="E923">
        <v>-254703696</v>
      </c>
      <c r="F923" t="b">
        <v>1</v>
      </c>
      <c r="G923" t="str">
        <f>IF(AND(posicoes_tratado[[#This Row],[velocidade]]&lt;5,posicoes_tratado[[#This Row],[ignicao]]=FALSE),"SIM","NÃO")</f>
        <v>NÃO</v>
      </c>
      <c r="H923" t="str">
        <f>IFERROR(TEXT(posicoes_tratado[[#This Row],[data_posicao]]-B922,"h:mm:ss"),"0:0:0")</f>
        <v>0:00:58</v>
      </c>
      <c r="I923">
        <f>IFERROR(posicoes_tratado[[#This Row],[tempo_parado]] *86400,0)</f>
        <v>57.999999999999993</v>
      </c>
    </row>
    <row r="924" spans="1:9" hidden="1" x14ac:dyDescent="0.25">
      <c r="A924" s="1" t="s">
        <v>6</v>
      </c>
      <c r="B924" s="3">
        <v>43453.91165509259</v>
      </c>
      <c r="C924">
        <v>97</v>
      </c>
      <c r="D924">
        <v>-503188621</v>
      </c>
      <c r="E924">
        <v>-254734846</v>
      </c>
      <c r="F924" t="b">
        <v>1</v>
      </c>
      <c r="G924" t="str">
        <f>IF(AND(posicoes_tratado[[#This Row],[velocidade]]&lt;5,posicoes_tratado[[#This Row],[ignicao]]=FALSE),"SIM","NÃO")</f>
        <v>NÃO</v>
      </c>
      <c r="H924" t="str">
        <f>IFERROR(TEXT(posicoes_tratado[[#This Row],[data_posicao]]-B923,"h:mm:ss"),"0:0:0")</f>
        <v>0:00:18</v>
      </c>
      <c r="I924">
        <f>IFERROR(posicoes_tratado[[#This Row],[tempo_parado]] *86400,0)</f>
        <v>18</v>
      </c>
    </row>
    <row r="925" spans="1:9" hidden="1" x14ac:dyDescent="0.25">
      <c r="A925" s="1" t="s">
        <v>6</v>
      </c>
      <c r="B925" s="3">
        <v>43453.911840277775</v>
      </c>
      <c r="C925">
        <v>69</v>
      </c>
      <c r="D925">
        <v>-503157521</v>
      </c>
      <c r="E925">
        <v>-254752036</v>
      </c>
      <c r="F925" t="b">
        <v>1</v>
      </c>
      <c r="G925" t="str">
        <f>IF(AND(posicoes_tratado[[#This Row],[velocidade]]&lt;5,posicoes_tratado[[#This Row],[ignicao]]=FALSE),"SIM","NÃO")</f>
        <v>NÃO</v>
      </c>
      <c r="H925" t="str">
        <f>IFERROR(TEXT(posicoes_tratado[[#This Row],[data_posicao]]-B924,"h:mm:ss"),"0:0:0")</f>
        <v>0:00:16</v>
      </c>
      <c r="I925">
        <f>IFERROR(posicoes_tratado[[#This Row],[tempo_parado]] *86400,0)</f>
        <v>16</v>
      </c>
    </row>
    <row r="926" spans="1:9" hidden="1" x14ac:dyDescent="0.25">
      <c r="A926" s="1" t="s">
        <v>6</v>
      </c>
      <c r="B926" s="3">
        <v>43453.912268518521</v>
      </c>
      <c r="C926">
        <v>79</v>
      </c>
      <c r="D926">
        <v>-503092933</v>
      </c>
      <c r="E926">
        <v>-254730835</v>
      </c>
      <c r="F926" t="b">
        <v>1</v>
      </c>
      <c r="G926" t="str">
        <f>IF(AND(posicoes_tratado[[#This Row],[velocidade]]&lt;5,posicoes_tratado[[#This Row],[ignicao]]=FALSE),"SIM","NÃO")</f>
        <v>NÃO</v>
      </c>
      <c r="H926" t="str">
        <f>IFERROR(TEXT(posicoes_tratado[[#This Row],[data_posicao]]-B925,"h:mm:ss"),"0:0:0")</f>
        <v>0:00:37</v>
      </c>
      <c r="I926">
        <f>IFERROR(posicoes_tratado[[#This Row],[tempo_parado]] *86400,0)</f>
        <v>37</v>
      </c>
    </row>
    <row r="927" spans="1:9" hidden="1" x14ac:dyDescent="0.25">
      <c r="A927" s="1" t="s">
        <v>6</v>
      </c>
      <c r="B927" s="3">
        <v>43453.91302083333</v>
      </c>
      <c r="C927">
        <v>71</v>
      </c>
      <c r="D927">
        <v>-502950588</v>
      </c>
      <c r="E927">
        <v>-254675533</v>
      </c>
      <c r="F927" t="b">
        <v>1</v>
      </c>
      <c r="G927" t="str">
        <f>IF(AND(posicoes_tratado[[#This Row],[velocidade]]&lt;5,posicoes_tratado[[#This Row],[ignicao]]=FALSE),"SIM","NÃO")</f>
        <v>NÃO</v>
      </c>
      <c r="H927" t="str">
        <f>IFERROR(TEXT(posicoes_tratado[[#This Row],[data_posicao]]-B926,"h:mm:ss"),"0:0:0")</f>
        <v>0:01:05</v>
      </c>
      <c r="I927">
        <f>IFERROR(posicoes_tratado[[#This Row],[tempo_parado]] *86400,0)</f>
        <v>64.999999999999986</v>
      </c>
    </row>
    <row r="928" spans="1:9" hidden="1" x14ac:dyDescent="0.25">
      <c r="A928" s="1" t="s">
        <v>6</v>
      </c>
      <c r="B928" s="3">
        <v>43453.914247685185</v>
      </c>
      <c r="C928">
        <v>55</v>
      </c>
      <c r="D928">
        <v>-502771763</v>
      </c>
      <c r="E928">
        <v>-254709635</v>
      </c>
      <c r="F928" t="b">
        <v>1</v>
      </c>
      <c r="G928" t="str">
        <f>IF(AND(posicoes_tratado[[#This Row],[velocidade]]&lt;5,posicoes_tratado[[#This Row],[ignicao]]=FALSE),"SIM","NÃO")</f>
        <v>NÃO</v>
      </c>
      <c r="H928" t="str">
        <f>IFERROR(TEXT(posicoes_tratado[[#This Row],[data_posicao]]-B927,"h:mm:ss"),"0:0:0")</f>
        <v>0:01:46</v>
      </c>
      <c r="I928">
        <f>IFERROR(posicoes_tratado[[#This Row],[tempo_parado]] *86400,0)</f>
        <v>106</v>
      </c>
    </row>
    <row r="929" spans="1:9" hidden="1" x14ac:dyDescent="0.25">
      <c r="A929" s="1" t="s">
        <v>6</v>
      </c>
      <c r="B929" s="3">
        <v>43453.915625000001</v>
      </c>
      <c r="C929">
        <v>48</v>
      </c>
      <c r="D929">
        <v>-502664348</v>
      </c>
      <c r="E929">
        <v>-254649276</v>
      </c>
      <c r="F929" t="b">
        <v>1</v>
      </c>
      <c r="G929" t="str">
        <f>IF(AND(posicoes_tratado[[#This Row],[velocidade]]&lt;5,posicoes_tratado[[#This Row],[ignicao]]=FALSE),"SIM","NÃO")</f>
        <v>NÃO</v>
      </c>
      <c r="H929" t="str">
        <f>IFERROR(TEXT(posicoes_tratado[[#This Row],[data_posicao]]-B928,"h:mm:ss"),"0:0:0")</f>
        <v>0:01:59</v>
      </c>
      <c r="I929">
        <f>IFERROR(posicoes_tratado[[#This Row],[tempo_parado]] *86400,0)</f>
        <v>118.99999999999999</v>
      </c>
    </row>
    <row r="930" spans="1:9" x14ac:dyDescent="0.25">
      <c r="A930" t="s">
        <v>18</v>
      </c>
      <c r="I930">
        <f>SUBTOTAL(109,posicoes_tratado[segundos_parados])</f>
        <v>655750</v>
      </c>
    </row>
  </sheetData>
  <mergeCells count="1">
    <mergeCell ref="J2:J83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F9DFA-7E5E-45B1-9A62-52BF31F6F8A3}">
  <dimension ref="A1:D6"/>
  <sheetViews>
    <sheetView workbookViewId="0">
      <selection activeCell="C6" sqref="C6"/>
    </sheetView>
  </sheetViews>
  <sheetFormatPr defaultRowHeight="15" x14ac:dyDescent="0.25"/>
  <cols>
    <col min="1" max="1" width="18" bestFit="1" customWidth="1"/>
    <col min="2" max="2" width="26" bestFit="1" customWidth="1"/>
    <col min="3" max="3" width="22.42578125" bestFit="1" customWidth="1"/>
    <col min="4" max="4" width="11" bestFit="1" customWidth="1"/>
  </cols>
  <sheetData>
    <row r="1" spans="1:4" x14ac:dyDescent="0.25">
      <c r="A1" s="5" t="s">
        <v>8</v>
      </c>
      <c r="B1" t="s">
        <v>16</v>
      </c>
    </row>
    <row r="3" spans="1:4" x14ac:dyDescent="0.25">
      <c r="A3" s="5" t="s">
        <v>12</v>
      </c>
      <c r="B3" t="s">
        <v>17</v>
      </c>
      <c r="C3" t="s">
        <v>10</v>
      </c>
      <c r="D3" t="s">
        <v>11</v>
      </c>
    </row>
    <row r="4" spans="1:4" x14ac:dyDescent="0.25">
      <c r="A4" s="6" t="s">
        <v>7</v>
      </c>
      <c r="B4" s="1">
        <v>342764</v>
      </c>
      <c r="C4">
        <f>GETPIVOTDATA("segundos_parados",$A$3,"placa","CAR0012")/60</f>
        <v>5712.7333333333336</v>
      </c>
      <c r="D4">
        <f>C4/60</f>
        <v>95.212222222222223</v>
      </c>
    </row>
    <row r="5" spans="1:4" x14ac:dyDescent="0.25">
      <c r="A5" s="6" t="s">
        <v>6</v>
      </c>
      <c r="B5" s="1">
        <v>655750</v>
      </c>
      <c r="C5">
        <f>GETPIVOTDATA("segundos_parados",$A$3,"placa","TESTE001")/60</f>
        <v>10929.166666666666</v>
      </c>
      <c r="D5">
        <f>C5/60</f>
        <v>182.15277777777777</v>
      </c>
    </row>
    <row r="6" spans="1:4" x14ac:dyDescent="0.25">
      <c r="A6" s="6" t="s">
        <v>13</v>
      </c>
      <c r="B6" s="1">
        <v>998514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8 E A A B Q S w M E F A A C A A g A 4 n I 2 U m X b 9 g u i A A A A 9 Q A A A B I A H A B D b 2 5 m a W c v U G F j a 2 F n Z S 5 4 b W w g o h g A K K A U A A A A A A A A A A A A A A A A A A A A A A A A A A A A h Y 8 x D o I w G I W v Q r r T l r o Q 8 l M S X S U x m h j X p l R o g E J o s d z N w S N 5 B T G K u j m + 9 3 3 D e / f r D b K p b Y K L G q z u T I o i T F G g j O w K b c o U j e 4 c x i j j s B O y F q U K Z t n Y Z L J F i i r n + o Q Q 7 z 3 2 K 9 w N J W G U R u S U b w + y U q 1 A H 1 n / l 0 N t r B N G K s T h + B r D G Y 5 j z O g 8 C c j S Q a 7 N l 7 O Z P e l P C Z u x c e O g e O / C 9 R 7 I E o G 8 L / A H U E s D B B Q A A g A I A O J y N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i c j Z S k H n 2 c X s B A A C v B A A A E w A c A E Z v c m 1 1 b G F z L 1 N l Y 3 R p b 2 4 x L m 0 g o h g A K K A U A A A A A A A A A A A A A A A A A A A A A A A A A A A A 7 V L B T i M x D L 1 X 6 j 9 E s 5 d W C i M K L A f Q H N B 0 0 e 4 F g d o b s 0 I m 4 y 1 Z P P E o 9 l S g q t / D h / B j p O 2 i I m 0 R V w 7 k k t j P s d + z n q B T z 8 F M N v f o t N / r 9 + Q O I t a m Z f G O U U x h C L X f M + m c c 1 B M i V L m + Z h d 1 2 D Q w b k n z M s V E l Q G W X l S t Z H / o r J U L X T E h / u j U S U t x P u 9 B D g U 8 W G 2 J 9 C 0 h F I R K H G K t 1 A l 0 V V j U K h e K e R O 5 t n Q X o + R f O M V Y 5 H Z z J q S q W u C F M f W / A i O 6 / S 3 G B 1 8 P 7 D m q m P F i T 4 S F t t n f s E B f w / t R s q 3 r I R b f H 4 C u m M x l 5 E b n v u a J U v y p n C b y t c 5 x Z 8 I N U Y Z r L V b c / 0 v f U Y 0 c U A Q p d D Y v e 0 7 9 S 2 b M 0 o 0 o e Z t u 2 m E I H 8 4 N h v a 0 8 c W Z f A u C 7 t Y Z C 2 B g 6 R T U 6 l R f N C l N Y u s T p u 5 W W 8 G + D 9 w j s T O 1 4 l x g n 4 F P T 7 K V 4 P W 2 G r N X r u d E O g 7 i J + F t 4 O I Z y m k 5 X L Y 7 / m w W / E u E 9 1 o T L R r / g R m e q X y Z a o P T J V y q L 7 B z 2 O s F 1 B L A Q I t A B Q A A g A I A O J y N l J l 2 / Y L o g A A A P U A A A A S A A A A A A A A A A A A A A A A A A A A A A B D b 2 5 m a W c v U G F j a 2 F n Z S 5 4 b W x Q S w E C L Q A U A A I A C A D i c j Z S D 8 r p q 6 Q A A A D p A A A A E w A A A A A A A A A A A A A A A A D u A A A A W 0 N v b n R l b n R f V H l w Z X N d L n h t b F B L A Q I t A B Q A A g A I A O J y N l K Q e f Z x e w E A A K 8 E A A A T A A A A A A A A A A A A A A A A A N 8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U V A A A A A A A A c x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N p Y 2 9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M l Q x N z o x N T o z M i 4 1 M T A 0 M j U 5 W i I g L z 4 8 R W 5 0 c n k g V H l w Z T 0 i R m l s b E N v b H V t b l R 5 c G V z I i B W Y W x 1 Z T 0 i c 0 J n W U R B d 0 1 C I i A v P j x F b n R y e S B U e X B l P S J G a W x s Q 2 9 s d W 1 u T m F t Z X M i I F Z h b H V l P S J z W y Z x d W 9 0 O 3 B s Y W N h J n F 1 b 3 Q 7 L C Z x d W 9 0 O 2 R h d G F f c G 9 z a W N h b y Z x d W 9 0 O y w m c X V v d D t 2 Z W x v Y 2 l k Y W R l J n F 1 b 3 Q 7 L C Z x d W 9 0 O 2 x v b m d p d H V k Z S Z x d W 9 0 O y w m c X V v d D t s Y X R p d H V k Z S Z x d W 9 0 O y w m c X V v d D t p Z 2 5 p Y 2 F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z a W N v Z X M v Q X V 0 b 1 J l b W 9 2 Z W R D b 2 x 1 b W 5 z M S 5 7 c G x h Y 2 E s M H 0 m c X V v d D s s J n F 1 b 3 Q 7 U 2 V j d G l v b j E v c G 9 z a W N v Z X M v Q X V 0 b 1 J l b W 9 2 Z W R D b 2 x 1 b W 5 z M S 5 7 Z G F 0 Y V 9 w b 3 N p Y 2 F v L D F 9 J n F 1 b 3 Q 7 L C Z x d W 9 0 O 1 N l Y 3 R p b 2 4 x L 3 B v c 2 l j b 2 V z L 0 F 1 d G 9 S Z W 1 v d m V k Q 2 9 s d W 1 u c z E u e 3 Z l b G 9 j a W R h Z G U s M n 0 m c X V v d D s s J n F 1 b 3 Q 7 U 2 V j d G l v b j E v c G 9 z a W N v Z X M v Q X V 0 b 1 J l b W 9 2 Z W R D b 2 x 1 b W 5 z M S 5 7 b G 9 u Z 2 l 0 d W R l L D N 9 J n F 1 b 3 Q 7 L C Z x d W 9 0 O 1 N l Y 3 R p b 2 4 x L 3 B v c 2 l j b 2 V z L 0 F 1 d G 9 S Z W 1 v d m V k Q 2 9 s d W 1 u c z E u e 2 x h d G l 0 d W R l L D R 9 J n F 1 b 3 Q 7 L C Z x d W 9 0 O 1 N l Y 3 R p b 2 4 x L 3 B v c 2 l j b 2 V z L 0 F 1 d G 9 S Z W 1 v d m V k Q 2 9 s d W 1 u c z E u e 2 l n b m l j Y W 8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G 9 z a W N v Z X M v Q X V 0 b 1 J l b W 9 2 Z W R D b 2 x 1 b W 5 z M S 5 7 c G x h Y 2 E s M H 0 m c X V v d D s s J n F 1 b 3 Q 7 U 2 V j d G l v b j E v c G 9 z a W N v Z X M v Q X V 0 b 1 J l b W 9 2 Z W R D b 2 x 1 b W 5 z M S 5 7 Z G F 0 Y V 9 w b 3 N p Y 2 F v L D F 9 J n F 1 b 3 Q 7 L C Z x d W 9 0 O 1 N l Y 3 R p b 2 4 x L 3 B v c 2 l j b 2 V z L 0 F 1 d G 9 S Z W 1 v d m V k Q 2 9 s d W 1 u c z E u e 3 Z l b G 9 j a W R h Z G U s M n 0 m c X V v d D s s J n F 1 b 3 Q 7 U 2 V j d G l v b j E v c G 9 z a W N v Z X M v Q X V 0 b 1 J l b W 9 2 Z W R D b 2 x 1 b W 5 z M S 5 7 b G 9 u Z 2 l 0 d W R l L D N 9 J n F 1 b 3 Q 7 L C Z x d W 9 0 O 1 N l Y 3 R p b 2 4 x L 3 B v c 2 l j b 2 V z L 0 F 1 d G 9 S Z W 1 v d m V k Q 2 9 s d W 1 u c z E u e 2 x h d G l 0 d W R l L D R 9 J n F 1 b 3 Q 7 L C Z x d W 9 0 O 1 N l Y 3 R p b 2 4 x L 3 B v c 2 l j b 2 V z L 0 F 1 d G 9 S Z W 1 v d m V k Q 2 9 s d W 1 u c z E u e 2 l n b m l j Y W 8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v c 2 l j b 2 V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z a W N v Z X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2 l j b 2 V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2 l j b 2 V z X 3 R y Y X R h Z G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b 3 N p Y 2 9 l c 1 9 0 c m F 0 Y W R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M l Q x N z o y M z o w N C 4 y N j k 0 M D M w W i I g L z 4 8 R W 5 0 c n k g V H l w Z T 0 i R m l s b E N v b H V t b l R 5 c G V z I i B W Y W x 1 Z T 0 i c 0 J n Y 0 R B d 0 1 C I i A v P j x F b n R y e S B U e X B l P S J G a W x s Q 2 9 s d W 1 u T m F t Z X M i I F Z h b H V l P S J z W y Z x d W 9 0 O 3 B s Y W N h J n F 1 b 3 Q 7 L C Z x d W 9 0 O 2 R h d G F f c G 9 z a W N h b y Z x d W 9 0 O y w m c X V v d D t 2 Z W x v Y 2 l k Y W R l J n F 1 b 3 Q 7 L C Z x d W 9 0 O 2 x v b m d p d H V k Z S Z x d W 9 0 O y w m c X V v d D t s Y X R p d H V k Z S Z x d W 9 0 O y w m c X V v d D t p Z 2 5 p Y 2 F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z a W N v Z X N f d H J h d G F k b y 9 B d X R v U m V t b 3 Z l Z E N v b H V t b n M x L n t w b G F j Y S w w f S Z x d W 9 0 O y w m c X V v d D t T Z W N 0 a W 9 u M S 9 w b 3 N p Y 2 9 l c 1 9 0 c m F 0 Y W R v L 0 F 1 d G 9 S Z W 1 v d m V k Q 2 9 s d W 1 u c z E u e 2 R h d G F f c G 9 z a W N h b y w x f S Z x d W 9 0 O y w m c X V v d D t T Z W N 0 a W 9 u M S 9 w b 3 N p Y 2 9 l c 1 9 0 c m F 0 Y W R v L 0 F 1 d G 9 S Z W 1 v d m V k Q 2 9 s d W 1 u c z E u e 3 Z l b G 9 j a W R h Z G U s M n 0 m c X V v d D s s J n F 1 b 3 Q 7 U 2 V j d G l v b j E v c G 9 z a W N v Z X N f d H J h d G F k b y 9 B d X R v U m V t b 3 Z l Z E N v b H V t b n M x L n t s b 2 5 n a X R 1 Z G U s M 3 0 m c X V v d D s s J n F 1 b 3 Q 7 U 2 V j d G l v b j E v c G 9 z a W N v Z X N f d H J h d G F k b y 9 B d X R v U m V t b 3 Z l Z E N v b H V t b n M x L n t s Y X R p d H V k Z S w 0 f S Z x d W 9 0 O y w m c X V v d D t T Z W N 0 a W 9 u M S 9 w b 3 N p Y 2 9 l c 1 9 0 c m F 0 Y W R v L 0 F 1 d G 9 S Z W 1 v d m V k Q 2 9 s d W 1 u c z E u e 2 l n b m l j Y W 8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G 9 z a W N v Z X N f d H J h d G F k b y 9 B d X R v U m V t b 3 Z l Z E N v b H V t b n M x L n t w b G F j Y S w w f S Z x d W 9 0 O y w m c X V v d D t T Z W N 0 a W 9 u M S 9 w b 3 N p Y 2 9 l c 1 9 0 c m F 0 Y W R v L 0 F 1 d G 9 S Z W 1 v d m V k Q 2 9 s d W 1 u c z E u e 2 R h d G F f c G 9 z a W N h b y w x f S Z x d W 9 0 O y w m c X V v d D t T Z W N 0 a W 9 u M S 9 w b 3 N p Y 2 9 l c 1 9 0 c m F 0 Y W R v L 0 F 1 d G 9 S Z W 1 v d m V k Q 2 9 s d W 1 u c z E u e 3 Z l b G 9 j a W R h Z G U s M n 0 m c X V v d D s s J n F 1 b 3 Q 7 U 2 V j d G l v b j E v c G 9 z a W N v Z X N f d H J h d G F k b y 9 B d X R v U m V t b 3 Z l Z E N v b H V t b n M x L n t s b 2 5 n a X R 1 Z G U s M 3 0 m c X V v d D s s J n F 1 b 3 Q 7 U 2 V j d G l v b j E v c G 9 z a W N v Z X N f d H J h d G F k b y 9 B d X R v U m V t b 3 Z l Z E N v b H V t b n M x L n t s Y X R p d H V k Z S w 0 f S Z x d W 9 0 O y w m c X V v d D t T Z W N 0 a W 9 u M S 9 w b 3 N p Y 2 9 l c 1 9 0 c m F 0 Y W R v L 0 F 1 d G 9 S Z W 1 v d m V k Q 2 9 s d W 1 u c z E u e 2 l n b m l j Y W 8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v c 2 l j b 2 V z X 3 R y Y X R h Z G 8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N p Y 2 9 l c 1 9 0 c m F 0 Y W R v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N p Y 2 9 l c 1 9 0 c m F 0 Y W R v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S T F p Y w Z f S Q o z N A f p V x V 1 o A A A A A A I A A A A A A B B m A A A A A Q A A I A A A A F N H k a 3 A Z 3 / B + 0 I U U e / a p a l J z k 7 / M y Q p j B y 1 R u / z G D i s A A A A A A 6 A A A A A A g A A I A A A A P 5 p 3 p I w u P G j + H k x 2 t 4 A u q J h s A 8 Y p a h a p o k S W i N f a q 3 5 U A A A A M z 2 H f + P 0 S o o s g Q Q x W J J O U b X z z S + s z + a I w A s 6 k M p o Y 7 p 7 w L 0 L u Z f f H z G 3 X M J Z g v / 2 / E A K z p w a q p 9 A 6 B T Q R D Q p 2 6 u L 2 Z + 5 9 D q o o 9 o M Y i 6 Z k y 9 Q A A A A L R g Z y p u V g l T u I a N Q 4 K E M A g B p 0 q 5 M c d G 5 b A R z O h a P 6 T 0 W 0 3 O 4 n n a L b e t u p 4 a i b D K + u l T V / r K c C C D J V O h 9 n h T e w E = < / D a t a M a s h u p > 
</file>

<file path=customXml/itemProps1.xml><?xml version="1.0" encoding="utf-8"?>
<ds:datastoreItem xmlns:ds="http://schemas.openxmlformats.org/officeDocument/2006/customXml" ds:itemID="{AFD934ED-D95E-48A4-A07B-EC2526E5D3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posicoes_tratado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moreira</dc:creator>
  <cp:lastModifiedBy>moreira</cp:lastModifiedBy>
  <dcterms:created xsi:type="dcterms:W3CDTF">2021-01-22T17:14:44Z</dcterms:created>
  <dcterms:modified xsi:type="dcterms:W3CDTF">2021-01-22T17:44:00Z</dcterms:modified>
</cp:coreProperties>
</file>