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o\Deskto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E21" i="1"/>
  <c r="E11" i="1"/>
  <c r="F11" i="1"/>
  <c r="G11" i="1"/>
  <c r="H11" i="1"/>
  <c r="I11" i="1"/>
  <c r="J11" i="1"/>
  <c r="K11" i="1"/>
  <c r="L11" i="1"/>
  <c r="M11" i="1"/>
  <c r="N11" i="1"/>
  <c r="O11" i="1"/>
  <c r="Q16" i="1" l="1"/>
  <c r="Q17" i="1"/>
  <c r="Q18" i="1"/>
  <c r="Q19" i="1"/>
  <c r="Q20" i="1"/>
  <c r="Q21" i="1"/>
  <c r="Q22" i="1"/>
  <c r="Q15" i="1"/>
  <c r="P22" i="1"/>
  <c r="O22" i="1"/>
  <c r="N22" i="1"/>
  <c r="M22" i="1"/>
  <c r="L22" i="1"/>
  <c r="K22" i="1"/>
  <c r="J22" i="1"/>
  <c r="I22" i="1"/>
  <c r="H22" i="1"/>
  <c r="G22" i="1"/>
  <c r="F22" i="1"/>
  <c r="E22" i="1"/>
  <c r="P21" i="1"/>
  <c r="O21" i="1"/>
  <c r="N21" i="1"/>
  <c r="M21" i="1"/>
  <c r="L21" i="1"/>
  <c r="K21" i="1"/>
  <c r="J21" i="1"/>
  <c r="I21" i="1"/>
  <c r="H21" i="1"/>
  <c r="G21" i="1"/>
  <c r="F21" i="1"/>
  <c r="P20" i="1"/>
  <c r="O20" i="1"/>
  <c r="N20" i="1"/>
  <c r="M20" i="1"/>
  <c r="L20" i="1"/>
  <c r="K20" i="1"/>
  <c r="J20" i="1"/>
  <c r="I20" i="1"/>
  <c r="H20" i="1"/>
  <c r="G20" i="1"/>
  <c r="F20" i="1"/>
  <c r="E20" i="1"/>
  <c r="P19" i="1"/>
  <c r="O19" i="1"/>
  <c r="N19" i="1"/>
  <c r="M19" i="1"/>
  <c r="L19" i="1"/>
  <c r="K19" i="1"/>
  <c r="J19" i="1"/>
  <c r="I19" i="1"/>
  <c r="H19" i="1"/>
  <c r="G19" i="1"/>
  <c r="F19" i="1"/>
  <c r="E19" i="1"/>
  <c r="P18" i="1"/>
  <c r="O18" i="1"/>
  <c r="N18" i="1"/>
  <c r="M18" i="1"/>
  <c r="L18" i="1"/>
  <c r="K18" i="1"/>
  <c r="J18" i="1"/>
  <c r="I18" i="1"/>
  <c r="H18" i="1"/>
  <c r="G18" i="1"/>
  <c r="F18" i="1"/>
  <c r="E18" i="1"/>
  <c r="P17" i="1"/>
  <c r="O17" i="1"/>
  <c r="N17" i="1"/>
  <c r="M17" i="1"/>
  <c r="L17" i="1"/>
  <c r="K17" i="1"/>
  <c r="J17" i="1"/>
  <c r="I17" i="1"/>
  <c r="H17" i="1"/>
  <c r="G17" i="1"/>
  <c r="F17" i="1"/>
  <c r="E17" i="1"/>
  <c r="P16" i="1"/>
  <c r="O16" i="1"/>
  <c r="N16" i="1"/>
  <c r="M16" i="1"/>
  <c r="L16" i="1"/>
  <c r="K16" i="1"/>
  <c r="J16" i="1"/>
  <c r="I16" i="1"/>
  <c r="H16" i="1"/>
  <c r="G16" i="1"/>
  <c r="F16" i="1"/>
  <c r="E16" i="1"/>
  <c r="F15" i="1"/>
  <c r="G15" i="1"/>
  <c r="H15" i="1"/>
  <c r="I15" i="1"/>
  <c r="J15" i="1"/>
  <c r="K15" i="1"/>
  <c r="L15" i="1"/>
  <c r="M15" i="1"/>
  <c r="N15" i="1"/>
  <c r="O15" i="1"/>
  <c r="P15" i="1"/>
  <c r="E15" i="1"/>
  <c r="E8" i="1"/>
  <c r="E7" i="1"/>
  <c r="E6" i="1"/>
  <c r="E5" i="1"/>
  <c r="E4" i="1"/>
  <c r="E3" i="1"/>
  <c r="E2" i="1"/>
  <c r="E9" i="1"/>
  <c r="E12" i="1"/>
  <c r="P2" i="1"/>
  <c r="P3" i="1"/>
  <c r="P4" i="1"/>
  <c r="P5" i="1"/>
  <c r="P6" i="1"/>
  <c r="P7" i="1"/>
  <c r="P8" i="1"/>
  <c r="O2" i="1"/>
  <c r="O3" i="1"/>
  <c r="O4" i="1"/>
  <c r="O5" i="1"/>
  <c r="O6" i="1"/>
  <c r="O7" i="1"/>
  <c r="O8" i="1"/>
  <c r="P9" i="1"/>
  <c r="O9" i="1"/>
  <c r="N8" i="1"/>
  <c r="N7" i="1"/>
  <c r="N6" i="1"/>
  <c r="N5" i="1"/>
  <c r="N4" i="1"/>
  <c r="N3" i="1"/>
  <c r="N2" i="1"/>
  <c r="N9" i="1"/>
  <c r="M8" i="1"/>
  <c r="M7" i="1"/>
  <c r="M6" i="1"/>
  <c r="M5" i="1"/>
  <c r="M4" i="1"/>
  <c r="M3" i="1"/>
  <c r="M2" i="1"/>
  <c r="M9" i="1"/>
  <c r="L8" i="1"/>
  <c r="L7" i="1"/>
  <c r="L6" i="1"/>
  <c r="L5" i="1"/>
  <c r="L4" i="1"/>
  <c r="L3" i="1"/>
  <c r="L2" i="1"/>
  <c r="L9" i="1"/>
  <c r="K2" i="1"/>
  <c r="K8" i="1"/>
  <c r="K7" i="1"/>
  <c r="K6" i="1"/>
  <c r="K5" i="1"/>
  <c r="K4" i="1"/>
  <c r="K3" i="1"/>
  <c r="K9" i="1"/>
  <c r="J2" i="1"/>
  <c r="J3" i="1"/>
  <c r="J4" i="1"/>
  <c r="I2" i="1"/>
  <c r="I3" i="1"/>
  <c r="H2" i="1"/>
  <c r="H3" i="1"/>
  <c r="G4" i="1"/>
  <c r="G5" i="1"/>
  <c r="G6" i="1"/>
  <c r="G7" i="1"/>
  <c r="G8" i="1"/>
  <c r="G9" i="1"/>
  <c r="G3" i="1"/>
  <c r="G2" i="1"/>
  <c r="F3" i="1"/>
  <c r="F4" i="1"/>
  <c r="F5" i="1"/>
  <c r="F6" i="1"/>
  <c r="F7" i="1"/>
  <c r="F8" i="1"/>
  <c r="F9" i="1"/>
  <c r="F2" i="1"/>
  <c r="J5" i="1"/>
  <c r="J6" i="1"/>
  <c r="J7" i="1"/>
  <c r="J8" i="1"/>
  <c r="J9" i="1"/>
  <c r="I5" i="1"/>
  <c r="I6" i="1"/>
  <c r="I7" i="1"/>
  <c r="I8" i="1"/>
  <c r="I9" i="1"/>
  <c r="I4" i="1"/>
  <c r="H5" i="1"/>
  <c r="H6" i="1"/>
  <c r="H7" i="1"/>
  <c r="H8" i="1"/>
  <c r="H9" i="1"/>
  <c r="H4" i="1"/>
</calcChain>
</file>

<file path=xl/sharedStrings.xml><?xml version="1.0" encoding="utf-8"?>
<sst xmlns="http://schemas.openxmlformats.org/spreadsheetml/2006/main" count="35" uniqueCount="23">
  <si>
    <t>data</t>
  </si>
  <si>
    <t>qt_uni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</si>
  <si>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</si>
  <si>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</si>
  <si>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</si>
  <si>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</si>
  <si>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</si>
  <si>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</si>
  <si>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</si>
  <si>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</si>
  <si>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</si>
  <si>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</si>
  <si>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MM11</t>
  </si>
  <si>
    <t>MM12</t>
  </si>
  <si>
    <t>MMQ</t>
  </si>
  <si>
    <t>MINIMO</t>
  </si>
  <si>
    <t>minimo</t>
  </si>
  <si>
    <t>% erro</t>
  </si>
  <si>
    <t>previsao</t>
  </si>
  <si>
    <t>SUAV EXP</t>
  </si>
  <si>
    <t>WINTER HOLT</t>
  </si>
  <si>
    <t>REG LINEAR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</si>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</sst>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64" fontId="0" fillId="0" borderId="0" xfId="1" applyNumberFormat="1" applyFont="1" applyFill="1"/>
    <xf numFmtId="165" fontId="0" fillId="0" borderId="0" xfId="1" applyNumberFormat="1" applyFont="1" applyFill="1"/>
    <xf numFmtId="165" fontId="0" fillId="0" borderId="0" xfId="0" applyNumberFormat="1" applyFill="1"/>
    <xf numFmtId="166" fontId="0" fillId="0" borderId="0" xfId="0" applyNumberFormat="1" applyFill="1"/>
    <xf numFmtId="0" fontId="2" fillId="0" borderId="0" xfId="0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2" fillId="3" borderId="0" xfId="0" applyFont="1" applyFill="1" applyAlignment="1">
      <alignment horizontal="center"/>
    </xf>
    <xf numFmtId="14" fontId="0" fillId="4" borderId="0" xfId="0" applyNumberFormat="1" applyFill="1"/>
    <xf numFmtId="164" fontId="0" fillId="4" borderId="0" xfId="1" applyNumberFormat="1" applyFont="1" applyFill="1"/>
  </cellXfs>
  <cellStyles count="2">
    <cellStyle name="Normal" xfId="0" builtinId="0"/>
    <cellStyle name="Vírgula" xfId="1" builtinId="3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D21" sqref="D15:D21"/>
    </sheetView>
  </sheetViews>
  <sheetFormatPr defaultRowHeight="14.5" x14ac:dyDescent="0.35"/>
  <cols>
    <col min="1" max="1" width="10.453125" style="2" bestFit="1" customWidth="1"/>
    <col min="2" max="2" width="6.1796875" style="2" bestFit="1" customWidth="1"/>
    <col min="3" max="3" width="3.26953125" style="2" customWidth="1"/>
    <col min="4" max="4" width="10.453125" style="2" bestFit="1" customWidth="1"/>
    <col min="5" max="16" width="8.6328125" style="2" bestFit="1" customWidth="1"/>
    <col min="17" max="17" width="8.7265625" style="2" bestFit="1" customWidth="1"/>
    <col min="18" max="18" width="13.08984375" style="2" bestFit="1" customWidth="1"/>
    <col min="19" max="19" width="11.08984375" style="2" bestFit="1" customWidth="1"/>
    <col min="20" max="16384" width="8.7265625" style="2"/>
  </cols>
  <sheetData>
    <row r="1" spans="1:20" x14ac:dyDescent="0.35">
      <c r="A1" s="9" t="s">
        <v>0</v>
      </c>
      <c r="B1" s="9" t="s">
        <v>1</v>
      </c>
      <c r="D1" s="1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8" t="s">
        <v>19</v>
      </c>
      <c r="R1" s="8" t="s">
        <v>20</v>
      </c>
      <c r="S1" s="8" t="s">
        <v>21</v>
      </c>
      <c r="T1" s="8" t="s">
        <v>22</v>
      </c>
    </row>
    <row r="2" spans="1:20" x14ac:dyDescent="0.35">
      <c r="A2" s="10">
        <v>42856</v>
      </c>
      <c r="B2" s="9">
        <v>839</v>
      </c>
      <c r="D2" s="3">
        <v>43221</v>
      </c>
      <c r="E2" s="4">
        <f t="shared" ref="E2:E8" si="0">AVERAGE(B13)</f>
        <v>302</v>
      </c>
      <c r="F2" s="4">
        <f t="shared" ref="F2:F9" si="1">AVERAGE(B12:B13)</f>
        <v>242</v>
      </c>
      <c r="G2" s="4">
        <f t="shared" ref="G2:G9" si="2">AVERAGE(B11:B13)</f>
        <v>205</v>
      </c>
      <c r="H2" s="4">
        <f t="shared" ref="H2:H9" si="3">AVERAGE($B10:$B13)</f>
        <v>177.5</v>
      </c>
      <c r="I2" s="4">
        <f t="shared" ref="I2:I9" si="4">AVERAGE(B9:B13)</f>
        <v>165</v>
      </c>
      <c r="J2" s="4">
        <f t="shared" ref="J2:J9" si="5">AVERAGE(B8:B13)</f>
        <v>177.66666666666666</v>
      </c>
      <c r="K2" s="4">
        <f t="shared" ref="K2:K9" si="6">AVERAGE(B7:B13)</f>
        <v>187.28571428571428</v>
      </c>
      <c r="L2" s="4">
        <f t="shared" ref="L2:L9" si="7">AVERAGE(B6:B13)</f>
        <v>198.5</v>
      </c>
      <c r="M2" s="4">
        <f t="shared" ref="M2:M9" si="8">AVERAGE(B5:B13)</f>
        <v>224.33333333333334</v>
      </c>
      <c r="N2" s="4">
        <f t="shared" ref="N2:N9" si="9">AVERAGE(B4:B13)</f>
        <v>234.4</v>
      </c>
      <c r="O2" s="4">
        <f t="shared" ref="O2:O9" si="10">AVERAGE(B3:B13)</f>
        <v>252.72727272727272</v>
      </c>
      <c r="P2" s="4">
        <f t="shared" ref="P2:P9" si="11">AVERAGE(B2:B13)</f>
        <v>301.58333333333331</v>
      </c>
    </row>
    <row r="3" spans="1:20" x14ac:dyDescent="0.35">
      <c r="A3" s="10">
        <v>42887</v>
      </c>
      <c r="B3" s="9">
        <v>436</v>
      </c>
      <c r="D3" s="3">
        <v>43252</v>
      </c>
      <c r="E3" s="4">
        <f t="shared" si="0"/>
        <v>376</v>
      </c>
      <c r="F3" s="4">
        <f t="shared" si="1"/>
        <v>339</v>
      </c>
      <c r="G3" s="4">
        <f t="shared" si="2"/>
        <v>286.66666666666669</v>
      </c>
      <c r="H3" s="4">
        <f t="shared" si="3"/>
        <v>247.75</v>
      </c>
      <c r="I3" s="4">
        <f t="shared" si="4"/>
        <v>217.2</v>
      </c>
      <c r="J3" s="4">
        <f t="shared" si="5"/>
        <v>200.16666666666666</v>
      </c>
      <c r="K3" s="4">
        <f t="shared" si="6"/>
        <v>206</v>
      </c>
      <c r="L3" s="4">
        <f t="shared" si="7"/>
        <v>210.875</v>
      </c>
      <c r="M3" s="4">
        <f t="shared" si="8"/>
        <v>218.22222222222223</v>
      </c>
      <c r="N3" s="4">
        <f t="shared" si="9"/>
        <v>239.5</v>
      </c>
      <c r="O3" s="4">
        <f t="shared" si="10"/>
        <v>247.27272727272728</v>
      </c>
      <c r="P3" s="4">
        <f t="shared" si="11"/>
        <v>263</v>
      </c>
    </row>
    <row r="4" spans="1:20" x14ac:dyDescent="0.35">
      <c r="A4" s="10">
        <v>42917</v>
      </c>
      <c r="B4" s="9">
        <v>325</v>
      </c>
      <c r="D4" s="3">
        <v>43282</v>
      </c>
      <c r="E4" s="4">
        <f t="shared" si="0"/>
        <v>1129</v>
      </c>
      <c r="F4" s="4">
        <f t="shared" si="1"/>
        <v>752.5</v>
      </c>
      <c r="G4" s="4">
        <f t="shared" si="2"/>
        <v>602.33333333333337</v>
      </c>
      <c r="H4" s="4">
        <f t="shared" si="3"/>
        <v>497.25</v>
      </c>
      <c r="I4" s="4">
        <f t="shared" si="4"/>
        <v>424</v>
      </c>
      <c r="J4" s="4">
        <f t="shared" si="5"/>
        <v>369.16666666666669</v>
      </c>
      <c r="K4" s="4">
        <f t="shared" si="6"/>
        <v>332.85714285714283</v>
      </c>
      <c r="L4" s="4">
        <f t="shared" si="7"/>
        <v>321.375</v>
      </c>
      <c r="M4" s="4">
        <f t="shared" si="8"/>
        <v>312.88888888888891</v>
      </c>
      <c r="N4" s="4">
        <f t="shared" si="9"/>
        <v>309.3</v>
      </c>
      <c r="O4" s="4">
        <f t="shared" si="10"/>
        <v>320.36363636363637</v>
      </c>
      <c r="P4" s="4">
        <f t="shared" si="11"/>
        <v>320.75</v>
      </c>
    </row>
    <row r="5" spans="1:20" x14ac:dyDescent="0.35">
      <c r="A5" s="10">
        <v>42948</v>
      </c>
      <c r="B5" s="9">
        <v>431</v>
      </c>
      <c r="D5" s="3">
        <v>43313</v>
      </c>
      <c r="E5" s="4">
        <f t="shared" si="0"/>
        <v>539</v>
      </c>
      <c r="F5" s="4">
        <f t="shared" si="1"/>
        <v>834</v>
      </c>
      <c r="G5" s="4">
        <f t="shared" si="2"/>
        <v>681.33333333333337</v>
      </c>
      <c r="H5" s="4">
        <f t="shared" si="3"/>
        <v>586.5</v>
      </c>
      <c r="I5" s="4">
        <f t="shared" si="4"/>
        <v>505.6</v>
      </c>
      <c r="J5" s="4">
        <f t="shared" si="5"/>
        <v>443.16666666666669</v>
      </c>
      <c r="K5" s="4">
        <f t="shared" si="6"/>
        <v>393.42857142857144</v>
      </c>
      <c r="L5" s="4">
        <f t="shared" si="7"/>
        <v>358.625</v>
      </c>
      <c r="M5" s="4">
        <f t="shared" si="8"/>
        <v>345.55555555555554</v>
      </c>
      <c r="N5" s="4">
        <f t="shared" si="9"/>
        <v>335.5</v>
      </c>
      <c r="O5" s="4">
        <f t="shared" si="10"/>
        <v>330.18181818181819</v>
      </c>
      <c r="P5" s="4">
        <f t="shared" si="11"/>
        <v>338.58333333333331</v>
      </c>
    </row>
    <row r="6" spans="1:20" x14ac:dyDescent="0.35">
      <c r="A6" s="10">
        <v>42979</v>
      </c>
      <c r="B6" s="9">
        <v>277</v>
      </c>
      <c r="D6" s="3">
        <v>43344</v>
      </c>
      <c r="E6" s="4">
        <f t="shared" si="0"/>
        <v>214</v>
      </c>
      <c r="F6" s="4">
        <f t="shared" si="1"/>
        <v>376.5</v>
      </c>
      <c r="G6" s="4">
        <f t="shared" si="2"/>
        <v>627.33333333333337</v>
      </c>
      <c r="H6" s="4">
        <f t="shared" si="3"/>
        <v>564.5</v>
      </c>
      <c r="I6" s="4">
        <f t="shared" si="4"/>
        <v>512</v>
      </c>
      <c r="J6" s="4">
        <f t="shared" si="5"/>
        <v>457</v>
      </c>
      <c r="K6" s="4">
        <f t="shared" si="6"/>
        <v>410.42857142857144</v>
      </c>
      <c r="L6" s="4">
        <f t="shared" si="7"/>
        <v>371</v>
      </c>
      <c r="M6" s="4">
        <f t="shared" si="8"/>
        <v>342.55555555555554</v>
      </c>
      <c r="N6" s="4">
        <f t="shared" si="9"/>
        <v>332.4</v>
      </c>
      <c r="O6" s="4">
        <f t="shared" si="10"/>
        <v>324.45454545454544</v>
      </c>
      <c r="P6" s="4">
        <f t="shared" si="11"/>
        <v>320.5</v>
      </c>
    </row>
    <row r="7" spans="1:20" x14ac:dyDescent="0.35">
      <c r="A7" s="10">
        <v>43009</v>
      </c>
      <c r="B7" s="9">
        <v>245</v>
      </c>
      <c r="D7" s="3">
        <v>43374</v>
      </c>
      <c r="E7" s="4">
        <f t="shared" si="0"/>
        <v>303</v>
      </c>
      <c r="F7" s="4">
        <f t="shared" si="1"/>
        <v>258.5</v>
      </c>
      <c r="G7" s="4">
        <f t="shared" si="2"/>
        <v>352</v>
      </c>
      <c r="H7" s="4">
        <f t="shared" si="3"/>
        <v>546.25</v>
      </c>
      <c r="I7" s="4">
        <f t="shared" si="4"/>
        <v>512.20000000000005</v>
      </c>
      <c r="J7" s="4">
        <f t="shared" si="5"/>
        <v>477.16666666666669</v>
      </c>
      <c r="K7" s="4">
        <f t="shared" si="6"/>
        <v>435</v>
      </c>
      <c r="L7" s="4">
        <f t="shared" si="7"/>
        <v>397</v>
      </c>
      <c r="M7" s="4">
        <f t="shared" si="8"/>
        <v>363.44444444444446</v>
      </c>
      <c r="N7" s="4">
        <f t="shared" si="9"/>
        <v>338.6</v>
      </c>
      <c r="O7" s="4">
        <f t="shared" si="10"/>
        <v>329.72727272727275</v>
      </c>
      <c r="P7" s="4">
        <f t="shared" si="11"/>
        <v>322.66666666666669</v>
      </c>
    </row>
    <row r="8" spans="1:20" x14ac:dyDescent="0.35">
      <c r="A8" s="10">
        <v>43040</v>
      </c>
      <c r="B8" s="9">
        <v>241</v>
      </c>
      <c r="D8" s="3">
        <v>43405</v>
      </c>
      <c r="E8" s="4">
        <f t="shared" si="0"/>
        <v>269</v>
      </c>
      <c r="F8" s="4">
        <f t="shared" si="1"/>
        <v>286</v>
      </c>
      <c r="G8" s="4">
        <f t="shared" si="2"/>
        <v>262</v>
      </c>
      <c r="H8" s="4">
        <f t="shared" si="3"/>
        <v>331.25</v>
      </c>
      <c r="I8" s="4">
        <f t="shared" si="4"/>
        <v>490.8</v>
      </c>
      <c r="J8" s="4">
        <f t="shared" si="5"/>
        <v>471.66666666666669</v>
      </c>
      <c r="K8" s="4">
        <f t="shared" si="6"/>
        <v>447.42857142857144</v>
      </c>
      <c r="L8" s="4">
        <f t="shared" si="7"/>
        <v>414.25</v>
      </c>
      <c r="M8" s="4">
        <f t="shared" si="8"/>
        <v>382.77777777777777</v>
      </c>
      <c r="N8" s="4">
        <f t="shared" si="9"/>
        <v>354</v>
      </c>
      <c r="O8" s="4">
        <f t="shared" si="10"/>
        <v>332.27272727272725</v>
      </c>
      <c r="P8" s="4">
        <f t="shared" si="11"/>
        <v>324.66666666666669</v>
      </c>
    </row>
    <row r="9" spans="1:20" x14ac:dyDescent="0.35">
      <c r="A9" s="10">
        <v>43070</v>
      </c>
      <c r="B9" s="9">
        <v>115</v>
      </c>
      <c r="D9" s="12">
        <v>43435</v>
      </c>
      <c r="E9" s="13">
        <f>AVERAGE(B20)</f>
        <v>94</v>
      </c>
      <c r="F9" s="13">
        <f t="shared" si="1"/>
        <v>181.5</v>
      </c>
      <c r="G9" s="13">
        <f t="shared" si="2"/>
        <v>222</v>
      </c>
      <c r="H9" s="13">
        <f t="shared" si="3"/>
        <v>220</v>
      </c>
      <c r="I9" s="13">
        <f t="shared" si="4"/>
        <v>283.8</v>
      </c>
      <c r="J9" s="13">
        <f t="shared" si="5"/>
        <v>424.66666666666669</v>
      </c>
      <c r="K9" s="13">
        <f t="shared" si="6"/>
        <v>417.71428571428572</v>
      </c>
      <c r="L9" s="13">
        <f t="shared" si="7"/>
        <v>403.25</v>
      </c>
      <c r="M9" s="13">
        <f t="shared" si="8"/>
        <v>378.66666666666669</v>
      </c>
      <c r="N9" s="13">
        <f t="shared" si="9"/>
        <v>353.9</v>
      </c>
      <c r="O9" s="13">
        <f t="shared" si="10"/>
        <v>330.36363636363637</v>
      </c>
      <c r="P9" s="13">
        <f t="shared" si="11"/>
        <v>312.41666666666669</v>
      </c>
    </row>
    <row r="10" spans="1:20" x14ac:dyDescent="0.35">
      <c r="A10" s="10">
        <v>43101</v>
      </c>
      <c r="B10" s="9">
        <v>95</v>
      </c>
    </row>
    <row r="11" spans="1:20" x14ac:dyDescent="0.35">
      <c r="A11" s="10">
        <v>43132</v>
      </c>
      <c r="B11" s="9">
        <v>131</v>
      </c>
      <c r="D11" s="2" t="s">
        <v>14</v>
      </c>
      <c r="E11" s="5">
        <f>SUMXMY2($B$14:$B$20,E2:E8)/COUNTA(E2:E8)</f>
        <v>152273.14285714287</v>
      </c>
      <c r="F11" s="5">
        <f t="shared" ref="F11:P11" si="12">SUMXMY2($B$14:$B$20,F2:F8)/COUNTA(F2:F8)</f>
        <v>159202.10714285713</v>
      </c>
      <c r="G11" s="5">
        <f t="shared" si="12"/>
        <v>157354.73015873015</v>
      </c>
      <c r="H11" s="5">
        <f t="shared" si="12"/>
        <v>165434.35714285713</v>
      </c>
      <c r="I11" s="5">
        <f t="shared" si="12"/>
        <v>176347.61142857143</v>
      </c>
      <c r="J11" s="5">
        <f t="shared" si="12"/>
        <v>170444.23809523808</v>
      </c>
      <c r="K11" s="5">
        <f t="shared" si="12"/>
        <v>160891.46064139943</v>
      </c>
      <c r="L11" s="5">
        <f t="shared" si="12"/>
        <v>152329.265625</v>
      </c>
      <c r="M11" s="5">
        <f t="shared" si="12"/>
        <v>144975.57671957675</v>
      </c>
      <c r="N11" s="5">
        <f t="shared" si="12"/>
        <v>136013.38142857145</v>
      </c>
      <c r="O11" s="5">
        <f t="shared" si="12"/>
        <v>130694.45926800472</v>
      </c>
      <c r="P11" s="5">
        <f>SUMXMY2($B$14:$B$20,P2:P8)/COUNTA(P2:P8)</f>
        <v>125005.91170634922</v>
      </c>
    </row>
    <row r="12" spans="1:20" x14ac:dyDescent="0.35">
      <c r="A12" s="10">
        <v>43160</v>
      </c>
      <c r="B12" s="9">
        <v>182</v>
      </c>
      <c r="D12" s="2" t="s">
        <v>15</v>
      </c>
      <c r="E12" s="6">
        <f>MIN(E11:P11)</f>
        <v>125005.91170634922</v>
      </c>
    </row>
    <row r="13" spans="1:20" x14ac:dyDescent="0.35">
      <c r="A13" s="10">
        <v>43191</v>
      </c>
      <c r="B13" s="9">
        <v>302</v>
      </c>
    </row>
    <row r="14" spans="1:20" x14ac:dyDescent="0.35">
      <c r="A14" s="10">
        <v>43221</v>
      </c>
      <c r="B14" s="9">
        <v>376</v>
      </c>
      <c r="D14" s="1" t="s">
        <v>17</v>
      </c>
      <c r="E14" s="2" t="s">
        <v>2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  <c r="O14" s="2" t="s">
        <v>12</v>
      </c>
      <c r="P14" s="2" t="s">
        <v>13</v>
      </c>
      <c r="Q14" s="2" t="s">
        <v>16</v>
      </c>
    </row>
    <row r="15" spans="1:20" x14ac:dyDescent="0.35">
      <c r="A15" s="10">
        <v>43252</v>
      </c>
      <c r="B15" s="9">
        <v>1129</v>
      </c>
      <c r="D15" s="3">
        <v>43221</v>
      </c>
      <c r="E15" s="7">
        <f>ABS((E2-$B14)/$B14)*100</f>
        <v>19.680851063829788</v>
      </c>
      <c r="F15" s="7">
        <f t="shared" ref="F15:P15" si="13">ABS((F2-$B14)/$B14)*100</f>
        <v>35.638297872340424</v>
      </c>
      <c r="G15" s="7">
        <f t="shared" si="13"/>
        <v>45.478723404255319</v>
      </c>
      <c r="H15" s="7">
        <f t="shared" si="13"/>
        <v>52.792553191489368</v>
      </c>
      <c r="I15" s="7">
        <f t="shared" si="13"/>
        <v>56.11702127659575</v>
      </c>
      <c r="J15" s="7">
        <f t="shared" si="13"/>
        <v>52.748226950354614</v>
      </c>
      <c r="K15" s="7">
        <f t="shared" si="13"/>
        <v>50.189969604863229</v>
      </c>
      <c r="L15" s="7">
        <f t="shared" si="13"/>
        <v>47.207446808510639</v>
      </c>
      <c r="M15" s="7">
        <f t="shared" si="13"/>
        <v>40.336879432624109</v>
      </c>
      <c r="N15" s="7">
        <f t="shared" si="13"/>
        <v>37.659574468085104</v>
      </c>
      <c r="O15" s="7">
        <f t="shared" si="13"/>
        <v>32.785299806576404</v>
      </c>
      <c r="P15" s="7">
        <f t="shared" si="13"/>
        <v>19.791666666666671</v>
      </c>
      <c r="Q15" s="7">
        <f>MIN(E15:P15)</f>
        <v>19.680851063829788</v>
      </c>
    </row>
    <row r="16" spans="1:20" x14ac:dyDescent="0.35">
      <c r="A16" s="10">
        <v>43282</v>
      </c>
      <c r="B16" s="9">
        <v>539</v>
      </c>
      <c r="D16" s="3">
        <v>43252</v>
      </c>
      <c r="E16" s="7">
        <f t="shared" ref="E16:E22" si="14">ABS((E3-$B15)/$B15)*100</f>
        <v>66.696191319751989</v>
      </c>
      <c r="F16" s="7">
        <f t="shared" ref="F16:F22" si="15">ABS((F3-$B15)/$B15)*100</f>
        <v>69.973427812223207</v>
      </c>
      <c r="G16" s="7">
        <f t="shared" ref="G16:G22" si="16">ABS((G3-$B15)/$B15)*100</f>
        <v>74.608798346619423</v>
      </c>
      <c r="H16" s="7">
        <f t="shared" ref="H16:H22" si="17">ABS((H3-$B15)/$B15)*100</f>
        <v>78.055801594331271</v>
      </c>
      <c r="I16" s="7">
        <f t="shared" ref="I16:I22" si="18">ABS((I3-$B15)/$B15)*100</f>
        <v>80.761736049601424</v>
      </c>
      <c r="J16" s="7">
        <f t="shared" ref="J16:J22" si="19">ABS((J3-$B15)/$B15)*100</f>
        <v>82.270445822261593</v>
      </c>
      <c r="K16" s="7">
        <f t="shared" ref="K16:K22" si="20">ABS((K3-$B15)/$B15)*100</f>
        <v>81.753764393268384</v>
      </c>
      <c r="L16" s="7">
        <f t="shared" ref="L16:L22" si="21">ABS((L3-$B15)/$B15)*100</f>
        <v>81.321966341895475</v>
      </c>
      <c r="M16" s="7">
        <f t="shared" ref="M16:M22" si="22">ABS((M3-$B15)/$B15)*100</f>
        <v>80.671193780139745</v>
      </c>
      <c r="N16" s="7">
        <f t="shared" ref="N16:N22" si="23">ABS((N3-$B15)/$B15)*100</f>
        <v>78.786536758193094</v>
      </c>
      <c r="O16" s="7">
        <f t="shared" ref="O16:O22" si="24">ABS((O3-$B15)/$B15)*100</f>
        <v>78.098075529430716</v>
      </c>
      <c r="P16" s="7">
        <f t="shared" ref="P16:P22" si="25">ABS((P3-$B15)/$B15)*100</f>
        <v>76.705048715677592</v>
      </c>
      <c r="Q16" s="7">
        <f t="shared" ref="Q16:Q22" si="26">MIN(E16:P16)</f>
        <v>66.696191319751989</v>
      </c>
    </row>
    <row r="17" spans="1:17" x14ac:dyDescent="0.35">
      <c r="A17" s="10">
        <v>43313</v>
      </c>
      <c r="B17" s="9">
        <v>214</v>
      </c>
      <c r="D17" s="3">
        <v>43282</v>
      </c>
      <c r="E17" s="7">
        <f t="shared" si="14"/>
        <v>109.46196660482374</v>
      </c>
      <c r="F17" s="7">
        <f t="shared" si="15"/>
        <v>39.61038961038961</v>
      </c>
      <c r="G17" s="7">
        <f t="shared" si="16"/>
        <v>11.750154607297471</v>
      </c>
      <c r="H17" s="7">
        <f t="shared" si="17"/>
        <v>7.7458256029684609</v>
      </c>
      <c r="I17" s="7">
        <f t="shared" si="18"/>
        <v>21.335807050092765</v>
      </c>
      <c r="J17" s="7">
        <f t="shared" si="19"/>
        <v>31.508967223252931</v>
      </c>
      <c r="K17" s="7">
        <f t="shared" si="20"/>
        <v>38.245428041346415</v>
      </c>
      <c r="L17" s="7">
        <f t="shared" si="21"/>
        <v>40.375695732838594</v>
      </c>
      <c r="M17" s="7">
        <f t="shared" si="22"/>
        <v>41.950113378684797</v>
      </c>
      <c r="N17" s="7">
        <f t="shared" si="23"/>
        <v>42.615955473098325</v>
      </c>
      <c r="O17" s="7">
        <f t="shared" si="24"/>
        <v>40.563332771124976</v>
      </c>
      <c r="P17" s="7">
        <f t="shared" si="25"/>
        <v>40.491651205936918</v>
      </c>
      <c r="Q17" s="7">
        <f t="shared" si="26"/>
        <v>7.7458256029684609</v>
      </c>
    </row>
    <row r="18" spans="1:17" x14ac:dyDescent="0.35">
      <c r="A18" s="10">
        <v>43344</v>
      </c>
      <c r="B18" s="9">
        <v>303</v>
      </c>
      <c r="D18" s="3">
        <v>43313</v>
      </c>
      <c r="E18" s="7">
        <f t="shared" si="14"/>
        <v>151.86915887850466</v>
      </c>
      <c r="F18" s="7">
        <f t="shared" si="15"/>
        <v>289.71962616822429</v>
      </c>
      <c r="G18" s="7">
        <f t="shared" si="16"/>
        <v>218.38006230529595</v>
      </c>
      <c r="H18" s="7">
        <f t="shared" si="17"/>
        <v>174.06542056074767</v>
      </c>
      <c r="I18" s="7">
        <f t="shared" si="18"/>
        <v>136.26168224299067</v>
      </c>
      <c r="J18" s="7">
        <f t="shared" si="19"/>
        <v>107.08722741433023</v>
      </c>
      <c r="K18" s="7">
        <f t="shared" si="20"/>
        <v>83.845126835781045</v>
      </c>
      <c r="L18" s="7">
        <f t="shared" si="21"/>
        <v>67.581775700934571</v>
      </c>
      <c r="M18" s="7">
        <f t="shared" si="22"/>
        <v>61.474558670820343</v>
      </c>
      <c r="N18" s="7">
        <f t="shared" si="23"/>
        <v>56.77570093457944</v>
      </c>
      <c r="O18" s="7">
        <f t="shared" si="24"/>
        <v>54.290569243840267</v>
      </c>
      <c r="P18" s="7">
        <f t="shared" si="25"/>
        <v>58.21651090342678</v>
      </c>
      <c r="Q18" s="7">
        <f t="shared" si="26"/>
        <v>54.290569243840267</v>
      </c>
    </row>
    <row r="19" spans="1:17" x14ac:dyDescent="0.35">
      <c r="A19" s="10">
        <v>43374</v>
      </c>
      <c r="B19" s="9">
        <v>269</v>
      </c>
      <c r="D19" s="3">
        <v>43344</v>
      </c>
      <c r="E19" s="7">
        <f t="shared" si="14"/>
        <v>29.372937293729372</v>
      </c>
      <c r="F19" s="7">
        <f t="shared" si="15"/>
        <v>24.257425742574256</v>
      </c>
      <c r="G19" s="7">
        <f t="shared" si="16"/>
        <v>107.04070407040705</v>
      </c>
      <c r="H19" s="7">
        <f t="shared" si="17"/>
        <v>86.303630363036305</v>
      </c>
      <c r="I19" s="7">
        <f t="shared" si="18"/>
        <v>68.976897689768975</v>
      </c>
      <c r="J19" s="7">
        <f t="shared" si="19"/>
        <v>50.82508250825083</v>
      </c>
      <c r="K19" s="7">
        <f t="shared" si="20"/>
        <v>35.454974068835462</v>
      </c>
      <c r="L19" s="7">
        <f t="shared" si="21"/>
        <v>22.442244224422442</v>
      </c>
      <c r="M19" s="7">
        <f t="shared" si="22"/>
        <v>13.05463879721305</v>
      </c>
      <c r="N19" s="7">
        <f t="shared" si="23"/>
        <v>9.7029702970296956</v>
      </c>
      <c r="O19" s="7">
        <f t="shared" si="24"/>
        <v>7.0807080708070753</v>
      </c>
      <c r="P19" s="7">
        <f t="shared" si="25"/>
        <v>5.7755775577557751</v>
      </c>
      <c r="Q19" s="7">
        <f t="shared" si="26"/>
        <v>5.7755775577557751</v>
      </c>
    </row>
    <row r="20" spans="1:17" x14ac:dyDescent="0.35">
      <c r="A20" s="10">
        <v>43405</v>
      </c>
      <c r="B20" s="9">
        <v>94</v>
      </c>
      <c r="D20" s="3">
        <v>43374</v>
      </c>
      <c r="E20" s="7">
        <f t="shared" si="14"/>
        <v>12.639405204460965</v>
      </c>
      <c r="F20" s="7">
        <f t="shared" si="15"/>
        <v>3.9033457249070631</v>
      </c>
      <c r="G20" s="7">
        <f t="shared" si="16"/>
        <v>30.855018587360593</v>
      </c>
      <c r="H20" s="7">
        <f t="shared" si="17"/>
        <v>103.06691449814127</v>
      </c>
      <c r="I20" s="7">
        <f t="shared" si="18"/>
        <v>90.408921933085523</v>
      </c>
      <c r="J20" s="7">
        <f t="shared" si="19"/>
        <v>77.385377942998772</v>
      </c>
      <c r="K20" s="7">
        <f t="shared" si="20"/>
        <v>61.710037174721187</v>
      </c>
      <c r="L20" s="7">
        <f t="shared" si="21"/>
        <v>47.583643122676577</v>
      </c>
      <c r="M20" s="7">
        <f t="shared" si="22"/>
        <v>35.109458901280469</v>
      </c>
      <c r="N20" s="7">
        <f t="shared" si="23"/>
        <v>25.873605947955397</v>
      </c>
      <c r="O20" s="7">
        <f t="shared" si="24"/>
        <v>22.575194322406226</v>
      </c>
      <c r="P20" s="7">
        <f t="shared" si="25"/>
        <v>19.950433705080552</v>
      </c>
      <c r="Q20" s="7">
        <f t="shared" si="26"/>
        <v>3.9033457249070631</v>
      </c>
    </row>
    <row r="21" spans="1:17" x14ac:dyDescent="0.35">
      <c r="A21" s="10">
        <v>43435</v>
      </c>
      <c r="B21" s="11"/>
      <c r="D21" s="3">
        <v>43405</v>
      </c>
      <c r="E21" s="7">
        <f>ABS((E8-$B20)/$B20)*100</f>
        <v>186.17021276595744</v>
      </c>
      <c r="F21" s="7">
        <f t="shared" si="15"/>
        <v>204.25531914893617</v>
      </c>
      <c r="G21" s="7">
        <f t="shared" si="16"/>
        <v>178.72340425531914</v>
      </c>
      <c r="H21" s="7">
        <f t="shared" si="17"/>
        <v>252.39361702127661</v>
      </c>
      <c r="I21" s="7">
        <f t="shared" si="18"/>
        <v>422.12765957446805</v>
      </c>
      <c r="J21" s="7">
        <f t="shared" si="19"/>
        <v>401.77304964539013</v>
      </c>
      <c r="K21" s="7">
        <f t="shared" si="20"/>
        <v>375.98784194528878</v>
      </c>
      <c r="L21" s="7">
        <f t="shared" si="21"/>
        <v>340.69148936170211</v>
      </c>
      <c r="M21" s="7">
        <f t="shared" si="22"/>
        <v>307.2104018912529</v>
      </c>
      <c r="N21" s="7">
        <f t="shared" si="23"/>
        <v>276.59574468085111</v>
      </c>
      <c r="O21" s="7">
        <f t="shared" si="24"/>
        <v>253.48162475822048</v>
      </c>
      <c r="P21" s="7">
        <f t="shared" si="25"/>
        <v>245.39007092198582</v>
      </c>
      <c r="Q21" s="7">
        <f t="shared" si="26"/>
        <v>178.72340425531914</v>
      </c>
    </row>
    <row r="22" spans="1:17" x14ac:dyDescent="0.35">
      <c r="D22" s="3">
        <v>43435</v>
      </c>
      <c r="E22" s="7" t="e">
        <f t="shared" si="14"/>
        <v>#DIV/0!</v>
      </c>
      <c r="F22" s="7" t="e">
        <f t="shared" si="15"/>
        <v>#DIV/0!</v>
      </c>
      <c r="G22" s="7" t="e">
        <f t="shared" si="16"/>
        <v>#DIV/0!</v>
      </c>
      <c r="H22" s="7" t="e">
        <f t="shared" si="17"/>
        <v>#DIV/0!</v>
      </c>
      <c r="I22" s="7" t="e">
        <f t="shared" si="18"/>
        <v>#DIV/0!</v>
      </c>
      <c r="J22" s="7" t="e">
        <f t="shared" si="19"/>
        <v>#DIV/0!</v>
      </c>
      <c r="K22" s="7" t="e">
        <f t="shared" si="20"/>
        <v>#DIV/0!</v>
      </c>
      <c r="L22" s="7" t="e">
        <f t="shared" si="21"/>
        <v>#DIV/0!</v>
      </c>
      <c r="M22" s="7" t="e">
        <f t="shared" si="22"/>
        <v>#DIV/0!</v>
      </c>
      <c r="N22" s="7" t="e">
        <f t="shared" si="23"/>
        <v>#DIV/0!</v>
      </c>
      <c r="O22" s="7" t="e">
        <f t="shared" si="24"/>
        <v>#DIV/0!</v>
      </c>
      <c r="P22" s="7" t="e">
        <f t="shared" si="25"/>
        <v>#DIV/0!</v>
      </c>
      <c r="Q22" s="7" t="e">
        <f t="shared" si="26"/>
        <v>#DIV/0!</v>
      </c>
    </row>
    <row r="23" spans="1:17" x14ac:dyDescent="0.3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5" spans="1:17" x14ac:dyDescent="0.3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7" x14ac:dyDescent="0.35">
      <c r="E26" s="6"/>
    </row>
  </sheetData>
  <conditionalFormatting sqref="E11:P11">
    <cfRule type="cellIs" dxfId="10" priority="9" operator="equal">
      <formula>$E$12</formula>
    </cfRule>
  </conditionalFormatting>
  <conditionalFormatting sqref="E25:P25">
    <cfRule type="cellIs" dxfId="9" priority="8" operator="equal">
      <formula>$E$12</formula>
    </cfRule>
  </conditionalFormatting>
  <conditionalFormatting sqref="E15:P15">
    <cfRule type="cellIs" dxfId="8" priority="7" operator="equal">
      <formula>$Q$15</formula>
    </cfRule>
  </conditionalFormatting>
  <conditionalFormatting sqref="E16:P16">
    <cfRule type="cellIs" dxfId="7" priority="6" operator="equal">
      <formula>$Q$16</formula>
    </cfRule>
  </conditionalFormatting>
  <conditionalFormatting sqref="E17:P17">
    <cfRule type="cellIs" dxfId="6" priority="5" operator="equal">
      <formula>$Q$17</formula>
    </cfRule>
  </conditionalFormatting>
  <conditionalFormatting sqref="E18:P18">
    <cfRule type="cellIs" dxfId="5" priority="4" operator="equal">
      <formula>$Q$18</formula>
    </cfRule>
  </conditionalFormatting>
  <conditionalFormatting sqref="E19:P19">
    <cfRule type="cellIs" dxfId="4" priority="3" operator="equal">
      <formula>$Q$19</formula>
    </cfRule>
  </conditionalFormatting>
  <conditionalFormatting sqref="E20:P20">
    <cfRule type="cellIs" dxfId="3" priority="2" operator="equal">
      <formula>$Q$20</formula>
    </cfRule>
  </conditionalFormatting>
  <conditionalFormatting sqref="E21:P21">
    <cfRule type="cellIs" dxfId="2" priority="1" operator="equal">
      <formula>$Q$21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2018-11-08T17:49:38Z</dcterms:created>
  <dcterms:modified xsi:type="dcterms:W3CDTF">2018-11-09T19:27:28Z</dcterms:modified>
</cp:coreProperties>
</file>