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Paulo\Desktop\"/>
    </mc:Choice>
  </mc:AlternateContent>
  <xr:revisionPtr revIDLastSave="0" documentId="13_ncr:1_{2A5E3AD6-B9F4-473B-9120-5EDE18D511B4}" xr6:coauthVersionLast="46" xr6:coauthVersionMax="46" xr10:uidLastSave="{00000000-0000-0000-0000-000000000000}"/>
  <bookViews>
    <workbookView xWindow="-120" yWindow="-120" windowWidth="20730" windowHeight="11160" activeTab="1" xr2:uid="{2F5009C1-865A-4A36-9087-D5211CCDA870}"/>
  </bookViews>
  <sheets>
    <sheet name="HTML" sheetId="7" r:id="rId1"/>
    <sheet name="CSS" sheetId="8" r:id="rId2"/>
    <sheet name="Sheet" sheetId="9" r:id="rId3"/>
    <sheet name="Format Font" sheetId="11" r:id="rId4"/>
    <sheet name="Menus" sheetId="13" r:id="rId5"/>
    <sheet name="PlanTeste" sheetId="10" r:id="rId6"/>
    <sheet name="Planilha1" sheetId="14" r:id="rId7"/>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568" i="10" l="1"/>
  <c r="H1567" i="10"/>
  <c r="H1566" i="10"/>
  <c r="H1565" i="10"/>
  <c r="H1564" i="10"/>
  <c r="H1559" i="10"/>
  <c r="H1558" i="10"/>
  <c r="H1557" i="10"/>
  <c r="H1556" i="10"/>
  <c r="H1555" i="10"/>
  <c r="H1549" i="10"/>
  <c r="H1548" i="10"/>
  <c r="I1538" i="10"/>
  <c r="H1538" i="10"/>
  <c r="G1538" i="10"/>
  <c r="E1533" i="10"/>
  <c r="D1516" i="10"/>
  <c r="AF1512" i="10"/>
  <c r="AE1512" i="10"/>
  <c r="AD1512" i="10"/>
  <c r="AC1512" i="10"/>
  <c r="AB1512" i="10"/>
  <c r="Z1512" i="10"/>
  <c r="Y1512" i="10"/>
  <c r="X1512" i="10"/>
  <c r="W1512" i="10"/>
  <c r="V1512" i="10"/>
  <c r="T1512" i="10"/>
  <c r="S1512" i="10"/>
  <c r="R1512" i="10"/>
  <c r="Q1512" i="10"/>
  <c r="P1512" i="10"/>
  <c r="N1512" i="10"/>
  <c r="M1512" i="10"/>
  <c r="L1512" i="10"/>
  <c r="K1512" i="10"/>
  <c r="J1512" i="10"/>
  <c r="AF1511" i="10"/>
  <c r="AE1511" i="10"/>
  <c r="AD1511" i="10"/>
  <c r="AC1511" i="10"/>
  <c r="AB1511" i="10"/>
  <c r="Z1511" i="10"/>
  <c r="Y1511" i="10"/>
  <c r="X1511" i="10"/>
  <c r="W1511" i="10"/>
  <c r="V1511" i="10"/>
  <c r="T1511" i="10"/>
  <c r="S1511" i="10"/>
  <c r="R1511" i="10"/>
  <c r="Q1511" i="10"/>
  <c r="P1511" i="10"/>
  <c r="N1511" i="10"/>
  <c r="M1511" i="10"/>
  <c r="L1511" i="10"/>
  <c r="K1511" i="10"/>
  <c r="J1511" i="10"/>
  <c r="AF1510" i="10"/>
  <c r="AE1510" i="10"/>
  <c r="AD1510" i="10"/>
  <c r="AC1510" i="10"/>
  <c r="AB1510" i="10"/>
  <c r="Z1510" i="10"/>
  <c r="Y1510" i="10"/>
  <c r="X1510" i="10"/>
  <c r="W1510" i="10"/>
  <c r="V1510" i="10"/>
  <c r="T1510" i="10"/>
  <c r="S1510" i="10"/>
  <c r="R1510" i="10"/>
  <c r="Q1510" i="10"/>
  <c r="P1510" i="10"/>
  <c r="N1510" i="10"/>
  <c r="M1510" i="10"/>
  <c r="L1510" i="10"/>
  <c r="K1510" i="10"/>
  <c r="J1510" i="10"/>
  <c r="AA1509" i="10"/>
  <c r="U1509" i="10"/>
  <c r="O1509" i="10"/>
  <c r="E1509" i="10"/>
  <c r="AA1508" i="10"/>
  <c r="U1508" i="10"/>
  <c r="O1508" i="10"/>
  <c r="E1508" i="10"/>
  <c r="AF1507" i="10"/>
  <c r="AE1507" i="10"/>
  <c r="AD1507" i="10"/>
  <c r="AC1507" i="10"/>
  <c r="AB1507" i="10"/>
  <c r="Z1507" i="10"/>
  <c r="Y1507" i="10"/>
  <c r="X1507" i="10"/>
  <c r="W1507" i="10"/>
  <c r="V1507" i="10"/>
  <c r="T1507" i="10"/>
  <c r="S1507" i="10"/>
  <c r="R1507" i="10"/>
  <c r="Q1507" i="10"/>
  <c r="P1507" i="10"/>
  <c r="N1507" i="10"/>
  <c r="M1507" i="10"/>
  <c r="L1507" i="10"/>
  <c r="K1507" i="10"/>
  <c r="J1507" i="10"/>
  <c r="AF1506" i="10"/>
  <c r="AE1506" i="10"/>
  <c r="AD1506" i="10"/>
  <c r="AC1506" i="10"/>
  <c r="AB1506" i="10"/>
  <c r="Z1506" i="10"/>
  <c r="Y1506" i="10"/>
  <c r="X1506" i="10"/>
  <c r="W1506" i="10"/>
  <c r="V1506" i="10"/>
  <c r="T1506" i="10"/>
  <c r="S1506" i="10"/>
  <c r="R1506" i="10"/>
  <c r="Q1506" i="10"/>
  <c r="P1506" i="10"/>
  <c r="N1506" i="10"/>
  <c r="M1506" i="10"/>
  <c r="L1506" i="10"/>
  <c r="K1506" i="10"/>
  <c r="J1506" i="10"/>
  <c r="AF1505" i="10"/>
  <c r="AE1505" i="10"/>
  <c r="AD1505" i="10"/>
  <c r="AC1505" i="10"/>
  <c r="AB1505" i="10"/>
  <c r="Z1505" i="10"/>
  <c r="Y1505" i="10"/>
  <c r="X1505" i="10"/>
  <c r="W1505" i="10"/>
  <c r="V1505" i="10"/>
  <c r="T1505" i="10"/>
  <c r="S1505" i="10"/>
  <c r="R1505" i="10"/>
  <c r="Q1505" i="10"/>
  <c r="P1505" i="10"/>
  <c r="N1505" i="10"/>
  <c r="M1505" i="10"/>
  <c r="L1505" i="10"/>
  <c r="K1505" i="10"/>
  <c r="J1505" i="10"/>
  <c r="AF1504" i="10"/>
  <c r="AE1504" i="10"/>
  <c r="AD1504" i="10"/>
  <c r="AC1504" i="10"/>
  <c r="AB1504" i="10"/>
  <c r="Z1504" i="10"/>
  <c r="Y1504" i="10"/>
  <c r="X1504" i="10"/>
  <c r="W1504" i="10"/>
  <c r="V1504" i="10"/>
  <c r="T1504" i="10"/>
  <c r="S1504" i="10"/>
  <c r="R1504" i="10"/>
  <c r="Q1504" i="10"/>
  <c r="P1504" i="10"/>
  <c r="N1504" i="10"/>
  <c r="M1504" i="10"/>
  <c r="L1504" i="10"/>
  <c r="K1504" i="10"/>
  <c r="J1504" i="10"/>
  <c r="AF1503" i="10"/>
  <c r="AE1503" i="10"/>
  <c r="AD1503" i="10"/>
  <c r="AC1503" i="10"/>
  <c r="AB1503" i="10"/>
  <c r="Z1503" i="10"/>
  <c r="Y1503" i="10"/>
  <c r="X1503" i="10"/>
  <c r="W1503" i="10"/>
  <c r="V1503" i="10"/>
  <c r="T1503" i="10"/>
  <c r="S1503" i="10"/>
  <c r="R1503" i="10"/>
  <c r="Q1503" i="10"/>
  <c r="P1503" i="10"/>
  <c r="N1503" i="10"/>
  <c r="M1503" i="10"/>
  <c r="L1503" i="10"/>
  <c r="K1503" i="10"/>
  <c r="J1503" i="10"/>
  <c r="AA1502" i="10"/>
  <c r="U1502" i="10"/>
  <c r="O1502" i="10"/>
  <c r="E1502" i="10"/>
  <c r="AF1501" i="10"/>
  <c r="AE1501" i="10"/>
  <c r="AD1501" i="10"/>
  <c r="AC1501" i="10"/>
  <c r="AB1501" i="10"/>
  <c r="Z1501" i="10"/>
  <c r="Y1501" i="10"/>
  <c r="X1501" i="10"/>
  <c r="W1501" i="10"/>
  <c r="V1501" i="10"/>
  <c r="T1501" i="10"/>
  <c r="S1501" i="10"/>
  <c r="R1501" i="10"/>
  <c r="Q1501" i="10"/>
  <c r="P1501" i="10"/>
  <c r="N1501" i="10"/>
  <c r="M1501" i="10"/>
  <c r="L1501" i="10"/>
  <c r="K1501" i="10"/>
  <c r="J1501" i="10"/>
  <c r="AF1500" i="10"/>
  <c r="AE1500" i="10"/>
  <c r="AD1500" i="10"/>
  <c r="AC1500" i="10"/>
  <c r="AB1500" i="10"/>
  <c r="Z1500" i="10"/>
  <c r="Y1500" i="10"/>
  <c r="X1500" i="10"/>
  <c r="W1500" i="10"/>
  <c r="V1500" i="10"/>
  <c r="T1500" i="10"/>
  <c r="S1500" i="10"/>
  <c r="R1500" i="10"/>
  <c r="Q1500" i="10"/>
  <c r="P1500" i="10"/>
  <c r="N1500" i="10"/>
  <c r="M1500" i="10"/>
  <c r="L1500" i="10"/>
  <c r="K1500" i="10"/>
  <c r="J1500" i="10"/>
  <c r="AF1499" i="10"/>
  <c r="AE1499" i="10"/>
  <c r="AD1499" i="10"/>
  <c r="AC1499" i="10"/>
  <c r="AB1499" i="10"/>
  <c r="Z1499" i="10"/>
  <c r="Y1499" i="10"/>
  <c r="X1499" i="10"/>
  <c r="W1499" i="10"/>
  <c r="V1499" i="10"/>
  <c r="T1499" i="10"/>
  <c r="S1499" i="10"/>
  <c r="R1499" i="10"/>
  <c r="Q1499" i="10"/>
  <c r="P1499" i="10"/>
  <c r="N1499" i="10"/>
  <c r="M1499" i="10"/>
  <c r="L1499" i="10"/>
  <c r="K1499" i="10"/>
  <c r="J1499" i="10"/>
  <c r="AF1498" i="10"/>
  <c r="AE1498" i="10"/>
  <c r="AD1498" i="10"/>
  <c r="AC1498" i="10"/>
  <c r="AB1498" i="10"/>
  <c r="Z1498" i="10"/>
  <c r="Y1498" i="10"/>
  <c r="X1498" i="10"/>
  <c r="W1498" i="10"/>
  <c r="V1498" i="10"/>
  <c r="T1498" i="10"/>
  <c r="S1498" i="10"/>
  <c r="R1498" i="10"/>
  <c r="Q1498" i="10"/>
  <c r="P1498" i="10"/>
  <c r="N1498" i="10"/>
  <c r="M1498" i="10"/>
  <c r="L1498" i="10"/>
  <c r="K1498" i="10"/>
  <c r="J1498" i="10"/>
  <c r="AF1497" i="10"/>
  <c r="AE1497" i="10"/>
  <c r="AD1497" i="10"/>
  <c r="AC1497" i="10"/>
  <c r="AB1497" i="10"/>
  <c r="Z1497" i="10"/>
  <c r="Y1497" i="10"/>
  <c r="X1497" i="10"/>
  <c r="W1497" i="10"/>
  <c r="V1497" i="10"/>
  <c r="T1497" i="10"/>
  <c r="S1497" i="10"/>
  <c r="R1497" i="10"/>
  <c r="Q1497" i="10"/>
  <c r="P1497" i="10"/>
  <c r="N1497" i="10"/>
  <c r="M1497" i="10"/>
  <c r="L1497" i="10"/>
  <c r="K1497" i="10"/>
  <c r="J1497" i="10"/>
  <c r="AF1496" i="10"/>
  <c r="AE1496" i="10"/>
  <c r="AD1496" i="10"/>
  <c r="AC1496" i="10"/>
  <c r="AB1496" i="10"/>
  <c r="Z1496" i="10"/>
  <c r="Y1496" i="10"/>
  <c r="X1496" i="10"/>
  <c r="W1496" i="10"/>
  <c r="V1496" i="10"/>
  <c r="T1496" i="10"/>
  <c r="S1496" i="10"/>
  <c r="R1496" i="10"/>
  <c r="Q1496" i="10"/>
  <c r="P1496" i="10"/>
  <c r="N1496" i="10"/>
  <c r="M1496" i="10"/>
  <c r="L1496" i="10"/>
  <c r="K1496" i="10"/>
  <c r="J1496" i="10"/>
  <c r="AF1495" i="10"/>
  <c r="AE1495" i="10"/>
  <c r="AD1495" i="10"/>
  <c r="AC1495" i="10"/>
  <c r="AB1495" i="10"/>
  <c r="Z1495" i="10"/>
  <c r="Y1495" i="10"/>
  <c r="X1495" i="10"/>
  <c r="W1495" i="10"/>
  <c r="V1495" i="10"/>
  <c r="T1495" i="10"/>
  <c r="S1495" i="10"/>
  <c r="R1495" i="10"/>
  <c r="Q1495" i="10"/>
  <c r="P1495" i="10"/>
  <c r="N1495" i="10"/>
  <c r="M1495" i="10"/>
  <c r="L1495" i="10"/>
  <c r="K1495" i="10"/>
  <c r="J1495" i="10"/>
  <c r="AF1494" i="10"/>
  <c r="AE1494" i="10"/>
  <c r="AD1494" i="10"/>
  <c r="AC1494" i="10"/>
  <c r="AB1494" i="10"/>
  <c r="Z1494" i="10"/>
  <c r="Y1494" i="10"/>
  <c r="X1494" i="10"/>
  <c r="W1494" i="10"/>
  <c r="V1494" i="10"/>
  <c r="T1494" i="10"/>
  <c r="S1494" i="10"/>
  <c r="R1494" i="10"/>
  <c r="Q1494" i="10"/>
  <c r="P1494" i="10"/>
  <c r="N1494" i="10"/>
  <c r="M1494" i="10"/>
  <c r="L1494" i="10"/>
  <c r="K1494" i="10"/>
  <c r="J1494" i="10"/>
  <c r="AF1493" i="10"/>
  <c r="AE1493" i="10"/>
  <c r="AD1493" i="10"/>
  <c r="AC1493" i="10"/>
  <c r="AB1493" i="10"/>
  <c r="Z1493" i="10"/>
  <c r="Y1493" i="10"/>
  <c r="X1493" i="10"/>
  <c r="W1493" i="10"/>
  <c r="V1493" i="10"/>
  <c r="T1493" i="10"/>
  <c r="S1493" i="10"/>
  <c r="R1493" i="10"/>
  <c r="Q1493" i="10"/>
  <c r="P1493" i="10"/>
  <c r="N1493" i="10"/>
  <c r="M1493" i="10"/>
  <c r="L1493" i="10"/>
  <c r="K1493" i="10"/>
  <c r="J1493" i="10"/>
  <c r="AF1492" i="10"/>
  <c r="AE1492" i="10"/>
  <c r="AD1492" i="10"/>
  <c r="AC1492" i="10"/>
  <c r="AB1492" i="10"/>
  <c r="Z1492" i="10"/>
  <c r="Y1492" i="10"/>
  <c r="X1492" i="10"/>
  <c r="W1492" i="10"/>
  <c r="V1492" i="10"/>
  <c r="T1492" i="10"/>
  <c r="S1492" i="10"/>
  <c r="R1492" i="10"/>
  <c r="Q1492" i="10"/>
  <c r="P1492" i="10"/>
  <c r="N1492" i="10"/>
  <c r="M1492" i="10"/>
  <c r="L1492" i="10"/>
  <c r="K1492" i="10"/>
  <c r="J1492" i="10"/>
  <c r="AF1491" i="10"/>
  <c r="AE1491" i="10"/>
  <c r="AD1491" i="10"/>
  <c r="AC1491" i="10"/>
  <c r="AB1491" i="10"/>
  <c r="Z1491" i="10"/>
  <c r="Y1491" i="10"/>
  <c r="X1491" i="10"/>
  <c r="W1491" i="10"/>
  <c r="V1491" i="10"/>
  <c r="T1491" i="10"/>
  <c r="S1491" i="10"/>
  <c r="R1491" i="10"/>
  <c r="Q1491" i="10"/>
  <c r="P1491" i="10"/>
  <c r="N1491" i="10"/>
  <c r="M1491" i="10"/>
  <c r="L1491" i="10"/>
  <c r="K1491" i="10"/>
  <c r="J1491" i="10"/>
  <c r="AA1490" i="10"/>
  <c r="U1490" i="10"/>
  <c r="O1490" i="10"/>
  <c r="E1490" i="10"/>
  <c r="AF1489" i="10"/>
  <c r="AE1489" i="10"/>
  <c r="AD1489" i="10"/>
  <c r="AC1489" i="10"/>
  <c r="AB1489" i="10"/>
  <c r="Z1489" i="10"/>
  <c r="Y1489" i="10"/>
  <c r="X1489" i="10"/>
  <c r="W1489" i="10"/>
  <c r="V1489" i="10"/>
  <c r="T1489" i="10"/>
  <c r="S1489" i="10"/>
  <c r="R1489" i="10"/>
  <c r="Q1489" i="10"/>
  <c r="P1489" i="10"/>
  <c r="N1489" i="10"/>
  <c r="M1489" i="10"/>
  <c r="L1489" i="10"/>
  <c r="K1489" i="10"/>
  <c r="J1489" i="10"/>
  <c r="AF1488" i="10"/>
  <c r="AE1488" i="10"/>
  <c r="AD1488" i="10"/>
  <c r="AC1488" i="10"/>
  <c r="AB1488" i="10"/>
  <c r="Z1488" i="10"/>
  <c r="Y1488" i="10"/>
  <c r="X1488" i="10"/>
  <c r="W1488" i="10"/>
  <c r="V1488" i="10"/>
  <c r="T1488" i="10"/>
  <c r="S1488" i="10"/>
  <c r="R1488" i="10"/>
  <c r="Q1488" i="10"/>
  <c r="P1488" i="10"/>
  <c r="N1488" i="10"/>
  <c r="M1488" i="10"/>
  <c r="L1488" i="10"/>
  <c r="K1488" i="10"/>
  <c r="J1488" i="10"/>
  <c r="AF1487" i="10"/>
  <c r="AE1487" i="10"/>
  <c r="AD1487" i="10"/>
  <c r="AC1487" i="10"/>
  <c r="AB1487" i="10"/>
  <c r="Z1487" i="10"/>
  <c r="Y1487" i="10"/>
  <c r="X1487" i="10"/>
  <c r="W1487" i="10"/>
  <c r="V1487" i="10"/>
  <c r="T1487" i="10"/>
  <c r="S1487" i="10"/>
  <c r="R1487" i="10"/>
  <c r="Q1487" i="10"/>
  <c r="P1487" i="10"/>
  <c r="N1487" i="10"/>
  <c r="M1487" i="10"/>
  <c r="L1487" i="10"/>
  <c r="K1487" i="10"/>
  <c r="J1487" i="10"/>
  <c r="AF1486" i="10"/>
  <c r="AE1486" i="10"/>
  <c r="AD1486" i="10"/>
  <c r="AC1486" i="10"/>
  <c r="AB1486" i="10"/>
  <c r="Z1486" i="10"/>
  <c r="Y1486" i="10"/>
  <c r="X1486" i="10"/>
  <c r="W1486" i="10"/>
  <c r="V1486" i="10"/>
  <c r="T1486" i="10"/>
  <c r="S1486" i="10"/>
  <c r="R1486" i="10"/>
  <c r="Q1486" i="10"/>
  <c r="P1486" i="10"/>
  <c r="N1486" i="10"/>
  <c r="M1486" i="10"/>
  <c r="L1486" i="10"/>
  <c r="K1486" i="10"/>
  <c r="J1486" i="10"/>
  <c r="AF1485" i="10"/>
  <c r="AE1485" i="10"/>
  <c r="AD1485" i="10"/>
  <c r="AC1485" i="10"/>
  <c r="AB1485" i="10"/>
  <c r="Z1485" i="10"/>
  <c r="Y1485" i="10"/>
  <c r="X1485" i="10"/>
  <c r="W1485" i="10"/>
  <c r="V1485" i="10"/>
  <c r="T1485" i="10"/>
  <c r="S1485" i="10"/>
  <c r="R1485" i="10"/>
  <c r="Q1485" i="10"/>
  <c r="P1485" i="10"/>
  <c r="N1485" i="10"/>
  <c r="M1485" i="10"/>
  <c r="L1485" i="10"/>
  <c r="K1485" i="10"/>
  <c r="J1485" i="10"/>
  <c r="AF1484" i="10"/>
  <c r="AE1484" i="10"/>
  <c r="AD1484" i="10"/>
  <c r="AC1484" i="10"/>
  <c r="AB1484" i="10"/>
  <c r="Z1484" i="10"/>
  <c r="Y1484" i="10"/>
  <c r="X1484" i="10"/>
  <c r="W1484" i="10"/>
  <c r="V1484" i="10"/>
  <c r="T1484" i="10"/>
  <c r="S1484" i="10"/>
  <c r="R1484" i="10"/>
  <c r="Q1484" i="10"/>
  <c r="P1484" i="10"/>
  <c r="N1484" i="10"/>
  <c r="M1484" i="10"/>
  <c r="L1484" i="10"/>
  <c r="K1484" i="10"/>
  <c r="J1484" i="10"/>
  <c r="AF1483" i="10"/>
  <c r="AE1483" i="10"/>
  <c r="AD1483" i="10"/>
  <c r="AC1483" i="10"/>
  <c r="AB1483" i="10"/>
  <c r="Z1483" i="10"/>
  <c r="Y1483" i="10"/>
  <c r="X1483" i="10"/>
  <c r="W1483" i="10"/>
  <c r="V1483" i="10"/>
  <c r="T1483" i="10"/>
  <c r="S1483" i="10"/>
  <c r="R1483" i="10"/>
  <c r="Q1483" i="10"/>
  <c r="P1483" i="10"/>
  <c r="N1483" i="10"/>
  <c r="M1483" i="10"/>
  <c r="L1483" i="10"/>
  <c r="K1483" i="10"/>
  <c r="J1483" i="10"/>
  <c r="AF1482" i="10"/>
  <c r="AE1482" i="10"/>
  <c r="AD1482" i="10"/>
  <c r="AC1482" i="10"/>
  <c r="AB1482" i="10"/>
  <c r="Z1482" i="10"/>
  <c r="Y1482" i="10"/>
  <c r="X1482" i="10"/>
  <c r="W1482" i="10"/>
  <c r="V1482" i="10"/>
  <c r="T1482" i="10"/>
  <c r="S1482" i="10"/>
  <c r="R1482" i="10"/>
  <c r="Q1482" i="10"/>
  <c r="P1482" i="10"/>
  <c r="N1482" i="10"/>
  <c r="M1482" i="10"/>
  <c r="L1482" i="10"/>
  <c r="K1482" i="10"/>
  <c r="J1482" i="10"/>
  <c r="AF1481" i="10"/>
  <c r="AE1481" i="10"/>
  <c r="AD1481" i="10"/>
  <c r="AC1481" i="10"/>
  <c r="AB1481" i="10"/>
  <c r="Z1481" i="10"/>
  <c r="Y1481" i="10"/>
  <c r="X1481" i="10"/>
  <c r="W1481" i="10"/>
  <c r="V1481" i="10"/>
  <c r="T1481" i="10"/>
  <c r="S1481" i="10"/>
  <c r="R1481" i="10"/>
  <c r="Q1481" i="10"/>
  <c r="P1481" i="10"/>
  <c r="N1481" i="10"/>
  <c r="M1481" i="10"/>
  <c r="L1481" i="10"/>
  <c r="K1481" i="10"/>
  <c r="J1481" i="10"/>
  <c r="AF1480" i="10"/>
  <c r="AE1480" i="10"/>
  <c r="AD1480" i="10"/>
  <c r="AC1480" i="10"/>
  <c r="AB1480" i="10"/>
  <c r="Z1480" i="10"/>
  <c r="Y1480" i="10"/>
  <c r="X1480" i="10"/>
  <c r="W1480" i="10"/>
  <c r="V1480" i="10"/>
  <c r="T1480" i="10"/>
  <c r="S1480" i="10"/>
  <c r="R1480" i="10"/>
  <c r="Q1480" i="10"/>
  <c r="P1480" i="10"/>
  <c r="N1480" i="10"/>
  <c r="M1480" i="10"/>
  <c r="L1480" i="10"/>
  <c r="K1480" i="10"/>
  <c r="J1480" i="10"/>
  <c r="AA1479" i="10"/>
  <c r="U1479" i="10"/>
  <c r="O1479" i="10"/>
  <c r="E1479" i="10"/>
  <c r="AA1478" i="10"/>
  <c r="U1478" i="10"/>
  <c r="O1478" i="10"/>
  <c r="E1478" i="10"/>
  <c r="AF1477" i="10"/>
  <c r="AE1477" i="10"/>
  <c r="AD1477" i="10"/>
  <c r="AC1477" i="10"/>
  <c r="AB1477" i="10"/>
  <c r="Z1477" i="10"/>
  <c r="Y1477" i="10"/>
  <c r="X1477" i="10"/>
  <c r="W1477" i="10"/>
  <c r="V1477" i="10"/>
  <c r="T1477" i="10"/>
  <c r="S1477" i="10"/>
  <c r="R1477" i="10"/>
  <c r="Q1477" i="10"/>
  <c r="P1477" i="10"/>
  <c r="N1477" i="10"/>
  <c r="M1477" i="10"/>
  <c r="L1477" i="10"/>
  <c r="K1477" i="10"/>
  <c r="J1477" i="10"/>
  <c r="AF1476" i="10"/>
  <c r="AE1476" i="10"/>
  <c r="AD1476" i="10"/>
  <c r="AC1476" i="10"/>
  <c r="AB1476" i="10"/>
  <c r="Z1476" i="10"/>
  <c r="Y1476" i="10"/>
  <c r="X1476" i="10"/>
  <c r="W1476" i="10"/>
  <c r="V1476" i="10"/>
  <c r="T1476" i="10"/>
  <c r="S1476" i="10"/>
  <c r="R1476" i="10"/>
  <c r="Q1476" i="10"/>
  <c r="P1476" i="10"/>
  <c r="N1476" i="10"/>
  <c r="M1476" i="10"/>
  <c r="L1476" i="10"/>
  <c r="K1476" i="10"/>
  <c r="J1476" i="10"/>
  <c r="AF1475" i="10"/>
  <c r="AE1475" i="10"/>
  <c r="AD1475" i="10"/>
  <c r="AC1475" i="10"/>
  <c r="AB1475" i="10"/>
  <c r="Z1475" i="10"/>
  <c r="Y1475" i="10"/>
  <c r="X1475" i="10"/>
  <c r="W1475" i="10"/>
  <c r="V1475" i="10"/>
  <c r="T1475" i="10"/>
  <c r="S1475" i="10"/>
  <c r="R1475" i="10"/>
  <c r="Q1475" i="10"/>
  <c r="P1475" i="10"/>
  <c r="N1475" i="10"/>
  <c r="M1475" i="10"/>
  <c r="L1475" i="10"/>
  <c r="K1475" i="10"/>
  <c r="J1475" i="10"/>
  <c r="AF1474" i="10"/>
  <c r="AE1474" i="10"/>
  <c r="AD1474" i="10"/>
  <c r="AC1474" i="10"/>
  <c r="AB1474" i="10"/>
  <c r="Z1474" i="10"/>
  <c r="Y1474" i="10"/>
  <c r="X1474" i="10"/>
  <c r="W1474" i="10"/>
  <c r="V1474" i="10"/>
  <c r="T1474" i="10"/>
  <c r="S1474" i="10"/>
  <c r="R1474" i="10"/>
  <c r="Q1474" i="10"/>
  <c r="P1474" i="10"/>
  <c r="N1474" i="10"/>
  <c r="M1474" i="10"/>
  <c r="L1474" i="10"/>
  <c r="K1474" i="10"/>
  <c r="J1474" i="10"/>
  <c r="AF1473" i="10"/>
  <c r="AE1473" i="10"/>
  <c r="AD1473" i="10"/>
  <c r="AC1473" i="10"/>
  <c r="AB1473" i="10"/>
  <c r="Z1473" i="10"/>
  <c r="Y1473" i="10"/>
  <c r="X1473" i="10"/>
  <c r="W1473" i="10"/>
  <c r="V1473" i="10"/>
  <c r="T1473" i="10"/>
  <c r="S1473" i="10"/>
  <c r="R1473" i="10"/>
  <c r="Q1473" i="10"/>
  <c r="P1473" i="10"/>
  <c r="N1473" i="10"/>
  <c r="M1473" i="10"/>
  <c r="L1473" i="10"/>
  <c r="K1473" i="10"/>
  <c r="J1473" i="10"/>
  <c r="AF1472" i="10"/>
  <c r="AE1472" i="10"/>
  <c r="AD1472" i="10"/>
  <c r="AC1472" i="10"/>
  <c r="AB1472" i="10"/>
  <c r="Z1472" i="10"/>
  <c r="Y1472" i="10"/>
  <c r="X1472" i="10"/>
  <c r="W1472" i="10"/>
  <c r="V1472" i="10"/>
  <c r="T1472" i="10"/>
  <c r="S1472" i="10"/>
  <c r="R1472" i="10"/>
  <c r="Q1472" i="10"/>
  <c r="P1472" i="10"/>
  <c r="N1472" i="10"/>
  <c r="M1472" i="10"/>
  <c r="L1472" i="10"/>
  <c r="K1472" i="10"/>
  <c r="J1472" i="10"/>
  <c r="AF1471" i="10"/>
  <c r="AE1471" i="10"/>
  <c r="AD1471" i="10"/>
  <c r="AC1471" i="10"/>
  <c r="AB1471" i="10"/>
  <c r="Z1471" i="10"/>
  <c r="Y1471" i="10"/>
  <c r="X1471" i="10"/>
  <c r="W1471" i="10"/>
  <c r="V1471" i="10"/>
  <c r="T1471" i="10"/>
  <c r="S1471" i="10"/>
  <c r="R1471" i="10"/>
  <c r="Q1471" i="10"/>
  <c r="P1471" i="10"/>
  <c r="N1471" i="10"/>
  <c r="M1471" i="10"/>
  <c r="L1471" i="10"/>
  <c r="K1471" i="10"/>
  <c r="J1471" i="10"/>
  <c r="AF1470" i="10"/>
  <c r="AE1470" i="10"/>
  <c r="AD1470" i="10"/>
  <c r="AC1470" i="10"/>
  <c r="AB1470" i="10"/>
  <c r="Z1470" i="10"/>
  <c r="Y1470" i="10"/>
  <c r="X1470" i="10"/>
  <c r="W1470" i="10"/>
  <c r="V1470" i="10"/>
  <c r="T1470" i="10"/>
  <c r="S1470" i="10"/>
  <c r="R1470" i="10"/>
  <c r="Q1470" i="10"/>
  <c r="P1470" i="10"/>
  <c r="N1470" i="10"/>
  <c r="M1470" i="10"/>
  <c r="L1470" i="10"/>
  <c r="K1470" i="10"/>
  <c r="J1470" i="10"/>
  <c r="AF1469" i="10"/>
  <c r="AE1469" i="10"/>
  <c r="AD1469" i="10"/>
  <c r="AC1469" i="10"/>
  <c r="AB1469" i="10"/>
  <c r="Z1469" i="10"/>
  <c r="Y1469" i="10"/>
  <c r="X1469" i="10"/>
  <c r="W1469" i="10"/>
  <c r="V1469" i="10"/>
  <c r="T1469" i="10"/>
  <c r="S1469" i="10"/>
  <c r="R1469" i="10"/>
  <c r="Q1469" i="10"/>
  <c r="P1469" i="10"/>
  <c r="N1469" i="10"/>
  <c r="M1469" i="10"/>
  <c r="L1469" i="10"/>
  <c r="K1469" i="10"/>
  <c r="J1469" i="10"/>
  <c r="AF1468" i="10"/>
  <c r="AE1468" i="10"/>
  <c r="AD1468" i="10"/>
  <c r="AC1468" i="10"/>
  <c r="AB1468" i="10"/>
  <c r="Z1468" i="10"/>
  <c r="Y1468" i="10"/>
  <c r="X1468" i="10"/>
  <c r="W1468" i="10"/>
  <c r="V1468" i="10"/>
  <c r="T1468" i="10"/>
  <c r="S1468" i="10"/>
  <c r="R1468" i="10"/>
  <c r="Q1468" i="10"/>
  <c r="P1468" i="10"/>
  <c r="N1468" i="10"/>
  <c r="M1468" i="10"/>
  <c r="L1468" i="10"/>
  <c r="K1468" i="10"/>
  <c r="J1468" i="10"/>
  <c r="AF1467" i="10"/>
  <c r="AE1467" i="10"/>
  <c r="AD1467" i="10"/>
  <c r="AC1467" i="10"/>
  <c r="AB1467" i="10"/>
  <c r="Z1467" i="10"/>
  <c r="Y1467" i="10"/>
  <c r="X1467" i="10"/>
  <c r="W1467" i="10"/>
  <c r="V1467" i="10"/>
  <c r="T1467" i="10"/>
  <c r="S1467" i="10"/>
  <c r="R1467" i="10"/>
  <c r="Q1467" i="10"/>
  <c r="P1467" i="10"/>
  <c r="N1467" i="10"/>
  <c r="M1467" i="10"/>
  <c r="L1467" i="10"/>
  <c r="K1467" i="10"/>
  <c r="J1467" i="10"/>
  <c r="AA1466" i="10"/>
  <c r="U1466" i="10"/>
  <c r="O1466" i="10"/>
  <c r="E1466" i="10"/>
  <c r="AF1465" i="10"/>
  <c r="AE1465" i="10"/>
  <c r="AD1465" i="10"/>
  <c r="AC1465" i="10"/>
  <c r="AB1465" i="10"/>
  <c r="Z1465" i="10"/>
  <c r="Y1465" i="10"/>
  <c r="X1465" i="10"/>
  <c r="W1465" i="10"/>
  <c r="V1465" i="10"/>
  <c r="T1465" i="10"/>
  <c r="S1465" i="10"/>
  <c r="R1465" i="10"/>
  <c r="Q1465" i="10"/>
  <c r="P1465" i="10"/>
  <c r="N1465" i="10"/>
  <c r="M1465" i="10"/>
  <c r="L1465" i="10"/>
  <c r="K1465" i="10"/>
  <c r="J1465" i="10"/>
  <c r="AF1464" i="10"/>
  <c r="AE1464" i="10"/>
  <c r="AD1464" i="10"/>
  <c r="AC1464" i="10"/>
  <c r="AB1464" i="10"/>
  <c r="Z1464" i="10"/>
  <c r="Y1464" i="10"/>
  <c r="X1464" i="10"/>
  <c r="W1464" i="10"/>
  <c r="V1464" i="10"/>
  <c r="T1464" i="10"/>
  <c r="S1464" i="10"/>
  <c r="R1464" i="10"/>
  <c r="Q1464" i="10"/>
  <c r="P1464" i="10"/>
  <c r="N1464" i="10"/>
  <c r="M1464" i="10"/>
  <c r="L1464" i="10"/>
  <c r="K1464" i="10"/>
  <c r="J1464" i="10"/>
  <c r="AF1463" i="10"/>
  <c r="AE1463" i="10"/>
  <c r="AD1463" i="10"/>
  <c r="AC1463" i="10"/>
  <c r="AB1463" i="10"/>
  <c r="Z1463" i="10"/>
  <c r="Y1463" i="10"/>
  <c r="X1463" i="10"/>
  <c r="W1463" i="10"/>
  <c r="V1463" i="10"/>
  <c r="T1463" i="10"/>
  <c r="S1463" i="10"/>
  <c r="R1463" i="10"/>
  <c r="Q1463" i="10"/>
  <c r="P1463" i="10"/>
  <c r="N1463" i="10"/>
  <c r="M1463" i="10"/>
  <c r="L1463" i="10"/>
  <c r="K1463" i="10"/>
  <c r="J1463" i="10"/>
  <c r="AF1462" i="10"/>
  <c r="AE1462" i="10"/>
  <c r="AD1462" i="10"/>
  <c r="AC1462" i="10"/>
  <c r="AB1462" i="10"/>
  <c r="Z1462" i="10"/>
  <c r="Y1462" i="10"/>
  <c r="X1462" i="10"/>
  <c r="W1462" i="10"/>
  <c r="V1462" i="10"/>
  <c r="T1462" i="10"/>
  <c r="S1462" i="10"/>
  <c r="R1462" i="10"/>
  <c r="Q1462" i="10"/>
  <c r="P1462" i="10"/>
  <c r="N1462" i="10"/>
  <c r="M1462" i="10"/>
  <c r="L1462" i="10"/>
  <c r="K1462" i="10"/>
  <c r="J1462" i="10"/>
  <c r="AF1461" i="10"/>
  <c r="AE1461" i="10"/>
  <c r="AD1461" i="10"/>
  <c r="AC1461" i="10"/>
  <c r="AB1461" i="10"/>
  <c r="Z1461" i="10"/>
  <c r="Y1461" i="10"/>
  <c r="X1461" i="10"/>
  <c r="W1461" i="10"/>
  <c r="V1461" i="10"/>
  <c r="T1461" i="10"/>
  <c r="S1461" i="10"/>
  <c r="R1461" i="10"/>
  <c r="Q1461" i="10"/>
  <c r="P1461" i="10"/>
  <c r="N1461" i="10"/>
  <c r="M1461" i="10"/>
  <c r="L1461" i="10"/>
  <c r="K1461" i="10"/>
  <c r="J1461" i="10"/>
  <c r="AF1460" i="10"/>
  <c r="AE1460" i="10"/>
  <c r="AD1460" i="10"/>
  <c r="AC1460" i="10"/>
  <c r="AB1460" i="10"/>
  <c r="Z1460" i="10"/>
  <c r="Y1460" i="10"/>
  <c r="X1460" i="10"/>
  <c r="W1460" i="10"/>
  <c r="V1460" i="10"/>
  <c r="T1460" i="10"/>
  <c r="S1460" i="10"/>
  <c r="R1460" i="10"/>
  <c r="Q1460" i="10"/>
  <c r="P1460" i="10"/>
  <c r="N1460" i="10"/>
  <c r="M1460" i="10"/>
  <c r="L1460" i="10"/>
  <c r="K1460" i="10"/>
  <c r="J1460" i="10"/>
  <c r="AF1459" i="10"/>
  <c r="AE1459" i="10"/>
  <c r="AD1459" i="10"/>
  <c r="AC1459" i="10"/>
  <c r="AB1459" i="10"/>
  <c r="Z1459" i="10"/>
  <c r="Y1459" i="10"/>
  <c r="X1459" i="10"/>
  <c r="W1459" i="10"/>
  <c r="V1459" i="10"/>
  <c r="T1459" i="10"/>
  <c r="S1459" i="10"/>
  <c r="R1459" i="10"/>
  <c r="Q1459" i="10"/>
  <c r="P1459" i="10"/>
  <c r="N1459" i="10"/>
  <c r="M1459" i="10"/>
  <c r="L1459" i="10"/>
  <c r="K1459" i="10"/>
  <c r="J1459" i="10"/>
  <c r="AF1458" i="10"/>
  <c r="AE1458" i="10"/>
  <c r="AD1458" i="10"/>
  <c r="AC1458" i="10"/>
  <c r="AB1458" i="10"/>
  <c r="Z1458" i="10"/>
  <c r="Y1458" i="10"/>
  <c r="X1458" i="10"/>
  <c r="W1458" i="10"/>
  <c r="V1458" i="10"/>
  <c r="T1458" i="10"/>
  <c r="S1458" i="10"/>
  <c r="R1458" i="10"/>
  <c r="Q1458" i="10"/>
  <c r="P1458" i="10"/>
  <c r="N1458" i="10"/>
  <c r="M1458" i="10"/>
  <c r="L1458" i="10"/>
  <c r="K1458" i="10"/>
  <c r="J1458" i="10"/>
  <c r="AF1457" i="10"/>
  <c r="AE1457" i="10"/>
  <c r="AD1457" i="10"/>
  <c r="AC1457" i="10"/>
  <c r="AB1457" i="10"/>
  <c r="Z1457" i="10"/>
  <c r="Y1457" i="10"/>
  <c r="X1457" i="10"/>
  <c r="W1457" i="10"/>
  <c r="V1457" i="10"/>
  <c r="T1457" i="10"/>
  <c r="S1457" i="10"/>
  <c r="R1457" i="10"/>
  <c r="Q1457" i="10"/>
  <c r="P1457" i="10"/>
  <c r="N1457" i="10"/>
  <c r="M1457" i="10"/>
  <c r="L1457" i="10"/>
  <c r="K1457" i="10"/>
  <c r="J1457" i="10"/>
  <c r="AF1456" i="10"/>
  <c r="AE1456" i="10"/>
  <c r="AD1456" i="10"/>
  <c r="AC1456" i="10"/>
  <c r="AB1456" i="10"/>
  <c r="Z1456" i="10"/>
  <c r="Y1456" i="10"/>
  <c r="X1456" i="10"/>
  <c r="W1456" i="10"/>
  <c r="V1456" i="10"/>
  <c r="T1456" i="10"/>
  <c r="S1456" i="10"/>
  <c r="R1456" i="10"/>
  <c r="Q1456" i="10"/>
  <c r="P1456" i="10"/>
  <c r="N1456" i="10"/>
  <c r="M1456" i="10"/>
  <c r="L1456" i="10"/>
  <c r="K1456" i="10"/>
  <c r="J1456" i="10"/>
  <c r="AF1455" i="10"/>
  <c r="AE1455" i="10"/>
  <c r="AD1455" i="10"/>
  <c r="AC1455" i="10"/>
  <c r="AB1455" i="10"/>
  <c r="Z1455" i="10"/>
  <c r="Y1455" i="10"/>
  <c r="X1455" i="10"/>
  <c r="W1455" i="10"/>
  <c r="V1455" i="10"/>
  <c r="T1455" i="10"/>
  <c r="S1455" i="10"/>
  <c r="R1455" i="10"/>
  <c r="Q1455" i="10"/>
  <c r="P1455" i="10"/>
  <c r="N1455" i="10"/>
  <c r="M1455" i="10"/>
  <c r="L1455" i="10"/>
  <c r="K1455" i="10"/>
  <c r="J1455" i="10"/>
  <c r="AA1454" i="10"/>
  <c r="U1454" i="10"/>
  <c r="O1454" i="10"/>
  <c r="E1454" i="10"/>
  <c r="AA1453" i="10"/>
  <c r="U1453" i="10"/>
  <c r="O1453" i="10"/>
  <c r="E1453" i="10"/>
  <c r="AF1452" i="10"/>
  <c r="AE1452" i="10"/>
  <c r="AD1452" i="10"/>
  <c r="AC1452" i="10"/>
  <c r="AB1452" i="10"/>
  <c r="Z1452" i="10"/>
  <c r="Y1452" i="10"/>
  <c r="X1452" i="10"/>
  <c r="W1452" i="10"/>
  <c r="V1452" i="10"/>
  <c r="T1452" i="10"/>
  <c r="S1452" i="10"/>
  <c r="R1452" i="10"/>
  <c r="Q1452" i="10"/>
  <c r="P1452" i="10"/>
  <c r="N1452" i="10"/>
  <c r="M1452" i="10"/>
  <c r="L1452" i="10"/>
  <c r="K1452" i="10"/>
  <c r="J1452" i="10"/>
  <c r="AF1451" i="10"/>
  <c r="AE1451" i="10"/>
  <c r="AD1451" i="10"/>
  <c r="AC1451" i="10"/>
  <c r="AB1451" i="10"/>
  <c r="Z1451" i="10"/>
  <c r="Y1451" i="10"/>
  <c r="X1451" i="10"/>
  <c r="W1451" i="10"/>
  <c r="V1451" i="10"/>
  <c r="T1451" i="10"/>
  <c r="S1451" i="10"/>
  <c r="R1451" i="10"/>
  <c r="Q1451" i="10"/>
  <c r="P1451" i="10"/>
  <c r="N1451" i="10"/>
  <c r="M1451" i="10"/>
  <c r="L1451" i="10"/>
  <c r="K1451" i="10"/>
  <c r="J1451" i="10"/>
  <c r="AF1450" i="10"/>
  <c r="AE1450" i="10"/>
  <c r="AD1450" i="10"/>
  <c r="AC1450" i="10"/>
  <c r="AB1450" i="10"/>
  <c r="Z1450" i="10"/>
  <c r="Y1450" i="10"/>
  <c r="X1450" i="10"/>
  <c r="W1450" i="10"/>
  <c r="V1450" i="10"/>
  <c r="T1450" i="10"/>
  <c r="S1450" i="10"/>
  <c r="R1450" i="10"/>
  <c r="Q1450" i="10"/>
  <c r="P1450" i="10"/>
  <c r="N1450" i="10"/>
  <c r="M1450" i="10"/>
  <c r="L1450" i="10"/>
  <c r="K1450" i="10"/>
  <c r="J1450" i="10"/>
  <c r="AF1449" i="10"/>
  <c r="AE1449" i="10"/>
  <c r="AD1449" i="10"/>
  <c r="AC1449" i="10"/>
  <c r="AB1449" i="10"/>
  <c r="Z1449" i="10"/>
  <c r="Y1449" i="10"/>
  <c r="X1449" i="10"/>
  <c r="W1449" i="10"/>
  <c r="V1449" i="10"/>
  <c r="T1449" i="10"/>
  <c r="S1449" i="10"/>
  <c r="R1449" i="10"/>
  <c r="Q1449" i="10"/>
  <c r="P1449" i="10"/>
  <c r="N1449" i="10"/>
  <c r="M1449" i="10"/>
  <c r="L1449" i="10"/>
  <c r="K1449" i="10"/>
  <c r="J1449" i="10"/>
  <c r="AF1448" i="10"/>
  <c r="AE1448" i="10"/>
  <c r="AD1448" i="10"/>
  <c r="AC1448" i="10"/>
  <c r="AB1448" i="10"/>
  <c r="Z1448" i="10"/>
  <c r="Y1448" i="10"/>
  <c r="X1448" i="10"/>
  <c r="W1448" i="10"/>
  <c r="V1448" i="10"/>
  <c r="T1448" i="10"/>
  <c r="S1448" i="10"/>
  <c r="R1448" i="10"/>
  <c r="Q1448" i="10"/>
  <c r="P1448" i="10"/>
  <c r="N1448" i="10"/>
  <c r="M1448" i="10"/>
  <c r="L1448" i="10"/>
  <c r="K1448" i="10"/>
  <c r="J1448" i="10"/>
  <c r="AF1447" i="10"/>
  <c r="AE1447" i="10"/>
  <c r="AD1447" i="10"/>
  <c r="AC1447" i="10"/>
  <c r="AB1447" i="10"/>
  <c r="Z1447" i="10"/>
  <c r="Y1447" i="10"/>
  <c r="X1447" i="10"/>
  <c r="W1447" i="10"/>
  <c r="V1447" i="10"/>
  <c r="T1447" i="10"/>
  <c r="S1447" i="10"/>
  <c r="R1447" i="10"/>
  <c r="Q1447" i="10"/>
  <c r="P1447" i="10"/>
  <c r="N1447" i="10"/>
  <c r="M1447" i="10"/>
  <c r="L1447" i="10"/>
  <c r="K1447" i="10"/>
  <c r="J1447" i="10"/>
  <c r="AF1446" i="10"/>
  <c r="AE1446" i="10"/>
  <c r="AD1446" i="10"/>
  <c r="AC1446" i="10"/>
  <c r="AB1446" i="10"/>
  <c r="Z1446" i="10"/>
  <c r="Y1446" i="10"/>
  <c r="X1446" i="10"/>
  <c r="W1446" i="10"/>
  <c r="V1446" i="10"/>
  <c r="T1446" i="10"/>
  <c r="S1446" i="10"/>
  <c r="R1446" i="10"/>
  <c r="Q1446" i="10"/>
  <c r="P1446" i="10"/>
  <c r="N1446" i="10"/>
  <c r="M1446" i="10"/>
  <c r="L1446" i="10"/>
  <c r="K1446" i="10"/>
  <c r="J1446" i="10"/>
  <c r="AF1445" i="10"/>
  <c r="AE1445" i="10"/>
  <c r="AD1445" i="10"/>
  <c r="AC1445" i="10"/>
  <c r="AB1445" i="10"/>
  <c r="Z1445" i="10"/>
  <c r="Y1445" i="10"/>
  <c r="X1445" i="10"/>
  <c r="W1445" i="10"/>
  <c r="V1445" i="10"/>
  <c r="T1445" i="10"/>
  <c r="S1445" i="10"/>
  <c r="R1445" i="10"/>
  <c r="Q1445" i="10"/>
  <c r="P1445" i="10"/>
  <c r="N1445" i="10"/>
  <c r="M1445" i="10"/>
  <c r="L1445" i="10"/>
  <c r="K1445" i="10"/>
  <c r="J1445" i="10"/>
  <c r="AF1444" i="10"/>
  <c r="AE1444" i="10"/>
  <c r="AD1444" i="10"/>
  <c r="AC1444" i="10"/>
  <c r="AB1444" i="10"/>
  <c r="Z1444" i="10"/>
  <c r="Y1444" i="10"/>
  <c r="X1444" i="10"/>
  <c r="W1444" i="10"/>
  <c r="V1444" i="10"/>
  <c r="T1444" i="10"/>
  <c r="S1444" i="10"/>
  <c r="R1444" i="10"/>
  <c r="Q1444" i="10"/>
  <c r="P1444" i="10"/>
  <c r="N1444" i="10"/>
  <c r="M1444" i="10"/>
  <c r="L1444" i="10"/>
  <c r="K1444" i="10"/>
  <c r="J1444" i="10"/>
  <c r="AF1443" i="10"/>
  <c r="AE1443" i="10"/>
  <c r="AD1443" i="10"/>
  <c r="AC1443" i="10"/>
  <c r="AB1443" i="10"/>
  <c r="Z1443" i="10"/>
  <c r="Y1443" i="10"/>
  <c r="X1443" i="10"/>
  <c r="W1443" i="10"/>
  <c r="V1443" i="10"/>
  <c r="T1443" i="10"/>
  <c r="S1443" i="10"/>
  <c r="R1443" i="10"/>
  <c r="Q1443" i="10"/>
  <c r="P1443" i="10"/>
  <c r="N1443" i="10"/>
  <c r="M1443" i="10"/>
  <c r="L1443" i="10"/>
  <c r="K1443" i="10"/>
  <c r="J1443" i="10"/>
  <c r="AF1442" i="10"/>
  <c r="AE1442" i="10"/>
  <c r="AD1442" i="10"/>
  <c r="AC1442" i="10"/>
  <c r="AB1442" i="10"/>
  <c r="Z1442" i="10"/>
  <c r="Y1442" i="10"/>
  <c r="X1442" i="10"/>
  <c r="W1442" i="10"/>
  <c r="V1442" i="10"/>
  <c r="T1442" i="10"/>
  <c r="S1442" i="10"/>
  <c r="R1442" i="10"/>
  <c r="Q1442" i="10"/>
  <c r="P1442" i="10"/>
  <c r="N1442" i="10"/>
  <c r="M1442" i="10"/>
  <c r="L1442" i="10"/>
  <c r="K1442" i="10"/>
  <c r="J1442" i="10"/>
  <c r="AF1441" i="10"/>
  <c r="AE1441" i="10"/>
  <c r="AD1441" i="10"/>
  <c r="AC1441" i="10"/>
  <c r="AB1441" i="10"/>
  <c r="Z1441" i="10"/>
  <c r="Y1441" i="10"/>
  <c r="X1441" i="10"/>
  <c r="W1441" i="10"/>
  <c r="V1441" i="10"/>
  <c r="T1441" i="10"/>
  <c r="S1441" i="10"/>
  <c r="R1441" i="10"/>
  <c r="Q1441" i="10"/>
  <c r="P1441" i="10"/>
  <c r="N1441" i="10"/>
  <c r="M1441" i="10"/>
  <c r="L1441" i="10"/>
  <c r="K1441" i="10"/>
  <c r="J1441" i="10"/>
  <c r="AF1440" i="10"/>
  <c r="AE1440" i="10"/>
  <c r="AD1440" i="10"/>
  <c r="AC1440" i="10"/>
  <c r="AB1440" i="10"/>
  <c r="Z1440" i="10"/>
  <c r="Y1440" i="10"/>
  <c r="X1440" i="10"/>
  <c r="W1440" i="10"/>
  <c r="V1440" i="10"/>
  <c r="T1440" i="10"/>
  <c r="S1440" i="10"/>
  <c r="R1440" i="10"/>
  <c r="Q1440" i="10"/>
  <c r="P1440" i="10"/>
  <c r="N1440" i="10"/>
  <c r="M1440" i="10"/>
  <c r="L1440" i="10"/>
  <c r="K1440" i="10"/>
  <c r="J1440" i="10"/>
  <c r="AF1439" i="10"/>
  <c r="AE1439" i="10"/>
  <c r="AD1439" i="10"/>
  <c r="AC1439" i="10"/>
  <c r="AB1439" i="10"/>
  <c r="Z1439" i="10"/>
  <c r="Y1439" i="10"/>
  <c r="X1439" i="10"/>
  <c r="W1439" i="10"/>
  <c r="V1439" i="10"/>
  <c r="T1439" i="10"/>
  <c r="S1439" i="10"/>
  <c r="R1439" i="10"/>
  <c r="Q1439" i="10"/>
  <c r="P1439" i="10"/>
  <c r="N1439" i="10"/>
  <c r="M1439" i="10"/>
  <c r="L1439" i="10"/>
  <c r="K1439" i="10"/>
  <c r="J1439" i="10"/>
  <c r="AF1438" i="10"/>
  <c r="AE1438" i="10"/>
  <c r="AD1438" i="10"/>
  <c r="AC1438" i="10"/>
  <c r="AB1438" i="10"/>
  <c r="Z1438" i="10"/>
  <c r="Y1438" i="10"/>
  <c r="X1438" i="10"/>
  <c r="W1438" i="10"/>
  <c r="V1438" i="10"/>
  <c r="T1438" i="10"/>
  <c r="S1438" i="10"/>
  <c r="R1438" i="10"/>
  <c r="Q1438" i="10"/>
  <c r="P1438" i="10"/>
  <c r="N1438" i="10"/>
  <c r="M1438" i="10"/>
  <c r="L1438" i="10"/>
  <c r="K1438" i="10"/>
  <c r="J1438" i="10"/>
  <c r="AF1437" i="10"/>
  <c r="AE1437" i="10"/>
  <c r="AD1437" i="10"/>
  <c r="AC1437" i="10"/>
  <c r="AB1437" i="10"/>
  <c r="Z1437" i="10"/>
  <c r="Y1437" i="10"/>
  <c r="X1437" i="10"/>
  <c r="W1437" i="10"/>
  <c r="V1437" i="10"/>
  <c r="T1437" i="10"/>
  <c r="S1437" i="10"/>
  <c r="R1437" i="10"/>
  <c r="Q1437" i="10"/>
  <c r="P1437" i="10"/>
  <c r="N1437" i="10"/>
  <c r="M1437" i="10"/>
  <c r="L1437" i="10"/>
  <c r="K1437" i="10"/>
  <c r="J1437" i="10"/>
  <c r="AA1436" i="10"/>
  <c r="U1436" i="10"/>
  <c r="O1436" i="10"/>
  <c r="E1436" i="10"/>
  <c r="AA1435" i="10"/>
  <c r="U1435" i="10"/>
  <c r="O1435" i="10"/>
  <c r="E1435" i="10"/>
  <c r="AF1434" i="10"/>
  <c r="AE1434" i="10"/>
  <c r="AD1434" i="10"/>
  <c r="AC1434" i="10"/>
  <c r="AB1434" i="10"/>
  <c r="Z1434" i="10"/>
  <c r="Y1434" i="10"/>
  <c r="X1434" i="10"/>
  <c r="W1434" i="10"/>
  <c r="V1434" i="10"/>
  <c r="T1434" i="10"/>
  <c r="S1434" i="10"/>
  <c r="R1434" i="10"/>
  <c r="Q1434" i="10"/>
  <c r="P1434" i="10"/>
  <c r="N1434" i="10"/>
  <c r="M1434" i="10"/>
  <c r="L1434" i="10"/>
  <c r="K1434" i="10"/>
  <c r="J1434" i="10"/>
  <c r="AF1433" i="10"/>
  <c r="AE1433" i="10"/>
  <c r="AD1433" i="10"/>
  <c r="AC1433" i="10"/>
  <c r="AB1433" i="10"/>
  <c r="Z1433" i="10"/>
  <c r="Y1433" i="10"/>
  <c r="X1433" i="10"/>
  <c r="W1433" i="10"/>
  <c r="V1433" i="10"/>
  <c r="T1433" i="10"/>
  <c r="S1433" i="10"/>
  <c r="R1433" i="10"/>
  <c r="Q1433" i="10"/>
  <c r="P1433" i="10"/>
  <c r="N1433" i="10"/>
  <c r="M1433" i="10"/>
  <c r="L1433" i="10"/>
  <c r="K1433" i="10"/>
  <c r="J1433" i="10"/>
  <c r="AA1432" i="10"/>
  <c r="U1432" i="10"/>
  <c r="O1432" i="10"/>
  <c r="E1432" i="10"/>
  <c r="AF1431" i="10"/>
  <c r="AE1431" i="10"/>
  <c r="AD1431" i="10"/>
  <c r="AC1431" i="10"/>
  <c r="AB1431" i="10"/>
  <c r="Z1431" i="10"/>
  <c r="Y1431" i="10"/>
  <c r="X1431" i="10"/>
  <c r="W1431" i="10"/>
  <c r="V1431" i="10"/>
  <c r="T1431" i="10"/>
  <c r="S1431" i="10"/>
  <c r="R1431" i="10"/>
  <c r="Q1431" i="10"/>
  <c r="P1431" i="10"/>
  <c r="N1431" i="10"/>
  <c r="M1431" i="10"/>
  <c r="L1431" i="10"/>
  <c r="K1431" i="10"/>
  <c r="J1431" i="10"/>
  <c r="AF1430" i="10"/>
  <c r="AE1430" i="10"/>
  <c r="AD1430" i="10"/>
  <c r="AC1430" i="10"/>
  <c r="AB1430" i="10"/>
  <c r="Z1430" i="10"/>
  <c r="Y1430" i="10"/>
  <c r="X1430" i="10"/>
  <c r="W1430" i="10"/>
  <c r="V1430" i="10"/>
  <c r="T1430" i="10"/>
  <c r="S1430" i="10"/>
  <c r="R1430" i="10"/>
  <c r="Q1430" i="10"/>
  <c r="P1430" i="10"/>
  <c r="N1430" i="10"/>
  <c r="M1430" i="10"/>
  <c r="L1430" i="10"/>
  <c r="K1430" i="10"/>
  <c r="J1430" i="10"/>
  <c r="AF1429" i="10"/>
  <c r="AE1429" i="10"/>
  <c r="AD1429" i="10"/>
  <c r="AC1429" i="10"/>
  <c r="AB1429" i="10"/>
  <c r="Z1429" i="10"/>
  <c r="Y1429" i="10"/>
  <c r="X1429" i="10"/>
  <c r="W1429" i="10"/>
  <c r="V1429" i="10"/>
  <c r="T1429" i="10"/>
  <c r="S1429" i="10"/>
  <c r="R1429" i="10"/>
  <c r="Q1429" i="10"/>
  <c r="P1429" i="10"/>
  <c r="N1429" i="10"/>
  <c r="M1429" i="10"/>
  <c r="L1429" i="10"/>
  <c r="K1429" i="10"/>
  <c r="J1429" i="10"/>
  <c r="AF1428" i="10"/>
  <c r="AE1428" i="10"/>
  <c r="AD1428" i="10"/>
  <c r="AC1428" i="10"/>
  <c r="AB1428" i="10"/>
  <c r="Z1428" i="10"/>
  <c r="Y1428" i="10"/>
  <c r="X1428" i="10"/>
  <c r="W1428" i="10"/>
  <c r="V1428" i="10"/>
  <c r="T1428" i="10"/>
  <c r="S1428" i="10"/>
  <c r="R1428" i="10"/>
  <c r="Q1428" i="10"/>
  <c r="P1428" i="10"/>
  <c r="N1428" i="10"/>
  <c r="M1428" i="10"/>
  <c r="L1428" i="10"/>
  <c r="K1428" i="10"/>
  <c r="J1428" i="10"/>
  <c r="AF1427" i="10"/>
  <c r="AE1427" i="10"/>
  <c r="AD1427" i="10"/>
  <c r="AC1427" i="10"/>
  <c r="AB1427" i="10"/>
  <c r="Z1427" i="10"/>
  <c r="Y1427" i="10"/>
  <c r="X1427" i="10"/>
  <c r="W1427" i="10"/>
  <c r="V1427" i="10"/>
  <c r="T1427" i="10"/>
  <c r="S1427" i="10"/>
  <c r="R1427" i="10"/>
  <c r="Q1427" i="10"/>
  <c r="P1427" i="10"/>
  <c r="N1427" i="10"/>
  <c r="M1427" i="10"/>
  <c r="L1427" i="10"/>
  <c r="K1427" i="10"/>
  <c r="J1427" i="10"/>
  <c r="AF1426" i="10"/>
  <c r="AE1426" i="10"/>
  <c r="AD1426" i="10"/>
  <c r="AC1426" i="10"/>
  <c r="AB1426" i="10"/>
  <c r="Z1426" i="10"/>
  <c r="Y1426" i="10"/>
  <c r="X1426" i="10"/>
  <c r="W1426" i="10"/>
  <c r="V1426" i="10"/>
  <c r="T1426" i="10"/>
  <c r="S1426" i="10"/>
  <c r="R1426" i="10"/>
  <c r="Q1426" i="10"/>
  <c r="P1426" i="10"/>
  <c r="N1426" i="10"/>
  <c r="M1426" i="10"/>
  <c r="L1426" i="10"/>
  <c r="K1426" i="10"/>
  <c r="J1426" i="10"/>
  <c r="AF1425" i="10"/>
  <c r="AE1425" i="10"/>
  <c r="AD1425" i="10"/>
  <c r="AC1425" i="10"/>
  <c r="AB1425" i="10"/>
  <c r="Z1425" i="10"/>
  <c r="Y1425" i="10"/>
  <c r="X1425" i="10"/>
  <c r="W1425" i="10"/>
  <c r="V1425" i="10"/>
  <c r="T1425" i="10"/>
  <c r="S1425" i="10"/>
  <c r="R1425" i="10"/>
  <c r="Q1425" i="10"/>
  <c r="P1425" i="10"/>
  <c r="N1425" i="10"/>
  <c r="M1425" i="10"/>
  <c r="L1425" i="10"/>
  <c r="K1425" i="10"/>
  <c r="J1425" i="10"/>
  <c r="AF1424" i="10"/>
  <c r="AE1424" i="10"/>
  <c r="AD1424" i="10"/>
  <c r="AC1424" i="10"/>
  <c r="AB1424" i="10"/>
  <c r="Z1424" i="10"/>
  <c r="Y1424" i="10"/>
  <c r="X1424" i="10"/>
  <c r="W1424" i="10"/>
  <c r="V1424" i="10"/>
  <c r="T1424" i="10"/>
  <c r="S1424" i="10"/>
  <c r="R1424" i="10"/>
  <c r="Q1424" i="10"/>
  <c r="P1424" i="10"/>
  <c r="N1424" i="10"/>
  <c r="M1424" i="10"/>
  <c r="L1424" i="10"/>
  <c r="K1424" i="10"/>
  <c r="J1424" i="10"/>
  <c r="AA1423" i="10"/>
  <c r="U1423" i="10"/>
  <c r="O1423" i="10"/>
  <c r="E1423" i="10"/>
  <c r="AF1422" i="10"/>
  <c r="AE1422" i="10"/>
  <c r="AD1422" i="10"/>
  <c r="AC1422" i="10"/>
  <c r="AB1422" i="10"/>
  <c r="Z1422" i="10"/>
  <c r="Y1422" i="10"/>
  <c r="X1422" i="10"/>
  <c r="W1422" i="10"/>
  <c r="V1422" i="10"/>
  <c r="T1422" i="10"/>
  <c r="S1422" i="10"/>
  <c r="R1422" i="10"/>
  <c r="Q1422" i="10"/>
  <c r="P1422" i="10"/>
  <c r="N1422" i="10"/>
  <c r="M1422" i="10"/>
  <c r="L1422" i="10"/>
  <c r="K1422" i="10"/>
  <c r="J1422" i="10"/>
  <c r="AF1421" i="10"/>
  <c r="AE1421" i="10"/>
  <c r="AD1421" i="10"/>
  <c r="AC1421" i="10"/>
  <c r="AB1421" i="10"/>
  <c r="Z1421" i="10"/>
  <c r="Y1421" i="10"/>
  <c r="X1421" i="10"/>
  <c r="W1421" i="10"/>
  <c r="V1421" i="10"/>
  <c r="T1421" i="10"/>
  <c r="S1421" i="10"/>
  <c r="R1421" i="10"/>
  <c r="Q1421" i="10"/>
  <c r="P1421" i="10"/>
  <c r="N1421" i="10"/>
  <c r="M1421" i="10"/>
  <c r="L1421" i="10"/>
  <c r="K1421" i="10"/>
  <c r="J1421" i="10"/>
  <c r="AF1420" i="10"/>
  <c r="AE1420" i="10"/>
  <c r="AD1420" i="10"/>
  <c r="AC1420" i="10"/>
  <c r="AB1420" i="10"/>
  <c r="Z1420" i="10"/>
  <c r="Y1420" i="10"/>
  <c r="X1420" i="10"/>
  <c r="W1420" i="10"/>
  <c r="V1420" i="10"/>
  <c r="T1420" i="10"/>
  <c r="S1420" i="10"/>
  <c r="R1420" i="10"/>
  <c r="Q1420" i="10"/>
  <c r="P1420" i="10"/>
  <c r="N1420" i="10"/>
  <c r="M1420" i="10"/>
  <c r="L1420" i="10"/>
  <c r="K1420" i="10"/>
  <c r="J1420" i="10"/>
  <c r="AF1419" i="10"/>
  <c r="AE1419" i="10"/>
  <c r="AD1419" i="10"/>
  <c r="AC1419" i="10"/>
  <c r="AB1419" i="10"/>
  <c r="Z1419" i="10"/>
  <c r="Y1419" i="10"/>
  <c r="X1419" i="10"/>
  <c r="W1419" i="10"/>
  <c r="V1419" i="10"/>
  <c r="T1419" i="10"/>
  <c r="S1419" i="10"/>
  <c r="R1419" i="10"/>
  <c r="Q1419" i="10"/>
  <c r="P1419" i="10"/>
  <c r="N1419" i="10"/>
  <c r="M1419" i="10"/>
  <c r="L1419" i="10"/>
  <c r="K1419" i="10"/>
  <c r="J1419" i="10"/>
  <c r="AF1418" i="10"/>
  <c r="AE1418" i="10"/>
  <c r="AD1418" i="10"/>
  <c r="AC1418" i="10"/>
  <c r="AB1418" i="10"/>
  <c r="Z1418" i="10"/>
  <c r="Y1418" i="10"/>
  <c r="X1418" i="10"/>
  <c r="W1418" i="10"/>
  <c r="V1418" i="10"/>
  <c r="T1418" i="10"/>
  <c r="S1418" i="10"/>
  <c r="R1418" i="10"/>
  <c r="Q1418" i="10"/>
  <c r="P1418" i="10"/>
  <c r="N1418" i="10"/>
  <c r="M1418" i="10"/>
  <c r="L1418" i="10"/>
  <c r="K1418" i="10"/>
  <c r="J1418" i="10"/>
  <c r="AF1417" i="10"/>
  <c r="AE1417" i="10"/>
  <c r="AD1417" i="10"/>
  <c r="AC1417" i="10"/>
  <c r="AB1417" i="10"/>
  <c r="Z1417" i="10"/>
  <c r="Y1417" i="10"/>
  <c r="X1417" i="10"/>
  <c r="W1417" i="10"/>
  <c r="V1417" i="10"/>
  <c r="T1417" i="10"/>
  <c r="S1417" i="10"/>
  <c r="R1417" i="10"/>
  <c r="Q1417" i="10"/>
  <c r="P1417" i="10"/>
  <c r="N1417" i="10"/>
  <c r="M1417" i="10"/>
  <c r="L1417" i="10"/>
  <c r="K1417" i="10"/>
  <c r="J1417" i="10"/>
  <c r="AF1416" i="10"/>
  <c r="AE1416" i="10"/>
  <c r="AD1416" i="10"/>
  <c r="AC1416" i="10"/>
  <c r="AB1416" i="10"/>
  <c r="Z1416" i="10"/>
  <c r="Y1416" i="10"/>
  <c r="X1416" i="10"/>
  <c r="W1416" i="10"/>
  <c r="V1416" i="10"/>
  <c r="T1416" i="10"/>
  <c r="S1416" i="10"/>
  <c r="R1416" i="10"/>
  <c r="Q1416" i="10"/>
  <c r="P1416" i="10"/>
  <c r="N1416" i="10"/>
  <c r="M1416" i="10"/>
  <c r="L1416" i="10"/>
  <c r="K1416" i="10"/>
  <c r="J1416" i="10"/>
  <c r="AF1415" i="10"/>
  <c r="AE1415" i="10"/>
  <c r="AD1415" i="10"/>
  <c r="AC1415" i="10"/>
  <c r="AB1415" i="10"/>
  <c r="Z1415" i="10"/>
  <c r="Y1415" i="10"/>
  <c r="X1415" i="10"/>
  <c r="W1415" i="10"/>
  <c r="V1415" i="10"/>
  <c r="T1415" i="10"/>
  <c r="S1415" i="10"/>
  <c r="R1415" i="10"/>
  <c r="Q1415" i="10"/>
  <c r="P1415" i="10"/>
  <c r="N1415" i="10"/>
  <c r="M1415" i="10"/>
  <c r="L1415" i="10"/>
  <c r="K1415" i="10"/>
  <c r="J1415" i="10"/>
  <c r="AF1414" i="10"/>
  <c r="AE1414" i="10"/>
  <c r="AD1414" i="10"/>
  <c r="AC1414" i="10"/>
  <c r="AB1414" i="10"/>
  <c r="Z1414" i="10"/>
  <c r="Y1414" i="10"/>
  <c r="X1414" i="10"/>
  <c r="W1414" i="10"/>
  <c r="V1414" i="10"/>
  <c r="T1414" i="10"/>
  <c r="S1414" i="10"/>
  <c r="R1414" i="10"/>
  <c r="Q1414" i="10"/>
  <c r="P1414" i="10"/>
  <c r="N1414" i="10"/>
  <c r="M1414" i="10"/>
  <c r="L1414" i="10"/>
  <c r="K1414" i="10"/>
  <c r="J1414" i="10"/>
  <c r="AF1413" i="10"/>
  <c r="AE1413" i="10"/>
  <c r="AD1413" i="10"/>
  <c r="AC1413" i="10"/>
  <c r="AB1413" i="10"/>
  <c r="Z1413" i="10"/>
  <c r="Y1413" i="10"/>
  <c r="X1413" i="10"/>
  <c r="W1413" i="10"/>
  <c r="V1413" i="10"/>
  <c r="T1413" i="10"/>
  <c r="S1413" i="10"/>
  <c r="R1413" i="10"/>
  <c r="Q1413" i="10"/>
  <c r="P1413" i="10"/>
  <c r="N1413" i="10"/>
  <c r="M1413" i="10"/>
  <c r="L1413" i="10"/>
  <c r="K1413" i="10"/>
  <c r="J1413" i="10"/>
  <c r="AF1412" i="10"/>
  <c r="AE1412" i="10"/>
  <c r="AD1412" i="10"/>
  <c r="AC1412" i="10"/>
  <c r="AB1412" i="10"/>
  <c r="Z1412" i="10"/>
  <c r="Y1412" i="10"/>
  <c r="X1412" i="10"/>
  <c r="W1412" i="10"/>
  <c r="V1412" i="10"/>
  <c r="T1412" i="10"/>
  <c r="S1412" i="10"/>
  <c r="R1412" i="10"/>
  <c r="Q1412" i="10"/>
  <c r="P1412" i="10"/>
  <c r="N1412" i="10"/>
  <c r="M1412" i="10"/>
  <c r="L1412" i="10"/>
  <c r="K1412" i="10"/>
  <c r="J1412" i="10"/>
  <c r="AF1411" i="10"/>
  <c r="AE1411" i="10"/>
  <c r="AD1411" i="10"/>
  <c r="AC1411" i="10"/>
  <c r="AB1411" i="10"/>
  <c r="Z1411" i="10"/>
  <c r="Y1411" i="10"/>
  <c r="X1411" i="10"/>
  <c r="W1411" i="10"/>
  <c r="V1411" i="10"/>
  <c r="T1411" i="10"/>
  <c r="S1411" i="10"/>
  <c r="R1411" i="10"/>
  <c r="Q1411" i="10"/>
  <c r="P1411" i="10"/>
  <c r="N1411" i="10"/>
  <c r="M1411" i="10"/>
  <c r="L1411" i="10"/>
  <c r="K1411" i="10"/>
  <c r="J1411" i="10"/>
  <c r="AF1410" i="10"/>
  <c r="AE1410" i="10"/>
  <c r="AD1410" i="10"/>
  <c r="AC1410" i="10"/>
  <c r="AB1410" i="10"/>
  <c r="Z1410" i="10"/>
  <c r="Y1410" i="10"/>
  <c r="X1410" i="10"/>
  <c r="W1410" i="10"/>
  <c r="V1410" i="10"/>
  <c r="T1410" i="10"/>
  <c r="S1410" i="10"/>
  <c r="R1410" i="10"/>
  <c r="Q1410" i="10"/>
  <c r="P1410" i="10"/>
  <c r="N1410" i="10"/>
  <c r="M1410" i="10"/>
  <c r="L1410" i="10"/>
  <c r="K1410" i="10"/>
  <c r="J1410" i="10"/>
  <c r="AF1409" i="10"/>
  <c r="AE1409" i="10"/>
  <c r="AD1409" i="10"/>
  <c r="AC1409" i="10"/>
  <c r="AB1409" i="10"/>
  <c r="Z1409" i="10"/>
  <c r="Y1409" i="10"/>
  <c r="X1409" i="10"/>
  <c r="W1409" i="10"/>
  <c r="V1409" i="10"/>
  <c r="T1409" i="10"/>
  <c r="S1409" i="10"/>
  <c r="R1409" i="10"/>
  <c r="Q1409" i="10"/>
  <c r="P1409" i="10"/>
  <c r="N1409" i="10"/>
  <c r="M1409" i="10"/>
  <c r="L1409" i="10"/>
  <c r="K1409" i="10"/>
  <c r="J1409" i="10"/>
  <c r="AA1408" i="10"/>
  <c r="U1408" i="10"/>
  <c r="O1408" i="10"/>
  <c r="E1408" i="10"/>
  <c r="AA1407" i="10"/>
  <c r="U1407" i="10"/>
  <c r="O1407" i="10"/>
  <c r="E1407" i="10"/>
  <c r="AF1406" i="10"/>
  <c r="AE1406" i="10"/>
  <c r="AD1406" i="10"/>
  <c r="AC1406" i="10"/>
  <c r="AB1406" i="10"/>
  <c r="Z1406" i="10"/>
  <c r="Y1406" i="10"/>
  <c r="X1406" i="10"/>
  <c r="W1406" i="10"/>
  <c r="V1406" i="10"/>
  <c r="T1406" i="10"/>
  <c r="S1406" i="10"/>
  <c r="R1406" i="10"/>
  <c r="Q1406" i="10"/>
  <c r="P1406" i="10"/>
  <c r="N1406" i="10"/>
  <c r="M1406" i="10"/>
  <c r="L1406" i="10"/>
  <c r="K1406" i="10"/>
  <c r="J1406" i="10"/>
  <c r="AF1405" i="10"/>
  <c r="AE1405" i="10"/>
  <c r="AD1405" i="10"/>
  <c r="AC1405" i="10"/>
  <c r="AB1405" i="10"/>
  <c r="Z1405" i="10"/>
  <c r="Y1405" i="10"/>
  <c r="X1405" i="10"/>
  <c r="W1405" i="10"/>
  <c r="V1405" i="10"/>
  <c r="T1405" i="10"/>
  <c r="S1405" i="10"/>
  <c r="R1405" i="10"/>
  <c r="Q1405" i="10"/>
  <c r="P1405" i="10"/>
  <c r="N1405" i="10"/>
  <c r="M1405" i="10"/>
  <c r="L1405" i="10"/>
  <c r="K1405" i="10"/>
  <c r="J1405" i="10"/>
  <c r="AF1404" i="10"/>
  <c r="AE1404" i="10"/>
  <c r="AD1404" i="10"/>
  <c r="AC1404" i="10"/>
  <c r="AB1404" i="10"/>
  <c r="Z1404" i="10"/>
  <c r="Y1404" i="10"/>
  <c r="X1404" i="10"/>
  <c r="W1404" i="10"/>
  <c r="V1404" i="10"/>
  <c r="T1404" i="10"/>
  <c r="S1404" i="10"/>
  <c r="R1404" i="10"/>
  <c r="Q1404" i="10"/>
  <c r="P1404" i="10"/>
  <c r="N1404" i="10"/>
  <c r="M1404" i="10"/>
  <c r="L1404" i="10"/>
  <c r="K1404" i="10"/>
  <c r="J1404" i="10"/>
  <c r="AF1403" i="10"/>
  <c r="AE1403" i="10"/>
  <c r="AD1403" i="10"/>
  <c r="AC1403" i="10"/>
  <c r="AB1403" i="10"/>
  <c r="Z1403" i="10"/>
  <c r="Y1403" i="10"/>
  <c r="X1403" i="10"/>
  <c r="W1403" i="10"/>
  <c r="V1403" i="10"/>
  <c r="T1403" i="10"/>
  <c r="S1403" i="10"/>
  <c r="R1403" i="10"/>
  <c r="Q1403" i="10"/>
  <c r="P1403" i="10"/>
  <c r="N1403" i="10"/>
  <c r="M1403" i="10"/>
  <c r="L1403" i="10"/>
  <c r="K1403" i="10"/>
  <c r="J1403" i="10"/>
  <c r="AF1402" i="10"/>
  <c r="AE1402" i="10"/>
  <c r="AD1402" i="10"/>
  <c r="AC1402" i="10"/>
  <c r="AB1402" i="10"/>
  <c r="Z1402" i="10"/>
  <c r="Y1402" i="10"/>
  <c r="X1402" i="10"/>
  <c r="W1402" i="10"/>
  <c r="V1402" i="10"/>
  <c r="T1402" i="10"/>
  <c r="S1402" i="10"/>
  <c r="R1402" i="10"/>
  <c r="Q1402" i="10"/>
  <c r="P1402" i="10"/>
  <c r="N1402" i="10"/>
  <c r="M1402" i="10"/>
  <c r="L1402" i="10"/>
  <c r="K1402" i="10"/>
  <c r="J1402" i="10"/>
  <c r="AF1401" i="10"/>
  <c r="AE1401" i="10"/>
  <c r="AD1401" i="10"/>
  <c r="AC1401" i="10"/>
  <c r="AB1401" i="10"/>
  <c r="Z1401" i="10"/>
  <c r="Y1401" i="10"/>
  <c r="X1401" i="10"/>
  <c r="W1401" i="10"/>
  <c r="V1401" i="10"/>
  <c r="T1401" i="10"/>
  <c r="S1401" i="10"/>
  <c r="R1401" i="10"/>
  <c r="Q1401" i="10"/>
  <c r="P1401" i="10"/>
  <c r="N1401" i="10"/>
  <c r="M1401" i="10"/>
  <c r="L1401" i="10"/>
  <c r="K1401" i="10"/>
  <c r="J1401" i="10"/>
  <c r="AF1400" i="10"/>
  <c r="AE1400" i="10"/>
  <c r="AD1400" i="10"/>
  <c r="AC1400" i="10"/>
  <c r="AB1400" i="10"/>
  <c r="Z1400" i="10"/>
  <c r="Y1400" i="10"/>
  <c r="X1400" i="10"/>
  <c r="W1400" i="10"/>
  <c r="V1400" i="10"/>
  <c r="T1400" i="10"/>
  <c r="S1400" i="10"/>
  <c r="R1400" i="10"/>
  <c r="Q1400" i="10"/>
  <c r="P1400" i="10"/>
  <c r="N1400" i="10"/>
  <c r="M1400" i="10"/>
  <c r="L1400" i="10"/>
  <c r="K1400" i="10"/>
  <c r="J1400" i="10"/>
  <c r="AF1399" i="10"/>
  <c r="AE1399" i="10"/>
  <c r="AD1399" i="10"/>
  <c r="AC1399" i="10"/>
  <c r="AB1399" i="10"/>
  <c r="Z1399" i="10"/>
  <c r="Y1399" i="10"/>
  <c r="X1399" i="10"/>
  <c r="W1399" i="10"/>
  <c r="V1399" i="10"/>
  <c r="T1399" i="10"/>
  <c r="S1399" i="10"/>
  <c r="R1399" i="10"/>
  <c r="Q1399" i="10"/>
  <c r="P1399" i="10"/>
  <c r="N1399" i="10"/>
  <c r="M1399" i="10"/>
  <c r="L1399" i="10"/>
  <c r="K1399" i="10"/>
  <c r="J1399" i="10"/>
  <c r="AF1398" i="10"/>
  <c r="AE1398" i="10"/>
  <c r="AD1398" i="10"/>
  <c r="AC1398" i="10"/>
  <c r="AB1398" i="10"/>
  <c r="Z1398" i="10"/>
  <c r="Y1398" i="10"/>
  <c r="X1398" i="10"/>
  <c r="W1398" i="10"/>
  <c r="V1398" i="10"/>
  <c r="T1398" i="10"/>
  <c r="S1398" i="10"/>
  <c r="R1398" i="10"/>
  <c r="Q1398" i="10"/>
  <c r="P1398" i="10"/>
  <c r="N1398" i="10"/>
  <c r="M1398" i="10"/>
  <c r="L1398" i="10"/>
  <c r="K1398" i="10"/>
  <c r="J1398" i="10"/>
  <c r="AF1397" i="10"/>
  <c r="AE1397" i="10"/>
  <c r="AD1397" i="10"/>
  <c r="AC1397" i="10"/>
  <c r="AB1397" i="10"/>
  <c r="Z1397" i="10"/>
  <c r="Y1397" i="10"/>
  <c r="X1397" i="10"/>
  <c r="W1397" i="10"/>
  <c r="V1397" i="10"/>
  <c r="T1397" i="10"/>
  <c r="S1397" i="10"/>
  <c r="R1397" i="10"/>
  <c r="Q1397" i="10"/>
  <c r="P1397" i="10"/>
  <c r="N1397" i="10"/>
  <c r="M1397" i="10"/>
  <c r="L1397" i="10"/>
  <c r="K1397" i="10"/>
  <c r="J1397" i="10"/>
  <c r="AF1396" i="10"/>
  <c r="AE1396" i="10"/>
  <c r="AD1396" i="10"/>
  <c r="AC1396" i="10"/>
  <c r="AB1396" i="10"/>
  <c r="Z1396" i="10"/>
  <c r="Y1396" i="10"/>
  <c r="X1396" i="10"/>
  <c r="W1396" i="10"/>
  <c r="V1396" i="10"/>
  <c r="T1396" i="10"/>
  <c r="S1396" i="10"/>
  <c r="R1396" i="10"/>
  <c r="Q1396" i="10"/>
  <c r="P1396" i="10"/>
  <c r="N1396" i="10"/>
  <c r="M1396" i="10"/>
  <c r="L1396" i="10"/>
  <c r="K1396" i="10"/>
  <c r="J1396" i="10"/>
  <c r="AF1395" i="10"/>
  <c r="AE1395" i="10"/>
  <c r="AD1395" i="10"/>
  <c r="AC1395" i="10"/>
  <c r="AB1395" i="10"/>
  <c r="Z1395" i="10"/>
  <c r="Y1395" i="10"/>
  <c r="X1395" i="10"/>
  <c r="W1395" i="10"/>
  <c r="V1395" i="10"/>
  <c r="T1395" i="10"/>
  <c r="S1395" i="10"/>
  <c r="R1395" i="10"/>
  <c r="Q1395" i="10"/>
  <c r="P1395" i="10"/>
  <c r="N1395" i="10"/>
  <c r="M1395" i="10"/>
  <c r="L1395" i="10"/>
  <c r="K1395" i="10"/>
  <c r="J1395" i="10"/>
  <c r="AF1394" i="10"/>
  <c r="AE1394" i="10"/>
  <c r="AD1394" i="10"/>
  <c r="AC1394" i="10"/>
  <c r="AB1394" i="10"/>
  <c r="Z1394" i="10"/>
  <c r="Y1394" i="10"/>
  <c r="X1394" i="10"/>
  <c r="W1394" i="10"/>
  <c r="V1394" i="10"/>
  <c r="T1394" i="10"/>
  <c r="S1394" i="10"/>
  <c r="R1394" i="10"/>
  <c r="Q1394" i="10"/>
  <c r="P1394" i="10"/>
  <c r="N1394" i="10"/>
  <c r="M1394" i="10"/>
  <c r="L1394" i="10"/>
  <c r="K1394" i="10"/>
  <c r="J1394" i="10"/>
  <c r="AF1393" i="10"/>
  <c r="AE1393" i="10"/>
  <c r="AD1393" i="10"/>
  <c r="AC1393" i="10"/>
  <c r="AB1393" i="10"/>
  <c r="Z1393" i="10"/>
  <c r="Y1393" i="10"/>
  <c r="X1393" i="10"/>
  <c r="W1393" i="10"/>
  <c r="V1393" i="10"/>
  <c r="T1393" i="10"/>
  <c r="S1393" i="10"/>
  <c r="R1393" i="10"/>
  <c r="Q1393" i="10"/>
  <c r="P1393" i="10"/>
  <c r="N1393" i="10"/>
  <c r="M1393" i="10"/>
  <c r="L1393" i="10"/>
  <c r="K1393" i="10"/>
  <c r="J1393" i="10"/>
  <c r="AF1392" i="10"/>
  <c r="AE1392" i="10"/>
  <c r="AD1392" i="10"/>
  <c r="AC1392" i="10"/>
  <c r="AB1392" i="10"/>
  <c r="Z1392" i="10"/>
  <c r="Y1392" i="10"/>
  <c r="X1392" i="10"/>
  <c r="W1392" i="10"/>
  <c r="V1392" i="10"/>
  <c r="T1392" i="10"/>
  <c r="S1392" i="10"/>
  <c r="R1392" i="10"/>
  <c r="Q1392" i="10"/>
  <c r="P1392" i="10"/>
  <c r="N1392" i="10"/>
  <c r="M1392" i="10"/>
  <c r="L1392" i="10"/>
  <c r="K1392" i="10"/>
  <c r="J1392" i="10"/>
  <c r="AF1391" i="10"/>
  <c r="AE1391" i="10"/>
  <c r="AD1391" i="10"/>
  <c r="AC1391" i="10"/>
  <c r="AB1391" i="10"/>
  <c r="Z1391" i="10"/>
  <c r="Y1391" i="10"/>
  <c r="X1391" i="10"/>
  <c r="W1391" i="10"/>
  <c r="V1391" i="10"/>
  <c r="T1391" i="10"/>
  <c r="S1391" i="10"/>
  <c r="R1391" i="10"/>
  <c r="Q1391" i="10"/>
  <c r="P1391" i="10"/>
  <c r="N1391" i="10"/>
  <c r="M1391" i="10"/>
  <c r="L1391" i="10"/>
  <c r="K1391" i="10"/>
  <c r="J1391" i="10"/>
  <c r="AF1390" i="10"/>
  <c r="AE1390" i="10"/>
  <c r="AD1390" i="10"/>
  <c r="AC1390" i="10"/>
  <c r="AB1390" i="10"/>
  <c r="Z1390" i="10"/>
  <c r="Y1390" i="10"/>
  <c r="X1390" i="10"/>
  <c r="W1390" i="10"/>
  <c r="V1390" i="10"/>
  <c r="T1390" i="10"/>
  <c r="S1390" i="10"/>
  <c r="R1390" i="10"/>
  <c r="Q1390" i="10"/>
  <c r="P1390" i="10"/>
  <c r="N1390" i="10"/>
  <c r="M1390" i="10"/>
  <c r="L1390" i="10"/>
  <c r="K1390" i="10"/>
  <c r="J1390" i="10"/>
  <c r="AF1389" i="10"/>
  <c r="AE1389" i="10"/>
  <c r="AD1389" i="10"/>
  <c r="AC1389" i="10"/>
  <c r="AB1389" i="10"/>
  <c r="Z1389" i="10"/>
  <c r="Y1389" i="10"/>
  <c r="X1389" i="10"/>
  <c r="W1389" i="10"/>
  <c r="V1389" i="10"/>
  <c r="T1389" i="10"/>
  <c r="S1389" i="10"/>
  <c r="R1389" i="10"/>
  <c r="Q1389" i="10"/>
  <c r="P1389" i="10"/>
  <c r="N1389" i="10"/>
  <c r="M1389" i="10"/>
  <c r="L1389" i="10"/>
  <c r="K1389" i="10"/>
  <c r="J1389" i="10"/>
  <c r="AF1388" i="10"/>
  <c r="AE1388" i="10"/>
  <c r="AD1388" i="10"/>
  <c r="AC1388" i="10"/>
  <c r="AB1388" i="10"/>
  <c r="Z1388" i="10"/>
  <c r="Y1388" i="10"/>
  <c r="X1388" i="10"/>
  <c r="W1388" i="10"/>
  <c r="V1388" i="10"/>
  <c r="T1388" i="10"/>
  <c r="S1388" i="10"/>
  <c r="R1388" i="10"/>
  <c r="Q1388" i="10"/>
  <c r="P1388" i="10"/>
  <c r="N1388" i="10"/>
  <c r="M1388" i="10"/>
  <c r="L1388" i="10"/>
  <c r="K1388" i="10"/>
  <c r="J1388" i="10"/>
  <c r="AF1387" i="10"/>
  <c r="AE1387" i="10"/>
  <c r="AD1387" i="10"/>
  <c r="AC1387" i="10"/>
  <c r="AB1387" i="10"/>
  <c r="Z1387" i="10"/>
  <c r="Y1387" i="10"/>
  <c r="X1387" i="10"/>
  <c r="W1387" i="10"/>
  <c r="V1387" i="10"/>
  <c r="T1387" i="10"/>
  <c r="S1387" i="10"/>
  <c r="R1387" i="10"/>
  <c r="Q1387" i="10"/>
  <c r="P1387" i="10"/>
  <c r="N1387" i="10"/>
  <c r="M1387" i="10"/>
  <c r="L1387" i="10"/>
  <c r="K1387" i="10"/>
  <c r="J1387" i="10"/>
  <c r="AF1386" i="10"/>
  <c r="AE1386" i="10"/>
  <c r="AD1386" i="10"/>
  <c r="AC1386" i="10"/>
  <c r="AB1386" i="10"/>
  <c r="Z1386" i="10"/>
  <c r="Y1386" i="10"/>
  <c r="X1386" i="10"/>
  <c r="W1386" i="10"/>
  <c r="V1386" i="10"/>
  <c r="T1386" i="10"/>
  <c r="S1386" i="10"/>
  <c r="R1386" i="10"/>
  <c r="Q1386" i="10"/>
  <c r="P1386" i="10"/>
  <c r="N1386" i="10"/>
  <c r="M1386" i="10"/>
  <c r="L1386" i="10"/>
  <c r="K1386" i="10"/>
  <c r="J1386" i="10"/>
  <c r="AF1385" i="10"/>
  <c r="AE1385" i="10"/>
  <c r="AD1385" i="10"/>
  <c r="AC1385" i="10"/>
  <c r="AB1385" i="10"/>
  <c r="Z1385" i="10"/>
  <c r="Y1385" i="10"/>
  <c r="X1385" i="10"/>
  <c r="W1385" i="10"/>
  <c r="V1385" i="10"/>
  <c r="T1385" i="10"/>
  <c r="S1385" i="10"/>
  <c r="R1385" i="10"/>
  <c r="Q1385" i="10"/>
  <c r="P1385" i="10"/>
  <c r="N1385" i="10"/>
  <c r="M1385" i="10"/>
  <c r="L1385" i="10"/>
  <c r="K1385" i="10"/>
  <c r="J1385" i="10"/>
  <c r="AA1384" i="10"/>
  <c r="U1384" i="10"/>
  <c r="O1384" i="10"/>
  <c r="E1384" i="10"/>
  <c r="AF1383" i="10"/>
  <c r="AE1383" i="10"/>
  <c r="AD1383" i="10"/>
  <c r="AC1383" i="10"/>
  <c r="AB1383" i="10"/>
  <c r="Z1383" i="10"/>
  <c r="Y1383" i="10"/>
  <c r="X1383" i="10"/>
  <c r="W1383" i="10"/>
  <c r="V1383" i="10"/>
  <c r="T1383" i="10"/>
  <c r="S1383" i="10"/>
  <c r="R1383" i="10"/>
  <c r="Q1383" i="10"/>
  <c r="P1383" i="10"/>
  <c r="N1383" i="10"/>
  <c r="M1383" i="10"/>
  <c r="L1383" i="10"/>
  <c r="K1383" i="10"/>
  <c r="J1383" i="10"/>
  <c r="AF1382" i="10"/>
  <c r="AE1382" i="10"/>
  <c r="AD1382" i="10"/>
  <c r="AC1382" i="10"/>
  <c r="AB1382" i="10"/>
  <c r="Z1382" i="10"/>
  <c r="Y1382" i="10"/>
  <c r="X1382" i="10"/>
  <c r="W1382" i="10"/>
  <c r="V1382" i="10"/>
  <c r="T1382" i="10"/>
  <c r="S1382" i="10"/>
  <c r="R1382" i="10"/>
  <c r="Q1382" i="10"/>
  <c r="P1382" i="10"/>
  <c r="N1382" i="10"/>
  <c r="M1382" i="10"/>
  <c r="L1382" i="10"/>
  <c r="K1382" i="10"/>
  <c r="J1382" i="10"/>
  <c r="AF1381" i="10"/>
  <c r="AE1381" i="10"/>
  <c r="AD1381" i="10"/>
  <c r="AC1381" i="10"/>
  <c r="AB1381" i="10"/>
  <c r="Z1381" i="10"/>
  <c r="Y1381" i="10"/>
  <c r="X1381" i="10"/>
  <c r="W1381" i="10"/>
  <c r="V1381" i="10"/>
  <c r="T1381" i="10"/>
  <c r="S1381" i="10"/>
  <c r="R1381" i="10"/>
  <c r="Q1381" i="10"/>
  <c r="P1381" i="10"/>
  <c r="N1381" i="10"/>
  <c r="M1381" i="10"/>
  <c r="L1381" i="10"/>
  <c r="K1381" i="10"/>
  <c r="J1381" i="10"/>
  <c r="AA1380" i="10"/>
  <c r="U1380" i="10"/>
  <c r="O1380" i="10"/>
  <c r="E1380" i="10"/>
  <c r="AA1379" i="10"/>
  <c r="U1379" i="10"/>
  <c r="O1379" i="10"/>
  <c r="E1379" i="10"/>
  <c r="AF1378" i="10"/>
  <c r="AE1378" i="10"/>
  <c r="AD1378" i="10"/>
  <c r="AC1378" i="10"/>
  <c r="AB1378" i="10"/>
  <c r="Z1378" i="10"/>
  <c r="Y1378" i="10"/>
  <c r="X1378" i="10"/>
  <c r="W1378" i="10"/>
  <c r="V1378" i="10"/>
  <c r="T1378" i="10"/>
  <c r="S1378" i="10"/>
  <c r="R1378" i="10"/>
  <c r="Q1378" i="10"/>
  <c r="P1378" i="10"/>
  <c r="N1378" i="10"/>
  <c r="M1378" i="10"/>
  <c r="L1378" i="10"/>
  <c r="K1378" i="10"/>
  <c r="J1378" i="10"/>
  <c r="AF1377" i="10"/>
  <c r="AE1377" i="10"/>
  <c r="AD1377" i="10"/>
  <c r="AC1377" i="10"/>
  <c r="AB1377" i="10"/>
  <c r="Z1377" i="10"/>
  <c r="Y1377" i="10"/>
  <c r="X1377" i="10"/>
  <c r="W1377" i="10"/>
  <c r="V1377" i="10"/>
  <c r="T1377" i="10"/>
  <c r="S1377" i="10"/>
  <c r="R1377" i="10"/>
  <c r="Q1377" i="10"/>
  <c r="P1377" i="10"/>
  <c r="N1377" i="10"/>
  <c r="M1377" i="10"/>
  <c r="L1377" i="10"/>
  <c r="K1377" i="10"/>
  <c r="J1377" i="10"/>
  <c r="AF1376" i="10"/>
  <c r="AE1376" i="10"/>
  <c r="AD1376" i="10"/>
  <c r="AC1376" i="10"/>
  <c r="AB1376" i="10"/>
  <c r="Z1376" i="10"/>
  <c r="Y1376" i="10"/>
  <c r="X1376" i="10"/>
  <c r="W1376" i="10"/>
  <c r="V1376" i="10"/>
  <c r="T1376" i="10"/>
  <c r="S1376" i="10"/>
  <c r="R1376" i="10"/>
  <c r="Q1376" i="10"/>
  <c r="P1376" i="10"/>
  <c r="N1376" i="10"/>
  <c r="M1376" i="10"/>
  <c r="L1376" i="10"/>
  <c r="K1376" i="10"/>
  <c r="J1376" i="10"/>
  <c r="AF1375" i="10"/>
  <c r="AE1375" i="10"/>
  <c r="AD1375" i="10"/>
  <c r="AC1375" i="10"/>
  <c r="AB1375" i="10"/>
  <c r="Z1375" i="10"/>
  <c r="Y1375" i="10"/>
  <c r="X1375" i="10"/>
  <c r="W1375" i="10"/>
  <c r="V1375" i="10"/>
  <c r="T1375" i="10"/>
  <c r="S1375" i="10"/>
  <c r="R1375" i="10"/>
  <c r="Q1375" i="10"/>
  <c r="P1375" i="10"/>
  <c r="N1375" i="10"/>
  <c r="M1375" i="10"/>
  <c r="L1375" i="10"/>
  <c r="K1375" i="10"/>
  <c r="J1375" i="10"/>
  <c r="AF1374" i="10"/>
  <c r="AE1374" i="10"/>
  <c r="AD1374" i="10"/>
  <c r="AC1374" i="10"/>
  <c r="AB1374" i="10"/>
  <c r="Z1374" i="10"/>
  <c r="Y1374" i="10"/>
  <c r="X1374" i="10"/>
  <c r="W1374" i="10"/>
  <c r="V1374" i="10"/>
  <c r="T1374" i="10"/>
  <c r="S1374" i="10"/>
  <c r="R1374" i="10"/>
  <c r="Q1374" i="10"/>
  <c r="P1374" i="10"/>
  <c r="N1374" i="10"/>
  <c r="M1374" i="10"/>
  <c r="L1374" i="10"/>
  <c r="K1374" i="10"/>
  <c r="J1374" i="10"/>
  <c r="AF1373" i="10"/>
  <c r="AE1373" i="10"/>
  <c r="AD1373" i="10"/>
  <c r="AC1373" i="10"/>
  <c r="AB1373" i="10"/>
  <c r="Z1373" i="10"/>
  <c r="Y1373" i="10"/>
  <c r="X1373" i="10"/>
  <c r="W1373" i="10"/>
  <c r="V1373" i="10"/>
  <c r="T1373" i="10"/>
  <c r="S1373" i="10"/>
  <c r="R1373" i="10"/>
  <c r="Q1373" i="10"/>
  <c r="P1373" i="10"/>
  <c r="N1373" i="10"/>
  <c r="M1373" i="10"/>
  <c r="L1373" i="10"/>
  <c r="K1373" i="10"/>
  <c r="J1373" i="10"/>
  <c r="AF1372" i="10"/>
  <c r="AE1372" i="10"/>
  <c r="AD1372" i="10"/>
  <c r="AC1372" i="10"/>
  <c r="AB1372" i="10"/>
  <c r="Z1372" i="10"/>
  <c r="Y1372" i="10"/>
  <c r="X1372" i="10"/>
  <c r="W1372" i="10"/>
  <c r="V1372" i="10"/>
  <c r="T1372" i="10"/>
  <c r="S1372" i="10"/>
  <c r="R1372" i="10"/>
  <c r="Q1372" i="10"/>
  <c r="P1372" i="10"/>
  <c r="N1372" i="10"/>
  <c r="M1372" i="10"/>
  <c r="L1372" i="10"/>
  <c r="K1372" i="10"/>
  <c r="J1372" i="10"/>
  <c r="AF1371" i="10"/>
  <c r="AE1371" i="10"/>
  <c r="AD1371" i="10"/>
  <c r="AC1371" i="10"/>
  <c r="AB1371" i="10"/>
  <c r="Z1371" i="10"/>
  <c r="Y1371" i="10"/>
  <c r="X1371" i="10"/>
  <c r="W1371" i="10"/>
  <c r="V1371" i="10"/>
  <c r="T1371" i="10"/>
  <c r="S1371" i="10"/>
  <c r="R1371" i="10"/>
  <c r="Q1371" i="10"/>
  <c r="P1371" i="10"/>
  <c r="N1371" i="10"/>
  <c r="M1371" i="10"/>
  <c r="L1371" i="10"/>
  <c r="K1371" i="10"/>
  <c r="J1371" i="10"/>
  <c r="AA1370" i="10"/>
  <c r="U1370" i="10"/>
  <c r="O1370" i="10"/>
  <c r="E1370" i="10"/>
  <c r="AF1369" i="10"/>
  <c r="AE1369" i="10"/>
  <c r="AD1369" i="10"/>
  <c r="AC1369" i="10"/>
  <c r="AB1369" i="10"/>
  <c r="Z1369" i="10"/>
  <c r="Y1369" i="10"/>
  <c r="X1369" i="10"/>
  <c r="W1369" i="10"/>
  <c r="V1369" i="10"/>
  <c r="T1369" i="10"/>
  <c r="S1369" i="10"/>
  <c r="R1369" i="10"/>
  <c r="Q1369" i="10"/>
  <c r="P1369" i="10"/>
  <c r="N1369" i="10"/>
  <c r="M1369" i="10"/>
  <c r="L1369" i="10"/>
  <c r="K1369" i="10"/>
  <c r="J1369" i="10"/>
  <c r="AF1368" i="10"/>
  <c r="AE1368" i="10"/>
  <c r="AD1368" i="10"/>
  <c r="AC1368" i="10"/>
  <c r="AB1368" i="10"/>
  <c r="Z1368" i="10"/>
  <c r="Y1368" i="10"/>
  <c r="X1368" i="10"/>
  <c r="W1368" i="10"/>
  <c r="V1368" i="10"/>
  <c r="T1368" i="10"/>
  <c r="S1368" i="10"/>
  <c r="R1368" i="10"/>
  <c r="Q1368" i="10"/>
  <c r="P1368" i="10"/>
  <c r="N1368" i="10"/>
  <c r="M1368" i="10"/>
  <c r="L1368" i="10"/>
  <c r="K1368" i="10"/>
  <c r="J1368" i="10"/>
  <c r="AF1367" i="10"/>
  <c r="AE1367" i="10"/>
  <c r="AD1367" i="10"/>
  <c r="AC1367" i="10"/>
  <c r="AB1367" i="10"/>
  <c r="Z1367" i="10"/>
  <c r="Y1367" i="10"/>
  <c r="X1367" i="10"/>
  <c r="W1367" i="10"/>
  <c r="V1367" i="10"/>
  <c r="T1367" i="10"/>
  <c r="S1367" i="10"/>
  <c r="R1367" i="10"/>
  <c r="Q1367" i="10"/>
  <c r="P1367" i="10"/>
  <c r="N1367" i="10"/>
  <c r="M1367" i="10"/>
  <c r="L1367" i="10"/>
  <c r="K1367" i="10"/>
  <c r="J1367" i="10"/>
  <c r="AF1366" i="10"/>
  <c r="AE1366" i="10"/>
  <c r="AD1366" i="10"/>
  <c r="AC1366" i="10"/>
  <c r="AB1366" i="10"/>
  <c r="Z1366" i="10"/>
  <c r="Y1366" i="10"/>
  <c r="X1366" i="10"/>
  <c r="W1366" i="10"/>
  <c r="V1366" i="10"/>
  <c r="T1366" i="10"/>
  <c r="S1366" i="10"/>
  <c r="R1366" i="10"/>
  <c r="Q1366" i="10"/>
  <c r="P1366" i="10"/>
  <c r="N1366" i="10"/>
  <c r="M1366" i="10"/>
  <c r="L1366" i="10"/>
  <c r="K1366" i="10"/>
  <c r="J1366" i="10"/>
  <c r="AF1365" i="10"/>
  <c r="AE1365" i="10"/>
  <c r="AD1365" i="10"/>
  <c r="AC1365" i="10"/>
  <c r="AB1365" i="10"/>
  <c r="Z1365" i="10"/>
  <c r="Y1365" i="10"/>
  <c r="X1365" i="10"/>
  <c r="W1365" i="10"/>
  <c r="V1365" i="10"/>
  <c r="T1365" i="10"/>
  <c r="S1365" i="10"/>
  <c r="R1365" i="10"/>
  <c r="Q1365" i="10"/>
  <c r="P1365" i="10"/>
  <c r="N1365" i="10"/>
  <c r="M1365" i="10"/>
  <c r="L1365" i="10"/>
  <c r="K1365" i="10"/>
  <c r="J1365" i="10"/>
  <c r="AF1364" i="10"/>
  <c r="AE1364" i="10"/>
  <c r="AD1364" i="10"/>
  <c r="AC1364" i="10"/>
  <c r="AB1364" i="10"/>
  <c r="Z1364" i="10"/>
  <c r="Y1364" i="10"/>
  <c r="X1364" i="10"/>
  <c r="W1364" i="10"/>
  <c r="V1364" i="10"/>
  <c r="T1364" i="10"/>
  <c r="S1364" i="10"/>
  <c r="R1364" i="10"/>
  <c r="Q1364" i="10"/>
  <c r="P1364" i="10"/>
  <c r="N1364" i="10"/>
  <c r="M1364" i="10"/>
  <c r="L1364" i="10"/>
  <c r="K1364" i="10"/>
  <c r="J1364" i="10"/>
  <c r="AF1363" i="10"/>
  <c r="AE1363" i="10"/>
  <c r="AD1363" i="10"/>
  <c r="AC1363" i="10"/>
  <c r="AB1363" i="10"/>
  <c r="Z1363" i="10"/>
  <c r="Y1363" i="10"/>
  <c r="X1363" i="10"/>
  <c r="W1363" i="10"/>
  <c r="V1363" i="10"/>
  <c r="T1363" i="10"/>
  <c r="S1363" i="10"/>
  <c r="R1363" i="10"/>
  <c r="Q1363" i="10"/>
  <c r="P1363" i="10"/>
  <c r="N1363" i="10"/>
  <c r="M1363" i="10"/>
  <c r="L1363" i="10"/>
  <c r="K1363" i="10"/>
  <c r="J1363" i="10"/>
  <c r="AF1362" i="10"/>
  <c r="AE1362" i="10"/>
  <c r="AD1362" i="10"/>
  <c r="AC1362" i="10"/>
  <c r="AB1362" i="10"/>
  <c r="Z1362" i="10"/>
  <c r="Y1362" i="10"/>
  <c r="X1362" i="10"/>
  <c r="W1362" i="10"/>
  <c r="V1362" i="10"/>
  <c r="T1362" i="10"/>
  <c r="S1362" i="10"/>
  <c r="R1362" i="10"/>
  <c r="Q1362" i="10"/>
  <c r="P1362" i="10"/>
  <c r="N1362" i="10"/>
  <c r="M1362" i="10"/>
  <c r="L1362" i="10"/>
  <c r="K1362" i="10"/>
  <c r="J1362" i="10"/>
  <c r="AA1361" i="10"/>
  <c r="U1361" i="10"/>
  <c r="O1361" i="10"/>
  <c r="E1361" i="10"/>
  <c r="AF1360" i="10"/>
  <c r="AE1360" i="10"/>
  <c r="AD1360" i="10"/>
  <c r="AC1360" i="10"/>
  <c r="AB1360" i="10"/>
  <c r="Z1360" i="10"/>
  <c r="Y1360" i="10"/>
  <c r="X1360" i="10"/>
  <c r="W1360" i="10"/>
  <c r="V1360" i="10"/>
  <c r="T1360" i="10"/>
  <c r="S1360" i="10"/>
  <c r="R1360" i="10"/>
  <c r="Q1360" i="10"/>
  <c r="P1360" i="10"/>
  <c r="N1360" i="10"/>
  <c r="M1360" i="10"/>
  <c r="L1360" i="10"/>
  <c r="K1360" i="10"/>
  <c r="J1360" i="10"/>
  <c r="AA1359" i="10"/>
  <c r="U1359" i="10"/>
  <c r="O1359" i="10"/>
  <c r="E1359" i="10"/>
  <c r="AF1358" i="10"/>
  <c r="AE1358" i="10"/>
  <c r="AD1358" i="10"/>
  <c r="AC1358" i="10"/>
  <c r="AB1358" i="10"/>
  <c r="Z1358" i="10"/>
  <c r="Y1358" i="10"/>
  <c r="X1358" i="10"/>
  <c r="W1358" i="10"/>
  <c r="V1358" i="10"/>
  <c r="T1358" i="10"/>
  <c r="S1358" i="10"/>
  <c r="R1358" i="10"/>
  <c r="Q1358" i="10"/>
  <c r="P1358" i="10"/>
  <c r="N1358" i="10"/>
  <c r="M1358" i="10"/>
  <c r="L1358" i="10"/>
  <c r="K1358" i="10"/>
  <c r="J1358" i="10"/>
  <c r="AA1357" i="10"/>
  <c r="U1357" i="10"/>
  <c r="O1357" i="10"/>
  <c r="E1357" i="10"/>
  <c r="AF1356" i="10"/>
  <c r="AE1356" i="10"/>
  <c r="AD1356" i="10"/>
  <c r="AC1356" i="10"/>
  <c r="AB1356" i="10"/>
  <c r="Z1356" i="10"/>
  <c r="Y1356" i="10"/>
  <c r="X1356" i="10"/>
  <c r="W1356" i="10"/>
  <c r="V1356" i="10"/>
  <c r="T1356" i="10"/>
  <c r="S1356" i="10"/>
  <c r="R1356" i="10"/>
  <c r="Q1356" i="10"/>
  <c r="P1356" i="10"/>
  <c r="N1356" i="10"/>
  <c r="M1356" i="10"/>
  <c r="L1356" i="10"/>
  <c r="K1356" i="10"/>
  <c r="J1356" i="10"/>
  <c r="AA1355" i="10"/>
  <c r="U1355" i="10"/>
  <c r="O1355" i="10"/>
  <c r="E1355" i="10"/>
  <c r="AF1354" i="10"/>
  <c r="AE1354" i="10"/>
  <c r="AD1354" i="10"/>
  <c r="AC1354" i="10"/>
  <c r="AB1354" i="10"/>
  <c r="Z1354" i="10"/>
  <c r="Y1354" i="10"/>
  <c r="X1354" i="10"/>
  <c r="W1354" i="10"/>
  <c r="V1354" i="10"/>
  <c r="T1354" i="10"/>
  <c r="S1354" i="10"/>
  <c r="R1354" i="10"/>
  <c r="Q1354" i="10"/>
  <c r="P1354" i="10"/>
  <c r="N1354" i="10"/>
  <c r="M1354" i="10"/>
  <c r="L1354" i="10"/>
  <c r="K1354" i="10"/>
  <c r="J1354" i="10"/>
  <c r="AF1353" i="10"/>
  <c r="AE1353" i="10"/>
  <c r="AD1353" i="10"/>
  <c r="AC1353" i="10"/>
  <c r="AB1353" i="10"/>
  <c r="Z1353" i="10"/>
  <c r="Y1353" i="10"/>
  <c r="X1353" i="10"/>
  <c r="W1353" i="10"/>
  <c r="V1353" i="10"/>
  <c r="T1353" i="10"/>
  <c r="S1353" i="10"/>
  <c r="R1353" i="10"/>
  <c r="Q1353" i="10"/>
  <c r="P1353" i="10"/>
  <c r="N1353" i="10"/>
  <c r="M1353" i="10"/>
  <c r="L1353" i="10"/>
  <c r="K1353" i="10"/>
  <c r="J1353" i="10"/>
  <c r="AF1352" i="10"/>
  <c r="AE1352" i="10"/>
  <c r="AD1352" i="10"/>
  <c r="AC1352" i="10"/>
  <c r="AB1352" i="10"/>
  <c r="Z1352" i="10"/>
  <c r="Y1352" i="10"/>
  <c r="X1352" i="10"/>
  <c r="W1352" i="10"/>
  <c r="V1352" i="10"/>
  <c r="T1352" i="10"/>
  <c r="S1352" i="10"/>
  <c r="R1352" i="10"/>
  <c r="Q1352" i="10"/>
  <c r="P1352" i="10"/>
  <c r="N1352" i="10"/>
  <c r="M1352" i="10"/>
  <c r="L1352" i="10"/>
  <c r="K1352" i="10"/>
  <c r="J1352" i="10"/>
  <c r="AF1351" i="10"/>
  <c r="AE1351" i="10"/>
  <c r="AD1351" i="10"/>
  <c r="AC1351" i="10"/>
  <c r="AB1351" i="10"/>
  <c r="Z1351" i="10"/>
  <c r="Y1351" i="10"/>
  <c r="X1351" i="10"/>
  <c r="W1351" i="10"/>
  <c r="V1351" i="10"/>
  <c r="T1351" i="10"/>
  <c r="S1351" i="10"/>
  <c r="R1351" i="10"/>
  <c r="Q1351" i="10"/>
  <c r="P1351" i="10"/>
  <c r="N1351" i="10"/>
  <c r="M1351" i="10"/>
  <c r="L1351" i="10"/>
  <c r="K1351" i="10"/>
  <c r="J1351" i="10"/>
  <c r="AF1350" i="10"/>
  <c r="AE1350" i="10"/>
  <c r="AD1350" i="10"/>
  <c r="AC1350" i="10"/>
  <c r="AB1350" i="10"/>
  <c r="Z1350" i="10"/>
  <c r="Y1350" i="10"/>
  <c r="X1350" i="10"/>
  <c r="W1350" i="10"/>
  <c r="V1350" i="10"/>
  <c r="T1350" i="10"/>
  <c r="S1350" i="10"/>
  <c r="R1350" i="10"/>
  <c r="Q1350" i="10"/>
  <c r="P1350" i="10"/>
  <c r="N1350" i="10"/>
  <c r="M1350" i="10"/>
  <c r="L1350" i="10"/>
  <c r="K1350" i="10"/>
  <c r="J1350" i="10"/>
  <c r="AF1349" i="10"/>
  <c r="AE1349" i="10"/>
  <c r="AD1349" i="10"/>
  <c r="AC1349" i="10"/>
  <c r="AB1349" i="10"/>
  <c r="Z1349" i="10"/>
  <c r="Y1349" i="10"/>
  <c r="X1349" i="10"/>
  <c r="W1349" i="10"/>
  <c r="V1349" i="10"/>
  <c r="T1349" i="10"/>
  <c r="S1349" i="10"/>
  <c r="R1349" i="10"/>
  <c r="Q1349" i="10"/>
  <c r="P1349" i="10"/>
  <c r="N1349" i="10"/>
  <c r="M1349" i="10"/>
  <c r="L1349" i="10"/>
  <c r="K1349" i="10"/>
  <c r="J1349" i="10"/>
  <c r="AF1348" i="10"/>
  <c r="AE1348" i="10"/>
  <c r="AD1348" i="10"/>
  <c r="AC1348" i="10"/>
  <c r="AB1348" i="10"/>
  <c r="Z1348" i="10"/>
  <c r="Y1348" i="10"/>
  <c r="X1348" i="10"/>
  <c r="W1348" i="10"/>
  <c r="V1348" i="10"/>
  <c r="T1348" i="10"/>
  <c r="S1348" i="10"/>
  <c r="R1348" i="10"/>
  <c r="Q1348" i="10"/>
  <c r="P1348" i="10"/>
  <c r="N1348" i="10"/>
  <c r="M1348" i="10"/>
  <c r="L1348" i="10"/>
  <c r="K1348" i="10"/>
  <c r="J1348" i="10"/>
  <c r="AF1347" i="10"/>
  <c r="AE1347" i="10"/>
  <c r="AD1347" i="10"/>
  <c r="AC1347" i="10"/>
  <c r="AB1347" i="10"/>
  <c r="Z1347" i="10"/>
  <c r="Y1347" i="10"/>
  <c r="X1347" i="10"/>
  <c r="W1347" i="10"/>
  <c r="V1347" i="10"/>
  <c r="T1347" i="10"/>
  <c r="S1347" i="10"/>
  <c r="R1347" i="10"/>
  <c r="Q1347" i="10"/>
  <c r="P1347" i="10"/>
  <c r="N1347" i="10"/>
  <c r="M1347" i="10"/>
  <c r="L1347" i="10"/>
  <c r="K1347" i="10"/>
  <c r="J1347" i="10"/>
  <c r="AF1346" i="10"/>
  <c r="AE1346" i="10"/>
  <c r="AD1346" i="10"/>
  <c r="AC1346" i="10"/>
  <c r="AB1346" i="10"/>
  <c r="Z1346" i="10"/>
  <c r="Y1346" i="10"/>
  <c r="X1346" i="10"/>
  <c r="W1346" i="10"/>
  <c r="V1346" i="10"/>
  <c r="T1346" i="10"/>
  <c r="S1346" i="10"/>
  <c r="R1346" i="10"/>
  <c r="Q1346" i="10"/>
  <c r="P1346" i="10"/>
  <c r="N1346" i="10"/>
  <c r="M1346" i="10"/>
  <c r="L1346" i="10"/>
  <c r="K1346" i="10"/>
  <c r="J1346" i="10"/>
  <c r="AA1345" i="10"/>
  <c r="U1345" i="10"/>
  <c r="O1345" i="10"/>
  <c r="E1345" i="10"/>
  <c r="AF1344" i="10"/>
  <c r="AE1344" i="10"/>
  <c r="AD1344" i="10"/>
  <c r="AC1344" i="10"/>
  <c r="AB1344" i="10"/>
  <c r="Z1344" i="10"/>
  <c r="Y1344" i="10"/>
  <c r="X1344" i="10"/>
  <c r="W1344" i="10"/>
  <c r="V1344" i="10"/>
  <c r="T1344" i="10"/>
  <c r="S1344" i="10"/>
  <c r="R1344" i="10"/>
  <c r="Q1344" i="10"/>
  <c r="P1344" i="10"/>
  <c r="N1344" i="10"/>
  <c r="M1344" i="10"/>
  <c r="L1344" i="10"/>
  <c r="K1344" i="10"/>
  <c r="J1344" i="10"/>
  <c r="AF1343" i="10"/>
  <c r="AE1343" i="10"/>
  <c r="AD1343" i="10"/>
  <c r="AC1343" i="10"/>
  <c r="AB1343" i="10"/>
  <c r="Z1343" i="10"/>
  <c r="Y1343" i="10"/>
  <c r="X1343" i="10"/>
  <c r="W1343" i="10"/>
  <c r="V1343" i="10"/>
  <c r="T1343" i="10"/>
  <c r="S1343" i="10"/>
  <c r="R1343" i="10"/>
  <c r="Q1343" i="10"/>
  <c r="P1343" i="10"/>
  <c r="N1343" i="10"/>
  <c r="M1343" i="10"/>
  <c r="L1343" i="10"/>
  <c r="K1343" i="10"/>
  <c r="J1343" i="10"/>
  <c r="AF1342" i="10"/>
  <c r="AE1342" i="10"/>
  <c r="AD1342" i="10"/>
  <c r="AC1342" i="10"/>
  <c r="AB1342" i="10"/>
  <c r="Z1342" i="10"/>
  <c r="Y1342" i="10"/>
  <c r="X1342" i="10"/>
  <c r="W1342" i="10"/>
  <c r="V1342" i="10"/>
  <c r="T1342" i="10"/>
  <c r="S1342" i="10"/>
  <c r="R1342" i="10"/>
  <c r="Q1342" i="10"/>
  <c r="P1342" i="10"/>
  <c r="N1342" i="10"/>
  <c r="M1342" i="10"/>
  <c r="L1342" i="10"/>
  <c r="K1342" i="10"/>
  <c r="J1342" i="10"/>
  <c r="AF1341" i="10"/>
  <c r="AE1341" i="10"/>
  <c r="AD1341" i="10"/>
  <c r="AC1341" i="10"/>
  <c r="AB1341" i="10"/>
  <c r="Z1341" i="10"/>
  <c r="Y1341" i="10"/>
  <c r="X1341" i="10"/>
  <c r="W1341" i="10"/>
  <c r="V1341" i="10"/>
  <c r="T1341" i="10"/>
  <c r="S1341" i="10"/>
  <c r="R1341" i="10"/>
  <c r="Q1341" i="10"/>
  <c r="P1341" i="10"/>
  <c r="N1341" i="10"/>
  <c r="M1341" i="10"/>
  <c r="L1341" i="10"/>
  <c r="K1341" i="10"/>
  <c r="J1341" i="10"/>
  <c r="AA1340" i="10"/>
  <c r="U1340" i="10"/>
  <c r="O1340" i="10"/>
  <c r="E1340" i="10"/>
  <c r="AF1339" i="10"/>
  <c r="AE1339" i="10"/>
  <c r="AD1339" i="10"/>
  <c r="AC1339" i="10"/>
  <c r="AB1339" i="10"/>
  <c r="Z1339" i="10"/>
  <c r="Y1339" i="10"/>
  <c r="X1339" i="10"/>
  <c r="W1339" i="10"/>
  <c r="V1339" i="10"/>
  <c r="T1339" i="10"/>
  <c r="S1339" i="10"/>
  <c r="R1339" i="10"/>
  <c r="Q1339" i="10"/>
  <c r="P1339" i="10"/>
  <c r="N1339" i="10"/>
  <c r="M1339" i="10"/>
  <c r="L1339" i="10"/>
  <c r="K1339" i="10"/>
  <c r="J1339" i="10"/>
  <c r="AF1338" i="10"/>
  <c r="AE1338" i="10"/>
  <c r="AD1338" i="10"/>
  <c r="AC1338" i="10"/>
  <c r="AB1338" i="10"/>
  <c r="Z1338" i="10"/>
  <c r="Y1338" i="10"/>
  <c r="X1338" i="10"/>
  <c r="W1338" i="10"/>
  <c r="V1338" i="10"/>
  <c r="T1338" i="10"/>
  <c r="S1338" i="10"/>
  <c r="R1338" i="10"/>
  <c r="Q1338" i="10"/>
  <c r="P1338" i="10"/>
  <c r="N1338" i="10"/>
  <c r="M1338" i="10"/>
  <c r="L1338" i="10"/>
  <c r="K1338" i="10"/>
  <c r="J1338" i="10"/>
  <c r="AF1337" i="10"/>
  <c r="AE1337" i="10"/>
  <c r="AD1337" i="10"/>
  <c r="AC1337" i="10"/>
  <c r="AB1337" i="10"/>
  <c r="Z1337" i="10"/>
  <c r="Y1337" i="10"/>
  <c r="X1337" i="10"/>
  <c r="W1337" i="10"/>
  <c r="V1337" i="10"/>
  <c r="T1337" i="10"/>
  <c r="S1337" i="10"/>
  <c r="R1337" i="10"/>
  <c r="Q1337" i="10"/>
  <c r="P1337" i="10"/>
  <c r="N1337" i="10"/>
  <c r="M1337" i="10"/>
  <c r="L1337" i="10"/>
  <c r="K1337" i="10"/>
  <c r="J1337" i="10"/>
  <c r="AF1336" i="10"/>
  <c r="AE1336" i="10"/>
  <c r="AD1336" i="10"/>
  <c r="AC1336" i="10"/>
  <c r="AB1336" i="10"/>
  <c r="Z1336" i="10"/>
  <c r="Y1336" i="10"/>
  <c r="X1336" i="10"/>
  <c r="W1336" i="10"/>
  <c r="V1336" i="10"/>
  <c r="T1336" i="10"/>
  <c r="S1336" i="10"/>
  <c r="R1336" i="10"/>
  <c r="Q1336" i="10"/>
  <c r="P1336" i="10"/>
  <c r="N1336" i="10"/>
  <c r="M1336" i="10"/>
  <c r="L1336" i="10"/>
  <c r="K1336" i="10"/>
  <c r="J1336" i="10"/>
  <c r="AA1335" i="10"/>
  <c r="U1335" i="10"/>
  <c r="O1335" i="10"/>
  <c r="E1335" i="10"/>
  <c r="AF1334" i="10"/>
  <c r="AE1334" i="10"/>
  <c r="AD1334" i="10"/>
  <c r="AC1334" i="10"/>
  <c r="AB1334" i="10"/>
  <c r="Z1334" i="10"/>
  <c r="Y1334" i="10"/>
  <c r="X1334" i="10"/>
  <c r="W1334" i="10"/>
  <c r="V1334" i="10"/>
  <c r="T1334" i="10"/>
  <c r="S1334" i="10"/>
  <c r="R1334" i="10"/>
  <c r="Q1334" i="10"/>
  <c r="P1334" i="10"/>
  <c r="N1334" i="10"/>
  <c r="M1334" i="10"/>
  <c r="L1334" i="10"/>
  <c r="K1334" i="10"/>
  <c r="J1334" i="10"/>
  <c r="AF1333" i="10"/>
  <c r="AE1333" i="10"/>
  <c r="AD1333" i="10"/>
  <c r="AC1333" i="10"/>
  <c r="AB1333" i="10"/>
  <c r="Z1333" i="10"/>
  <c r="Y1333" i="10"/>
  <c r="X1333" i="10"/>
  <c r="W1333" i="10"/>
  <c r="V1333" i="10"/>
  <c r="T1333" i="10"/>
  <c r="S1333" i="10"/>
  <c r="R1333" i="10"/>
  <c r="Q1333" i="10"/>
  <c r="P1333" i="10"/>
  <c r="N1333" i="10"/>
  <c r="M1333" i="10"/>
  <c r="L1333" i="10"/>
  <c r="K1333" i="10"/>
  <c r="J1333" i="10"/>
  <c r="AF1332" i="10"/>
  <c r="AE1332" i="10"/>
  <c r="AD1332" i="10"/>
  <c r="AC1332" i="10"/>
  <c r="AB1332" i="10"/>
  <c r="Z1332" i="10"/>
  <c r="Y1332" i="10"/>
  <c r="X1332" i="10"/>
  <c r="W1332" i="10"/>
  <c r="V1332" i="10"/>
  <c r="T1332" i="10"/>
  <c r="S1332" i="10"/>
  <c r="R1332" i="10"/>
  <c r="Q1332" i="10"/>
  <c r="P1332" i="10"/>
  <c r="N1332" i="10"/>
  <c r="M1332" i="10"/>
  <c r="L1332" i="10"/>
  <c r="K1332" i="10"/>
  <c r="J1332" i="10"/>
  <c r="AF1331" i="10"/>
  <c r="AE1331" i="10"/>
  <c r="AD1331" i="10"/>
  <c r="AC1331" i="10"/>
  <c r="AB1331" i="10"/>
  <c r="Z1331" i="10"/>
  <c r="Y1331" i="10"/>
  <c r="X1331" i="10"/>
  <c r="W1331" i="10"/>
  <c r="V1331" i="10"/>
  <c r="T1331" i="10"/>
  <c r="S1331" i="10"/>
  <c r="R1331" i="10"/>
  <c r="Q1331" i="10"/>
  <c r="P1331" i="10"/>
  <c r="N1331" i="10"/>
  <c r="M1331" i="10"/>
  <c r="L1331" i="10"/>
  <c r="K1331" i="10"/>
  <c r="J1331" i="10"/>
  <c r="AF1330" i="10"/>
  <c r="AE1330" i="10"/>
  <c r="AD1330" i="10"/>
  <c r="AC1330" i="10"/>
  <c r="AB1330" i="10"/>
  <c r="Z1330" i="10"/>
  <c r="Y1330" i="10"/>
  <c r="X1330" i="10"/>
  <c r="W1330" i="10"/>
  <c r="V1330" i="10"/>
  <c r="T1330" i="10"/>
  <c r="S1330" i="10"/>
  <c r="R1330" i="10"/>
  <c r="Q1330" i="10"/>
  <c r="P1330" i="10"/>
  <c r="N1330" i="10"/>
  <c r="M1330" i="10"/>
  <c r="L1330" i="10"/>
  <c r="K1330" i="10"/>
  <c r="J1330" i="10"/>
  <c r="AF1329" i="10"/>
  <c r="AE1329" i="10"/>
  <c r="AD1329" i="10"/>
  <c r="AC1329" i="10"/>
  <c r="AB1329" i="10"/>
  <c r="Z1329" i="10"/>
  <c r="Y1329" i="10"/>
  <c r="X1329" i="10"/>
  <c r="W1329" i="10"/>
  <c r="V1329" i="10"/>
  <c r="T1329" i="10"/>
  <c r="S1329" i="10"/>
  <c r="R1329" i="10"/>
  <c r="Q1329" i="10"/>
  <c r="P1329" i="10"/>
  <c r="N1329" i="10"/>
  <c r="M1329" i="10"/>
  <c r="L1329" i="10"/>
  <c r="K1329" i="10"/>
  <c r="J1329" i="10"/>
  <c r="AF1328" i="10"/>
  <c r="AE1328" i="10"/>
  <c r="AD1328" i="10"/>
  <c r="AC1328" i="10"/>
  <c r="AB1328" i="10"/>
  <c r="Z1328" i="10"/>
  <c r="Y1328" i="10"/>
  <c r="X1328" i="10"/>
  <c r="W1328" i="10"/>
  <c r="V1328" i="10"/>
  <c r="T1328" i="10"/>
  <c r="S1328" i="10"/>
  <c r="R1328" i="10"/>
  <c r="Q1328" i="10"/>
  <c r="P1328" i="10"/>
  <c r="N1328" i="10"/>
  <c r="M1328" i="10"/>
  <c r="L1328" i="10"/>
  <c r="K1328" i="10"/>
  <c r="J1328" i="10"/>
  <c r="AF1327" i="10"/>
  <c r="AE1327" i="10"/>
  <c r="AD1327" i="10"/>
  <c r="AC1327" i="10"/>
  <c r="AB1327" i="10"/>
  <c r="Z1327" i="10"/>
  <c r="Y1327" i="10"/>
  <c r="X1327" i="10"/>
  <c r="W1327" i="10"/>
  <c r="V1327" i="10"/>
  <c r="T1327" i="10"/>
  <c r="S1327" i="10"/>
  <c r="R1327" i="10"/>
  <c r="Q1327" i="10"/>
  <c r="P1327" i="10"/>
  <c r="N1327" i="10"/>
  <c r="M1327" i="10"/>
  <c r="L1327" i="10"/>
  <c r="K1327" i="10"/>
  <c r="J1327" i="10"/>
  <c r="AF1326" i="10"/>
  <c r="AE1326" i="10"/>
  <c r="AD1326" i="10"/>
  <c r="AC1326" i="10"/>
  <c r="AB1326" i="10"/>
  <c r="Z1326" i="10"/>
  <c r="Y1326" i="10"/>
  <c r="X1326" i="10"/>
  <c r="W1326" i="10"/>
  <c r="V1326" i="10"/>
  <c r="T1326" i="10"/>
  <c r="S1326" i="10"/>
  <c r="R1326" i="10"/>
  <c r="Q1326" i="10"/>
  <c r="P1326" i="10"/>
  <c r="N1326" i="10"/>
  <c r="M1326" i="10"/>
  <c r="L1326" i="10"/>
  <c r="K1326" i="10"/>
  <c r="J1326" i="10"/>
  <c r="AF1325" i="10"/>
  <c r="AE1325" i="10"/>
  <c r="AD1325" i="10"/>
  <c r="AC1325" i="10"/>
  <c r="AB1325" i="10"/>
  <c r="Z1325" i="10"/>
  <c r="Y1325" i="10"/>
  <c r="X1325" i="10"/>
  <c r="W1325" i="10"/>
  <c r="V1325" i="10"/>
  <c r="T1325" i="10"/>
  <c r="S1325" i="10"/>
  <c r="R1325" i="10"/>
  <c r="Q1325" i="10"/>
  <c r="P1325" i="10"/>
  <c r="N1325" i="10"/>
  <c r="M1325" i="10"/>
  <c r="L1325" i="10"/>
  <c r="K1325" i="10"/>
  <c r="J1325" i="10"/>
  <c r="AF1324" i="10"/>
  <c r="AE1324" i="10"/>
  <c r="AD1324" i="10"/>
  <c r="AC1324" i="10"/>
  <c r="AB1324" i="10"/>
  <c r="Z1324" i="10"/>
  <c r="Y1324" i="10"/>
  <c r="X1324" i="10"/>
  <c r="W1324" i="10"/>
  <c r="V1324" i="10"/>
  <c r="T1324" i="10"/>
  <c r="S1324" i="10"/>
  <c r="R1324" i="10"/>
  <c r="Q1324" i="10"/>
  <c r="P1324" i="10"/>
  <c r="N1324" i="10"/>
  <c r="M1324" i="10"/>
  <c r="L1324" i="10"/>
  <c r="K1324" i="10"/>
  <c r="J1324" i="10"/>
  <c r="AF1323" i="10"/>
  <c r="AE1323" i="10"/>
  <c r="AD1323" i="10"/>
  <c r="AC1323" i="10"/>
  <c r="AB1323" i="10"/>
  <c r="Z1323" i="10"/>
  <c r="Y1323" i="10"/>
  <c r="X1323" i="10"/>
  <c r="W1323" i="10"/>
  <c r="V1323" i="10"/>
  <c r="T1323" i="10"/>
  <c r="S1323" i="10"/>
  <c r="R1323" i="10"/>
  <c r="Q1323" i="10"/>
  <c r="P1323" i="10"/>
  <c r="N1323" i="10"/>
  <c r="M1323" i="10"/>
  <c r="L1323" i="10"/>
  <c r="K1323" i="10"/>
  <c r="J1323" i="10"/>
  <c r="AF1322" i="10"/>
  <c r="AE1322" i="10"/>
  <c r="AD1322" i="10"/>
  <c r="AC1322" i="10"/>
  <c r="AB1322" i="10"/>
  <c r="Z1322" i="10"/>
  <c r="Y1322" i="10"/>
  <c r="X1322" i="10"/>
  <c r="W1322" i="10"/>
  <c r="V1322" i="10"/>
  <c r="T1322" i="10"/>
  <c r="S1322" i="10"/>
  <c r="R1322" i="10"/>
  <c r="Q1322" i="10"/>
  <c r="P1322" i="10"/>
  <c r="N1322" i="10"/>
  <c r="M1322" i="10"/>
  <c r="L1322" i="10"/>
  <c r="K1322" i="10"/>
  <c r="J1322" i="10"/>
  <c r="AF1321" i="10"/>
  <c r="AE1321" i="10"/>
  <c r="AD1321" i="10"/>
  <c r="AC1321" i="10"/>
  <c r="AB1321" i="10"/>
  <c r="Z1321" i="10"/>
  <c r="Y1321" i="10"/>
  <c r="X1321" i="10"/>
  <c r="W1321" i="10"/>
  <c r="V1321" i="10"/>
  <c r="T1321" i="10"/>
  <c r="S1321" i="10"/>
  <c r="R1321" i="10"/>
  <c r="Q1321" i="10"/>
  <c r="P1321" i="10"/>
  <c r="N1321" i="10"/>
  <c r="M1321" i="10"/>
  <c r="L1321" i="10"/>
  <c r="K1321" i="10"/>
  <c r="J1321" i="10"/>
  <c r="AF1320" i="10"/>
  <c r="AE1320" i="10"/>
  <c r="AD1320" i="10"/>
  <c r="AC1320" i="10"/>
  <c r="AB1320" i="10"/>
  <c r="Z1320" i="10"/>
  <c r="Y1320" i="10"/>
  <c r="X1320" i="10"/>
  <c r="W1320" i="10"/>
  <c r="V1320" i="10"/>
  <c r="T1320" i="10"/>
  <c r="S1320" i="10"/>
  <c r="R1320" i="10"/>
  <c r="Q1320" i="10"/>
  <c r="P1320" i="10"/>
  <c r="N1320" i="10"/>
  <c r="M1320" i="10"/>
  <c r="L1320" i="10"/>
  <c r="K1320" i="10"/>
  <c r="J1320" i="10"/>
  <c r="AF1319" i="10"/>
  <c r="AE1319" i="10"/>
  <c r="AD1319" i="10"/>
  <c r="AC1319" i="10"/>
  <c r="AB1319" i="10"/>
  <c r="Z1319" i="10"/>
  <c r="Y1319" i="10"/>
  <c r="X1319" i="10"/>
  <c r="W1319" i="10"/>
  <c r="V1319" i="10"/>
  <c r="T1319" i="10"/>
  <c r="S1319" i="10"/>
  <c r="R1319" i="10"/>
  <c r="Q1319" i="10"/>
  <c r="P1319" i="10"/>
  <c r="N1319" i="10"/>
  <c r="M1319" i="10"/>
  <c r="L1319" i="10"/>
  <c r="K1319" i="10"/>
  <c r="J1319" i="10"/>
  <c r="AF1318" i="10"/>
  <c r="AE1318" i="10"/>
  <c r="AD1318" i="10"/>
  <c r="AC1318" i="10"/>
  <c r="AB1318" i="10"/>
  <c r="Z1318" i="10"/>
  <c r="Y1318" i="10"/>
  <c r="X1318" i="10"/>
  <c r="W1318" i="10"/>
  <c r="V1318" i="10"/>
  <c r="T1318" i="10"/>
  <c r="S1318" i="10"/>
  <c r="R1318" i="10"/>
  <c r="Q1318" i="10"/>
  <c r="P1318" i="10"/>
  <c r="N1318" i="10"/>
  <c r="M1318" i="10"/>
  <c r="L1318" i="10"/>
  <c r="K1318" i="10"/>
  <c r="J1318" i="10"/>
  <c r="AF1317" i="10"/>
  <c r="AE1317" i="10"/>
  <c r="AD1317" i="10"/>
  <c r="AC1317" i="10"/>
  <c r="AB1317" i="10"/>
  <c r="Z1317" i="10"/>
  <c r="Y1317" i="10"/>
  <c r="X1317" i="10"/>
  <c r="W1317" i="10"/>
  <c r="V1317" i="10"/>
  <c r="T1317" i="10"/>
  <c r="S1317" i="10"/>
  <c r="R1317" i="10"/>
  <c r="Q1317" i="10"/>
  <c r="P1317" i="10"/>
  <c r="N1317" i="10"/>
  <c r="M1317" i="10"/>
  <c r="L1317" i="10"/>
  <c r="K1317" i="10"/>
  <c r="J1317" i="10"/>
  <c r="AF1316" i="10"/>
  <c r="AE1316" i="10"/>
  <c r="AD1316" i="10"/>
  <c r="AC1316" i="10"/>
  <c r="AB1316" i="10"/>
  <c r="Z1316" i="10"/>
  <c r="Y1316" i="10"/>
  <c r="X1316" i="10"/>
  <c r="W1316" i="10"/>
  <c r="V1316" i="10"/>
  <c r="T1316" i="10"/>
  <c r="S1316" i="10"/>
  <c r="R1316" i="10"/>
  <c r="Q1316" i="10"/>
  <c r="P1316" i="10"/>
  <c r="N1316" i="10"/>
  <c r="M1316" i="10"/>
  <c r="L1316" i="10"/>
  <c r="K1316" i="10"/>
  <c r="J1316" i="10"/>
  <c r="AF1315" i="10"/>
  <c r="AE1315" i="10"/>
  <c r="AD1315" i="10"/>
  <c r="AC1315" i="10"/>
  <c r="AB1315" i="10"/>
  <c r="Z1315" i="10"/>
  <c r="Y1315" i="10"/>
  <c r="X1315" i="10"/>
  <c r="W1315" i="10"/>
  <c r="V1315" i="10"/>
  <c r="T1315" i="10"/>
  <c r="S1315" i="10"/>
  <c r="R1315" i="10"/>
  <c r="Q1315" i="10"/>
  <c r="P1315" i="10"/>
  <c r="N1315" i="10"/>
  <c r="M1315" i="10"/>
  <c r="L1315" i="10"/>
  <c r="K1315" i="10"/>
  <c r="J1315" i="10"/>
  <c r="AA1314" i="10"/>
  <c r="U1314" i="10"/>
  <c r="O1314" i="10"/>
  <c r="E1314" i="10"/>
  <c r="AF1313" i="10"/>
  <c r="AE1313" i="10"/>
  <c r="AD1313" i="10"/>
  <c r="AC1313" i="10"/>
  <c r="AB1313" i="10"/>
  <c r="Z1313" i="10"/>
  <c r="Y1313" i="10"/>
  <c r="X1313" i="10"/>
  <c r="W1313" i="10"/>
  <c r="V1313" i="10"/>
  <c r="T1313" i="10"/>
  <c r="S1313" i="10"/>
  <c r="R1313" i="10"/>
  <c r="Q1313" i="10"/>
  <c r="P1313" i="10"/>
  <c r="N1313" i="10"/>
  <c r="M1313" i="10"/>
  <c r="L1313" i="10"/>
  <c r="K1313" i="10"/>
  <c r="J1313" i="10"/>
  <c r="AF1312" i="10"/>
  <c r="AE1312" i="10"/>
  <c r="AD1312" i="10"/>
  <c r="AC1312" i="10"/>
  <c r="AB1312" i="10"/>
  <c r="Z1312" i="10"/>
  <c r="Y1312" i="10"/>
  <c r="X1312" i="10"/>
  <c r="W1312" i="10"/>
  <c r="V1312" i="10"/>
  <c r="T1312" i="10"/>
  <c r="S1312" i="10"/>
  <c r="R1312" i="10"/>
  <c r="Q1312" i="10"/>
  <c r="P1312" i="10"/>
  <c r="N1312" i="10"/>
  <c r="M1312" i="10"/>
  <c r="L1312" i="10"/>
  <c r="K1312" i="10"/>
  <c r="J1312" i="10"/>
  <c r="AF1311" i="10"/>
  <c r="AE1311" i="10"/>
  <c r="AD1311" i="10"/>
  <c r="AC1311" i="10"/>
  <c r="AB1311" i="10"/>
  <c r="Z1311" i="10"/>
  <c r="Y1311" i="10"/>
  <c r="X1311" i="10"/>
  <c r="W1311" i="10"/>
  <c r="V1311" i="10"/>
  <c r="T1311" i="10"/>
  <c r="S1311" i="10"/>
  <c r="R1311" i="10"/>
  <c r="Q1311" i="10"/>
  <c r="P1311" i="10"/>
  <c r="N1311" i="10"/>
  <c r="M1311" i="10"/>
  <c r="L1311" i="10"/>
  <c r="K1311" i="10"/>
  <c r="J1311" i="10"/>
  <c r="AF1310" i="10"/>
  <c r="AE1310" i="10"/>
  <c r="AD1310" i="10"/>
  <c r="AC1310" i="10"/>
  <c r="AB1310" i="10"/>
  <c r="Z1310" i="10"/>
  <c r="Y1310" i="10"/>
  <c r="X1310" i="10"/>
  <c r="W1310" i="10"/>
  <c r="V1310" i="10"/>
  <c r="T1310" i="10"/>
  <c r="S1310" i="10"/>
  <c r="R1310" i="10"/>
  <c r="Q1310" i="10"/>
  <c r="P1310" i="10"/>
  <c r="N1310" i="10"/>
  <c r="M1310" i="10"/>
  <c r="L1310" i="10"/>
  <c r="K1310" i="10"/>
  <c r="J1310" i="10"/>
  <c r="AF1309" i="10"/>
  <c r="AE1309" i="10"/>
  <c r="AD1309" i="10"/>
  <c r="AC1309" i="10"/>
  <c r="AB1309" i="10"/>
  <c r="Z1309" i="10"/>
  <c r="Y1309" i="10"/>
  <c r="X1309" i="10"/>
  <c r="W1309" i="10"/>
  <c r="V1309" i="10"/>
  <c r="T1309" i="10"/>
  <c r="S1309" i="10"/>
  <c r="R1309" i="10"/>
  <c r="Q1309" i="10"/>
  <c r="P1309" i="10"/>
  <c r="N1309" i="10"/>
  <c r="M1309" i="10"/>
  <c r="L1309" i="10"/>
  <c r="K1309" i="10"/>
  <c r="J1309" i="10"/>
  <c r="AF1308" i="10"/>
  <c r="AE1308" i="10"/>
  <c r="AD1308" i="10"/>
  <c r="AC1308" i="10"/>
  <c r="AB1308" i="10"/>
  <c r="Z1308" i="10"/>
  <c r="Y1308" i="10"/>
  <c r="X1308" i="10"/>
  <c r="W1308" i="10"/>
  <c r="V1308" i="10"/>
  <c r="T1308" i="10"/>
  <c r="S1308" i="10"/>
  <c r="R1308" i="10"/>
  <c r="Q1308" i="10"/>
  <c r="P1308" i="10"/>
  <c r="N1308" i="10"/>
  <c r="M1308" i="10"/>
  <c r="L1308" i="10"/>
  <c r="K1308" i="10"/>
  <c r="J1308" i="10"/>
  <c r="AF1307" i="10"/>
  <c r="AE1307" i="10"/>
  <c r="AD1307" i="10"/>
  <c r="AC1307" i="10"/>
  <c r="AB1307" i="10"/>
  <c r="Z1307" i="10"/>
  <c r="Y1307" i="10"/>
  <c r="X1307" i="10"/>
  <c r="W1307" i="10"/>
  <c r="V1307" i="10"/>
  <c r="T1307" i="10"/>
  <c r="S1307" i="10"/>
  <c r="R1307" i="10"/>
  <c r="Q1307" i="10"/>
  <c r="P1307" i="10"/>
  <c r="N1307" i="10"/>
  <c r="M1307" i="10"/>
  <c r="L1307" i="10"/>
  <c r="K1307" i="10"/>
  <c r="J1307" i="10"/>
  <c r="AF1306" i="10"/>
  <c r="AE1306" i="10"/>
  <c r="AD1306" i="10"/>
  <c r="AC1306" i="10"/>
  <c r="AB1306" i="10"/>
  <c r="Z1306" i="10"/>
  <c r="Y1306" i="10"/>
  <c r="X1306" i="10"/>
  <c r="W1306" i="10"/>
  <c r="V1306" i="10"/>
  <c r="T1306" i="10"/>
  <c r="S1306" i="10"/>
  <c r="R1306" i="10"/>
  <c r="Q1306" i="10"/>
  <c r="P1306" i="10"/>
  <c r="N1306" i="10"/>
  <c r="M1306" i="10"/>
  <c r="L1306" i="10"/>
  <c r="K1306" i="10"/>
  <c r="J1306" i="10"/>
  <c r="AF1305" i="10"/>
  <c r="AE1305" i="10"/>
  <c r="AD1305" i="10"/>
  <c r="AC1305" i="10"/>
  <c r="AB1305" i="10"/>
  <c r="Z1305" i="10"/>
  <c r="Y1305" i="10"/>
  <c r="X1305" i="10"/>
  <c r="W1305" i="10"/>
  <c r="V1305" i="10"/>
  <c r="T1305" i="10"/>
  <c r="S1305" i="10"/>
  <c r="R1305" i="10"/>
  <c r="Q1305" i="10"/>
  <c r="P1305" i="10"/>
  <c r="N1305" i="10"/>
  <c r="M1305" i="10"/>
  <c r="L1305" i="10"/>
  <c r="K1305" i="10"/>
  <c r="J1305" i="10"/>
  <c r="AF1304" i="10"/>
  <c r="AE1304" i="10"/>
  <c r="AD1304" i="10"/>
  <c r="AC1304" i="10"/>
  <c r="AB1304" i="10"/>
  <c r="Z1304" i="10"/>
  <c r="Y1304" i="10"/>
  <c r="X1304" i="10"/>
  <c r="W1304" i="10"/>
  <c r="V1304" i="10"/>
  <c r="T1304" i="10"/>
  <c r="S1304" i="10"/>
  <c r="R1304" i="10"/>
  <c r="Q1304" i="10"/>
  <c r="P1304" i="10"/>
  <c r="N1304" i="10"/>
  <c r="M1304" i="10"/>
  <c r="L1304" i="10"/>
  <c r="K1304" i="10"/>
  <c r="J1304" i="10"/>
  <c r="AF1303" i="10"/>
  <c r="AE1303" i="10"/>
  <c r="AD1303" i="10"/>
  <c r="AC1303" i="10"/>
  <c r="AB1303" i="10"/>
  <c r="Z1303" i="10"/>
  <c r="Y1303" i="10"/>
  <c r="X1303" i="10"/>
  <c r="W1303" i="10"/>
  <c r="V1303" i="10"/>
  <c r="T1303" i="10"/>
  <c r="S1303" i="10"/>
  <c r="R1303" i="10"/>
  <c r="Q1303" i="10"/>
  <c r="P1303" i="10"/>
  <c r="N1303" i="10"/>
  <c r="M1303" i="10"/>
  <c r="L1303" i="10"/>
  <c r="K1303" i="10"/>
  <c r="J1303" i="10"/>
  <c r="AF1302" i="10"/>
  <c r="AE1302" i="10"/>
  <c r="AD1302" i="10"/>
  <c r="AC1302" i="10"/>
  <c r="AB1302" i="10"/>
  <c r="Z1302" i="10"/>
  <c r="Y1302" i="10"/>
  <c r="X1302" i="10"/>
  <c r="W1302" i="10"/>
  <c r="V1302" i="10"/>
  <c r="T1302" i="10"/>
  <c r="S1302" i="10"/>
  <c r="R1302" i="10"/>
  <c r="Q1302" i="10"/>
  <c r="P1302" i="10"/>
  <c r="N1302" i="10"/>
  <c r="M1302" i="10"/>
  <c r="L1302" i="10"/>
  <c r="K1302" i="10"/>
  <c r="J1302" i="10"/>
  <c r="AF1301" i="10"/>
  <c r="AE1301" i="10"/>
  <c r="AD1301" i="10"/>
  <c r="AC1301" i="10"/>
  <c r="AB1301" i="10"/>
  <c r="Z1301" i="10"/>
  <c r="Y1301" i="10"/>
  <c r="X1301" i="10"/>
  <c r="W1301" i="10"/>
  <c r="V1301" i="10"/>
  <c r="T1301" i="10"/>
  <c r="S1301" i="10"/>
  <c r="R1301" i="10"/>
  <c r="Q1301" i="10"/>
  <c r="P1301" i="10"/>
  <c r="N1301" i="10"/>
  <c r="M1301" i="10"/>
  <c r="L1301" i="10"/>
  <c r="K1301" i="10"/>
  <c r="J1301" i="10"/>
  <c r="AF1300" i="10"/>
  <c r="AE1300" i="10"/>
  <c r="AD1300" i="10"/>
  <c r="AC1300" i="10"/>
  <c r="AB1300" i="10"/>
  <c r="Z1300" i="10"/>
  <c r="Y1300" i="10"/>
  <c r="X1300" i="10"/>
  <c r="W1300" i="10"/>
  <c r="V1300" i="10"/>
  <c r="T1300" i="10"/>
  <c r="S1300" i="10"/>
  <c r="R1300" i="10"/>
  <c r="Q1300" i="10"/>
  <c r="P1300" i="10"/>
  <c r="N1300" i="10"/>
  <c r="M1300" i="10"/>
  <c r="L1300" i="10"/>
  <c r="K1300" i="10"/>
  <c r="J1300" i="10"/>
  <c r="AA1299" i="10"/>
  <c r="U1299" i="10"/>
  <c r="O1299" i="10"/>
  <c r="E1299" i="10"/>
  <c r="AA1298" i="10"/>
  <c r="U1298" i="10"/>
  <c r="O1298" i="10"/>
  <c r="E1298" i="10"/>
  <c r="AF1297" i="10"/>
  <c r="AE1297" i="10"/>
  <c r="AD1297" i="10"/>
  <c r="AC1297" i="10"/>
  <c r="AB1297" i="10"/>
  <c r="Z1297" i="10"/>
  <c r="Y1297" i="10"/>
  <c r="X1297" i="10"/>
  <c r="W1297" i="10"/>
  <c r="V1297" i="10"/>
  <c r="T1297" i="10"/>
  <c r="S1297" i="10"/>
  <c r="R1297" i="10"/>
  <c r="Q1297" i="10"/>
  <c r="P1297" i="10"/>
  <c r="N1297" i="10"/>
  <c r="M1297" i="10"/>
  <c r="L1297" i="10"/>
  <c r="K1297" i="10"/>
  <c r="J1297" i="10"/>
  <c r="AF1296" i="10"/>
  <c r="AE1296" i="10"/>
  <c r="AD1296" i="10"/>
  <c r="AC1296" i="10"/>
  <c r="AB1296" i="10"/>
  <c r="Z1296" i="10"/>
  <c r="Y1296" i="10"/>
  <c r="X1296" i="10"/>
  <c r="W1296" i="10"/>
  <c r="V1296" i="10"/>
  <c r="T1296" i="10"/>
  <c r="S1296" i="10"/>
  <c r="R1296" i="10"/>
  <c r="Q1296" i="10"/>
  <c r="P1296" i="10"/>
  <c r="N1296" i="10"/>
  <c r="M1296" i="10"/>
  <c r="L1296" i="10"/>
  <c r="K1296" i="10"/>
  <c r="J1296" i="10"/>
  <c r="AF1295" i="10"/>
  <c r="AE1295" i="10"/>
  <c r="AD1295" i="10"/>
  <c r="AC1295" i="10"/>
  <c r="AB1295" i="10"/>
  <c r="Z1295" i="10"/>
  <c r="Y1295" i="10"/>
  <c r="X1295" i="10"/>
  <c r="W1295" i="10"/>
  <c r="V1295" i="10"/>
  <c r="T1295" i="10"/>
  <c r="S1295" i="10"/>
  <c r="R1295" i="10"/>
  <c r="Q1295" i="10"/>
  <c r="P1295" i="10"/>
  <c r="N1295" i="10"/>
  <c r="M1295" i="10"/>
  <c r="L1295" i="10"/>
  <c r="K1295" i="10"/>
  <c r="J1295" i="10"/>
  <c r="AA1294" i="10"/>
  <c r="U1294" i="10"/>
  <c r="O1294" i="10"/>
  <c r="E1294" i="10"/>
  <c r="AF1293" i="10"/>
  <c r="AE1293" i="10"/>
  <c r="AD1293" i="10"/>
  <c r="AC1293" i="10"/>
  <c r="AB1293" i="10"/>
  <c r="Z1293" i="10"/>
  <c r="Y1293" i="10"/>
  <c r="X1293" i="10"/>
  <c r="W1293" i="10"/>
  <c r="V1293" i="10"/>
  <c r="T1293" i="10"/>
  <c r="S1293" i="10"/>
  <c r="R1293" i="10"/>
  <c r="Q1293" i="10"/>
  <c r="P1293" i="10"/>
  <c r="N1293" i="10"/>
  <c r="M1293" i="10"/>
  <c r="L1293" i="10"/>
  <c r="K1293" i="10"/>
  <c r="J1293" i="10"/>
  <c r="AF1292" i="10"/>
  <c r="AE1292" i="10"/>
  <c r="AD1292" i="10"/>
  <c r="AC1292" i="10"/>
  <c r="AB1292" i="10"/>
  <c r="Z1292" i="10"/>
  <c r="Y1292" i="10"/>
  <c r="X1292" i="10"/>
  <c r="W1292" i="10"/>
  <c r="V1292" i="10"/>
  <c r="T1292" i="10"/>
  <c r="S1292" i="10"/>
  <c r="R1292" i="10"/>
  <c r="Q1292" i="10"/>
  <c r="P1292" i="10"/>
  <c r="N1292" i="10"/>
  <c r="M1292" i="10"/>
  <c r="L1292" i="10"/>
  <c r="K1292" i="10"/>
  <c r="J1292" i="10"/>
  <c r="AF1291" i="10"/>
  <c r="AE1291" i="10"/>
  <c r="AD1291" i="10"/>
  <c r="AC1291" i="10"/>
  <c r="AB1291" i="10"/>
  <c r="Z1291" i="10"/>
  <c r="Y1291" i="10"/>
  <c r="X1291" i="10"/>
  <c r="W1291" i="10"/>
  <c r="V1291" i="10"/>
  <c r="T1291" i="10"/>
  <c r="S1291" i="10"/>
  <c r="R1291" i="10"/>
  <c r="Q1291" i="10"/>
  <c r="P1291" i="10"/>
  <c r="N1291" i="10"/>
  <c r="M1291" i="10"/>
  <c r="L1291" i="10"/>
  <c r="K1291" i="10"/>
  <c r="J1291" i="10"/>
  <c r="AF1290" i="10"/>
  <c r="AE1290" i="10"/>
  <c r="AD1290" i="10"/>
  <c r="AC1290" i="10"/>
  <c r="AB1290" i="10"/>
  <c r="Z1290" i="10"/>
  <c r="Y1290" i="10"/>
  <c r="X1290" i="10"/>
  <c r="W1290" i="10"/>
  <c r="V1290" i="10"/>
  <c r="T1290" i="10"/>
  <c r="S1290" i="10"/>
  <c r="R1290" i="10"/>
  <c r="Q1290" i="10"/>
  <c r="P1290" i="10"/>
  <c r="N1290" i="10"/>
  <c r="M1290" i="10"/>
  <c r="L1290" i="10"/>
  <c r="K1290" i="10"/>
  <c r="J1290" i="10"/>
  <c r="AF1289" i="10"/>
  <c r="AE1289" i="10"/>
  <c r="AD1289" i="10"/>
  <c r="AC1289" i="10"/>
  <c r="AB1289" i="10"/>
  <c r="Z1289" i="10"/>
  <c r="Y1289" i="10"/>
  <c r="X1289" i="10"/>
  <c r="W1289" i="10"/>
  <c r="V1289" i="10"/>
  <c r="T1289" i="10"/>
  <c r="S1289" i="10"/>
  <c r="R1289" i="10"/>
  <c r="Q1289" i="10"/>
  <c r="P1289" i="10"/>
  <c r="N1289" i="10"/>
  <c r="M1289" i="10"/>
  <c r="L1289" i="10"/>
  <c r="K1289" i="10"/>
  <c r="J1289" i="10"/>
  <c r="AF1288" i="10"/>
  <c r="AE1288" i="10"/>
  <c r="AD1288" i="10"/>
  <c r="AC1288" i="10"/>
  <c r="AB1288" i="10"/>
  <c r="Z1288" i="10"/>
  <c r="Y1288" i="10"/>
  <c r="X1288" i="10"/>
  <c r="W1288" i="10"/>
  <c r="V1288" i="10"/>
  <c r="T1288" i="10"/>
  <c r="S1288" i="10"/>
  <c r="R1288" i="10"/>
  <c r="Q1288" i="10"/>
  <c r="P1288" i="10"/>
  <c r="N1288" i="10"/>
  <c r="M1288" i="10"/>
  <c r="L1288" i="10"/>
  <c r="K1288" i="10"/>
  <c r="J1288" i="10"/>
  <c r="AF1287" i="10"/>
  <c r="AE1287" i="10"/>
  <c r="AD1287" i="10"/>
  <c r="AC1287" i="10"/>
  <c r="AB1287" i="10"/>
  <c r="Z1287" i="10"/>
  <c r="Y1287" i="10"/>
  <c r="X1287" i="10"/>
  <c r="W1287" i="10"/>
  <c r="V1287" i="10"/>
  <c r="T1287" i="10"/>
  <c r="S1287" i="10"/>
  <c r="R1287" i="10"/>
  <c r="Q1287" i="10"/>
  <c r="P1287" i="10"/>
  <c r="N1287" i="10"/>
  <c r="M1287" i="10"/>
  <c r="L1287" i="10"/>
  <c r="K1287" i="10"/>
  <c r="J1287" i="10"/>
  <c r="AF1286" i="10"/>
  <c r="AE1286" i="10"/>
  <c r="AD1286" i="10"/>
  <c r="AC1286" i="10"/>
  <c r="AB1286" i="10"/>
  <c r="Z1286" i="10"/>
  <c r="Y1286" i="10"/>
  <c r="X1286" i="10"/>
  <c r="W1286" i="10"/>
  <c r="V1286" i="10"/>
  <c r="T1286" i="10"/>
  <c r="S1286" i="10"/>
  <c r="R1286" i="10"/>
  <c r="Q1286" i="10"/>
  <c r="P1286" i="10"/>
  <c r="N1286" i="10"/>
  <c r="M1286" i="10"/>
  <c r="L1286" i="10"/>
  <c r="K1286" i="10"/>
  <c r="J1286" i="10"/>
  <c r="AA1285" i="10"/>
  <c r="U1285" i="10"/>
  <c r="O1285" i="10"/>
  <c r="E1285" i="10"/>
  <c r="AF1284" i="10"/>
  <c r="AE1284" i="10"/>
  <c r="AD1284" i="10"/>
  <c r="AC1284" i="10"/>
  <c r="AB1284" i="10"/>
  <c r="Z1284" i="10"/>
  <c r="Y1284" i="10"/>
  <c r="X1284" i="10"/>
  <c r="W1284" i="10"/>
  <c r="V1284" i="10"/>
  <c r="T1284" i="10"/>
  <c r="S1284" i="10"/>
  <c r="R1284" i="10"/>
  <c r="Q1284" i="10"/>
  <c r="P1284" i="10"/>
  <c r="N1284" i="10"/>
  <c r="M1284" i="10"/>
  <c r="L1284" i="10"/>
  <c r="K1284" i="10"/>
  <c r="J1284" i="10"/>
  <c r="AF1283" i="10"/>
  <c r="AE1283" i="10"/>
  <c r="AD1283" i="10"/>
  <c r="AC1283" i="10"/>
  <c r="AB1283" i="10"/>
  <c r="Z1283" i="10"/>
  <c r="Y1283" i="10"/>
  <c r="X1283" i="10"/>
  <c r="W1283" i="10"/>
  <c r="V1283" i="10"/>
  <c r="T1283" i="10"/>
  <c r="S1283" i="10"/>
  <c r="R1283" i="10"/>
  <c r="Q1283" i="10"/>
  <c r="P1283" i="10"/>
  <c r="N1283" i="10"/>
  <c r="M1283" i="10"/>
  <c r="L1283" i="10"/>
  <c r="K1283" i="10"/>
  <c r="J1283" i="10"/>
  <c r="AF1282" i="10"/>
  <c r="AE1282" i="10"/>
  <c r="AD1282" i="10"/>
  <c r="AC1282" i="10"/>
  <c r="AB1282" i="10"/>
  <c r="Z1282" i="10"/>
  <c r="Y1282" i="10"/>
  <c r="X1282" i="10"/>
  <c r="W1282" i="10"/>
  <c r="V1282" i="10"/>
  <c r="T1282" i="10"/>
  <c r="S1282" i="10"/>
  <c r="R1282" i="10"/>
  <c r="Q1282" i="10"/>
  <c r="P1282" i="10"/>
  <c r="N1282" i="10"/>
  <c r="M1282" i="10"/>
  <c r="L1282" i="10"/>
  <c r="K1282" i="10"/>
  <c r="J1282" i="10"/>
  <c r="AF1281" i="10"/>
  <c r="AE1281" i="10"/>
  <c r="AD1281" i="10"/>
  <c r="AC1281" i="10"/>
  <c r="AB1281" i="10"/>
  <c r="Z1281" i="10"/>
  <c r="Y1281" i="10"/>
  <c r="X1281" i="10"/>
  <c r="W1281" i="10"/>
  <c r="V1281" i="10"/>
  <c r="T1281" i="10"/>
  <c r="S1281" i="10"/>
  <c r="R1281" i="10"/>
  <c r="Q1281" i="10"/>
  <c r="P1281" i="10"/>
  <c r="N1281" i="10"/>
  <c r="M1281" i="10"/>
  <c r="L1281" i="10"/>
  <c r="K1281" i="10"/>
  <c r="J1281" i="10"/>
  <c r="AF1280" i="10"/>
  <c r="AE1280" i="10"/>
  <c r="AD1280" i="10"/>
  <c r="AC1280" i="10"/>
  <c r="AB1280" i="10"/>
  <c r="Z1280" i="10"/>
  <c r="Y1280" i="10"/>
  <c r="X1280" i="10"/>
  <c r="W1280" i="10"/>
  <c r="V1280" i="10"/>
  <c r="T1280" i="10"/>
  <c r="S1280" i="10"/>
  <c r="R1280" i="10"/>
  <c r="Q1280" i="10"/>
  <c r="P1280" i="10"/>
  <c r="N1280" i="10"/>
  <c r="M1280" i="10"/>
  <c r="L1280" i="10"/>
  <c r="K1280" i="10"/>
  <c r="J1280" i="10"/>
  <c r="AF1279" i="10"/>
  <c r="AE1279" i="10"/>
  <c r="AD1279" i="10"/>
  <c r="AC1279" i="10"/>
  <c r="AB1279" i="10"/>
  <c r="Z1279" i="10"/>
  <c r="Y1279" i="10"/>
  <c r="X1279" i="10"/>
  <c r="W1279" i="10"/>
  <c r="V1279" i="10"/>
  <c r="T1279" i="10"/>
  <c r="S1279" i="10"/>
  <c r="R1279" i="10"/>
  <c r="Q1279" i="10"/>
  <c r="P1279" i="10"/>
  <c r="N1279" i="10"/>
  <c r="M1279" i="10"/>
  <c r="L1279" i="10"/>
  <c r="K1279" i="10"/>
  <c r="J1279" i="10"/>
  <c r="AF1278" i="10"/>
  <c r="AE1278" i="10"/>
  <c r="AD1278" i="10"/>
  <c r="AC1278" i="10"/>
  <c r="AB1278" i="10"/>
  <c r="Z1278" i="10"/>
  <c r="Y1278" i="10"/>
  <c r="X1278" i="10"/>
  <c r="W1278" i="10"/>
  <c r="V1278" i="10"/>
  <c r="T1278" i="10"/>
  <c r="S1278" i="10"/>
  <c r="R1278" i="10"/>
  <c r="Q1278" i="10"/>
  <c r="P1278" i="10"/>
  <c r="N1278" i="10"/>
  <c r="M1278" i="10"/>
  <c r="L1278" i="10"/>
  <c r="K1278" i="10"/>
  <c r="J1278" i="10"/>
  <c r="AF1277" i="10"/>
  <c r="AE1277" i="10"/>
  <c r="AD1277" i="10"/>
  <c r="AC1277" i="10"/>
  <c r="AB1277" i="10"/>
  <c r="Z1277" i="10"/>
  <c r="Y1277" i="10"/>
  <c r="X1277" i="10"/>
  <c r="W1277" i="10"/>
  <c r="V1277" i="10"/>
  <c r="T1277" i="10"/>
  <c r="S1277" i="10"/>
  <c r="R1277" i="10"/>
  <c r="Q1277" i="10"/>
  <c r="P1277" i="10"/>
  <c r="N1277" i="10"/>
  <c r="M1277" i="10"/>
  <c r="L1277" i="10"/>
  <c r="K1277" i="10"/>
  <c r="J1277" i="10"/>
  <c r="AF1276" i="10"/>
  <c r="AE1276" i="10"/>
  <c r="AD1276" i="10"/>
  <c r="AC1276" i="10"/>
  <c r="AB1276" i="10"/>
  <c r="Z1276" i="10"/>
  <c r="Y1276" i="10"/>
  <c r="X1276" i="10"/>
  <c r="W1276" i="10"/>
  <c r="V1276" i="10"/>
  <c r="T1276" i="10"/>
  <c r="S1276" i="10"/>
  <c r="R1276" i="10"/>
  <c r="Q1276" i="10"/>
  <c r="P1276" i="10"/>
  <c r="N1276" i="10"/>
  <c r="M1276" i="10"/>
  <c r="L1276" i="10"/>
  <c r="K1276" i="10"/>
  <c r="J1276" i="10"/>
  <c r="AF1275" i="10"/>
  <c r="AE1275" i="10"/>
  <c r="AD1275" i="10"/>
  <c r="AC1275" i="10"/>
  <c r="AB1275" i="10"/>
  <c r="Z1275" i="10"/>
  <c r="Y1275" i="10"/>
  <c r="X1275" i="10"/>
  <c r="W1275" i="10"/>
  <c r="V1275" i="10"/>
  <c r="T1275" i="10"/>
  <c r="S1275" i="10"/>
  <c r="R1275" i="10"/>
  <c r="Q1275" i="10"/>
  <c r="P1275" i="10"/>
  <c r="N1275" i="10"/>
  <c r="M1275" i="10"/>
  <c r="L1275" i="10"/>
  <c r="K1275" i="10"/>
  <c r="J1275" i="10"/>
  <c r="AF1274" i="10"/>
  <c r="AE1274" i="10"/>
  <c r="AD1274" i="10"/>
  <c r="AC1274" i="10"/>
  <c r="AB1274" i="10"/>
  <c r="Z1274" i="10"/>
  <c r="Y1274" i="10"/>
  <c r="X1274" i="10"/>
  <c r="W1274" i="10"/>
  <c r="V1274" i="10"/>
  <c r="T1274" i="10"/>
  <c r="S1274" i="10"/>
  <c r="R1274" i="10"/>
  <c r="Q1274" i="10"/>
  <c r="P1274" i="10"/>
  <c r="N1274" i="10"/>
  <c r="M1274" i="10"/>
  <c r="L1274" i="10"/>
  <c r="K1274" i="10"/>
  <c r="J1274" i="10"/>
  <c r="AF1273" i="10"/>
  <c r="AE1273" i="10"/>
  <c r="AD1273" i="10"/>
  <c r="AC1273" i="10"/>
  <c r="AB1273" i="10"/>
  <c r="Z1273" i="10"/>
  <c r="Y1273" i="10"/>
  <c r="X1273" i="10"/>
  <c r="W1273" i="10"/>
  <c r="V1273" i="10"/>
  <c r="T1273" i="10"/>
  <c r="S1273" i="10"/>
  <c r="R1273" i="10"/>
  <c r="Q1273" i="10"/>
  <c r="P1273" i="10"/>
  <c r="N1273" i="10"/>
  <c r="M1273" i="10"/>
  <c r="L1273" i="10"/>
  <c r="K1273" i="10"/>
  <c r="J1273" i="10"/>
  <c r="AF1272" i="10"/>
  <c r="AE1272" i="10"/>
  <c r="AD1272" i="10"/>
  <c r="AC1272" i="10"/>
  <c r="AB1272" i="10"/>
  <c r="Z1272" i="10"/>
  <c r="Y1272" i="10"/>
  <c r="X1272" i="10"/>
  <c r="W1272" i="10"/>
  <c r="V1272" i="10"/>
  <c r="T1272" i="10"/>
  <c r="S1272" i="10"/>
  <c r="R1272" i="10"/>
  <c r="Q1272" i="10"/>
  <c r="P1272" i="10"/>
  <c r="N1272" i="10"/>
  <c r="M1272" i="10"/>
  <c r="L1272" i="10"/>
  <c r="K1272" i="10"/>
  <c r="J1272" i="10"/>
  <c r="AF1271" i="10"/>
  <c r="AE1271" i="10"/>
  <c r="AD1271" i="10"/>
  <c r="AC1271" i="10"/>
  <c r="AB1271" i="10"/>
  <c r="Z1271" i="10"/>
  <c r="Y1271" i="10"/>
  <c r="X1271" i="10"/>
  <c r="W1271" i="10"/>
  <c r="V1271" i="10"/>
  <c r="T1271" i="10"/>
  <c r="S1271" i="10"/>
  <c r="R1271" i="10"/>
  <c r="Q1271" i="10"/>
  <c r="P1271" i="10"/>
  <c r="N1271" i="10"/>
  <c r="M1271" i="10"/>
  <c r="L1271" i="10"/>
  <c r="K1271" i="10"/>
  <c r="J1271" i="10"/>
  <c r="AF1270" i="10"/>
  <c r="AE1270" i="10"/>
  <c r="AD1270" i="10"/>
  <c r="AC1270" i="10"/>
  <c r="AB1270" i="10"/>
  <c r="Z1270" i="10"/>
  <c r="Y1270" i="10"/>
  <c r="X1270" i="10"/>
  <c r="W1270" i="10"/>
  <c r="V1270" i="10"/>
  <c r="T1270" i="10"/>
  <c r="S1270" i="10"/>
  <c r="R1270" i="10"/>
  <c r="Q1270" i="10"/>
  <c r="P1270" i="10"/>
  <c r="N1270" i="10"/>
  <c r="M1270" i="10"/>
  <c r="L1270" i="10"/>
  <c r="K1270" i="10"/>
  <c r="J1270" i="10"/>
  <c r="AF1269" i="10"/>
  <c r="AE1269" i="10"/>
  <c r="AD1269" i="10"/>
  <c r="AC1269" i="10"/>
  <c r="AB1269" i="10"/>
  <c r="Z1269" i="10"/>
  <c r="Y1269" i="10"/>
  <c r="X1269" i="10"/>
  <c r="W1269" i="10"/>
  <c r="V1269" i="10"/>
  <c r="T1269" i="10"/>
  <c r="S1269" i="10"/>
  <c r="R1269" i="10"/>
  <c r="Q1269" i="10"/>
  <c r="P1269" i="10"/>
  <c r="N1269" i="10"/>
  <c r="M1269" i="10"/>
  <c r="L1269" i="10"/>
  <c r="K1269" i="10"/>
  <c r="J1269" i="10"/>
  <c r="AF1268" i="10"/>
  <c r="AE1268" i="10"/>
  <c r="AD1268" i="10"/>
  <c r="AC1268" i="10"/>
  <c r="AB1268" i="10"/>
  <c r="Z1268" i="10"/>
  <c r="Y1268" i="10"/>
  <c r="X1268" i="10"/>
  <c r="W1268" i="10"/>
  <c r="V1268" i="10"/>
  <c r="T1268" i="10"/>
  <c r="S1268" i="10"/>
  <c r="R1268" i="10"/>
  <c r="Q1268" i="10"/>
  <c r="P1268" i="10"/>
  <c r="N1268" i="10"/>
  <c r="M1268" i="10"/>
  <c r="L1268" i="10"/>
  <c r="K1268" i="10"/>
  <c r="J1268" i="10"/>
  <c r="AF1267" i="10"/>
  <c r="AE1267" i="10"/>
  <c r="AD1267" i="10"/>
  <c r="AC1267" i="10"/>
  <c r="AB1267" i="10"/>
  <c r="Z1267" i="10"/>
  <c r="Y1267" i="10"/>
  <c r="X1267" i="10"/>
  <c r="W1267" i="10"/>
  <c r="V1267" i="10"/>
  <c r="T1267" i="10"/>
  <c r="S1267" i="10"/>
  <c r="R1267" i="10"/>
  <c r="Q1267" i="10"/>
  <c r="P1267" i="10"/>
  <c r="N1267" i="10"/>
  <c r="M1267" i="10"/>
  <c r="L1267" i="10"/>
  <c r="K1267" i="10"/>
  <c r="J1267" i="10"/>
  <c r="AF1266" i="10"/>
  <c r="AE1266" i="10"/>
  <c r="AD1266" i="10"/>
  <c r="AC1266" i="10"/>
  <c r="AB1266" i="10"/>
  <c r="Z1266" i="10"/>
  <c r="Y1266" i="10"/>
  <c r="X1266" i="10"/>
  <c r="W1266" i="10"/>
  <c r="V1266" i="10"/>
  <c r="T1266" i="10"/>
  <c r="S1266" i="10"/>
  <c r="R1266" i="10"/>
  <c r="Q1266" i="10"/>
  <c r="P1266" i="10"/>
  <c r="N1266" i="10"/>
  <c r="M1266" i="10"/>
  <c r="L1266" i="10"/>
  <c r="K1266" i="10"/>
  <c r="J1266" i="10"/>
  <c r="AF1265" i="10"/>
  <c r="AE1265" i="10"/>
  <c r="AD1265" i="10"/>
  <c r="AC1265" i="10"/>
  <c r="AB1265" i="10"/>
  <c r="Z1265" i="10"/>
  <c r="Y1265" i="10"/>
  <c r="X1265" i="10"/>
  <c r="W1265" i="10"/>
  <c r="V1265" i="10"/>
  <c r="T1265" i="10"/>
  <c r="S1265" i="10"/>
  <c r="R1265" i="10"/>
  <c r="Q1265" i="10"/>
  <c r="P1265" i="10"/>
  <c r="N1265" i="10"/>
  <c r="M1265" i="10"/>
  <c r="L1265" i="10"/>
  <c r="K1265" i="10"/>
  <c r="J1265" i="10"/>
  <c r="AF1264" i="10"/>
  <c r="AE1264" i="10"/>
  <c r="AD1264" i="10"/>
  <c r="AC1264" i="10"/>
  <c r="AB1264" i="10"/>
  <c r="Z1264" i="10"/>
  <c r="Y1264" i="10"/>
  <c r="X1264" i="10"/>
  <c r="W1264" i="10"/>
  <c r="V1264" i="10"/>
  <c r="T1264" i="10"/>
  <c r="S1264" i="10"/>
  <c r="R1264" i="10"/>
  <c r="Q1264" i="10"/>
  <c r="P1264" i="10"/>
  <c r="N1264" i="10"/>
  <c r="M1264" i="10"/>
  <c r="L1264" i="10"/>
  <c r="K1264" i="10"/>
  <c r="J1264" i="10"/>
  <c r="AF1263" i="10"/>
  <c r="AE1263" i="10"/>
  <c r="AD1263" i="10"/>
  <c r="AC1263" i="10"/>
  <c r="AB1263" i="10"/>
  <c r="Z1263" i="10"/>
  <c r="Y1263" i="10"/>
  <c r="X1263" i="10"/>
  <c r="W1263" i="10"/>
  <c r="V1263" i="10"/>
  <c r="T1263" i="10"/>
  <c r="S1263" i="10"/>
  <c r="R1263" i="10"/>
  <c r="Q1263" i="10"/>
  <c r="P1263" i="10"/>
  <c r="N1263" i="10"/>
  <c r="M1263" i="10"/>
  <c r="L1263" i="10"/>
  <c r="K1263" i="10"/>
  <c r="J1263" i="10"/>
  <c r="AF1262" i="10"/>
  <c r="AE1262" i="10"/>
  <c r="AD1262" i="10"/>
  <c r="AC1262" i="10"/>
  <c r="AB1262" i="10"/>
  <c r="Z1262" i="10"/>
  <c r="Y1262" i="10"/>
  <c r="X1262" i="10"/>
  <c r="W1262" i="10"/>
  <c r="V1262" i="10"/>
  <c r="T1262" i="10"/>
  <c r="S1262" i="10"/>
  <c r="R1262" i="10"/>
  <c r="Q1262" i="10"/>
  <c r="P1262" i="10"/>
  <c r="N1262" i="10"/>
  <c r="M1262" i="10"/>
  <c r="L1262" i="10"/>
  <c r="K1262" i="10"/>
  <c r="J1262" i="10"/>
  <c r="AF1261" i="10"/>
  <c r="AE1261" i="10"/>
  <c r="AD1261" i="10"/>
  <c r="AC1261" i="10"/>
  <c r="AB1261" i="10"/>
  <c r="Z1261" i="10"/>
  <c r="Y1261" i="10"/>
  <c r="X1261" i="10"/>
  <c r="W1261" i="10"/>
  <c r="V1261" i="10"/>
  <c r="T1261" i="10"/>
  <c r="S1261" i="10"/>
  <c r="R1261" i="10"/>
  <c r="Q1261" i="10"/>
  <c r="P1261" i="10"/>
  <c r="N1261" i="10"/>
  <c r="M1261" i="10"/>
  <c r="L1261" i="10"/>
  <c r="K1261" i="10"/>
  <c r="J1261" i="10"/>
  <c r="AF1260" i="10"/>
  <c r="AE1260" i="10"/>
  <c r="AD1260" i="10"/>
  <c r="AC1260" i="10"/>
  <c r="AB1260" i="10"/>
  <c r="Z1260" i="10"/>
  <c r="Y1260" i="10"/>
  <c r="X1260" i="10"/>
  <c r="W1260" i="10"/>
  <c r="V1260" i="10"/>
  <c r="T1260" i="10"/>
  <c r="S1260" i="10"/>
  <c r="R1260" i="10"/>
  <c r="Q1260" i="10"/>
  <c r="P1260" i="10"/>
  <c r="N1260" i="10"/>
  <c r="M1260" i="10"/>
  <c r="L1260" i="10"/>
  <c r="K1260" i="10"/>
  <c r="J1260" i="10"/>
  <c r="AF1259" i="10"/>
  <c r="AE1259" i="10"/>
  <c r="AD1259" i="10"/>
  <c r="AC1259" i="10"/>
  <c r="AB1259" i="10"/>
  <c r="Z1259" i="10"/>
  <c r="Y1259" i="10"/>
  <c r="X1259" i="10"/>
  <c r="W1259" i="10"/>
  <c r="V1259" i="10"/>
  <c r="T1259" i="10"/>
  <c r="S1259" i="10"/>
  <c r="R1259" i="10"/>
  <c r="Q1259" i="10"/>
  <c r="P1259" i="10"/>
  <c r="N1259" i="10"/>
  <c r="M1259" i="10"/>
  <c r="L1259" i="10"/>
  <c r="K1259" i="10"/>
  <c r="J1259" i="10"/>
  <c r="AF1258" i="10"/>
  <c r="AE1258" i="10"/>
  <c r="AD1258" i="10"/>
  <c r="AC1258" i="10"/>
  <c r="AB1258" i="10"/>
  <c r="Z1258" i="10"/>
  <c r="Y1258" i="10"/>
  <c r="X1258" i="10"/>
  <c r="W1258" i="10"/>
  <c r="V1258" i="10"/>
  <c r="T1258" i="10"/>
  <c r="S1258" i="10"/>
  <c r="R1258" i="10"/>
  <c r="Q1258" i="10"/>
  <c r="P1258" i="10"/>
  <c r="N1258" i="10"/>
  <c r="M1258" i="10"/>
  <c r="L1258" i="10"/>
  <c r="K1258" i="10"/>
  <c r="J1258" i="10"/>
  <c r="AF1257" i="10"/>
  <c r="AE1257" i="10"/>
  <c r="AD1257" i="10"/>
  <c r="AC1257" i="10"/>
  <c r="AB1257" i="10"/>
  <c r="Z1257" i="10"/>
  <c r="Y1257" i="10"/>
  <c r="X1257" i="10"/>
  <c r="W1257" i="10"/>
  <c r="V1257" i="10"/>
  <c r="T1257" i="10"/>
  <c r="S1257" i="10"/>
  <c r="R1257" i="10"/>
  <c r="Q1257" i="10"/>
  <c r="P1257" i="10"/>
  <c r="N1257" i="10"/>
  <c r="M1257" i="10"/>
  <c r="L1257" i="10"/>
  <c r="K1257" i="10"/>
  <c r="J1257" i="10"/>
  <c r="AA1256" i="10"/>
  <c r="U1256" i="10"/>
  <c r="O1256" i="10"/>
  <c r="E1256" i="10"/>
  <c r="AA1255" i="10"/>
  <c r="U1255" i="10"/>
  <c r="O1255" i="10"/>
  <c r="E1255" i="10"/>
  <c r="AF1254" i="10"/>
  <c r="AE1254" i="10"/>
  <c r="AD1254" i="10"/>
  <c r="AC1254" i="10"/>
  <c r="AB1254" i="10"/>
  <c r="Z1254" i="10"/>
  <c r="Y1254" i="10"/>
  <c r="X1254" i="10"/>
  <c r="W1254" i="10"/>
  <c r="V1254" i="10"/>
  <c r="T1254" i="10"/>
  <c r="S1254" i="10"/>
  <c r="R1254" i="10"/>
  <c r="Q1254" i="10"/>
  <c r="P1254" i="10"/>
  <c r="N1254" i="10"/>
  <c r="M1254" i="10"/>
  <c r="L1254" i="10"/>
  <c r="K1254" i="10"/>
  <c r="J1254" i="10"/>
  <c r="AA1253" i="10"/>
  <c r="U1253" i="10"/>
  <c r="O1253" i="10"/>
  <c r="E1253" i="10"/>
  <c r="AF1252" i="10"/>
  <c r="AE1252" i="10"/>
  <c r="AD1252" i="10"/>
  <c r="AC1252" i="10"/>
  <c r="AB1252" i="10"/>
  <c r="Z1252" i="10"/>
  <c r="Y1252" i="10"/>
  <c r="X1252" i="10"/>
  <c r="W1252" i="10"/>
  <c r="V1252" i="10"/>
  <c r="T1252" i="10"/>
  <c r="S1252" i="10"/>
  <c r="R1252" i="10"/>
  <c r="Q1252" i="10"/>
  <c r="P1252" i="10"/>
  <c r="N1252" i="10"/>
  <c r="M1252" i="10"/>
  <c r="L1252" i="10"/>
  <c r="K1252" i="10"/>
  <c r="J1252" i="10"/>
  <c r="AF1251" i="10"/>
  <c r="AE1251" i="10"/>
  <c r="AD1251" i="10"/>
  <c r="AC1251" i="10"/>
  <c r="AB1251" i="10"/>
  <c r="Z1251" i="10"/>
  <c r="Y1251" i="10"/>
  <c r="X1251" i="10"/>
  <c r="W1251" i="10"/>
  <c r="V1251" i="10"/>
  <c r="T1251" i="10"/>
  <c r="S1251" i="10"/>
  <c r="R1251" i="10"/>
  <c r="Q1251" i="10"/>
  <c r="P1251" i="10"/>
  <c r="N1251" i="10"/>
  <c r="M1251" i="10"/>
  <c r="L1251" i="10"/>
  <c r="K1251" i="10"/>
  <c r="J1251" i="10"/>
  <c r="AF1250" i="10"/>
  <c r="AE1250" i="10"/>
  <c r="AD1250" i="10"/>
  <c r="AC1250" i="10"/>
  <c r="AB1250" i="10"/>
  <c r="Z1250" i="10"/>
  <c r="Y1250" i="10"/>
  <c r="X1250" i="10"/>
  <c r="W1250" i="10"/>
  <c r="V1250" i="10"/>
  <c r="T1250" i="10"/>
  <c r="S1250" i="10"/>
  <c r="R1250" i="10"/>
  <c r="Q1250" i="10"/>
  <c r="P1250" i="10"/>
  <c r="N1250" i="10"/>
  <c r="M1250" i="10"/>
  <c r="L1250" i="10"/>
  <c r="K1250" i="10"/>
  <c r="J1250" i="10"/>
  <c r="AF1249" i="10"/>
  <c r="AE1249" i="10"/>
  <c r="AD1249" i="10"/>
  <c r="AC1249" i="10"/>
  <c r="AB1249" i="10"/>
  <c r="Z1249" i="10"/>
  <c r="Y1249" i="10"/>
  <c r="X1249" i="10"/>
  <c r="W1249" i="10"/>
  <c r="V1249" i="10"/>
  <c r="T1249" i="10"/>
  <c r="S1249" i="10"/>
  <c r="R1249" i="10"/>
  <c r="Q1249" i="10"/>
  <c r="P1249" i="10"/>
  <c r="N1249" i="10"/>
  <c r="M1249" i="10"/>
  <c r="L1249" i="10"/>
  <c r="K1249" i="10"/>
  <c r="J1249" i="10"/>
  <c r="AF1248" i="10"/>
  <c r="AE1248" i="10"/>
  <c r="AD1248" i="10"/>
  <c r="AC1248" i="10"/>
  <c r="AB1248" i="10"/>
  <c r="Z1248" i="10"/>
  <c r="Y1248" i="10"/>
  <c r="X1248" i="10"/>
  <c r="W1248" i="10"/>
  <c r="V1248" i="10"/>
  <c r="T1248" i="10"/>
  <c r="S1248" i="10"/>
  <c r="R1248" i="10"/>
  <c r="Q1248" i="10"/>
  <c r="P1248" i="10"/>
  <c r="N1248" i="10"/>
  <c r="M1248" i="10"/>
  <c r="L1248" i="10"/>
  <c r="K1248" i="10"/>
  <c r="J1248" i="10"/>
  <c r="AA1247" i="10"/>
  <c r="U1247" i="10"/>
  <c r="O1247" i="10"/>
  <c r="E1247" i="10"/>
  <c r="AF1246" i="10"/>
  <c r="AE1246" i="10"/>
  <c r="AD1246" i="10"/>
  <c r="AC1246" i="10"/>
  <c r="AB1246" i="10"/>
  <c r="Z1246" i="10"/>
  <c r="Y1246" i="10"/>
  <c r="X1246" i="10"/>
  <c r="W1246" i="10"/>
  <c r="V1246" i="10"/>
  <c r="T1246" i="10"/>
  <c r="S1246" i="10"/>
  <c r="R1246" i="10"/>
  <c r="Q1246" i="10"/>
  <c r="P1246" i="10"/>
  <c r="N1246" i="10"/>
  <c r="M1246" i="10"/>
  <c r="L1246" i="10"/>
  <c r="K1246" i="10"/>
  <c r="J1246" i="10"/>
  <c r="AF1245" i="10"/>
  <c r="AE1245" i="10"/>
  <c r="AD1245" i="10"/>
  <c r="AC1245" i="10"/>
  <c r="AB1245" i="10"/>
  <c r="Z1245" i="10"/>
  <c r="Y1245" i="10"/>
  <c r="X1245" i="10"/>
  <c r="W1245" i="10"/>
  <c r="V1245" i="10"/>
  <c r="T1245" i="10"/>
  <c r="S1245" i="10"/>
  <c r="R1245" i="10"/>
  <c r="Q1245" i="10"/>
  <c r="P1245" i="10"/>
  <c r="N1245" i="10"/>
  <c r="M1245" i="10"/>
  <c r="L1245" i="10"/>
  <c r="K1245" i="10"/>
  <c r="J1245" i="10"/>
  <c r="AF1244" i="10"/>
  <c r="AE1244" i="10"/>
  <c r="AD1244" i="10"/>
  <c r="AC1244" i="10"/>
  <c r="AB1244" i="10"/>
  <c r="Z1244" i="10"/>
  <c r="Y1244" i="10"/>
  <c r="X1244" i="10"/>
  <c r="W1244" i="10"/>
  <c r="V1244" i="10"/>
  <c r="T1244" i="10"/>
  <c r="S1244" i="10"/>
  <c r="R1244" i="10"/>
  <c r="Q1244" i="10"/>
  <c r="P1244" i="10"/>
  <c r="N1244" i="10"/>
  <c r="M1244" i="10"/>
  <c r="L1244" i="10"/>
  <c r="K1244" i="10"/>
  <c r="J1244" i="10"/>
  <c r="AF1243" i="10"/>
  <c r="AE1243" i="10"/>
  <c r="AD1243" i="10"/>
  <c r="AC1243" i="10"/>
  <c r="AB1243" i="10"/>
  <c r="Z1243" i="10"/>
  <c r="Y1243" i="10"/>
  <c r="X1243" i="10"/>
  <c r="W1243" i="10"/>
  <c r="V1243" i="10"/>
  <c r="T1243" i="10"/>
  <c r="S1243" i="10"/>
  <c r="R1243" i="10"/>
  <c r="Q1243" i="10"/>
  <c r="P1243" i="10"/>
  <c r="N1243" i="10"/>
  <c r="M1243" i="10"/>
  <c r="L1243" i="10"/>
  <c r="K1243" i="10"/>
  <c r="J1243" i="10"/>
  <c r="AF1242" i="10"/>
  <c r="AE1242" i="10"/>
  <c r="AD1242" i="10"/>
  <c r="AC1242" i="10"/>
  <c r="AB1242" i="10"/>
  <c r="Z1242" i="10"/>
  <c r="Y1242" i="10"/>
  <c r="X1242" i="10"/>
  <c r="W1242" i="10"/>
  <c r="V1242" i="10"/>
  <c r="T1242" i="10"/>
  <c r="S1242" i="10"/>
  <c r="R1242" i="10"/>
  <c r="Q1242" i="10"/>
  <c r="P1242" i="10"/>
  <c r="N1242" i="10"/>
  <c r="M1242" i="10"/>
  <c r="L1242" i="10"/>
  <c r="K1242" i="10"/>
  <c r="J1242" i="10"/>
  <c r="AA1241" i="10"/>
  <c r="U1241" i="10"/>
  <c r="O1241" i="10"/>
  <c r="E1241" i="10"/>
  <c r="AF1240" i="10"/>
  <c r="AE1240" i="10"/>
  <c r="AD1240" i="10"/>
  <c r="AC1240" i="10"/>
  <c r="AB1240" i="10"/>
  <c r="Z1240" i="10"/>
  <c r="Y1240" i="10"/>
  <c r="X1240" i="10"/>
  <c r="W1240" i="10"/>
  <c r="V1240" i="10"/>
  <c r="T1240" i="10"/>
  <c r="S1240" i="10"/>
  <c r="R1240" i="10"/>
  <c r="Q1240" i="10"/>
  <c r="P1240" i="10"/>
  <c r="N1240" i="10"/>
  <c r="M1240" i="10"/>
  <c r="L1240" i="10"/>
  <c r="K1240" i="10"/>
  <c r="J1240" i="10"/>
  <c r="AF1239" i="10"/>
  <c r="AE1239" i="10"/>
  <c r="AD1239" i="10"/>
  <c r="AC1239" i="10"/>
  <c r="AB1239" i="10"/>
  <c r="Z1239" i="10"/>
  <c r="Y1239" i="10"/>
  <c r="X1239" i="10"/>
  <c r="W1239" i="10"/>
  <c r="V1239" i="10"/>
  <c r="T1239" i="10"/>
  <c r="S1239" i="10"/>
  <c r="R1239" i="10"/>
  <c r="Q1239" i="10"/>
  <c r="P1239" i="10"/>
  <c r="N1239" i="10"/>
  <c r="M1239" i="10"/>
  <c r="L1239" i="10"/>
  <c r="K1239" i="10"/>
  <c r="J1239" i="10"/>
  <c r="AF1238" i="10"/>
  <c r="AE1238" i="10"/>
  <c r="AD1238" i="10"/>
  <c r="AC1238" i="10"/>
  <c r="AB1238" i="10"/>
  <c r="Z1238" i="10"/>
  <c r="Y1238" i="10"/>
  <c r="X1238" i="10"/>
  <c r="W1238" i="10"/>
  <c r="V1238" i="10"/>
  <c r="T1238" i="10"/>
  <c r="S1238" i="10"/>
  <c r="R1238" i="10"/>
  <c r="Q1238" i="10"/>
  <c r="P1238" i="10"/>
  <c r="N1238" i="10"/>
  <c r="M1238" i="10"/>
  <c r="L1238" i="10"/>
  <c r="K1238" i="10"/>
  <c r="J1238" i="10"/>
  <c r="AF1237" i="10"/>
  <c r="AE1237" i="10"/>
  <c r="AD1237" i="10"/>
  <c r="AC1237" i="10"/>
  <c r="AB1237" i="10"/>
  <c r="Z1237" i="10"/>
  <c r="Y1237" i="10"/>
  <c r="X1237" i="10"/>
  <c r="W1237" i="10"/>
  <c r="V1237" i="10"/>
  <c r="T1237" i="10"/>
  <c r="S1237" i="10"/>
  <c r="R1237" i="10"/>
  <c r="Q1237" i="10"/>
  <c r="P1237" i="10"/>
  <c r="N1237" i="10"/>
  <c r="M1237" i="10"/>
  <c r="L1237" i="10"/>
  <c r="K1237" i="10"/>
  <c r="J1237" i="10"/>
  <c r="AF1236" i="10"/>
  <c r="AE1236" i="10"/>
  <c r="AD1236" i="10"/>
  <c r="AC1236" i="10"/>
  <c r="AB1236" i="10"/>
  <c r="Z1236" i="10"/>
  <c r="Y1236" i="10"/>
  <c r="X1236" i="10"/>
  <c r="W1236" i="10"/>
  <c r="V1236" i="10"/>
  <c r="T1236" i="10"/>
  <c r="S1236" i="10"/>
  <c r="R1236" i="10"/>
  <c r="Q1236" i="10"/>
  <c r="P1236" i="10"/>
  <c r="N1236" i="10"/>
  <c r="M1236" i="10"/>
  <c r="L1236" i="10"/>
  <c r="K1236" i="10"/>
  <c r="J1236" i="10"/>
  <c r="AF1235" i="10"/>
  <c r="AE1235" i="10"/>
  <c r="AD1235" i="10"/>
  <c r="AC1235" i="10"/>
  <c r="AB1235" i="10"/>
  <c r="Z1235" i="10"/>
  <c r="Y1235" i="10"/>
  <c r="X1235" i="10"/>
  <c r="W1235" i="10"/>
  <c r="V1235" i="10"/>
  <c r="T1235" i="10"/>
  <c r="S1235" i="10"/>
  <c r="R1235" i="10"/>
  <c r="Q1235" i="10"/>
  <c r="P1235" i="10"/>
  <c r="N1235" i="10"/>
  <c r="M1235" i="10"/>
  <c r="L1235" i="10"/>
  <c r="K1235" i="10"/>
  <c r="J1235" i="10"/>
  <c r="AF1234" i="10"/>
  <c r="AE1234" i="10"/>
  <c r="AD1234" i="10"/>
  <c r="AC1234" i="10"/>
  <c r="AB1234" i="10"/>
  <c r="Z1234" i="10"/>
  <c r="Y1234" i="10"/>
  <c r="X1234" i="10"/>
  <c r="W1234" i="10"/>
  <c r="V1234" i="10"/>
  <c r="T1234" i="10"/>
  <c r="S1234" i="10"/>
  <c r="R1234" i="10"/>
  <c r="Q1234" i="10"/>
  <c r="P1234" i="10"/>
  <c r="N1234" i="10"/>
  <c r="M1234" i="10"/>
  <c r="L1234" i="10"/>
  <c r="K1234" i="10"/>
  <c r="J1234" i="10"/>
  <c r="AF1233" i="10"/>
  <c r="AE1233" i="10"/>
  <c r="AD1233" i="10"/>
  <c r="AC1233" i="10"/>
  <c r="AB1233" i="10"/>
  <c r="Z1233" i="10"/>
  <c r="Y1233" i="10"/>
  <c r="X1233" i="10"/>
  <c r="W1233" i="10"/>
  <c r="V1233" i="10"/>
  <c r="T1233" i="10"/>
  <c r="S1233" i="10"/>
  <c r="R1233" i="10"/>
  <c r="Q1233" i="10"/>
  <c r="P1233" i="10"/>
  <c r="N1233" i="10"/>
  <c r="M1233" i="10"/>
  <c r="L1233" i="10"/>
  <c r="K1233" i="10"/>
  <c r="J1233" i="10"/>
  <c r="AF1232" i="10"/>
  <c r="AE1232" i="10"/>
  <c r="AD1232" i="10"/>
  <c r="AC1232" i="10"/>
  <c r="AB1232" i="10"/>
  <c r="Z1232" i="10"/>
  <c r="Y1232" i="10"/>
  <c r="X1232" i="10"/>
  <c r="W1232" i="10"/>
  <c r="V1232" i="10"/>
  <c r="T1232" i="10"/>
  <c r="S1232" i="10"/>
  <c r="R1232" i="10"/>
  <c r="Q1232" i="10"/>
  <c r="P1232" i="10"/>
  <c r="N1232" i="10"/>
  <c r="M1232" i="10"/>
  <c r="L1232" i="10"/>
  <c r="K1232" i="10"/>
  <c r="J1232" i="10"/>
  <c r="AF1231" i="10"/>
  <c r="AE1231" i="10"/>
  <c r="AD1231" i="10"/>
  <c r="AC1231" i="10"/>
  <c r="AB1231" i="10"/>
  <c r="Z1231" i="10"/>
  <c r="Y1231" i="10"/>
  <c r="X1231" i="10"/>
  <c r="W1231" i="10"/>
  <c r="V1231" i="10"/>
  <c r="T1231" i="10"/>
  <c r="S1231" i="10"/>
  <c r="R1231" i="10"/>
  <c r="Q1231" i="10"/>
  <c r="P1231" i="10"/>
  <c r="N1231" i="10"/>
  <c r="M1231" i="10"/>
  <c r="L1231" i="10"/>
  <c r="K1231" i="10"/>
  <c r="J1231" i="10"/>
  <c r="AF1230" i="10"/>
  <c r="AE1230" i="10"/>
  <c r="AD1230" i="10"/>
  <c r="AC1230" i="10"/>
  <c r="AB1230" i="10"/>
  <c r="Z1230" i="10"/>
  <c r="Y1230" i="10"/>
  <c r="X1230" i="10"/>
  <c r="W1230" i="10"/>
  <c r="V1230" i="10"/>
  <c r="T1230" i="10"/>
  <c r="S1230" i="10"/>
  <c r="R1230" i="10"/>
  <c r="Q1230" i="10"/>
  <c r="P1230" i="10"/>
  <c r="N1230" i="10"/>
  <c r="M1230" i="10"/>
  <c r="L1230" i="10"/>
  <c r="K1230" i="10"/>
  <c r="J1230" i="10"/>
  <c r="AF1229" i="10"/>
  <c r="AE1229" i="10"/>
  <c r="AD1229" i="10"/>
  <c r="AC1229" i="10"/>
  <c r="AB1229" i="10"/>
  <c r="Z1229" i="10"/>
  <c r="Y1229" i="10"/>
  <c r="X1229" i="10"/>
  <c r="W1229" i="10"/>
  <c r="V1229" i="10"/>
  <c r="T1229" i="10"/>
  <c r="S1229" i="10"/>
  <c r="R1229" i="10"/>
  <c r="Q1229" i="10"/>
  <c r="P1229" i="10"/>
  <c r="N1229" i="10"/>
  <c r="M1229" i="10"/>
  <c r="L1229" i="10"/>
  <c r="K1229" i="10"/>
  <c r="J1229" i="10"/>
  <c r="AF1228" i="10"/>
  <c r="AE1228" i="10"/>
  <c r="AD1228" i="10"/>
  <c r="AC1228" i="10"/>
  <c r="AB1228" i="10"/>
  <c r="Z1228" i="10"/>
  <c r="Y1228" i="10"/>
  <c r="X1228" i="10"/>
  <c r="W1228" i="10"/>
  <c r="V1228" i="10"/>
  <c r="T1228" i="10"/>
  <c r="S1228" i="10"/>
  <c r="R1228" i="10"/>
  <c r="Q1228" i="10"/>
  <c r="P1228" i="10"/>
  <c r="N1228" i="10"/>
  <c r="M1228" i="10"/>
  <c r="L1228" i="10"/>
  <c r="K1228" i="10"/>
  <c r="J1228" i="10"/>
  <c r="AF1227" i="10"/>
  <c r="AE1227" i="10"/>
  <c r="AD1227" i="10"/>
  <c r="AC1227" i="10"/>
  <c r="AB1227" i="10"/>
  <c r="Z1227" i="10"/>
  <c r="Y1227" i="10"/>
  <c r="X1227" i="10"/>
  <c r="W1227" i="10"/>
  <c r="V1227" i="10"/>
  <c r="T1227" i="10"/>
  <c r="S1227" i="10"/>
  <c r="R1227" i="10"/>
  <c r="Q1227" i="10"/>
  <c r="P1227" i="10"/>
  <c r="N1227" i="10"/>
  <c r="M1227" i="10"/>
  <c r="L1227" i="10"/>
  <c r="K1227" i="10"/>
  <c r="J1227" i="10"/>
  <c r="AF1226" i="10"/>
  <c r="AE1226" i="10"/>
  <c r="AD1226" i="10"/>
  <c r="AC1226" i="10"/>
  <c r="AB1226" i="10"/>
  <c r="Z1226" i="10"/>
  <c r="Y1226" i="10"/>
  <c r="X1226" i="10"/>
  <c r="W1226" i="10"/>
  <c r="V1226" i="10"/>
  <c r="T1226" i="10"/>
  <c r="S1226" i="10"/>
  <c r="R1226" i="10"/>
  <c r="Q1226" i="10"/>
  <c r="P1226" i="10"/>
  <c r="N1226" i="10"/>
  <c r="M1226" i="10"/>
  <c r="L1226" i="10"/>
  <c r="K1226" i="10"/>
  <c r="J1226" i="10"/>
  <c r="AF1225" i="10"/>
  <c r="AE1225" i="10"/>
  <c r="AD1225" i="10"/>
  <c r="AC1225" i="10"/>
  <c r="AB1225" i="10"/>
  <c r="Z1225" i="10"/>
  <c r="Y1225" i="10"/>
  <c r="X1225" i="10"/>
  <c r="W1225" i="10"/>
  <c r="V1225" i="10"/>
  <c r="T1225" i="10"/>
  <c r="S1225" i="10"/>
  <c r="R1225" i="10"/>
  <c r="Q1225" i="10"/>
  <c r="P1225" i="10"/>
  <c r="N1225" i="10"/>
  <c r="M1225" i="10"/>
  <c r="L1225" i="10"/>
  <c r="K1225" i="10"/>
  <c r="J1225" i="10"/>
  <c r="AF1224" i="10"/>
  <c r="AE1224" i="10"/>
  <c r="AD1224" i="10"/>
  <c r="AC1224" i="10"/>
  <c r="AB1224" i="10"/>
  <c r="Z1224" i="10"/>
  <c r="Y1224" i="10"/>
  <c r="X1224" i="10"/>
  <c r="W1224" i="10"/>
  <c r="V1224" i="10"/>
  <c r="T1224" i="10"/>
  <c r="S1224" i="10"/>
  <c r="R1224" i="10"/>
  <c r="Q1224" i="10"/>
  <c r="P1224" i="10"/>
  <c r="N1224" i="10"/>
  <c r="M1224" i="10"/>
  <c r="L1224" i="10"/>
  <c r="K1224" i="10"/>
  <c r="J1224" i="10"/>
  <c r="AF1223" i="10"/>
  <c r="AE1223" i="10"/>
  <c r="AD1223" i="10"/>
  <c r="AC1223" i="10"/>
  <c r="AB1223" i="10"/>
  <c r="Z1223" i="10"/>
  <c r="Y1223" i="10"/>
  <c r="X1223" i="10"/>
  <c r="W1223" i="10"/>
  <c r="V1223" i="10"/>
  <c r="T1223" i="10"/>
  <c r="S1223" i="10"/>
  <c r="R1223" i="10"/>
  <c r="Q1223" i="10"/>
  <c r="P1223" i="10"/>
  <c r="N1223" i="10"/>
  <c r="M1223" i="10"/>
  <c r="L1223" i="10"/>
  <c r="K1223" i="10"/>
  <c r="J1223" i="10"/>
  <c r="AF1222" i="10"/>
  <c r="AE1222" i="10"/>
  <c r="AD1222" i="10"/>
  <c r="AC1222" i="10"/>
  <c r="AB1222" i="10"/>
  <c r="Z1222" i="10"/>
  <c r="Y1222" i="10"/>
  <c r="X1222" i="10"/>
  <c r="W1222" i="10"/>
  <c r="V1222" i="10"/>
  <c r="T1222" i="10"/>
  <c r="S1222" i="10"/>
  <c r="R1222" i="10"/>
  <c r="Q1222" i="10"/>
  <c r="P1222" i="10"/>
  <c r="N1222" i="10"/>
  <c r="M1222" i="10"/>
  <c r="L1222" i="10"/>
  <c r="K1222" i="10"/>
  <c r="J1222" i="10"/>
  <c r="AF1221" i="10"/>
  <c r="AE1221" i="10"/>
  <c r="AD1221" i="10"/>
  <c r="AC1221" i="10"/>
  <c r="AB1221" i="10"/>
  <c r="Z1221" i="10"/>
  <c r="Y1221" i="10"/>
  <c r="X1221" i="10"/>
  <c r="W1221" i="10"/>
  <c r="V1221" i="10"/>
  <c r="T1221" i="10"/>
  <c r="S1221" i="10"/>
  <c r="R1221" i="10"/>
  <c r="Q1221" i="10"/>
  <c r="P1221" i="10"/>
  <c r="N1221" i="10"/>
  <c r="M1221" i="10"/>
  <c r="L1221" i="10"/>
  <c r="K1221" i="10"/>
  <c r="J1221" i="10"/>
  <c r="AF1220" i="10"/>
  <c r="AE1220" i="10"/>
  <c r="AD1220" i="10"/>
  <c r="AC1220" i="10"/>
  <c r="AB1220" i="10"/>
  <c r="Z1220" i="10"/>
  <c r="Y1220" i="10"/>
  <c r="X1220" i="10"/>
  <c r="W1220" i="10"/>
  <c r="V1220" i="10"/>
  <c r="T1220" i="10"/>
  <c r="S1220" i="10"/>
  <c r="R1220" i="10"/>
  <c r="Q1220" i="10"/>
  <c r="P1220" i="10"/>
  <c r="N1220" i="10"/>
  <c r="M1220" i="10"/>
  <c r="L1220" i="10"/>
  <c r="K1220" i="10"/>
  <c r="J1220" i="10"/>
  <c r="AF1219" i="10"/>
  <c r="AE1219" i="10"/>
  <c r="AD1219" i="10"/>
  <c r="AC1219" i="10"/>
  <c r="AB1219" i="10"/>
  <c r="Z1219" i="10"/>
  <c r="Y1219" i="10"/>
  <c r="X1219" i="10"/>
  <c r="W1219" i="10"/>
  <c r="V1219" i="10"/>
  <c r="T1219" i="10"/>
  <c r="S1219" i="10"/>
  <c r="R1219" i="10"/>
  <c r="Q1219" i="10"/>
  <c r="P1219" i="10"/>
  <c r="N1219" i="10"/>
  <c r="M1219" i="10"/>
  <c r="L1219" i="10"/>
  <c r="K1219" i="10"/>
  <c r="J1219" i="10"/>
  <c r="AF1218" i="10"/>
  <c r="AE1218" i="10"/>
  <c r="AD1218" i="10"/>
  <c r="AC1218" i="10"/>
  <c r="AB1218" i="10"/>
  <c r="Z1218" i="10"/>
  <c r="Y1218" i="10"/>
  <c r="X1218" i="10"/>
  <c r="W1218" i="10"/>
  <c r="V1218" i="10"/>
  <c r="T1218" i="10"/>
  <c r="S1218" i="10"/>
  <c r="R1218" i="10"/>
  <c r="Q1218" i="10"/>
  <c r="P1218" i="10"/>
  <c r="N1218" i="10"/>
  <c r="M1218" i="10"/>
  <c r="L1218" i="10"/>
  <c r="K1218" i="10"/>
  <c r="J1218" i="10"/>
  <c r="AF1217" i="10"/>
  <c r="AE1217" i="10"/>
  <c r="AD1217" i="10"/>
  <c r="AC1217" i="10"/>
  <c r="AB1217" i="10"/>
  <c r="Z1217" i="10"/>
  <c r="Y1217" i="10"/>
  <c r="X1217" i="10"/>
  <c r="W1217" i="10"/>
  <c r="V1217" i="10"/>
  <c r="T1217" i="10"/>
  <c r="S1217" i="10"/>
  <c r="R1217" i="10"/>
  <c r="Q1217" i="10"/>
  <c r="P1217" i="10"/>
  <c r="N1217" i="10"/>
  <c r="M1217" i="10"/>
  <c r="L1217" i="10"/>
  <c r="K1217" i="10"/>
  <c r="J1217" i="10"/>
  <c r="AF1216" i="10"/>
  <c r="AE1216" i="10"/>
  <c r="AD1216" i="10"/>
  <c r="AC1216" i="10"/>
  <c r="AB1216" i="10"/>
  <c r="Z1216" i="10"/>
  <c r="Y1216" i="10"/>
  <c r="X1216" i="10"/>
  <c r="W1216" i="10"/>
  <c r="V1216" i="10"/>
  <c r="T1216" i="10"/>
  <c r="S1216" i="10"/>
  <c r="R1216" i="10"/>
  <c r="Q1216" i="10"/>
  <c r="P1216" i="10"/>
  <c r="N1216" i="10"/>
  <c r="M1216" i="10"/>
  <c r="L1216" i="10"/>
  <c r="K1216" i="10"/>
  <c r="J1216" i="10"/>
  <c r="AF1215" i="10"/>
  <c r="AE1215" i="10"/>
  <c r="AD1215" i="10"/>
  <c r="AC1215" i="10"/>
  <c r="AB1215" i="10"/>
  <c r="Z1215" i="10"/>
  <c r="Y1215" i="10"/>
  <c r="X1215" i="10"/>
  <c r="W1215" i="10"/>
  <c r="V1215" i="10"/>
  <c r="T1215" i="10"/>
  <c r="S1215" i="10"/>
  <c r="R1215" i="10"/>
  <c r="Q1215" i="10"/>
  <c r="P1215" i="10"/>
  <c r="N1215" i="10"/>
  <c r="M1215" i="10"/>
  <c r="L1215" i="10"/>
  <c r="K1215" i="10"/>
  <c r="J1215" i="10"/>
  <c r="AF1214" i="10"/>
  <c r="AE1214" i="10"/>
  <c r="AD1214" i="10"/>
  <c r="AC1214" i="10"/>
  <c r="AB1214" i="10"/>
  <c r="Z1214" i="10"/>
  <c r="Y1214" i="10"/>
  <c r="X1214" i="10"/>
  <c r="W1214" i="10"/>
  <c r="V1214" i="10"/>
  <c r="T1214" i="10"/>
  <c r="S1214" i="10"/>
  <c r="R1214" i="10"/>
  <c r="Q1214" i="10"/>
  <c r="P1214" i="10"/>
  <c r="N1214" i="10"/>
  <c r="M1214" i="10"/>
  <c r="L1214" i="10"/>
  <c r="K1214" i="10"/>
  <c r="J1214" i="10"/>
  <c r="AF1213" i="10"/>
  <c r="AE1213" i="10"/>
  <c r="AD1213" i="10"/>
  <c r="AC1213" i="10"/>
  <c r="AB1213" i="10"/>
  <c r="Z1213" i="10"/>
  <c r="Y1213" i="10"/>
  <c r="X1213" i="10"/>
  <c r="W1213" i="10"/>
  <c r="V1213" i="10"/>
  <c r="T1213" i="10"/>
  <c r="S1213" i="10"/>
  <c r="R1213" i="10"/>
  <c r="Q1213" i="10"/>
  <c r="P1213" i="10"/>
  <c r="N1213" i="10"/>
  <c r="M1213" i="10"/>
  <c r="L1213" i="10"/>
  <c r="K1213" i="10"/>
  <c r="J1213" i="10"/>
  <c r="AF1212" i="10"/>
  <c r="AE1212" i="10"/>
  <c r="AD1212" i="10"/>
  <c r="AC1212" i="10"/>
  <c r="AB1212" i="10"/>
  <c r="Z1212" i="10"/>
  <c r="Y1212" i="10"/>
  <c r="X1212" i="10"/>
  <c r="W1212" i="10"/>
  <c r="V1212" i="10"/>
  <c r="T1212" i="10"/>
  <c r="S1212" i="10"/>
  <c r="R1212" i="10"/>
  <c r="Q1212" i="10"/>
  <c r="P1212" i="10"/>
  <c r="N1212" i="10"/>
  <c r="M1212" i="10"/>
  <c r="L1212" i="10"/>
  <c r="K1212" i="10"/>
  <c r="J1212" i="10"/>
  <c r="AF1211" i="10"/>
  <c r="AE1211" i="10"/>
  <c r="AD1211" i="10"/>
  <c r="AC1211" i="10"/>
  <c r="AB1211" i="10"/>
  <c r="Z1211" i="10"/>
  <c r="Y1211" i="10"/>
  <c r="X1211" i="10"/>
  <c r="W1211" i="10"/>
  <c r="V1211" i="10"/>
  <c r="T1211" i="10"/>
  <c r="S1211" i="10"/>
  <c r="R1211" i="10"/>
  <c r="Q1211" i="10"/>
  <c r="P1211" i="10"/>
  <c r="N1211" i="10"/>
  <c r="M1211" i="10"/>
  <c r="L1211" i="10"/>
  <c r="K1211" i="10"/>
  <c r="J1211" i="10"/>
  <c r="AF1210" i="10"/>
  <c r="AE1210" i="10"/>
  <c r="AD1210" i="10"/>
  <c r="AC1210" i="10"/>
  <c r="AB1210" i="10"/>
  <c r="Z1210" i="10"/>
  <c r="Y1210" i="10"/>
  <c r="X1210" i="10"/>
  <c r="W1210" i="10"/>
  <c r="V1210" i="10"/>
  <c r="T1210" i="10"/>
  <c r="S1210" i="10"/>
  <c r="R1210" i="10"/>
  <c r="Q1210" i="10"/>
  <c r="P1210" i="10"/>
  <c r="N1210" i="10"/>
  <c r="M1210" i="10"/>
  <c r="L1210" i="10"/>
  <c r="K1210" i="10"/>
  <c r="J1210" i="10"/>
  <c r="AF1209" i="10"/>
  <c r="AE1209" i="10"/>
  <c r="AD1209" i="10"/>
  <c r="AC1209" i="10"/>
  <c r="AB1209" i="10"/>
  <c r="Z1209" i="10"/>
  <c r="Y1209" i="10"/>
  <c r="X1209" i="10"/>
  <c r="W1209" i="10"/>
  <c r="V1209" i="10"/>
  <c r="T1209" i="10"/>
  <c r="S1209" i="10"/>
  <c r="R1209" i="10"/>
  <c r="Q1209" i="10"/>
  <c r="P1209" i="10"/>
  <c r="N1209" i="10"/>
  <c r="M1209" i="10"/>
  <c r="L1209" i="10"/>
  <c r="K1209" i="10"/>
  <c r="J1209" i="10"/>
  <c r="AF1208" i="10"/>
  <c r="AE1208" i="10"/>
  <c r="AD1208" i="10"/>
  <c r="AC1208" i="10"/>
  <c r="AB1208" i="10"/>
  <c r="Z1208" i="10"/>
  <c r="Y1208" i="10"/>
  <c r="X1208" i="10"/>
  <c r="W1208" i="10"/>
  <c r="V1208" i="10"/>
  <c r="T1208" i="10"/>
  <c r="S1208" i="10"/>
  <c r="R1208" i="10"/>
  <c r="Q1208" i="10"/>
  <c r="P1208" i="10"/>
  <c r="N1208" i="10"/>
  <c r="M1208" i="10"/>
  <c r="L1208" i="10"/>
  <c r="K1208" i="10"/>
  <c r="J1208" i="10"/>
  <c r="AF1207" i="10"/>
  <c r="AE1207" i="10"/>
  <c r="AD1207" i="10"/>
  <c r="AC1207" i="10"/>
  <c r="AB1207" i="10"/>
  <c r="Z1207" i="10"/>
  <c r="Y1207" i="10"/>
  <c r="X1207" i="10"/>
  <c r="W1207" i="10"/>
  <c r="V1207" i="10"/>
  <c r="T1207" i="10"/>
  <c r="S1207" i="10"/>
  <c r="R1207" i="10"/>
  <c r="Q1207" i="10"/>
  <c r="P1207" i="10"/>
  <c r="N1207" i="10"/>
  <c r="M1207" i="10"/>
  <c r="L1207" i="10"/>
  <c r="K1207" i="10"/>
  <c r="J1207" i="10"/>
  <c r="AF1206" i="10"/>
  <c r="AE1206" i="10"/>
  <c r="AD1206" i="10"/>
  <c r="AC1206" i="10"/>
  <c r="AB1206" i="10"/>
  <c r="Z1206" i="10"/>
  <c r="Y1206" i="10"/>
  <c r="X1206" i="10"/>
  <c r="W1206" i="10"/>
  <c r="V1206" i="10"/>
  <c r="T1206" i="10"/>
  <c r="S1206" i="10"/>
  <c r="R1206" i="10"/>
  <c r="Q1206" i="10"/>
  <c r="P1206" i="10"/>
  <c r="N1206" i="10"/>
  <c r="M1206" i="10"/>
  <c r="L1206" i="10"/>
  <c r="K1206" i="10"/>
  <c r="J1206" i="10"/>
  <c r="AF1205" i="10"/>
  <c r="AE1205" i="10"/>
  <c r="AD1205" i="10"/>
  <c r="AC1205" i="10"/>
  <c r="AB1205" i="10"/>
  <c r="Z1205" i="10"/>
  <c r="Y1205" i="10"/>
  <c r="X1205" i="10"/>
  <c r="W1205" i="10"/>
  <c r="V1205" i="10"/>
  <c r="T1205" i="10"/>
  <c r="S1205" i="10"/>
  <c r="R1205" i="10"/>
  <c r="Q1205" i="10"/>
  <c r="P1205" i="10"/>
  <c r="N1205" i="10"/>
  <c r="M1205" i="10"/>
  <c r="L1205" i="10"/>
  <c r="K1205" i="10"/>
  <c r="J1205" i="10"/>
  <c r="AF1204" i="10"/>
  <c r="AE1204" i="10"/>
  <c r="AD1204" i="10"/>
  <c r="AC1204" i="10"/>
  <c r="AB1204" i="10"/>
  <c r="Z1204" i="10"/>
  <c r="Y1204" i="10"/>
  <c r="X1204" i="10"/>
  <c r="W1204" i="10"/>
  <c r="V1204" i="10"/>
  <c r="T1204" i="10"/>
  <c r="S1204" i="10"/>
  <c r="R1204" i="10"/>
  <c r="Q1204" i="10"/>
  <c r="P1204" i="10"/>
  <c r="N1204" i="10"/>
  <c r="M1204" i="10"/>
  <c r="L1204" i="10"/>
  <c r="K1204" i="10"/>
  <c r="J1204" i="10"/>
  <c r="AF1203" i="10"/>
  <c r="AE1203" i="10"/>
  <c r="AD1203" i="10"/>
  <c r="AC1203" i="10"/>
  <c r="AB1203" i="10"/>
  <c r="Z1203" i="10"/>
  <c r="Y1203" i="10"/>
  <c r="X1203" i="10"/>
  <c r="W1203" i="10"/>
  <c r="V1203" i="10"/>
  <c r="T1203" i="10"/>
  <c r="S1203" i="10"/>
  <c r="R1203" i="10"/>
  <c r="Q1203" i="10"/>
  <c r="P1203" i="10"/>
  <c r="N1203" i="10"/>
  <c r="M1203" i="10"/>
  <c r="L1203" i="10"/>
  <c r="K1203" i="10"/>
  <c r="J1203" i="10"/>
  <c r="AF1202" i="10"/>
  <c r="AE1202" i="10"/>
  <c r="AD1202" i="10"/>
  <c r="AC1202" i="10"/>
  <c r="AB1202" i="10"/>
  <c r="Z1202" i="10"/>
  <c r="Y1202" i="10"/>
  <c r="X1202" i="10"/>
  <c r="W1202" i="10"/>
  <c r="V1202" i="10"/>
  <c r="T1202" i="10"/>
  <c r="S1202" i="10"/>
  <c r="R1202" i="10"/>
  <c r="Q1202" i="10"/>
  <c r="P1202" i="10"/>
  <c r="N1202" i="10"/>
  <c r="M1202" i="10"/>
  <c r="L1202" i="10"/>
  <c r="K1202" i="10"/>
  <c r="J1202" i="10"/>
  <c r="AF1201" i="10"/>
  <c r="AE1201" i="10"/>
  <c r="AD1201" i="10"/>
  <c r="AC1201" i="10"/>
  <c r="AB1201" i="10"/>
  <c r="Z1201" i="10"/>
  <c r="Y1201" i="10"/>
  <c r="X1201" i="10"/>
  <c r="W1201" i="10"/>
  <c r="V1201" i="10"/>
  <c r="T1201" i="10"/>
  <c r="S1201" i="10"/>
  <c r="R1201" i="10"/>
  <c r="Q1201" i="10"/>
  <c r="P1201" i="10"/>
  <c r="N1201" i="10"/>
  <c r="M1201" i="10"/>
  <c r="L1201" i="10"/>
  <c r="K1201" i="10"/>
  <c r="J1201" i="10"/>
  <c r="AF1200" i="10"/>
  <c r="AE1200" i="10"/>
  <c r="AD1200" i="10"/>
  <c r="AC1200" i="10"/>
  <c r="AB1200" i="10"/>
  <c r="Z1200" i="10"/>
  <c r="Y1200" i="10"/>
  <c r="X1200" i="10"/>
  <c r="W1200" i="10"/>
  <c r="V1200" i="10"/>
  <c r="T1200" i="10"/>
  <c r="S1200" i="10"/>
  <c r="R1200" i="10"/>
  <c r="Q1200" i="10"/>
  <c r="P1200" i="10"/>
  <c r="N1200" i="10"/>
  <c r="M1200" i="10"/>
  <c r="L1200" i="10"/>
  <c r="K1200" i="10"/>
  <c r="J1200" i="10"/>
  <c r="AF1199" i="10"/>
  <c r="AE1199" i="10"/>
  <c r="AD1199" i="10"/>
  <c r="AC1199" i="10"/>
  <c r="AB1199" i="10"/>
  <c r="Z1199" i="10"/>
  <c r="Y1199" i="10"/>
  <c r="X1199" i="10"/>
  <c r="W1199" i="10"/>
  <c r="V1199" i="10"/>
  <c r="T1199" i="10"/>
  <c r="S1199" i="10"/>
  <c r="R1199" i="10"/>
  <c r="Q1199" i="10"/>
  <c r="P1199" i="10"/>
  <c r="N1199" i="10"/>
  <c r="M1199" i="10"/>
  <c r="L1199" i="10"/>
  <c r="K1199" i="10"/>
  <c r="J1199" i="10"/>
  <c r="AF1198" i="10"/>
  <c r="AE1198" i="10"/>
  <c r="AD1198" i="10"/>
  <c r="AC1198" i="10"/>
  <c r="AB1198" i="10"/>
  <c r="Z1198" i="10"/>
  <c r="Y1198" i="10"/>
  <c r="X1198" i="10"/>
  <c r="W1198" i="10"/>
  <c r="V1198" i="10"/>
  <c r="T1198" i="10"/>
  <c r="S1198" i="10"/>
  <c r="R1198" i="10"/>
  <c r="Q1198" i="10"/>
  <c r="P1198" i="10"/>
  <c r="N1198" i="10"/>
  <c r="M1198" i="10"/>
  <c r="L1198" i="10"/>
  <c r="K1198" i="10"/>
  <c r="J1198" i="10"/>
  <c r="AF1197" i="10"/>
  <c r="AE1197" i="10"/>
  <c r="AD1197" i="10"/>
  <c r="AC1197" i="10"/>
  <c r="AB1197" i="10"/>
  <c r="Z1197" i="10"/>
  <c r="Y1197" i="10"/>
  <c r="X1197" i="10"/>
  <c r="W1197" i="10"/>
  <c r="V1197" i="10"/>
  <c r="T1197" i="10"/>
  <c r="S1197" i="10"/>
  <c r="R1197" i="10"/>
  <c r="Q1197" i="10"/>
  <c r="P1197" i="10"/>
  <c r="N1197" i="10"/>
  <c r="M1197" i="10"/>
  <c r="L1197" i="10"/>
  <c r="K1197" i="10"/>
  <c r="J1197" i="10"/>
  <c r="AF1196" i="10"/>
  <c r="AE1196" i="10"/>
  <c r="AD1196" i="10"/>
  <c r="AC1196" i="10"/>
  <c r="AB1196" i="10"/>
  <c r="Z1196" i="10"/>
  <c r="Y1196" i="10"/>
  <c r="X1196" i="10"/>
  <c r="W1196" i="10"/>
  <c r="V1196" i="10"/>
  <c r="T1196" i="10"/>
  <c r="S1196" i="10"/>
  <c r="R1196" i="10"/>
  <c r="Q1196" i="10"/>
  <c r="P1196" i="10"/>
  <c r="N1196" i="10"/>
  <c r="M1196" i="10"/>
  <c r="L1196" i="10"/>
  <c r="K1196" i="10"/>
  <c r="J1196" i="10"/>
  <c r="AF1195" i="10"/>
  <c r="AE1195" i="10"/>
  <c r="AD1195" i="10"/>
  <c r="AC1195" i="10"/>
  <c r="AB1195" i="10"/>
  <c r="Z1195" i="10"/>
  <c r="Y1195" i="10"/>
  <c r="X1195" i="10"/>
  <c r="W1195" i="10"/>
  <c r="V1195" i="10"/>
  <c r="T1195" i="10"/>
  <c r="S1195" i="10"/>
  <c r="R1195" i="10"/>
  <c r="Q1195" i="10"/>
  <c r="P1195" i="10"/>
  <c r="N1195" i="10"/>
  <c r="M1195" i="10"/>
  <c r="L1195" i="10"/>
  <c r="K1195" i="10"/>
  <c r="J1195" i="10"/>
  <c r="AF1194" i="10"/>
  <c r="AE1194" i="10"/>
  <c r="AD1194" i="10"/>
  <c r="AC1194" i="10"/>
  <c r="AB1194" i="10"/>
  <c r="Z1194" i="10"/>
  <c r="Y1194" i="10"/>
  <c r="X1194" i="10"/>
  <c r="W1194" i="10"/>
  <c r="V1194" i="10"/>
  <c r="T1194" i="10"/>
  <c r="S1194" i="10"/>
  <c r="R1194" i="10"/>
  <c r="Q1194" i="10"/>
  <c r="P1194" i="10"/>
  <c r="N1194" i="10"/>
  <c r="M1194" i="10"/>
  <c r="L1194" i="10"/>
  <c r="K1194" i="10"/>
  <c r="J1194" i="10"/>
  <c r="AF1193" i="10"/>
  <c r="AE1193" i="10"/>
  <c r="AD1193" i="10"/>
  <c r="AC1193" i="10"/>
  <c r="AB1193" i="10"/>
  <c r="Z1193" i="10"/>
  <c r="Y1193" i="10"/>
  <c r="X1193" i="10"/>
  <c r="W1193" i="10"/>
  <c r="V1193" i="10"/>
  <c r="T1193" i="10"/>
  <c r="S1193" i="10"/>
  <c r="R1193" i="10"/>
  <c r="Q1193" i="10"/>
  <c r="P1193" i="10"/>
  <c r="N1193" i="10"/>
  <c r="M1193" i="10"/>
  <c r="L1193" i="10"/>
  <c r="K1193" i="10"/>
  <c r="AF1192" i="10"/>
  <c r="AE1192" i="10"/>
  <c r="AD1192" i="10"/>
  <c r="AC1192" i="10"/>
  <c r="AB1192" i="10"/>
  <c r="Z1192" i="10"/>
  <c r="Y1192" i="10"/>
  <c r="X1192" i="10"/>
  <c r="W1192" i="10"/>
  <c r="V1192" i="10"/>
  <c r="T1192" i="10"/>
  <c r="S1192" i="10"/>
  <c r="R1192" i="10"/>
  <c r="Q1192" i="10"/>
  <c r="P1192" i="10"/>
  <c r="N1192" i="10"/>
  <c r="M1192" i="10"/>
  <c r="L1192" i="10"/>
  <c r="K1192" i="10"/>
  <c r="AF1191" i="10"/>
  <c r="AE1191" i="10"/>
  <c r="AD1191" i="10"/>
  <c r="AC1191" i="10"/>
  <c r="AB1191" i="10"/>
  <c r="Z1191" i="10"/>
  <c r="Y1191" i="10"/>
  <c r="X1191" i="10"/>
  <c r="W1191" i="10"/>
  <c r="V1191" i="10"/>
  <c r="T1191" i="10"/>
  <c r="S1191" i="10"/>
  <c r="R1191" i="10"/>
  <c r="Q1191" i="10"/>
  <c r="P1191" i="10"/>
  <c r="N1191" i="10"/>
  <c r="M1191" i="10"/>
  <c r="L1191" i="10"/>
  <c r="K1191" i="10"/>
  <c r="AF1190" i="10"/>
  <c r="AE1190" i="10"/>
  <c r="AD1190" i="10"/>
  <c r="AC1190" i="10"/>
  <c r="AB1190" i="10"/>
  <c r="Z1190" i="10"/>
  <c r="Y1190" i="10"/>
  <c r="X1190" i="10"/>
  <c r="W1190" i="10"/>
  <c r="V1190" i="10"/>
  <c r="T1190" i="10"/>
  <c r="S1190" i="10"/>
  <c r="R1190" i="10"/>
  <c r="Q1190" i="10"/>
  <c r="P1190" i="10"/>
  <c r="N1190" i="10"/>
  <c r="M1190" i="10"/>
  <c r="L1190" i="10"/>
  <c r="K1190" i="10"/>
  <c r="AA1189" i="10"/>
  <c r="U1189" i="10"/>
  <c r="O1189" i="10"/>
  <c r="E1189" i="10"/>
  <c r="AA1188" i="10"/>
  <c r="U1188" i="10"/>
  <c r="O1188" i="10"/>
  <c r="E1188" i="10"/>
  <c r="AF1187" i="10"/>
  <c r="AE1187" i="10"/>
  <c r="AD1187" i="10"/>
  <c r="AC1187" i="10"/>
  <c r="AB1187" i="10"/>
  <c r="Z1187" i="10"/>
  <c r="Y1187" i="10"/>
  <c r="X1187" i="10"/>
  <c r="W1187" i="10"/>
  <c r="V1187" i="10"/>
  <c r="T1187" i="10"/>
  <c r="S1187" i="10"/>
  <c r="R1187" i="10"/>
  <c r="Q1187" i="10"/>
  <c r="P1187" i="10"/>
  <c r="N1187" i="10"/>
  <c r="M1187" i="10"/>
  <c r="L1187" i="10"/>
  <c r="K1187" i="10"/>
  <c r="J1187" i="10"/>
  <c r="AF1186" i="10"/>
  <c r="AE1186" i="10"/>
  <c r="AD1186" i="10"/>
  <c r="AC1186" i="10"/>
  <c r="AB1186" i="10"/>
  <c r="Z1186" i="10"/>
  <c r="Y1186" i="10"/>
  <c r="X1186" i="10"/>
  <c r="W1186" i="10"/>
  <c r="V1186" i="10"/>
  <c r="T1186" i="10"/>
  <c r="S1186" i="10"/>
  <c r="R1186" i="10"/>
  <c r="Q1186" i="10"/>
  <c r="P1186" i="10"/>
  <c r="N1186" i="10"/>
  <c r="M1186" i="10"/>
  <c r="L1186" i="10"/>
  <c r="K1186" i="10"/>
  <c r="J1186" i="10"/>
  <c r="AF1185" i="10"/>
  <c r="AE1185" i="10"/>
  <c r="AD1185" i="10"/>
  <c r="AC1185" i="10"/>
  <c r="AB1185" i="10"/>
  <c r="Z1185" i="10"/>
  <c r="Y1185" i="10"/>
  <c r="X1185" i="10"/>
  <c r="W1185" i="10"/>
  <c r="V1185" i="10"/>
  <c r="T1185" i="10"/>
  <c r="S1185" i="10"/>
  <c r="R1185" i="10"/>
  <c r="Q1185" i="10"/>
  <c r="P1185" i="10"/>
  <c r="N1185" i="10"/>
  <c r="M1185" i="10"/>
  <c r="L1185" i="10"/>
  <c r="K1185" i="10"/>
  <c r="J1185" i="10"/>
  <c r="AF1184" i="10"/>
  <c r="AE1184" i="10"/>
  <c r="AD1184" i="10"/>
  <c r="AC1184" i="10"/>
  <c r="AB1184" i="10"/>
  <c r="Z1184" i="10"/>
  <c r="Y1184" i="10"/>
  <c r="X1184" i="10"/>
  <c r="W1184" i="10"/>
  <c r="V1184" i="10"/>
  <c r="T1184" i="10"/>
  <c r="S1184" i="10"/>
  <c r="R1184" i="10"/>
  <c r="Q1184" i="10"/>
  <c r="P1184" i="10"/>
  <c r="N1184" i="10"/>
  <c r="M1184" i="10"/>
  <c r="L1184" i="10"/>
  <c r="K1184" i="10"/>
  <c r="J1184" i="10"/>
  <c r="AF1183" i="10"/>
  <c r="AE1183" i="10"/>
  <c r="AD1183" i="10"/>
  <c r="AC1183" i="10"/>
  <c r="AB1183" i="10"/>
  <c r="Z1183" i="10"/>
  <c r="Y1183" i="10"/>
  <c r="X1183" i="10"/>
  <c r="W1183" i="10"/>
  <c r="V1183" i="10"/>
  <c r="T1183" i="10"/>
  <c r="S1183" i="10"/>
  <c r="R1183" i="10"/>
  <c r="Q1183" i="10"/>
  <c r="P1183" i="10"/>
  <c r="N1183" i="10"/>
  <c r="M1183" i="10"/>
  <c r="L1183" i="10"/>
  <c r="K1183" i="10"/>
  <c r="J1183" i="10"/>
  <c r="AF1182" i="10"/>
  <c r="AE1182" i="10"/>
  <c r="AD1182" i="10"/>
  <c r="AC1182" i="10"/>
  <c r="AB1182" i="10"/>
  <c r="Z1182" i="10"/>
  <c r="Y1182" i="10"/>
  <c r="X1182" i="10"/>
  <c r="W1182" i="10"/>
  <c r="V1182" i="10"/>
  <c r="T1182" i="10"/>
  <c r="S1182" i="10"/>
  <c r="R1182" i="10"/>
  <c r="Q1182" i="10"/>
  <c r="P1182" i="10"/>
  <c r="N1182" i="10"/>
  <c r="M1182" i="10"/>
  <c r="L1182" i="10"/>
  <c r="K1182" i="10"/>
  <c r="J1182" i="10"/>
  <c r="AF1181" i="10"/>
  <c r="AE1181" i="10"/>
  <c r="AD1181" i="10"/>
  <c r="AC1181" i="10"/>
  <c r="AB1181" i="10"/>
  <c r="Z1181" i="10"/>
  <c r="Y1181" i="10"/>
  <c r="X1181" i="10"/>
  <c r="W1181" i="10"/>
  <c r="V1181" i="10"/>
  <c r="T1181" i="10"/>
  <c r="S1181" i="10"/>
  <c r="R1181" i="10"/>
  <c r="Q1181" i="10"/>
  <c r="P1181" i="10"/>
  <c r="N1181" i="10"/>
  <c r="M1181" i="10"/>
  <c r="L1181" i="10"/>
  <c r="K1181" i="10"/>
  <c r="J1181" i="10"/>
  <c r="AF1180" i="10"/>
  <c r="AE1180" i="10"/>
  <c r="AD1180" i="10"/>
  <c r="AC1180" i="10"/>
  <c r="AB1180" i="10"/>
  <c r="Z1180" i="10"/>
  <c r="Y1180" i="10"/>
  <c r="X1180" i="10"/>
  <c r="W1180" i="10"/>
  <c r="V1180" i="10"/>
  <c r="T1180" i="10"/>
  <c r="S1180" i="10"/>
  <c r="R1180" i="10"/>
  <c r="Q1180" i="10"/>
  <c r="P1180" i="10"/>
  <c r="N1180" i="10"/>
  <c r="M1180" i="10"/>
  <c r="L1180" i="10"/>
  <c r="K1180" i="10"/>
  <c r="J1180" i="10"/>
  <c r="AF1179" i="10"/>
  <c r="AE1179" i="10"/>
  <c r="AD1179" i="10"/>
  <c r="AC1179" i="10"/>
  <c r="AB1179" i="10"/>
  <c r="Z1179" i="10"/>
  <c r="Y1179" i="10"/>
  <c r="X1179" i="10"/>
  <c r="W1179" i="10"/>
  <c r="V1179" i="10"/>
  <c r="T1179" i="10"/>
  <c r="S1179" i="10"/>
  <c r="R1179" i="10"/>
  <c r="Q1179" i="10"/>
  <c r="P1179" i="10"/>
  <c r="N1179" i="10"/>
  <c r="M1179" i="10"/>
  <c r="L1179" i="10"/>
  <c r="K1179" i="10"/>
  <c r="J1179" i="10"/>
  <c r="AF1178" i="10"/>
  <c r="AE1178" i="10"/>
  <c r="AD1178" i="10"/>
  <c r="AC1178" i="10"/>
  <c r="AB1178" i="10"/>
  <c r="Z1178" i="10"/>
  <c r="Y1178" i="10"/>
  <c r="X1178" i="10"/>
  <c r="W1178" i="10"/>
  <c r="V1178" i="10"/>
  <c r="T1178" i="10"/>
  <c r="S1178" i="10"/>
  <c r="R1178" i="10"/>
  <c r="Q1178" i="10"/>
  <c r="P1178" i="10"/>
  <c r="N1178" i="10"/>
  <c r="M1178" i="10"/>
  <c r="L1178" i="10"/>
  <c r="K1178" i="10"/>
  <c r="J1178" i="10"/>
  <c r="AF1177" i="10"/>
  <c r="AE1177" i="10"/>
  <c r="AD1177" i="10"/>
  <c r="AC1177" i="10"/>
  <c r="AB1177" i="10"/>
  <c r="Z1177" i="10"/>
  <c r="Y1177" i="10"/>
  <c r="X1177" i="10"/>
  <c r="W1177" i="10"/>
  <c r="V1177" i="10"/>
  <c r="T1177" i="10"/>
  <c r="S1177" i="10"/>
  <c r="R1177" i="10"/>
  <c r="Q1177" i="10"/>
  <c r="P1177" i="10"/>
  <c r="N1177" i="10"/>
  <c r="M1177" i="10"/>
  <c r="L1177" i="10"/>
  <c r="K1177" i="10"/>
  <c r="J1177" i="10"/>
  <c r="AF1176" i="10"/>
  <c r="AE1176" i="10"/>
  <c r="AD1176" i="10"/>
  <c r="AC1176" i="10"/>
  <c r="AB1176" i="10"/>
  <c r="Z1176" i="10"/>
  <c r="Y1176" i="10"/>
  <c r="X1176" i="10"/>
  <c r="W1176" i="10"/>
  <c r="V1176" i="10"/>
  <c r="T1176" i="10"/>
  <c r="S1176" i="10"/>
  <c r="R1176" i="10"/>
  <c r="Q1176" i="10"/>
  <c r="P1176" i="10"/>
  <c r="N1176" i="10"/>
  <c r="M1176" i="10"/>
  <c r="L1176" i="10"/>
  <c r="K1176" i="10"/>
  <c r="J1176" i="10"/>
  <c r="AA1175" i="10"/>
  <c r="U1175" i="10"/>
  <c r="O1175" i="10"/>
  <c r="E1175" i="10"/>
  <c r="AF1174" i="10"/>
  <c r="AE1174" i="10"/>
  <c r="AD1174" i="10"/>
  <c r="AC1174" i="10"/>
  <c r="AB1174" i="10"/>
  <c r="Z1174" i="10"/>
  <c r="Y1174" i="10"/>
  <c r="X1174" i="10"/>
  <c r="W1174" i="10"/>
  <c r="V1174" i="10"/>
  <c r="T1174" i="10"/>
  <c r="S1174" i="10"/>
  <c r="R1174" i="10"/>
  <c r="Q1174" i="10"/>
  <c r="P1174" i="10"/>
  <c r="N1174" i="10"/>
  <c r="M1174" i="10"/>
  <c r="L1174" i="10"/>
  <c r="K1174" i="10"/>
  <c r="J1174" i="10"/>
  <c r="AF1173" i="10"/>
  <c r="AE1173" i="10"/>
  <c r="AD1173" i="10"/>
  <c r="AC1173" i="10"/>
  <c r="AB1173" i="10"/>
  <c r="Z1173" i="10"/>
  <c r="Y1173" i="10"/>
  <c r="X1173" i="10"/>
  <c r="W1173" i="10"/>
  <c r="V1173" i="10"/>
  <c r="T1173" i="10"/>
  <c r="S1173" i="10"/>
  <c r="R1173" i="10"/>
  <c r="Q1173" i="10"/>
  <c r="P1173" i="10"/>
  <c r="N1173" i="10"/>
  <c r="M1173" i="10"/>
  <c r="L1173" i="10"/>
  <c r="K1173" i="10"/>
  <c r="J1173" i="10"/>
  <c r="AF1172" i="10"/>
  <c r="AE1172" i="10"/>
  <c r="AD1172" i="10"/>
  <c r="AC1172" i="10"/>
  <c r="AB1172" i="10"/>
  <c r="Z1172" i="10"/>
  <c r="Y1172" i="10"/>
  <c r="X1172" i="10"/>
  <c r="W1172" i="10"/>
  <c r="V1172" i="10"/>
  <c r="T1172" i="10"/>
  <c r="S1172" i="10"/>
  <c r="R1172" i="10"/>
  <c r="Q1172" i="10"/>
  <c r="P1172" i="10"/>
  <c r="N1172" i="10"/>
  <c r="M1172" i="10"/>
  <c r="L1172" i="10"/>
  <c r="K1172" i="10"/>
  <c r="J1172" i="10"/>
  <c r="AF1171" i="10"/>
  <c r="AE1171" i="10"/>
  <c r="AD1171" i="10"/>
  <c r="AC1171" i="10"/>
  <c r="AB1171" i="10"/>
  <c r="Z1171" i="10"/>
  <c r="Y1171" i="10"/>
  <c r="X1171" i="10"/>
  <c r="W1171" i="10"/>
  <c r="V1171" i="10"/>
  <c r="T1171" i="10"/>
  <c r="S1171" i="10"/>
  <c r="R1171" i="10"/>
  <c r="Q1171" i="10"/>
  <c r="P1171" i="10"/>
  <c r="N1171" i="10"/>
  <c r="M1171" i="10"/>
  <c r="L1171" i="10"/>
  <c r="K1171" i="10"/>
  <c r="J1171" i="10"/>
  <c r="AF1170" i="10"/>
  <c r="AE1170" i="10"/>
  <c r="AD1170" i="10"/>
  <c r="AC1170" i="10"/>
  <c r="AB1170" i="10"/>
  <c r="Z1170" i="10"/>
  <c r="Y1170" i="10"/>
  <c r="X1170" i="10"/>
  <c r="W1170" i="10"/>
  <c r="V1170" i="10"/>
  <c r="T1170" i="10"/>
  <c r="S1170" i="10"/>
  <c r="R1170" i="10"/>
  <c r="Q1170" i="10"/>
  <c r="P1170" i="10"/>
  <c r="N1170" i="10"/>
  <c r="M1170" i="10"/>
  <c r="L1170" i="10"/>
  <c r="K1170" i="10"/>
  <c r="J1170" i="10"/>
  <c r="AF1169" i="10"/>
  <c r="AE1169" i="10"/>
  <c r="AD1169" i="10"/>
  <c r="AC1169" i="10"/>
  <c r="AB1169" i="10"/>
  <c r="Z1169" i="10"/>
  <c r="Y1169" i="10"/>
  <c r="X1169" i="10"/>
  <c r="W1169" i="10"/>
  <c r="V1169" i="10"/>
  <c r="T1169" i="10"/>
  <c r="S1169" i="10"/>
  <c r="R1169" i="10"/>
  <c r="Q1169" i="10"/>
  <c r="P1169" i="10"/>
  <c r="N1169" i="10"/>
  <c r="M1169" i="10"/>
  <c r="L1169" i="10"/>
  <c r="K1169" i="10"/>
  <c r="J1169" i="10"/>
  <c r="AF1168" i="10"/>
  <c r="AE1168" i="10"/>
  <c r="AD1168" i="10"/>
  <c r="AC1168" i="10"/>
  <c r="AB1168" i="10"/>
  <c r="Z1168" i="10"/>
  <c r="Y1168" i="10"/>
  <c r="X1168" i="10"/>
  <c r="W1168" i="10"/>
  <c r="V1168" i="10"/>
  <c r="T1168" i="10"/>
  <c r="S1168" i="10"/>
  <c r="R1168" i="10"/>
  <c r="Q1168" i="10"/>
  <c r="P1168" i="10"/>
  <c r="N1168" i="10"/>
  <c r="M1168" i="10"/>
  <c r="L1168" i="10"/>
  <c r="K1168" i="10"/>
  <c r="J1168" i="10"/>
  <c r="AF1167" i="10"/>
  <c r="AE1167" i="10"/>
  <c r="AD1167" i="10"/>
  <c r="AC1167" i="10"/>
  <c r="AB1167" i="10"/>
  <c r="Z1167" i="10"/>
  <c r="Y1167" i="10"/>
  <c r="X1167" i="10"/>
  <c r="W1167" i="10"/>
  <c r="V1167" i="10"/>
  <c r="T1167" i="10"/>
  <c r="S1167" i="10"/>
  <c r="R1167" i="10"/>
  <c r="Q1167" i="10"/>
  <c r="P1167" i="10"/>
  <c r="N1167" i="10"/>
  <c r="M1167" i="10"/>
  <c r="L1167" i="10"/>
  <c r="K1167" i="10"/>
  <c r="J1167" i="10"/>
  <c r="AF1166" i="10"/>
  <c r="AE1166" i="10"/>
  <c r="AD1166" i="10"/>
  <c r="AC1166" i="10"/>
  <c r="AB1166" i="10"/>
  <c r="Z1166" i="10"/>
  <c r="Y1166" i="10"/>
  <c r="X1166" i="10"/>
  <c r="W1166" i="10"/>
  <c r="V1166" i="10"/>
  <c r="T1166" i="10"/>
  <c r="S1166" i="10"/>
  <c r="R1166" i="10"/>
  <c r="Q1166" i="10"/>
  <c r="P1166" i="10"/>
  <c r="N1166" i="10"/>
  <c r="M1166" i="10"/>
  <c r="L1166" i="10"/>
  <c r="K1166" i="10"/>
  <c r="J1166" i="10"/>
  <c r="AF1165" i="10"/>
  <c r="AE1165" i="10"/>
  <c r="AD1165" i="10"/>
  <c r="AC1165" i="10"/>
  <c r="AB1165" i="10"/>
  <c r="Z1165" i="10"/>
  <c r="Y1165" i="10"/>
  <c r="X1165" i="10"/>
  <c r="W1165" i="10"/>
  <c r="V1165" i="10"/>
  <c r="T1165" i="10"/>
  <c r="S1165" i="10"/>
  <c r="R1165" i="10"/>
  <c r="Q1165" i="10"/>
  <c r="P1165" i="10"/>
  <c r="N1165" i="10"/>
  <c r="M1165" i="10"/>
  <c r="L1165" i="10"/>
  <c r="K1165" i="10"/>
  <c r="J1165" i="10"/>
  <c r="AF1164" i="10"/>
  <c r="AE1164" i="10"/>
  <c r="AD1164" i="10"/>
  <c r="AC1164" i="10"/>
  <c r="AB1164" i="10"/>
  <c r="Z1164" i="10"/>
  <c r="Y1164" i="10"/>
  <c r="X1164" i="10"/>
  <c r="W1164" i="10"/>
  <c r="V1164" i="10"/>
  <c r="T1164" i="10"/>
  <c r="S1164" i="10"/>
  <c r="R1164" i="10"/>
  <c r="Q1164" i="10"/>
  <c r="P1164" i="10"/>
  <c r="N1164" i="10"/>
  <c r="M1164" i="10"/>
  <c r="L1164" i="10"/>
  <c r="K1164" i="10"/>
  <c r="J1164" i="10"/>
  <c r="AF1163" i="10"/>
  <c r="AE1163" i="10"/>
  <c r="AD1163" i="10"/>
  <c r="AC1163" i="10"/>
  <c r="AB1163" i="10"/>
  <c r="Z1163" i="10"/>
  <c r="Y1163" i="10"/>
  <c r="X1163" i="10"/>
  <c r="W1163" i="10"/>
  <c r="V1163" i="10"/>
  <c r="T1163" i="10"/>
  <c r="S1163" i="10"/>
  <c r="R1163" i="10"/>
  <c r="Q1163" i="10"/>
  <c r="P1163" i="10"/>
  <c r="N1163" i="10"/>
  <c r="M1163" i="10"/>
  <c r="L1163" i="10"/>
  <c r="K1163" i="10"/>
  <c r="J1163" i="10"/>
  <c r="AF1162" i="10"/>
  <c r="AE1162" i="10"/>
  <c r="AD1162" i="10"/>
  <c r="AC1162" i="10"/>
  <c r="AB1162" i="10"/>
  <c r="Z1162" i="10"/>
  <c r="Y1162" i="10"/>
  <c r="X1162" i="10"/>
  <c r="W1162" i="10"/>
  <c r="V1162" i="10"/>
  <c r="T1162" i="10"/>
  <c r="S1162" i="10"/>
  <c r="R1162" i="10"/>
  <c r="Q1162" i="10"/>
  <c r="P1162" i="10"/>
  <c r="N1162" i="10"/>
  <c r="M1162" i="10"/>
  <c r="L1162" i="10"/>
  <c r="K1162" i="10"/>
  <c r="J1162" i="10"/>
  <c r="AF1161" i="10"/>
  <c r="AE1161" i="10"/>
  <c r="AD1161" i="10"/>
  <c r="AC1161" i="10"/>
  <c r="AB1161" i="10"/>
  <c r="Z1161" i="10"/>
  <c r="Y1161" i="10"/>
  <c r="X1161" i="10"/>
  <c r="W1161" i="10"/>
  <c r="V1161" i="10"/>
  <c r="T1161" i="10"/>
  <c r="S1161" i="10"/>
  <c r="R1161" i="10"/>
  <c r="Q1161" i="10"/>
  <c r="P1161" i="10"/>
  <c r="N1161" i="10"/>
  <c r="M1161" i="10"/>
  <c r="L1161" i="10"/>
  <c r="K1161" i="10"/>
  <c r="J1161" i="10"/>
  <c r="AF1160" i="10"/>
  <c r="AE1160" i="10"/>
  <c r="AD1160" i="10"/>
  <c r="AC1160" i="10"/>
  <c r="AB1160" i="10"/>
  <c r="Z1160" i="10"/>
  <c r="Y1160" i="10"/>
  <c r="X1160" i="10"/>
  <c r="W1160" i="10"/>
  <c r="V1160" i="10"/>
  <c r="T1160" i="10"/>
  <c r="S1160" i="10"/>
  <c r="R1160" i="10"/>
  <c r="Q1160" i="10"/>
  <c r="P1160" i="10"/>
  <c r="N1160" i="10"/>
  <c r="M1160" i="10"/>
  <c r="L1160" i="10"/>
  <c r="K1160" i="10"/>
  <c r="J1160" i="10"/>
  <c r="AF1159" i="10"/>
  <c r="AE1159" i="10"/>
  <c r="AD1159" i="10"/>
  <c r="AC1159" i="10"/>
  <c r="AB1159" i="10"/>
  <c r="Z1159" i="10"/>
  <c r="Y1159" i="10"/>
  <c r="X1159" i="10"/>
  <c r="W1159" i="10"/>
  <c r="V1159" i="10"/>
  <c r="T1159" i="10"/>
  <c r="S1159" i="10"/>
  <c r="R1159" i="10"/>
  <c r="Q1159" i="10"/>
  <c r="P1159" i="10"/>
  <c r="N1159" i="10"/>
  <c r="M1159" i="10"/>
  <c r="L1159" i="10"/>
  <c r="K1159" i="10"/>
  <c r="J1159" i="10"/>
  <c r="AF1158" i="10"/>
  <c r="AE1158" i="10"/>
  <c r="AD1158" i="10"/>
  <c r="AC1158" i="10"/>
  <c r="AB1158" i="10"/>
  <c r="Z1158" i="10"/>
  <c r="Y1158" i="10"/>
  <c r="X1158" i="10"/>
  <c r="W1158" i="10"/>
  <c r="V1158" i="10"/>
  <c r="T1158" i="10"/>
  <c r="S1158" i="10"/>
  <c r="R1158" i="10"/>
  <c r="Q1158" i="10"/>
  <c r="P1158" i="10"/>
  <c r="N1158" i="10"/>
  <c r="M1158" i="10"/>
  <c r="L1158" i="10"/>
  <c r="K1158" i="10"/>
  <c r="J1158" i="10"/>
  <c r="AF1157" i="10"/>
  <c r="AE1157" i="10"/>
  <c r="AD1157" i="10"/>
  <c r="AC1157" i="10"/>
  <c r="AB1157" i="10"/>
  <c r="Z1157" i="10"/>
  <c r="Y1157" i="10"/>
  <c r="X1157" i="10"/>
  <c r="W1157" i="10"/>
  <c r="V1157" i="10"/>
  <c r="T1157" i="10"/>
  <c r="S1157" i="10"/>
  <c r="R1157" i="10"/>
  <c r="Q1157" i="10"/>
  <c r="P1157" i="10"/>
  <c r="N1157" i="10"/>
  <c r="M1157" i="10"/>
  <c r="L1157" i="10"/>
  <c r="K1157" i="10"/>
  <c r="J1157" i="10"/>
  <c r="AF1156" i="10"/>
  <c r="AE1156" i="10"/>
  <c r="AD1156" i="10"/>
  <c r="AC1156" i="10"/>
  <c r="AB1156" i="10"/>
  <c r="Z1156" i="10"/>
  <c r="Y1156" i="10"/>
  <c r="X1156" i="10"/>
  <c r="W1156" i="10"/>
  <c r="V1156" i="10"/>
  <c r="T1156" i="10"/>
  <c r="S1156" i="10"/>
  <c r="R1156" i="10"/>
  <c r="Q1156" i="10"/>
  <c r="P1156" i="10"/>
  <c r="N1156" i="10"/>
  <c r="M1156" i="10"/>
  <c r="L1156" i="10"/>
  <c r="K1156" i="10"/>
  <c r="J1156" i="10"/>
  <c r="AF1155" i="10"/>
  <c r="AE1155" i="10"/>
  <c r="AD1155" i="10"/>
  <c r="AC1155" i="10"/>
  <c r="AB1155" i="10"/>
  <c r="Z1155" i="10"/>
  <c r="Y1155" i="10"/>
  <c r="X1155" i="10"/>
  <c r="W1155" i="10"/>
  <c r="V1155" i="10"/>
  <c r="T1155" i="10"/>
  <c r="S1155" i="10"/>
  <c r="R1155" i="10"/>
  <c r="Q1155" i="10"/>
  <c r="P1155" i="10"/>
  <c r="N1155" i="10"/>
  <c r="M1155" i="10"/>
  <c r="L1155" i="10"/>
  <c r="K1155" i="10"/>
  <c r="J1155" i="10"/>
  <c r="AF1154" i="10"/>
  <c r="AE1154" i="10"/>
  <c r="AD1154" i="10"/>
  <c r="AC1154" i="10"/>
  <c r="AB1154" i="10"/>
  <c r="Z1154" i="10"/>
  <c r="Y1154" i="10"/>
  <c r="X1154" i="10"/>
  <c r="W1154" i="10"/>
  <c r="V1154" i="10"/>
  <c r="T1154" i="10"/>
  <c r="S1154" i="10"/>
  <c r="R1154" i="10"/>
  <c r="Q1154" i="10"/>
  <c r="P1154" i="10"/>
  <c r="N1154" i="10"/>
  <c r="M1154" i="10"/>
  <c r="L1154" i="10"/>
  <c r="K1154" i="10"/>
  <c r="J1154" i="10"/>
  <c r="AF1153" i="10"/>
  <c r="AE1153" i="10"/>
  <c r="AD1153" i="10"/>
  <c r="AC1153" i="10"/>
  <c r="AB1153" i="10"/>
  <c r="Z1153" i="10"/>
  <c r="Y1153" i="10"/>
  <c r="X1153" i="10"/>
  <c r="W1153" i="10"/>
  <c r="V1153" i="10"/>
  <c r="T1153" i="10"/>
  <c r="S1153" i="10"/>
  <c r="R1153" i="10"/>
  <c r="Q1153" i="10"/>
  <c r="P1153" i="10"/>
  <c r="N1153" i="10"/>
  <c r="M1153" i="10"/>
  <c r="L1153" i="10"/>
  <c r="K1153" i="10"/>
  <c r="J1153" i="10"/>
  <c r="AF1152" i="10"/>
  <c r="AE1152" i="10"/>
  <c r="AD1152" i="10"/>
  <c r="AC1152" i="10"/>
  <c r="AB1152" i="10"/>
  <c r="Z1152" i="10"/>
  <c r="Y1152" i="10"/>
  <c r="X1152" i="10"/>
  <c r="W1152" i="10"/>
  <c r="V1152" i="10"/>
  <c r="T1152" i="10"/>
  <c r="S1152" i="10"/>
  <c r="R1152" i="10"/>
  <c r="Q1152" i="10"/>
  <c r="P1152" i="10"/>
  <c r="N1152" i="10"/>
  <c r="M1152" i="10"/>
  <c r="L1152" i="10"/>
  <c r="K1152" i="10"/>
  <c r="J1152" i="10"/>
  <c r="AF1151" i="10"/>
  <c r="AE1151" i="10"/>
  <c r="AD1151" i="10"/>
  <c r="AC1151" i="10"/>
  <c r="AB1151" i="10"/>
  <c r="Z1151" i="10"/>
  <c r="Y1151" i="10"/>
  <c r="X1151" i="10"/>
  <c r="W1151" i="10"/>
  <c r="V1151" i="10"/>
  <c r="T1151" i="10"/>
  <c r="S1151" i="10"/>
  <c r="R1151" i="10"/>
  <c r="Q1151" i="10"/>
  <c r="P1151" i="10"/>
  <c r="N1151" i="10"/>
  <c r="M1151" i="10"/>
  <c r="L1151" i="10"/>
  <c r="K1151" i="10"/>
  <c r="J1151" i="10"/>
  <c r="AF1150" i="10"/>
  <c r="AE1150" i="10"/>
  <c r="AD1150" i="10"/>
  <c r="AC1150" i="10"/>
  <c r="AB1150" i="10"/>
  <c r="Z1150" i="10"/>
  <c r="Y1150" i="10"/>
  <c r="X1150" i="10"/>
  <c r="W1150" i="10"/>
  <c r="V1150" i="10"/>
  <c r="T1150" i="10"/>
  <c r="S1150" i="10"/>
  <c r="R1150" i="10"/>
  <c r="Q1150" i="10"/>
  <c r="P1150" i="10"/>
  <c r="N1150" i="10"/>
  <c r="M1150" i="10"/>
  <c r="L1150" i="10"/>
  <c r="K1150" i="10"/>
  <c r="J1150" i="10"/>
  <c r="AF1149" i="10"/>
  <c r="AE1149" i="10"/>
  <c r="AD1149" i="10"/>
  <c r="AC1149" i="10"/>
  <c r="AB1149" i="10"/>
  <c r="Z1149" i="10"/>
  <c r="Y1149" i="10"/>
  <c r="X1149" i="10"/>
  <c r="W1149" i="10"/>
  <c r="V1149" i="10"/>
  <c r="T1149" i="10"/>
  <c r="S1149" i="10"/>
  <c r="R1149" i="10"/>
  <c r="Q1149" i="10"/>
  <c r="P1149" i="10"/>
  <c r="N1149" i="10"/>
  <c r="M1149" i="10"/>
  <c r="L1149" i="10"/>
  <c r="K1149" i="10"/>
  <c r="J1149" i="10"/>
  <c r="AF1148" i="10"/>
  <c r="AE1148" i="10"/>
  <c r="AD1148" i="10"/>
  <c r="AC1148" i="10"/>
  <c r="AB1148" i="10"/>
  <c r="Z1148" i="10"/>
  <c r="Y1148" i="10"/>
  <c r="X1148" i="10"/>
  <c r="W1148" i="10"/>
  <c r="V1148" i="10"/>
  <c r="T1148" i="10"/>
  <c r="S1148" i="10"/>
  <c r="R1148" i="10"/>
  <c r="Q1148" i="10"/>
  <c r="P1148" i="10"/>
  <c r="N1148" i="10"/>
  <c r="M1148" i="10"/>
  <c r="L1148" i="10"/>
  <c r="K1148" i="10"/>
  <c r="J1148" i="10"/>
  <c r="AF1147" i="10"/>
  <c r="AE1147" i="10"/>
  <c r="AD1147" i="10"/>
  <c r="AC1147" i="10"/>
  <c r="AB1147" i="10"/>
  <c r="Z1147" i="10"/>
  <c r="Y1147" i="10"/>
  <c r="X1147" i="10"/>
  <c r="W1147" i="10"/>
  <c r="V1147" i="10"/>
  <c r="T1147" i="10"/>
  <c r="S1147" i="10"/>
  <c r="R1147" i="10"/>
  <c r="Q1147" i="10"/>
  <c r="P1147" i="10"/>
  <c r="N1147" i="10"/>
  <c r="M1147" i="10"/>
  <c r="L1147" i="10"/>
  <c r="K1147" i="10"/>
  <c r="J1147" i="10"/>
  <c r="AF1146" i="10"/>
  <c r="AE1146" i="10"/>
  <c r="AD1146" i="10"/>
  <c r="AC1146" i="10"/>
  <c r="AB1146" i="10"/>
  <c r="Z1146" i="10"/>
  <c r="Y1146" i="10"/>
  <c r="X1146" i="10"/>
  <c r="W1146" i="10"/>
  <c r="V1146" i="10"/>
  <c r="T1146" i="10"/>
  <c r="S1146" i="10"/>
  <c r="R1146" i="10"/>
  <c r="Q1146" i="10"/>
  <c r="P1146" i="10"/>
  <c r="N1146" i="10"/>
  <c r="M1146" i="10"/>
  <c r="L1146" i="10"/>
  <c r="K1146" i="10"/>
  <c r="J1146" i="10"/>
  <c r="AF1145" i="10"/>
  <c r="AE1145" i="10"/>
  <c r="AD1145" i="10"/>
  <c r="AC1145" i="10"/>
  <c r="AB1145" i="10"/>
  <c r="Z1145" i="10"/>
  <c r="Y1145" i="10"/>
  <c r="X1145" i="10"/>
  <c r="W1145" i="10"/>
  <c r="V1145" i="10"/>
  <c r="T1145" i="10"/>
  <c r="S1145" i="10"/>
  <c r="R1145" i="10"/>
  <c r="Q1145" i="10"/>
  <c r="P1145" i="10"/>
  <c r="N1145" i="10"/>
  <c r="M1145" i="10"/>
  <c r="L1145" i="10"/>
  <c r="K1145" i="10"/>
  <c r="J1145" i="10"/>
  <c r="AF1144" i="10"/>
  <c r="AE1144" i="10"/>
  <c r="AD1144" i="10"/>
  <c r="AC1144" i="10"/>
  <c r="AB1144" i="10"/>
  <c r="Z1144" i="10"/>
  <c r="Y1144" i="10"/>
  <c r="X1144" i="10"/>
  <c r="W1144" i="10"/>
  <c r="V1144" i="10"/>
  <c r="T1144" i="10"/>
  <c r="S1144" i="10"/>
  <c r="R1144" i="10"/>
  <c r="Q1144" i="10"/>
  <c r="P1144" i="10"/>
  <c r="N1144" i="10"/>
  <c r="M1144" i="10"/>
  <c r="L1144" i="10"/>
  <c r="K1144" i="10"/>
  <c r="J1144" i="10"/>
  <c r="AF1143" i="10"/>
  <c r="AE1143" i="10"/>
  <c r="AD1143" i="10"/>
  <c r="AC1143" i="10"/>
  <c r="AB1143" i="10"/>
  <c r="Z1143" i="10"/>
  <c r="Y1143" i="10"/>
  <c r="X1143" i="10"/>
  <c r="W1143" i="10"/>
  <c r="V1143" i="10"/>
  <c r="T1143" i="10"/>
  <c r="S1143" i="10"/>
  <c r="R1143" i="10"/>
  <c r="Q1143" i="10"/>
  <c r="P1143" i="10"/>
  <c r="N1143" i="10"/>
  <c r="M1143" i="10"/>
  <c r="L1143" i="10"/>
  <c r="K1143" i="10"/>
  <c r="J1143" i="10"/>
  <c r="AF1142" i="10"/>
  <c r="AE1142" i="10"/>
  <c r="AD1142" i="10"/>
  <c r="AC1142" i="10"/>
  <c r="AB1142" i="10"/>
  <c r="Z1142" i="10"/>
  <c r="Y1142" i="10"/>
  <c r="X1142" i="10"/>
  <c r="W1142" i="10"/>
  <c r="V1142" i="10"/>
  <c r="T1142" i="10"/>
  <c r="S1142" i="10"/>
  <c r="R1142" i="10"/>
  <c r="Q1142" i="10"/>
  <c r="P1142" i="10"/>
  <c r="N1142" i="10"/>
  <c r="M1142" i="10"/>
  <c r="L1142" i="10"/>
  <c r="K1142" i="10"/>
  <c r="J1142" i="10"/>
  <c r="AF1141" i="10"/>
  <c r="AE1141" i="10"/>
  <c r="AD1141" i="10"/>
  <c r="AC1141" i="10"/>
  <c r="AB1141" i="10"/>
  <c r="Z1141" i="10"/>
  <c r="Y1141" i="10"/>
  <c r="X1141" i="10"/>
  <c r="W1141" i="10"/>
  <c r="V1141" i="10"/>
  <c r="T1141" i="10"/>
  <c r="S1141" i="10"/>
  <c r="R1141" i="10"/>
  <c r="Q1141" i="10"/>
  <c r="P1141" i="10"/>
  <c r="N1141" i="10"/>
  <c r="M1141" i="10"/>
  <c r="L1141" i="10"/>
  <c r="K1141" i="10"/>
  <c r="J1141" i="10"/>
  <c r="AF1140" i="10"/>
  <c r="AE1140" i="10"/>
  <c r="AD1140" i="10"/>
  <c r="AC1140" i="10"/>
  <c r="AB1140" i="10"/>
  <c r="Z1140" i="10"/>
  <c r="Y1140" i="10"/>
  <c r="X1140" i="10"/>
  <c r="W1140" i="10"/>
  <c r="V1140" i="10"/>
  <c r="T1140" i="10"/>
  <c r="S1140" i="10"/>
  <c r="R1140" i="10"/>
  <c r="Q1140" i="10"/>
  <c r="P1140" i="10"/>
  <c r="N1140" i="10"/>
  <c r="M1140" i="10"/>
  <c r="L1140" i="10"/>
  <c r="K1140" i="10"/>
  <c r="J1140" i="10"/>
  <c r="AF1139" i="10"/>
  <c r="AE1139" i="10"/>
  <c r="AD1139" i="10"/>
  <c r="AC1139" i="10"/>
  <c r="AB1139" i="10"/>
  <c r="Z1139" i="10"/>
  <c r="Y1139" i="10"/>
  <c r="X1139" i="10"/>
  <c r="W1139" i="10"/>
  <c r="V1139" i="10"/>
  <c r="T1139" i="10"/>
  <c r="S1139" i="10"/>
  <c r="R1139" i="10"/>
  <c r="Q1139" i="10"/>
  <c r="P1139" i="10"/>
  <c r="N1139" i="10"/>
  <c r="M1139" i="10"/>
  <c r="L1139" i="10"/>
  <c r="K1139" i="10"/>
  <c r="J1139" i="10"/>
  <c r="AF1138" i="10"/>
  <c r="AE1138" i="10"/>
  <c r="AD1138" i="10"/>
  <c r="AC1138" i="10"/>
  <c r="AB1138" i="10"/>
  <c r="Z1138" i="10"/>
  <c r="Y1138" i="10"/>
  <c r="X1138" i="10"/>
  <c r="W1138" i="10"/>
  <c r="V1138" i="10"/>
  <c r="T1138" i="10"/>
  <c r="S1138" i="10"/>
  <c r="R1138" i="10"/>
  <c r="Q1138" i="10"/>
  <c r="P1138" i="10"/>
  <c r="N1138" i="10"/>
  <c r="M1138" i="10"/>
  <c r="L1138" i="10"/>
  <c r="K1138" i="10"/>
  <c r="J1138" i="10"/>
  <c r="AF1137" i="10"/>
  <c r="AE1137" i="10"/>
  <c r="AD1137" i="10"/>
  <c r="AC1137" i="10"/>
  <c r="AB1137" i="10"/>
  <c r="Z1137" i="10"/>
  <c r="Y1137" i="10"/>
  <c r="X1137" i="10"/>
  <c r="W1137" i="10"/>
  <c r="V1137" i="10"/>
  <c r="T1137" i="10"/>
  <c r="S1137" i="10"/>
  <c r="R1137" i="10"/>
  <c r="Q1137" i="10"/>
  <c r="P1137" i="10"/>
  <c r="N1137" i="10"/>
  <c r="M1137" i="10"/>
  <c r="L1137" i="10"/>
  <c r="K1137" i="10"/>
  <c r="J1137" i="10"/>
  <c r="AF1136" i="10"/>
  <c r="AE1136" i="10"/>
  <c r="AD1136" i="10"/>
  <c r="AC1136" i="10"/>
  <c r="AB1136" i="10"/>
  <c r="Z1136" i="10"/>
  <c r="Y1136" i="10"/>
  <c r="X1136" i="10"/>
  <c r="W1136" i="10"/>
  <c r="V1136" i="10"/>
  <c r="T1136" i="10"/>
  <c r="S1136" i="10"/>
  <c r="R1136" i="10"/>
  <c r="Q1136" i="10"/>
  <c r="P1136" i="10"/>
  <c r="N1136" i="10"/>
  <c r="M1136" i="10"/>
  <c r="L1136" i="10"/>
  <c r="K1136" i="10"/>
  <c r="J1136" i="10"/>
  <c r="AF1135" i="10"/>
  <c r="AE1135" i="10"/>
  <c r="AD1135" i="10"/>
  <c r="AC1135" i="10"/>
  <c r="AB1135" i="10"/>
  <c r="Z1135" i="10"/>
  <c r="Y1135" i="10"/>
  <c r="X1135" i="10"/>
  <c r="W1135" i="10"/>
  <c r="V1135" i="10"/>
  <c r="T1135" i="10"/>
  <c r="S1135" i="10"/>
  <c r="R1135" i="10"/>
  <c r="Q1135" i="10"/>
  <c r="P1135" i="10"/>
  <c r="N1135" i="10"/>
  <c r="M1135" i="10"/>
  <c r="L1135" i="10"/>
  <c r="K1135" i="10"/>
  <c r="J1135" i="10"/>
  <c r="AF1134" i="10"/>
  <c r="AE1134" i="10"/>
  <c r="AD1134" i="10"/>
  <c r="AC1134" i="10"/>
  <c r="AB1134" i="10"/>
  <c r="Z1134" i="10"/>
  <c r="Y1134" i="10"/>
  <c r="X1134" i="10"/>
  <c r="W1134" i="10"/>
  <c r="V1134" i="10"/>
  <c r="T1134" i="10"/>
  <c r="S1134" i="10"/>
  <c r="R1134" i="10"/>
  <c r="Q1134" i="10"/>
  <c r="P1134" i="10"/>
  <c r="N1134" i="10"/>
  <c r="M1134" i="10"/>
  <c r="L1134" i="10"/>
  <c r="K1134" i="10"/>
  <c r="J1134" i="10"/>
  <c r="AF1133" i="10"/>
  <c r="AE1133" i="10"/>
  <c r="AD1133" i="10"/>
  <c r="AC1133" i="10"/>
  <c r="AB1133" i="10"/>
  <c r="Z1133" i="10"/>
  <c r="Y1133" i="10"/>
  <c r="X1133" i="10"/>
  <c r="W1133" i="10"/>
  <c r="V1133" i="10"/>
  <c r="T1133" i="10"/>
  <c r="S1133" i="10"/>
  <c r="R1133" i="10"/>
  <c r="Q1133" i="10"/>
  <c r="P1133" i="10"/>
  <c r="N1133" i="10"/>
  <c r="M1133" i="10"/>
  <c r="L1133" i="10"/>
  <c r="K1133" i="10"/>
  <c r="J1133" i="10"/>
  <c r="AF1132" i="10"/>
  <c r="AE1132" i="10"/>
  <c r="AD1132" i="10"/>
  <c r="AC1132" i="10"/>
  <c r="AB1132" i="10"/>
  <c r="Z1132" i="10"/>
  <c r="Y1132" i="10"/>
  <c r="X1132" i="10"/>
  <c r="W1132" i="10"/>
  <c r="V1132" i="10"/>
  <c r="T1132" i="10"/>
  <c r="S1132" i="10"/>
  <c r="R1132" i="10"/>
  <c r="Q1132" i="10"/>
  <c r="P1132" i="10"/>
  <c r="N1132" i="10"/>
  <c r="M1132" i="10"/>
  <c r="L1132" i="10"/>
  <c r="K1132" i="10"/>
  <c r="J1132" i="10"/>
  <c r="AF1131" i="10"/>
  <c r="AE1131" i="10"/>
  <c r="AD1131" i="10"/>
  <c r="AC1131" i="10"/>
  <c r="AB1131" i="10"/>
  <c r="Z1131" i="10"/>
  <c r="Y1131" i="10"/>
  <c r="X1131" i="10"/>
  <c r="W1131" i="10"/>
  <c r="V1131" i="10"/>
  <c r="T1131" i="10"/>
  <c r="S1131" i="10"/>
  <c r="R1131" i="10"/>
  <c r="Q1131" i="10"/>
  <c r="P1131" i="10"/>
  <c r="N1131" i="10"/>
  <c r="M1131" i="10"/>
  <c r="L1131" i="10"/>
  <c r="K1131" i="10"/>
  <c r="J1131" i="10"/>
  <c r="AF1130" i="10"/>
  <c r="AE1130" i="10"/>
  <c r="AD1130" i="10"/>
  <c r="AC1130" i="10"/>
  <c r="AB1130" i="10"/>
  <c r="Z1130" i="10"/>
  <c r="Y1130" i="10"/>
  <c r="X1130" i="10"/>
  <c r="W1130" i="10"/>
  <c r="V1130" i="10"/>
  <c r="T1130" i="10"/>
  <c r="S1130" i="10"/>
  <c r="R1130" i="10"/>
  <c r="Q1130" i="10"/>
  <c r="P1130" i="10"/>
  <c r="N1130" i="10"/>
  <c r="M1130" i="10"/>
  <c r="L1130" i="10"/>
  <c r="K1130" i="10"/>
  <c r="J1130" i="10"/>
  <c r="AF1129" i="10"/>
  <c r="AE1129" i="10"/>
  <c r="AD1129" i="10"/>
  <c r="AC1129" i="10"/>
  <c r="AB1129" i="10"/>
  <c r="Z1129" i="10"/>
  <c r="Y1129" i="10"/>
  <c r="X1129" i="10"/>
  <c r="W1129" i="10"/>
  <c r="V1129" i="10"/>
  <c r="T1129" i="10"/>
  <c r="S1129" i="10"/>
  <c r="R1129" i="10"/>
  <c r="Q1129" i="10"/>
  <c r="P1129" i="10"/>
  <c r="N1129" i="10"/>
  <c r="M1129" i="10"/>
  <c r="L1129" i="10"/>
  <c r="K1129" i="10"/>
  <c r="J1129" i="10"/>
  <c r="AF1128" i="10"/>
  <c r="AE1128" i="10"/>
  <c r="AD1128" i="10"/>
  <c r="AC1128" i="10"/>
  <c r="AB1128" i="10"/>
  <c r="Z1128" i="10"/>
  <c r="Y1128" i="10"/>
  <c r="X1128" i="10"/>
  <c r="W1128" i="10"/>
  <c r="V1128" i="10"/>
  <c r="T1128" i="10"/>
  <c r="S1128" i="10"/>
  <c r="R1128" i="10"/>
  <c r="Q1128" i="10"/>
  <c r="P1128" i="10"/>
  <c r="N1128" i="10"/>
  <c r="M1128" i="10"/>
  <c r="L1128" i="10"/>
  <c r="K1128" i="10"/>
  <c r="J1128" i="10"/>
  <c r="AF1127" i="10"/>
  <c r="AE1127" i="10"/>
  <c r="AD1127" i="10"/>
  <c r="AC1127" i="10"/>
  <c r="AB1127" i="10"/>
  <c r="Z1127" i="10"/>
  <c r="Y1127" i="10"/>
  <c r="X1127" i="10"/>
  <c r="W1127" i="10"/>
  <c r="V1127" i="10"/>
  <c r="T1127" i="10"/>
  <c r="S1127" i="10"/>
  <c r="R1127" i="10"/>
  <c r="Q1127" i="10"/>
  <c r="P1127" i="10"/>
  <c r="N1127" i="10"/>
  <c r="M1127" i="10"/>
  <c r="L1127" i="10"/>
  <c r="K1127" i="10"/>
  <c r="J1127" i="10"/>
  <c r="AF1126" i="10"/>
  <c r="AE1126" i="10"/>
  <c r="AD1126" i="10"/>
  <c r="AC1126" i="10"/>
  <c r="AB1126" i="10"/>
  <c r="Z1126" i="10"/>
  <c r="Y1126" i="10"/>
  <c r="X1126" i="10"/>
  <c r="W1126" i="10"/>
  <c r="V1126" i="10"/>
  <c r="T1126" i="10"/>
  <c r="S1126" i="10"/>
  <c r="R1126" i="10"/>
  <c r="Q1126" i="10"/>
  <c r="P1126" i="10"/>
  <c r="N1126" i="10"/>
  <c r="M1126" i="10"/>
  <c r="L1126" i="10"/>
  <c r="K1126" i="10"/>
  <c r="J1126" i="10"/>
  <c r="AF1125" i="10"/>
  <c r="AE1125" i="10"/>
  <c r="AD1125" i="10"/>
  <c r="AC1125" i="10"/>
  <c r="AB1125" i="10"/>
  <c r="Z1125" i="10"/>
  <c r="Y1125" i="10"/>
  <c r="X1125" i="10"/>
  <c r="W1125" i="10"/>
  <c r="V1125" i="10"/>
  <c r="T1125" i="10"/>
  <c r="S1125" i="10"/>
  <c r="R1125" i="10"/>
  <c r="Q1125" i="10"/>
  <c r="P1125" i="10"/>
  <c r="N1125" i="10"/>
  <c r="M1125" i="10"/>
  <c r="L1125" i="10"/>
  <c r="K1125" i="10"/>
  <c r="J1125" i="10"/>
  <c r="AF1124" i="10"/>
  <c r="AE1124" i="10"/>
  <c r="AD1124" i="10"/>
  <c r="AC1124" i="10"/>
  <c r="AB1124" i="10"/>
  <c r="Z1124" i="10"/>
  <c r="Y1124" i="10"/>
  <c r="X1124" i="10"/>
  <c r="W1124" i="10"/>
  <c r="V1124" i="10"/>
  <c r="T1124" i="10"/>
  <c r="S1124" i="10"/>
  <c r="R1124" i="10"/>
  <c r="Q1124" i="10"/>
  <c r="P1124" i="10"/>
  <c r="N1124" i="10"/>
  <c r="M1124" i="10"/>
  <c r="L1124" i="10"/>
  <c r="K1124" i="10"/>
  <c r="J1124" i="10"/>
  <c r="AF1123" i="10"/>
  <c r="AE1123" i="10"/>
  <c r="AD1123" i="10"/>
  <c r="AC1123" i="10"/>
  <c r="AB1123" i="10"/>
  <c r="Z1123" i="10"/>
  <c r="Y1123" i="10"/>
  <c r="X1123" i="10"/>
  <c r="W1123" i="10"/>
  <c r="V1123" i="10"/>
  <c r="T1123" i="10"/>
  <c r="S1123" i="10"/>
  <c r="R1123" i="10"/>
  <c r="Q1123" i="10"/>
  <c r="P1123" i="10"/>
  <c r="N1123" i="10"/>
  <c r="M1123" i="10"/>
  <c r="L1123" i="10"/>
  <c r="K1123" i="10"/>
  <c r="J1123" i="10"/>
  <c r="AF1122" i="10"/>
  <c r="AE1122" i="10"/>
  <c r="AD1122" i="10"/>
  <c r="AC1122" i="10"/>
  <c r="AB1122" i="10"/>
  <c r="Z1122" i="10"/>
  <c r="Y1122" i="10"/>
  <c r="X1122" i="10"/>
  <c r="W1122" i="10"/>
  <c r="V1122" i="10"/>
  <c r="T1122" i="10"/>
  <c r="S1122" i="10"/>
  <c r="R1122" i="10"/>
  <c r="Q1122" i="10"/>
  <c r="P1122" i="10"/>
  <c r="N1122" i="10"/>
  <c r="M1122" i="10"/>
  <c r="L1122" i="10"/>
  <c r="K1122" i="10"/>
  <c r="J1122" i="10"/>
  <c r="AF1121" i="10"/>
  <c r="AE1121" i="10"/>
  <c r="AD1121" i="10"/>
  <c r="AC1121" i="10"/>
  <c r="AB1121" i="10"/>
  <c r="Z1121" i="10"/>
  <c r="Y1121" i="10"/>
  <c r="X1121" i="10"/>
  <c r="W1121" i="10"/>
  <c r="V1121" i="10"/>
  <c r="T1121" i="10"/>
  <c r="S1121" i="10"/>
  <c r="R1121" i="10"/>
  <c r="Q1121" i="10"/>
  <c r="P1121" i="10"/>
  <c r="N1121" i="10"/>
  <c r="M1121" i="10"/>
  <c r="L1121" i="10"/>
  <c r="K1121" i="10"/>
  <c r="J1121" i="10"/>
  <c r="AF1120" i="10"/>
  <c r="AE1120" i="10"/>
  <c r="AD1120" i="10"/>
  <c r="AC1120" i="10"/>
  <c r="AB1120" i="10"/>
  <c r="Z1120" i="10"/>
  <c r="Y1120" i="10"/>
  <c r="X1120" i="10"/>
  <c r="W1120" i="10"/>
  <c r="V1120" i="10"/>
  <c r="T1120" i="10"/>
  <c r="S1120" i="10"/>
  <c r="R1120" i="10"/>
  <c r="Q1120" i="10"/>
  <c r="P1120" i="10"/>
  <c r="N1120" i="10"/>
  <c r="M1120" i="10"/>
  <c r="L1120" i="10"/>
  <c r="K1120" i="10"/>
  <c r="J1120" i="10"/>
  <c r="AF1119" i="10"/>
  <c r="AE1119" i="10"/>
  <c r="AD1119" i="10"/>
  <c r="AC1119" i="10"/>
  <c r="AB1119" i="10"/>
  <c r="Z1119" i="10"/>
  <c r="Y1119" i="10"/>
  <c r="X1119" i="10"/>
  <c r="W1119" i="10"/>
  <c r="V1119" i="10"/>
  <c r="T1119" i="10"/>
  <c r="S1119" i="10"/>
  <c r="R1119" i="10"/>
  <c r="Q1119" i="10"/>
  <c r="P1119" i="10"/>
  <c r="N1119" i="10"/>
  <c r="M1119" i="10"/>
  <c r="L1119" i="10"/>
  <c r="K1119" i="10"/>
  <c r="J1119" i="10"/>
  <c r="AF1118" i="10"/>
  <c r="AE1118" i="10"/>
  <c r="AD1118" i="10"/>
  <c r="AC1118" i="10"/>
  <c r="AB1118" i="10"/>
  <c r="Z1118" i="10"/>
  <c r="Y1118" i="10"/>
  <c r="X1118" i="10"/>
  <c r="W1118" i="10"/>
  <c r="V1118" i="10"/>
  <c r="T1118" i="10"/>
  <c r="S1118" i="10"/>
  <c r="R1118" i="10"/>
  <c r="Q1118" i="10"/>
  <c r="P1118" i="10"/>
  <c r="N1118" i="10"/>
  <c r="M1118" i="10"/>
  <c r="L1118" i="10"/>
  <c r="K1118" i="10"/>
  <c r="J1118" i="10"/>
  <c r="AF1117" i="10"/>
  <c r="AE1117" i="10"/>
  <c r="AD1117" i="10"/>
  <c r="AC1117" i="10"/>
  <c r="AB1117" i="10"/>
  <c r="Z1117" i="10"/>
  <c r="Y1117" i="10"/>
  <c r="X1117" i="10"/>
  <c r="W1117" i="10"/>
  <c r="V1117" i="10"/>
  <c r="T1117" i="10"/>
  <c r="S1117" i="10"/>
  <c r="R1117" i="10"/>
  <c r="Q1117" i="10"/>
  <c r="P1117" i="10"/>
  <c r="N1117" i="10"/>
  <c r="M1117" i="10"/>
  <c r="L1117" i="10"/>
  <c r="K1117" i="10"/>
  <c r="J1117" i="10"/>
  <c r="AF1116" i="10"/>
  <c r="AE1116" i="10"/>
  <c r="AD1116" i="10"/>
  <c r="AC1116" i="10"/>
  <c r="AB1116" i="10"/>
  <c r="Z1116" i="10"/>
  <c r="Y1116" i="10"/>
  <c r="X1116" i="10"/>
  <c r="W1116" i="10"/>
  <c r="V1116" i="10"/>
  <c r="T1116" i="10"/>
  <c r="S1116" i="10"/>
  <c r="R1116" i="10"/>
  <c r="Q1116" i="10"/>
  <c r="P1116" i="10"/>
  <c r="N1116" i="10"/>
  <c r="M1116" i="10"/>
  <c r="L1116" i="10"/>
  <c r="K1116" i="10"/>
  <c r="J1116" i="10"/>
  <c r="AF1115" i="10"/>
  <c r="AE1115" i="10"/>
  <c r="AD1115" i="10"/>
  <c r="AC1115" i="10"/>
  <c r="AB1115" i="10"/>
  <c r="Z1115" i="10"/>
  <c r="Y1115" i="10"/>
  <c r="X1115" i="10"/>
  <c r="W1115" i="10"/>
  <c r="V1115" i="10"/>
  <c r="T1115" i="10"/>
  <c r="S1115" i="10"/>
  <c r="R1115" i="10"/>
  <c r="Q1115" i="10"/>
  <c r="P1115" i="10"/>
  <c r="N1115" i="10"/>
  <c r="M1115" i="10"/>
  <c r="L1115" i="10"/>
  <c r="K1115" i="10"/>
  <c r="J1115" i="10"/>
  <c r="AF1114" i="10"/>
  <c r="AE1114" i="10"/>
  <c r="AD1114" i="10"/>
  <c r="AC1114" i="10"/>
  <c r="AB1114" i="10"/>
  <c r="Z1114" i="10"/>
  <c r="Y1114" i="10"/>
  <c r="X1114" i="10"/>
  <c r="W1114" i="10"/>
  <c r="V1114" i="10"/>
  <c r="T1114" i="10"/>
  <c r="S1114" i="10"/>
  <c r="R1114" i="10"/>
  <c r="Q1114" i="10"/>
  <c r="P1114" i="10"/>
  <c r="N1114" i="10"/>
  <c r="M1114" i="10"/>
  <c r="L1114" i="10"/>
  <c r="K1114" i="10"/>
  <c r="J1114" i="10"/>
  <c r="AF1113" i="10"/>
  <c r="AE1113" i="10"/>
  <c r="AD1113" i="10"/>
  <c r="AC1113" i="10"/>
  <c r="AB1113" i="10"/>
  <c r="Z1113" i="10"/>
  <c r="Y1113" i="10"/>
  <c r="X1113" i="10"/>
  <c r="W1113" i="10"/>
  <c r="V1113" i="10"/>
  <c r="T1113" i="10"/>
  <c r="S1113" i="10"/>
  <c r="R1113" i="10"/>
  <c r="Q1113" i="10"/>
  <c r="P1113" i="10"/>
  <c r="N1113" i="10"/>
  <c r="M1113" i="10"/>
  <c r="L1113" i="10"/>
  <c r="K1113" i="10"/>
  <c r="J1113" i="10"/>
  <c r="AF1112" i="10"/>
  <c r="AE1112" i="10"/>
  <c r="AD1112" i="10"/>
  <c r="AC1112" i="10"/>
  <c r="AB1112" i="10"/>
  <c r="Z1112" i="10"/>
  <c r="Y1112" i="10"/>
  <c r="X1112" i="10"/>
  <c r="W1112" i="10"/>
  <c r="V1112" i="10"/>
  <c r="T1112" i="10"/>
  <c r="S1112" i="10"/>
  <c r="R1112" i="10"/>
  <c r="Q1112" i="10"/>
  <c r="P1112" i="10"/>
  <c r="N1112" i="10"/>
  <c r="M1112" i="10"/>
  <c r="L1112" i="10"/>
  <c r="K1112" i="10"/>
  <c r="J1112" i="10"/>
  <c r="AF1111" i="10"/>
  <c r="AE1111" i="10"/>
  <c r="AD1111" i="10"/>
  <c r="AC1111" i="10"/>
  <c r="AB1111" i="10"/>
  <c r="Z1111" i="10"/>
  <c r="Y1111" i="10"/>
  <c r="X1111" i="10"/>
  <c r="W1111" i="10"/>
  <c r="V1111" i="10"/>
  <c r="T1111" i="10"/>
  <c r="S1111" i="10"/>
  <c r="R1111" i="10"/>
  <c r="Q1111" i="10"/>
  <c r="P1111" i="10"/>
  <c r="N1111" i="10"/>
  <c r="M1111" i="10"/>
  <c r="L1111" i="10"/>
  <c r="K1111" i="10"/>
  <c r="J1111" i="10"/>
  <c r="AF1110" i="10"/>
  <c r="AE1110" i="10"/>
  <c r="AD1110" i="10"/>
  <c r="AC1110" i="10"/>
  <c r="AB1110" i="10"/>
  <c r="Z1110" i="10"/>
  <c r="Y1110" i="10"/>
  <c r="X1110" i="10"/>
  <c r="W1110" i="10"/>
  <c r="V1110" i="10"/>
  <c r="T1110" i="10"/>
  <c r="S1110" i="10"/>
  <c r="R1110" i="10"/>
  <c r="Q1110" i="10"/>
  <c r="P1110" i="10"/>
  <c r="N1110" i="10"/>
  <c r="M1110" i="10"/>
  <c r="L1110" i="10"/>
  <c r="K1110" i="10"/>
  <c r="J1110" i="10"/>
  <c r="AF1109" i="10"/>
  <c r="AE1109" i="10"/>
  <c r="AD1109" i="10"/>
  <c r="AC1109" i="10"/>
  <c r="AB1109" i="10"/>
  <c r="Z1109" i="10"/>
  <c r="Y1109" i="10"/>
  <c r="X1109" i="10"/>
  <c r="W1109" i="10"/>
  <c r="V1109" i="10"/>
  <c r="T1109" i="10"/>
  <c r="S1109" i="10"/>
  <c r="R1109" i="10"/>
  <c r="Q1109" i="10"/>
  <c r="P1109" i="10"/>
  <c r="N1109" i="10"/>
  <c r="M1109" i="10"/>
  <c r="L1109" i="10"/>
  <c r="K1109" i="10"/>
  <c r="J1109" i="10"/>
  <c r="AF1108" i="10"/>
  <c r="AE1108" i="10"/>
  <c r="AD1108" i="10"/>
  <c r="AC1108" i="10"/>
  <c r="AB1108" i="10"/>
  <c r="Z1108" i="10"/>
  <c r="Y1108" i="10"/>
  <c r="X1108" i="10"/>
  <c r="W1108" i="10"/>
  <c r="V1108" i="10"/>
  <c r="T1108" i="10"/>
  <c r="S1108" i="10"/>
  <c r="R1108" i="10"/>
  <c r="Q1108" i="10"/>
  <c r="P1108" i="10"/>
  <c r="N1108" i="10"/>
  <c r="M1108" i="10"/>
  <c r="L1108" i="10"/>
  <c r="K1108" i="10"/>
  <c r="J1108" i="10"/>
  <c r="AF1107" i="10"/>
  <c r="AE1107" i="10"/>
  <c r="AD1107" i="10"/>
  <c r="AC1107" i="10"/>
  <c r="AB1107" i="10"/>
  <c r="Z1107" i="10"/>
  <c r="Y1107" i="10"/>
  <c r="X1107" i="10"/>
  <c r="W1107" i="10"/>
  <c r="V1107" i="10"/>
  <c r="T1107" i="10"/>
  <c r="S1107" i="10"/>
  <c r="R1107" i="10"/>
  <c r="Q1107" i="10"/>
  <c r="P1107" i="10"/>
  <c r="N1107" i="10"/>
  <c r="M1107" i="10"/>
  <c r="L1107" i="10"/>
  <c r="K1107" i="10"/>
  <c r="J1107" i="10"/>
  <c r="AF1106" i="10"/>
  <c r="AE1106" i="10"/>
  <c r="AD1106" i="10"/>
  <c r="AC1106" i="10"/>
  <c r="AB1106" i="10"/>
  <c r="Z1106" i="10"/>
  <c r="Y1106" i="10"/>
  <c r="X1106" i="10"/>
  <c r="W1106" i="10"/>
  <c r="V1106" i="10"/>
  <c r="T1106" i="10"/>
  <c r="S1106" i="10"/>
  <c r="R1106" i="10"/>
  <c r="Q1106" i="10"/>
  <c r="P1106" i="10"/>
  <c r="N1106" i="10"/>
  <c r="M1106" i="10"/>
  <c r="L1106" i="10"/>
  <c r="K1106" i="10"/>
  <c r="J1106" i="10"/>
  <c r="AA1105" i="10"/>
  <c r="U1105" i="10"/>
  <c r="O1105" i="10"/>
  <c r="E1105" i="10"/>
  <c r="AF1104" i="10"/>
  <c r="AE1104" i="10"/>
  <c r="AD1104" i="10"/>
  <c r="AC1104" i="10"/>
  <c r="AB1104" i="10"/>
  <c r="Z1104" i="10"/>
  <c r="Y1104" i="10"/>
  <c r="X1104" i="10"/>
  <c r="W1104" i="10"/>
  <c r="V1104" i="10"/>
  <c r="T1104" i="10"/>
  <c r="S1104" i="10"/>
  <c r="R1104" i="10"/>
  <c r="Q1104" i="10"/>
  <c r="P1104" i="10"/>
  <c r="N1104" i="10"/>
  <c r="M1104" i="10"/>
  <c r="L1104" i="10"/>
  <c r="K1104" i="10"/>
  <c r="J1104" i="10"/>
  <c r="AF1103" i="10"/>
  <c r="AE1103" i="10"/>
  <c r="AD1103" i="10"/>
  <c r="AC1103" i="10"/>
  <c r="AB1103" i="10"/>
  <c r="Z1103" i="10"/>
  <c r="Y1103" i="10"/>
  <c r="X1103" i="10"/>
  <c r="W1103" i="10"/>
  <c r="V1103" i="10"/>
  <c r="T1103" i="10"/>
  <c r="S1103" i="10"/>
  <c r="R1103" i="10"/>
  <c r="Q1103" i="10"/>
  <c r="P1103" i="10"/>
  <c r="N1103" i="10"/>
  <c r="M1103" i="10"/>
  <c r="L1103" i="10"/>
  <c r="K1103" i="10"/>
  <c r="J1103" i="10"/>
  <c r="AF1102" i="10"/>
  <c r="AE1102" i="10"/>
  <c r="AD1102" i="10"/>
  <c r="AC1102" i="10"/>
  <c r="AB1102" i="10"/>
  <c r="Z1102" i="10"/>
  <c r="Y1102" i="10"/>
  <c r="X1102" i="10"/>
  <c r="W1102" i="10"/>
  <c r="V1102" i="10"/>
  <c r="T1102" i="10"/>
  <c r="S1102" i="10"/>
  <c r="R1102" i="10"/>
  <c r="Q1102" i="10"/>
  <c r="P1102" i="10"/>
  <c r="N1102" i="10"/>
  <c r="M1102" i="10"/>
  <c r="L1102" i="10"/>
  <c r="K1102" i="10"/>
  <c r="J1102" i="10"/>
  <c r="AF1101" i="10"/>
  <c r="AE1101" i="10"/>
  <c r="AD1101" i="10"/>
  <c r="AC1101" i="10"/>
  <c r="AB1101" i="10"/>
  <c r="Z1101" i="10"/>
  <c r="Y1101" i="10"/>
  <c r="X1101" i="10"/>
  <c r="W1101" i="10"/>
  <c r="V1101" i="10"/>
  <c r="T1101" i="10"/>
  <c r="S1101" i="10"/>
  <c r="R1101" i="10"/>
  <c r="Q1101" i="10"/>
  <c r="P1101" i="10"/>
  <c r="N1101" i="10"/>
  <c r="M1101" i="10"/>
  <c r="L1101" i="10"/>
  <c r="K1101" i="10"/>
  <c r="J1101" i="10"/>
  <c r="AF1100" i="10"/>
  <c r="AE1100" i="10"/>
  <c r="AD1100" i="10"/>
  <c r="AC1100" i="10"/>
  <c r="AB1100" i="10"/>
  <c r="Z1100" i="10"/>
  <c r="Y1100" i="10"/>
  <c r="X1100" i="10"/>
  <c r="W1100" i="10"/>
  <c r="V1100" i="10"/>
  <c r="T1100" i="10"/>
  <c r="S1100" i="10"/>
  <c r="R1100" i="10"/>
  <c r="Q1100" i="10"/>
  <c r="P1100" i="10"/>
  <c r="N1100" i="10"/>
  <c r="M1100" i="10"/>
  <c r="L1100" i="10"/>
  <c r="K1100" i="10"/>
  <c r="J1100" i="10"/>
  <c r="AF1099" i="10"/>
  <c r="AE1099" i="10"/>
  <c r="AD1099" i="10"/>
  <c r="AC1099" i="10"/>
  <c r="AB1099" i="10"/>
  <c r="Z1099" i="10"/>
  <c r="Y1099" i="10"/>
  <c r="X1099" i="10"/>
  <c r="W1099" i="10"/>
  <c r="V1099" i="10"/>
  <c r="T1099" i="10"/>
  <c r="S1099" i="10"/>
  <c r="R1099" i="10"/>
  <c r="Q1099" i="10"/>
  <c r="P1099" i="10"/>
  <c r="N1099" i="10"/>
  <c r="M1099" i="10"/>
  <c r="L1099" i="10"/>
  <c r="K1099" i="10"/>
  <c r="J1099" i="10"/>
  <c r="AF1098" i="10"/>
  <c r="AE1098" i="10"/>
  <c r="AD1098" i="10"/>
  <c r="AC1098" i="10"/>
  <c r="AB1098" i="10"/>
  <c r="Z1098" i="10"/>
  <c r="Y1098" i="10"/>
  <c r="X1098" i="10"/>
  <c r="W1098" i="10"/>
  <c r="V1098" i="10"/>
  <c r="T1098" i="10"/>
  <c r="S1098" i="10"/>
  <c r="R1098" i="10"/>
  <c r="Q1098" i="10"/>
  <c r="P1098" i="10"/>
  <c r="N1098" i="10"/>
  <c r="M1098" i="10"/>
  <c r="L1098" i="10"/>
  <c r="K1098" i="10"/>
  <c r="J1098" i="10"/>
  <c r="AF1097" i="10"/>
  <c r="AE1097" i="10"/>
  <c r="AD1097" i="10"/>
  <c r="AC1097" i="10"/>
  <c r="AB1097" i="10"/>
  <c r="Z1097" i="10"/>
  <c r="Y1097" i="10"/>
  <c r="X1097" i="10"/>
  <c r="W1097" i="10"/>
  <c r="V1097" i="10"/>
  <c r="T1097" i="10"/>
  <c r="S1097" i="10"/>
  <c r="R1097" i="10"/>
  <c r="Q1097" i="10"/>
  <c r="P1097" i="10"/>
  <c r="N1097" i="10"/>
  <c r="M1097" i="10"/>
  <c r="L1097" i="10"/>
  <c r="K1097" i="10"/>
  <c r="J1097" i="10"/>
  <c r="AF1096" i="10"/>
  <c r="AE1096" i="10"/>
  <c r="AD1096" i="10"/>
  <c r="AC1096" i="10"/>
  <c r="AB1096" i="10"/>
  <c r="Z1096" i="10"/>
  <c r="Y1096" i="10"/>
  <c r="X1096" i="10"/>
  <c r="W1096" i="10"/>
  <c r="V1096" i="10"/>
  <c r="T1096" i="10"/>
  <c r="S1096" i="10"/>
  <c r="R1096" i="10"/>
  <c r="Q1096" i="10"/>
  <c r="P1096" i="10"/>
  <c r="N1096" i="10"/>
  <c r="M1096" i="10"/>
  <c r="L1096" i="10"/>
  <c r="K1096" i="10"/>
  <c r="J1096" i="10"/>
  <c r="AF1095" i="10"/>
  <c r="AE1095" i="10"/>
  <c r="AD1095" i="10"/>
  <c r="AC1095" i="10"/>
  <c r="AB1095" i="10"/>
  <c r="Z1095" i="10"/>
  <c r="Y1095" i="10"/>
  <c r="X1095" i="10"/>
  <c r="W1095" i="10"/>
  <c r="V1095" i="10"/>
  <c r="T1095" i="10"/>
  <c r="S1095" i="10"/>
  <c r="R1095" i="10"/>
  <c r="Q1095" i="10"/>
  <c r="P1095" i="10"/>
  <c r="N1095" i="10"/>
  <c r="M1095" i="10"/>
  <c r="L1095" i="10"/>
  <c r="K1095" i="10"/>
  <c r="J1095" i="10"/>
  <c r="AF1094" i="10"/>
  <c r="AE1094" i="10"/>
  <c r="AD1094" i="10"/>
  <c r="AC1094" i="10"/>
  <c r="AB1094" i="10"/>
  <c r="Z1094" i="10"/>
  <c r="Y1094" i="10"/>
  <c r="X1094" i="10"/>
  <c r="W1094" i="10"/>
  <c r="V1094" i="10"/>
  <c r="T1094" i="10"/>
  <c r="S1094" i="10"/>
  <c r="R1094" i="10"/>
  <c r="Q1094" i="10"/>
  <c r="P1094" i="10"/>
  <c r="N1094" i="10"/>
  <c r="M1094" i="10"/>
  <c r="L1094" i="10"/>
  <c r="K1094" i="10"/>
  <c r="J1094" i="10"/>
  <c r="AF1093" i="10"/>
  <c r="AE1093" i="10"/>
  <c r="AD1093" i="10"/>
  <c r="AC1093" i="10"/>
  <c r="AB1093" i="10"/>
  <c r="Z1093" i="10"/>
  <c r="Y1093" i="10"/>
  <c r="X1093" i="10"/>
  <c r="W1093" i="10"/>
  <c r="V1093" i="10"/>
  <c r="T1093" i="10"/>
  <c r="S1093" i="10"/>
  <c r="R1093" i="10"/>
  <c r="Q1093" i="10"/>
  <c r="P1093" i="10"/>
  <c r="N1093" i="10"/>
  <c r="M1093" i="10"/>
  <c r="L1093" i="10"/>
  <c r="K1093" i="10"/>
  <c r="J1093" i="10"/>
  <c r="AF1092" i="10"/>
  <c r="AE1092" i="10"/>
  <c r="AD1092" i="10"/>
  <c r="AC1092" i="10"/>
  <c r="AB1092" i="10"/>
  <c r="Z1092" i="10"/>
  <c r="Y1092" i="10"/>
  <c r="X1092" i="10"/>
  <c r="W1092" i="10"/>
  <c r="V1092" i="10"/>
  <c r="T1092" i="10"/>
  <c r="S1092" i="10"/>
  <c r="R1092" i="10"/>
  <c r="Q1092" i="10"/>
  <c r="P1092" i="10"/>
  <c r="N1092" i="10"/>
  <c r="M1092" i="10"/>
  <c r="L1092" i="10"/>
  <c r="K1092" i="10"/>
  <c r="J1092" i="10"/>
  <c r="AF1091" i="10"/>
  <c r="AE1091" i="10"/>
  <c r="AD1091" i="10"/>
  <c r="AC1091" i="10"/>
  <c r="AB1091" i="10"/>
  <c r="Z1091" i="10"/>
  <c r="Y1091" i="10"/>
  <c r="X1091" i="10"/>
  <c r="W1091" i="10"/>
  <c r="V1091" i="10"/>
  <c r="T1091" i="10"/>
  <c r="S1091" i="10"/>
  <c r="R1091" i="10"/>
  <c r="Q1091" i="10"/>
  <c r="P1091" i="10"/>
  <c r="N1091" i="10"/>
  <c r="M1091" i="10"/>
  <c r="L1091" i="10"/>
  <c r="K1091" i="10"/>
  <c r="J1091" i="10"/>
  <c r="AF1090" i="10"/>
  <c r="AE1090" i="10"/>
  <c r="AD1090" i="10"/>
  <c r="AC1090" i="10"/>
  <c r="AB1090" i="10"/>
  <c r="Z1090" i="10"/>
  <c r="Y1090" i="10"/>
  <c r="X1090" i="10"/>
  <c r="W1090" i="10"/>
  <c r="V1090" i="10"/>
  <c r="T1090" i="10"/>
  <c r="S1090" i="10"/>
  <c r="R1090" i="10"/>
  <c r="Q1090" i="10"/>
  <c r="P1090" i="10"/>
  <c r="N1090" i="10"/>
  <c r="M1090" i="10"/>
  <c r="L1090" i="10"/>
  <c r="K1090" i="10"/>
  <c r="J1090" i="10"/>
  <c r="AF1089" i="10"/>
  <c r="AE1089" i="10"/>
  <c r="AD1089" i="10"/>
  <c r="AC1089" i="10"/>
  <c r="AB1089" i="10"/>
  <c r="Z1089" i="10"/>
  <c r="Y1089" i="10"/>
  <c r="X1089" i="10"/>
  <c r="W1089" i="10"/>
  <c r="V1089" i="10"/>
  <c r="T1089" i="10"/>
  <c r="S1089" i="10"/>
  <c r="R1089" i="10"/>
  <c r="Q1089" i="10"/>
  <c r="P1089" i="10"/>
  <c r="N1089" i="10"/>
  <c r="M1089" i="10"/>
  <c r="L1089" i="10"/>
  <c r="K1089" i="10"/>
  <c r="J1089" i="10"/>
  <c r="AF1088" i="10"/>
  <c r="AE1088" i="10"/>
  <c r="AD1088" i="10"/>
  <c r="AC1088" i="10"/>
  <c r="AB1088" i="10"/>
  <c r="Z1088" i="10"/>
  <c r="Y1088" i="10"/>
  <c r="X1088" i="10"/>
  <c r="W1088" i="10"/>
  <c r="V1088" i="10"/>
  <c r="T1088" i="10"/>
  <c r="S1088" i="10"/>
  <c r="R1088" i="10"/>
  <c r="Q1088" i="10"/>
  <c r="P1088" i="10"/>
  <c r="N1088" i="10"/>
  <c r="M1088" i="10"/>
  <c r="L1088" i="10"/>
  <c r="K1088" i="10"/>
  <c r="J1088" i="10"/>
  <c r="AF1087" i="10"/>
  <c r="AE1087" i="10"/>
  <c r="AD1087" i="10"/>
  <c r="AC1087" i="10"/>
  <c r="AB1087" i="10"/>
  <c r="Z1087" i="10"/>
  <c r="Y1087" i="10"/>
  <c r="X1087" i="10"/>
  <c r="W1087" i="10"/>
  <c r="V1087" i="10"/>
  <c r="T1087" i="10"/>
  <c r="S1087" i="10"/>
  <c r="R1087" i="10"/>
  <c r="Q1087" i="10"/>
  <c r="P1087" i="10"/>
  <c r="N1087" i="10"/>
  <c r="M1087" i="10"/>
  <c r="L1087" i="10"/>
  <c r="K1087" i="10"/>
  <c r="J1087" i="10"/>
  <c r="AF1086" i="10"/>
  <c r="AE1086" i="10"/>
  <c r="AD1086" i="10"/>
  <c r="AC1086" i="10"/>
  <c r="AB1086" i="10"/>
  <c r="Z1086" i="10"/>
  <c r="Y1086" i="10"/>
  <c r="X1086" i="10"/>
  <c r="W1086" i="10"/>
  <c r="V1086" i="10"/>
  <c r="T1086" i="10"/>
  <c r="S1086" i="10"/>
  <c r="R1086" i="10"/>
  <c r="Q1086" i="10"/>
  <c r="P1086" i="10"/>
  <c r="N1086" i="10"/>
  <c r="M1086" i="10"/>
  <c r="L1086" i="10"/>
  <c r="K1086" i="10"/>
  <c r="J1086" i="10"/>
  <c r="AF1085" i="10"/>
  <c r="AE1085" i="10"/>
  <c r="AD1085" i="10"/>
  <c r="AC1085" i="10"/>
  <c r="AB1085" i="10"/>
  <c r="Z1085" i="10"/>
  <c r="Y1085" i="10"/>
  <c r="X1085" i="10"/>
  <c r="W1085" i="10"/>
  <c r="V1085" i="10"/>
  <c r="T1085" i="10"/>
  <c r="S1085" i="10"/>
  <c r="R1085" i="10"/>
  <c r="Q1085" i="10"/>
  <c r="P1085" i="10"/>
  <c r="N1085" i="10"/>
  <c r="M1085" i="10"/>
  <c r="L1085" i="10"/>
  <c r="K1085" i="10"/>
  <c r="J1085" i="10"/>
  <c r="AF1084" i="10"/>
  <c r="AE1084" i="10"/>
  <c r="AD1084" i="10"/>
  <c r="AC1084" i="10"/>
  <c r="AB1084" i="10"/>
  <c r="Z1084" i="10"/>
  <c r="Y1084" i="10"/>
  <c r="X1084" i="10"/>
  <c r="W1084" i="10"/>
  <c r="V1084" i="10"/>
  <c r="T1084" i="10"/>
  <c r="S1084" i="10"/>
  <c r="R1084" i="10"/>
  <c r="Q1084" i="10"/>
  <c r="P1084" i="10"/>
  <c r="N1084" i="10"/>
  <c r="M1084" i="10"/>
  <c r="L1084" i="10"/>
  <c r="K1084" i="10"/>
  <c r="J1084" i="10"/>
  <c r="AF1083" i="10"/>
  <c r="AE1083" i="10"/>
  <c r="AD1083" i="10"/>
  <c r="AC1083" i="10"/>
  <c r="AB1083" i="10"/>
  <c r="Z1083" i="10"/>
  <c r="Y1083" i="10"/>
  <c r="X1083" i="10"/>
  <c r="W1083" i="10"/>
  <c r="V1083" i="10"/>
  <c r="T1083" i="10"/>
  <c r="S1083" i="10"/>
  <c r="R1083" i="10"/>
  <c r="Q1083" i="10"/>
  <c r="P1083" i="10"/>
  <c r="N1083" i="10"/>
  <c r="M1083" i="10"/>
  <c r="L1083" i="10"/>
  <c r="K1083" i="10"/>
  <c r="J1083" i="10"/>
  <c r="AF1082" i="10"/>
  <c r="AE1082" i="10"/>
  <c r="AD1082" i="10"/>
  <c r="AC1082" i="10"/>
  <c r="AB1082" i="10"/>
  <c r="Z1082" i="10"/>
  <c r="Y1082" i="10"/>
  <c r="X1082" i="10"/>
  <c r="W1082" i="10"/>
  <c r="V1082" i="10"/>
  <c r="T1082" i="10"/>
  <c r="S1082" i="10"/>
  <c r="R1082" i="10"/>
  <c r="Q1082" i="10"/>
  <c r="P1082" i="10"/>
  <c r="N1082" i="10"/>
  <c r="M1082" i="10"/>
  <c r="L1082" i="10"/>
  <c r="K1082" i="10"/>
  <c r="J1082" i="10"/>
  <c r="AF1081" i="10"/>
  <c r="AE1081" i="10"/>
  <c r="AD1081" i="10"/>
  <c r="AC1081" i="10"/>
  <c r="AB1081" i="10"/>
  <c r="Z1081" i="10"/>
  <c r="Y1081" i="10"/>
  <c r="X1081" i="10"/>
  <c r="W1081" i="10"/>
  <c r="V1081" i="10"/>
  <c r="T1081" i="10"/>
  <c r="S1081" i="10"/>
  <c r="R1081" i="10"/>
  <c r="Q1081" i="10"/>
  <c r="P1081" i="10"/>
  <c r="N1081" i="10"/>
  <c r="M1081" i="10"/>
  <c r="L1081" i="10"/>
  <c r="K1081" i="10"/>
  <c r="J1081" i="10"/>
  <c r="AF1080" i="10"/>
  <c r="AE1080" i="10"/>
  <c r="AD1080" i="10"/>
  <c r="AC1080" i="10"/>
  <c r="AB1080" i="10"/>
  <c r="Z1080" i="10"/>
  <c r="Y1080" i="10"/>
  <c r="X1080" i="10"/>
  <c r="W1080" i="10"/>
  <c r="V1080" i="10"/>
  <c r="T1080" i="10"/>
  <c r="S1080" i="10"/>
  <c r="R1080" i="10"/>
  <c r="Q1080" i="10"/>
  <c r="P1080" i="10"/>
  <c r="N1080" i="10"/>
  <c r="M1080" i="10"/>
  <c r="L1080" i="10"/>
  <c r="K1080" i="10"/>
  <c r="J1080" i="10"/>
  <c r="AF1079" i="10"/>
  <c r="AE1079" i="10"/>
  <c r="AD1079" i="10"/>
  <c r="AC1079" i="10"/>
  <c r="AB1079" i="10"/>
  <c r="Z1079" i="10"/>
  <c r="Y1079" i="10"/>
  <c r="X1079" i="10"/>
  <c r="W1079" i="10"/>
  <c r="V1079" i="10"/>
  <c r="T1079" i="10"/>
  <c r="S1079" i="10"/>
  <c r="R1079" i="10"/>
  <c r="Q1079" i="10"/>
  <c r="P1079" i="10"/>
  <c r="N1079" i="10"/>
  <c r="M1079" i="10"/>
  <c r="L1079" i="10"/>
  <c r="K1079" i="10"/>
  <c r="J1079" i="10"/>
  <c r="AF1078" i="10"/>
  <c r="AE1078" i="10"/>
  <c r="AD1078" i="10"/>
  <c r="AC1078" i="10"/>
  <c r="AB1078" i="10"/>
  <c r="Z1078" i="10"/>
  <c r="Y1078" i="10"/>
  <c r="X1078" i="10"/>
  <c r="W1078" i="10"/>
  <c r="V1078" i="10"/>
  <c r="T1078" i="10"/>
  <c r="S1078" i="10"/>
  <c r="R1078" i="10"/>
  <c r="Q1078" i="10"/>
  <c r="P1078" i="10"/>
  <c r="N1078" i="10"/>
  <c r="M1078" i="10"/>
  <c r="L1078" i="10"/>
  <c r="K1078" i="10"/>
  <c r="J1078" i="10"/>
  <c r="AF1077" i="10"/>
  <c r="AE1077" i="10"/>
  <c r="AD1077" i="10"/>
  <c r="AC1077" i="10"/>
  <c r="AB1077" i="10"/>
  <c r="Z1077" i="10"/>
  <c r="Y1077" i="10"/>
  <c r="X1077" i="10"/>
  <c r="W1077" i="10"/>
  <c r="V1077" i="10"/>
  <c r="T1077" i="10"/>
  <c r="S1077" i="10"/>
  <c r="R1077" i="10"/>
  <c r="Q1077" i="10"/>
  <c r="P1077" i="10"/>
  <c r="N1077" i="10"/>
  <c r="M1077" i="10"/>
  <c r="L1077" i="10"/>
  <c r="K1077" i="10"/>
  <c r="J1077" i="10"/>
  <c r="AF1076" i="10"/>
  <c r="AE1076" i="10"/>
  <c r="AD1076" i="10"/>
  <c r="AC1076" i="10"/>
  <c r="AB1076" i="10"/>
  <c r="Z1076" i="10"/>
  <c r="Y1076" i="10"/>
  <c r="X1076" i="10"/>
  <c r="W1076" i="10"/>
  <c r="V1076" i="10"/>
  <c r="T1076" i="10"/>
  <c r="S1076" i="10"/>
  <c r="R1076" i="10"/>
  <c r="Q1076" i="10"/>
  <c r="P1076" i="10"/>
  <c r="N1076" i="10"/>
  <c r="M1076" i="10"/>
  <c r="L1076" i="10"/>
  <c r="K1076" i="10"/>
  <c r="J1076" i="10"/>
  <c r="AF1075" i="10"/>
  <c r="AE1075" i="10"/>
  <c r="AD1075" i="10"/>
  <c r="AC1075" i="10"/>
  <c r="AB1075" i="10"/>
  <c r="Z1075" i="10"/>
  <c r="Y1075" i="10"/>
  <c r="X1075" i="10"/>
  <c r="W1075" i="10"/>
  <c r="V1075" i="10"/>
  <c r="T1075" i="10"/>
  <c r="S1075" i="10"/>
  <c r="R1075" i="10"/>
  <c r="Q1075" i="10"/>
  <c r="P1075" i="10"/>
  <c r="N1075" i="10"/>
  <c r="M1075" i="10"/>
  <c r="L1075" i="10"/>
  <c r="K1075" i="10"/>
  <c r="J1075" i="10"/>
  <c r="AF1074" i="10"/>
  <c r="AE1074" i="10"/>
  <c r="AD1074" i="10"/>
  <c r="AC1074" i="10"/>
  <c r="AB1074" i="10"/>
  <c r="Z1074" i="10"/>
  <c r="Y1074" i="10"/>
  <c r="X1074" i="10"/>
  <c r="W1074" i="10"/>
  <c r="V1074" i="10"/>
  <c r="T1074" i="10"/>
  <c r="S1074" i="10"/>
  <c r="R1074" i="10"/>
  <c r="Q1074" i="10"/>
  <c r="P1074" i="10"/>
  <c r="N1074" i="10"/>
  <c r="M1074" i="10"/>
  <c r="L1074" i="10"/>
  <c r="K1074" i="10"/>
  <c r="J1074" i="10"/>
  <c r="AF1073" i="10"/>
  <c r="AE1073" i="10"/>
  <c r="AD1073" i="10"/>
  <c r="AC1073" i="10"/>
  <c r="AB1073" i="10"/>
  <c r="Z1073" i="10"/>
  <c r="Y1073" i="10"/>
  <c r="X1073" i="10"/>
  <c r="W1073" i="10"/>
  <c r="V1073" i="10"/>
  <c r="T1073" i="10"/>
  <c r="S1073" i="10"/>
  <c r="R1073" i="10"/>
  <c r="Q1073" i="10"/>
  <c r="P1073" i="10"/>
  <c r="N1073" i="10"/>
  <c r="M1073" i="10"/>
  <c r="L1073" i="10"/>
  <c r="K1073" i="10"/>
  <c r="J1073" i="10"/>
  <c r="AF1072" i="10"/>
  <c r="AE1072" i="10"/>
  <c r="AD1072" i="10"/>
  <c r="AC1072" i="10"/>
  <c r="AB1072" i="10"/>
  <c r="Z1072" i="10"/>
  <c r="Y1072" i="10"/>
  <c r="X1072" i="10"/>
  <c r="W1072" i="10"/>
  <c r="V1072" i="10"/>
  <c r="T1072" i="10"/>
  <c r="S1072" i="10"/>
  <c r="R1072" i="10"/>
  <c r="Q1072" i="10"/>
  <c r="P1072" i="10"/>
  <c r="N1072" i="10"/>
  <c r="M1072" i="10"/>
  <c r="L1072" i="10"/>
  <c r="K1072" i="10"/>
  <c r="J1072" i="10"/>
  <c r="AF1071" i="10"/>
  <c r="AE1071" i="10"/>
  <c r="AD1071" i="10"/>
  <c r="AC1071" i="10"/>
  <c r="AB1071" i="10"/>
  <c r="Z1071" i="10"/>
  <c r="Y1071" i="10"/>
  <c r="X1071" i="10"/>
  <c r="W1071" i="10"/>
  <c r="V1071" i="10"/>
  <c r="T1071" i="10"/>
  <c r="S1071" i="10"/>
  <c r="R1071" i="10"/>
  <c r="Q1071" i="10"/>
  <c r="P1071" i="10"/>
  <c r="N1071" i="10"/>
  <c r="M1071" i="10"/>
  <c r="L1071" i="10"/>
  <c r="K1071" i="10"/>
  <c r="J1071" i="10"/>
  <c r="AF1070" i="10"/>
  <c r="AE1070" i="10"/>
  <c r="AD1070" i="10"/>
  <c r="AC1070" i="10"/>
  <c r="AB1070" i="10"/>
  <c r="Z1070" i="10"/>
  <c r="Y1070" i="10"/>
  <c r="X1070" i="10"/>
  <c r="W1070" i="10"/>
  <c r="V1070" i="10"/>
  <c r="T1070" i="10"/>
  <c r="S1070" i="10"/>
  <c r="R1070" i="10"/>
  <c r="Q1070" i="10"/>
  <c r="P1070" i="10"/>
  <c r="N1070" i="10"/>
  <c r="M1070" i="10"/>
  <c r="L1070" i="10"/>
  <c r="K1070" i="10"/>
  <c r="J1070" i="10"/>
  <c r="AF1069" i="10"/>
  <c r="AE1069" i="10"/>
  <c r="AD1069" i="10"/>
  <c r="AC1069" i="10"/>
  <c r="AB1069" i="10"/>
  <c r="Z1069" i="10"/>
  <c r="Y1069" i="10"/>
  <c r="X1069" i="10"/>
  <c r="W1069" i="10"/>
  <c r="V1069" i="10"/>
  <c r="T1069" i="10"/>
  <c r="S1069" i="10"/>
  <c r="R1069" i="10"/>
  <c r="Q1069" i="10"/>
  <c r="P1069" i="10"/>
  <c r="N1069" i="10"/>
  <c r="M1069" i="10"/>
  <c r="L1069" i="10"/>
  <c r="K1069" i="10"/>
  <c r="J1069" i="10"/>
  <c r="AF1068" i="10"/>
  <c r="AE1068" i="10"/>
  <c r="AD1068" i="10"/>
  <c r="AC1068" i="10"/>
  <c r="AB1068" i="10"/>
  <c r="Z1068" i="10"/>
  <c r="Y1068" i="10"/>
  <c r="X1068" i="10"/>
  <c r="W1068" i="10"/>
  <c r="V1068" i="10"/>
  <c r="T1068" i="10"/>
  <c r="S1068" i="10"/>
  <c r="R1068" i="10"/>
  <c r="Q1068" i="10"/>
  <c r="P1068" i="10"/>
  <c r="N1068" i="10"/>
  <c r="M1068" i="10"/>
  <c r="L1068" i="10"/>
  <c r="K1068" i="10"/>
  <c r="J1068" i="10"/>
  <c r="AF1067" i="10"/>
  <c r="AE1067" i="10"/>
  <c r="AD1067" i="10"/>
  <c r="AC1067" i="10"/>
  <c r="AB1067" i="10"/>
  <c r="Z1067" i="10"/>
  <c r="Y1067" i="10"/>
  <c r="X1067" i="10"/>
  <c r="W1067" i="10"/>
  <c r="V1067" i="10"/>
  <c r="T1067" i="10"/>
  <c r="S1067" i="10"/>
  <c r="R1067" i="10"/>
  <c r="Q1067" i="10"/>
  <c r="P1067" i="10"/>
  <c r="N1067" i="10"/>
  <c r="M1067" i="10"/>
  <c r="L1067" i="10"/>
  <c r="K1067" i="10"/>
  <c r="J1067" i="10"/>
  <c r="AF1066" i="10"/>
  <c r="AE1066" i="10"/>
  <c r="AD1066" i="10"/>
  <c r="AC1066" i="10"/>
  <c r="AB1066" i="10"/>
  <c r="Z1066" i="10"/>
  <c r="Y1066" i="10"/>
  <c r="X1066" i="10"/>
  <c r="W1066" i="10"/>
  <c r="V1066" i="10"/>
  <c r="T1066" i="10"/>
  <c r="S1066" i="10"/>
  <c r="R1066" i="10"/>
  <c r="Q1066" i="10"/>
  <c r="P1066" i="10"/>
  <c r="N1066" i="10"/>
  <c r="M1066" i="10"/>
  <c r="L1066" i="10"/>
  <c r="K1066" i="10"/>
  <c r="J1066" i="10"/>
  <c r="AF1065" i="10"/>
  <c r="AE1065" i="10"/>
  <c r="AD1065" i="10"/>
  <c r="AC1065" i="10"/>
  <c r="AB1065" i="10"/>
  <c r="Z1065" i="10"/>
  <c r="Y1065" i="10"/>
  <c r="X1065" i="10"/>
  <c r="W1065" i="10"/>
  <c r="V1065" i="10"/>
  <c r="T1065" i="10"/>
  <c r="S1065" i="10"/>
  <c r="R1065" i="10"/>
  <c r="Q1065" i="10"/>
  <c r="P1065" i="10"/>
  <c r="N1065" i="10"/>
  <c r="M1065" i="10"/>
  <c r="L1065" i="10"/>
  <c r="K1065" i="10"/>
  <c r="J1065" i="10"/>
  <c r="AF1064" i="10"/>
  <c r="AE1064" i="10"/>
  <c r="AD1064" i="10"/>
  <c r="AC1064" i="10"/>
  <c r="AB1064" i="10"/>
  <c r="Z1064" i="10"/>
  <c r="Y1064" i="10"/>
  <c r="X1064" i="10"/>
  <c r="W1064" i="10"/>
  <c r="V1064" i="10"/>
  <c r="T1064" i="10"/>
  <c r="S1064" i="10"/>
  <c r="R1064" i="10"/>
  <c r="Q1064" i="10"/>
  <c r="P1064" i="10"/>
  <c r="N1064" i="10"/>
  <c r="M1064" i="10"/>
  <c r="L1064" i="10"/>
  <c r="K1064" i="10"/>
  <c r="J1064" i="10"/>
  <c r="AF1063" i="10"/>
  <c r="AE1063" i="10"/>
  <c r="AD1063" i="10"/>
  <c r="AC1063" i="10"/>
  <c r="AB1063" i="10"/>
  <c r="Z1063" i="10"/>
  <c r="Y1063" i="10"/>
  <c r="X1063" i="10"/>
  <c r="W1063" i="10"/>
  <c r="V1063" i="10"/>
  <c r="T1063" i="10"/>
  <c r="S1063" i="10"/>
  <c r="R1063" i="10"/>
  <c r="Q1063" i="10"/>
  <c r="P1063" i="10"/>
  <c r="N1063" i="10"/>
  <c r="M1063" i="10"/>
  <c r="L1063" i="10"/>
  <c r="K1063" i="10"/>
  <c r="J1063" i="10"/>
  <c r="AF1062" i="10"/>
  <c r="AE1062" i="10"/>
  <c r="AD1062" i="10"/>
  <c r="AC1062" i="10"/>
  <c r="AB1062" i="10"/>
  <c r="Z1062" i="10"/>
  <c r="Y1062" i="10"/>
  <c r="X1062" i="10"/>
  <c r="W1062" i="10"/>
  <c r="V1062" i="10"/>
  <c r="T1062" i="10"/>
  <c r="S1062" i="10"/>
  <c r="R1062" i="10"/>
  <c r="Q1062" i="10"/>
  <c r="P1062" i="10"/>
  <c r="N1062" i="10"/>
  <c r="M1062" i="10"/>
  <c r="L1062" i="10"/>
  <c r="K1062" i="10"/>
  <c r="J1062" i="10"/>
  <c r="AF1061" i="10"/>
  <c r="AE1061" i="10"/>
  <c r="AD1061" i="10"/>
  <c r="AC1061" i="10"/>
  <c r="AB1061" i="10"/>
  <c r="Z1061" i="10"/>
  <c r="Y1061" i="10"/>
  <c r="X1061" i="10"/>
  <c r="W1061" i="10"/>
  <c r="V1061" i="10"/>
  <c r="T1061" i="10"/>
  <c r="S1061" i="10"/>
  <c r="R1061" i="10"/>
  <c r="Q1061" i="10"/>
  <c r="P1061" i="10"/>
  <c r="N1061" i="10"/>
  <c r="M1061" i="10"/>
  <c r="L1061" i="10"/>
  <c r="K1061" i="10"/>
  <c r="J1061" i="10"/>
  <c r="AF1060" i="10"/>
  <c r="AE1060" i="10"/>
  <c r="AD1060" i="10"/>
  <c r="AC1060" i="10"/>
  <c r="AB1060" i="10"/>
  <c r="Z1060" i="10"/>
  <c r="Y1060" i="10"/>
  <c r="X1060" i="10"/>
  <c r="W1060" i="10"/>
  <c r="V1060" i="10"/>
  <c r="T1060" i="10"/>
  <c r="S1060" i="10"/>
  <c r="R1060" i="10"/>
  <c r="Q1060" i="10"/>
  <c r="P1060" i="10"/>
  <c r="N1060" i="10"/>
  <c r="M1060" i="10"/>
  <c r="L1060" i="10"/>
  <c r="K1060" i="10"/>
  <c r="J1060" i="10"/>
  <c r="AF1059" i="10"/>
  <c r="AE1059" i="10"/>
  <c r="AD1059" i="10"/>
  <c r="AC1059" i="10"/>
  <c r="AB1059" i="10"/>
  <c r="Z1059" i="10"/>
  <c r="Y1059" i="10"/>
  <c r="X1059" i="10"/>
  <c r="W1059" i="10"/>
  <c r="V1059" i="10"/>
  <c r="T1059" i="10"/>
  <c r="S1059" i="10"/>
  <c r="R1059" i="10"/>
  <c r="Q1059" i="10"/>
  <c r="P1059" i="10"/>
  <c r="N1059" i="10"/>
  <c r="M1059" i="10"/>
  <c r="L1059" i="10"/>
  <c r="K1059" i="10"/>
  <c r="J1059" i="10"/>
  <c r="AF1058" i="10"/>
  <c r="AE1058" i="10"/>
  <c r="AD1058" i="10"/>
  <c r="AC1058" i="10"/>
  <c r="AB1058" i="10"/>
  <c r="Z1058" i="10"/>
  <c r="Y1058" i="10"/>
  <c r="X1058" i="10"/>
  <c r="W1058" i="10"/>
  <c r="V1058" i="10"/>
  <c r="T1058" i="10"/>
  <c r="S1058" i="10"/>
  <c r="R1058" i="10"/>
  <c r="Q1058" i="10"/>
  <c r="P1058" i="10"/>
  <c r="N1058" i="10"/>
  <c r="M1058" i="10"/>
  <c r="L1058" i="10"/>
  <c r="K1058" i="10"/>
  <c r="J1058" i="10"/>
  <c r="AF1057" i="10"/>
  <c r="AE1057" i="10"/>
  <c r="AD1057" i="10"/>
  <c r="AC1057" i="10"/>
  <c r="AB1057" i="10"/>
  <c r="Z1057" i="10"/>
  <c r="Y1057" i="10"/>
  <c r="X1057" i="10"/>
  <c r="W1057" i="10"/>
  <c r="V1057" i="10"/>
  <c r="T1057" i="10"/>
  <c r="S1057" i="10"/>
  <c r="R1057" i="10"/>
  <c r="Q1057" i="10"/>
  <c r="P1057" i="10"/>
  <c r="N1057" i="10"/>
  <c r="M1057" i="10"/>
  <c r="L1057" i="10"/>
  <c r="K1057" i="10"/>
  <c r="J1057" i="10"/>
  <c r="AF1056" i="10"/>
  <c r="AE1056" i="10"/>
  <c r="AD1056" i="10"/>
  <c r="AC1056" i="10"/>
  <c r="AB1056" i="10"/>
  <c r="Z1056" i="10"/>
  <c r="Y1056" i="10"/>
  <c r="X1056" i="10"/>
  <c r="W1056" i="10"/>
  <c r="V1056" i="10"/>
  <c r="T1056" i="10"/>
  <c r="S1056" i="10"/>
  <c r="R1056" i="10"/>
  <c r="Q1056" i="10"/>
  <c r="P1056" i="10"/>
  <c r="N1056" i="10"/>
  <c r="M1056" i="10"/>
  <c r="L1056" i="10"/>
  <c r="K1056" i="10"/>
  <c r="J1056" i="10"/>
  <c r="AA1055" i="10"/>
  <c r="U1055" i="10"/>
  <c r="O1055" i="10"/>
  <c r="E1055" i="10"/>
  <c r="AF1054" i="10"/>
  <c r="AE1054" i="10"/>
  <c r="AD1054" i="10"/>
  <c r="AC1054" i="10"/>
  <c r="AB1054" i="10"/>
  <c r="Z1054" i="10"/>
  <c r="Y1054" i="10"/>
  <c r="X1054" i="10"/>
  <c r="W1054" i="10"/>
  <c r="V1054" i="10"/>
  <c r="T1054" i="10"/>
  <c r="S1054" i="10"/>
  <c r="R1054" i="10"/>
  <c r="Q1054" i="10"/>
  <c r="P1054" i="10"/>
  <c r="N1054" i="10"/>
  <c r="M1054" i="10"/>
  <c r="L1054" i="10"/>
  <c r="K1054" i="10"/>
  <c r="J1054" i="10"/>
  <c r="AF1053" i="10"/>
  <c r="AE1053" i="10"/>
  <c r="AD1053" i="10"/>
  <c r="AC1053" i="10"/>
  <c r="AB1053" i="10"/>
  <c r="Z1053" i="10"/>
  <c r="Y1053" i="10"/>
  <c r="X1053" i="10"/>
  <c r="W1053" i="10"/>
  <c r="V1053" i="10"/>
  <c r="T1053" i="10"/>
  <c r="S1053" i="10"/>
  <c r="R1053" i="10"/>
  <c r="Q1053" i="10"/>
  <c r="P1053" i="10"/>
  <c r="N1053" i="10"/>
  <c r="M1053" i="10"/>
  <c r="L1053" i="10"/>
  <c r="K1053" i="10"/>
  <c r="J1053" i="10"/>
  <c r="AF1052" i="10"/>
  <c r="AE1052" i="10"/>
  <c r="AD1052" i="10"/>
  <c r="AC1052" i="10"/>
  <c r="AB1052" i="10"/>
  <c r="Z1052" i="10"/>
  <c r="Y1052" i="10"/>
  <c r="X1052" i="10"/>
  <c r="W1052" i="10"/>
  <c r="V1052" i="10"/>
  <c r="T1052" i="10"/>
  <c r="S1052" i="10"/>
  <c r="R1052" i="10"/>
  <c r="Q1052" i="10"/>
  <c r="P1052" i="10"/>
  <c r="N1052" i="10"/>
  <c r="M1052" i="10"/>
  <c r="L1052" i="10"/>
  <c r="K1052" i="10"/>
  <c r="J1052" i="10"/>
  <c r="AF1051" i="10"/>
  <c r="AE1051" i="10"/>
  <c r="AD1051" i="10"/>
  <c r="AC1051" i="10"/>
  <c r="AB1051" i="10"/>
  <c r="Z1051" i="10"/>
  <c r="Y1051" i="10"/>
  <c r="X1051" i="10"/>
  <c r="W1051" i="10"/>
  <c r="V1051" i="10"/>
  <c r="T1051" i="10"/>
  <c r="S1051" i="10"/>
  <c r="R1051" i="10"/>
  <c r="Q1051" i="10"/>
  <c r="P1051" i="10"/>
  <c r="N1051" i="10"/>
  <c r="M1051" i="10"/>
  <c r="L1051" i="10"/>
  <c r="K1051" i="10"/>
  <c r="J1051" i="10"/>
  <c r="AF1050" i="10"/>
  <c r="AE1050" i="10"/>
  <c r="AD1050" i="10"/>
  <c r="AC1050" i="10"/>
  <c r="AB1050" i="10"/>
  <c r="Z1050" i="10"/>
  <c r="Y1050" i="10"/>
  <c r="X1050" i="10"/>
  <c r="W1050" i="10"/>
  <c r="V1050" i="10"/>
  <c r="T1050" i="10"/>
  <c r="S1050" i="10"/>
  <c r="R1050" i="10"/>
  <c r="Q1050" i="10"/>
  <c r="P1050" i="10"/>
  <c r="N1050" i="10"/>
  <c r="M1050" i="10"/>
  <c r="L1050" i="10"/>
  <c r="K1050" i="10"/>
  <c r="J1050" i="10"/>
  <c r="AF1049" i="10"/>
  <c r="AE1049" i="10"/>
  <c r="AD1049" i="10"/>
  <c r="AC1049" i="10"/>
  <c r="AB1049" i="10"/>
  <c r="Z1049" i="10"/>
  <c r="Y1049" i="10"/>
  <c r="X1049" i="10"/>
  <c r="W1049" i="10"/>
  <c r="V1049" i="10"/>
  <c r="T1049" i="10"/>
  <c r="S1049" i="10"/>
  <c r="R1049" i="10"/>
  <c r="Q1049" i="10"/>
  <c r="P1049" i="10"/>
  <c r="N1049" i="10"/>
  <c r="M1049" i="10"/>
  <c r="L1049" i="10"/>
  <c r="K1049" i="10"/>
  <c r="J1049" i="10"/>
  <c r="AF1048" i="10"/>
  <c r="AE1048" i="10"/>
  <c r="AD1048" i="10"/>
  <c r="AC1048" i="10"/>
  <c r="AB1048" i="10"/>
  <c r="Z1048" i="10"/>
  <c r="Y1048" i="10"/>
  <c r="X1048" i="10"/>
  <c r="W1048" i="10"/>
  <c r="V1048" i="10"/>
  <c r="T1048" i="10"/>
  <c r="S1048" i="10"/>
  <c r="R1048" i="10"/>
  <c r="Q1048" i="10"/>
  <c r="P1048" i="10"/>
  <c r="N1048" i="10"/>
  <c r="M1048" i="10"/>
  <c r="L1048" i="10"/>
  <c r="K1048" i="10"/>
  <c r="J1048" i="10"/>
  <c r="AF1047" i="10"/>
  <c r="AE1047" i="10"/>
  <c r="AD1047" i="10"/>
  <c r="AC1047" i="10"/>
  <c r="AB1047" i="10"/>
  <c r="Z1047" i="10"/>
  <c r="Y1047" i="10"/>
  <c r="X1047" i="10"/>
  <c r="W1047" i="10"/>
  <c r="V1047" i="10"/>
  <c r="T1047" i="10"/>
  <c r="S1047" i="10"/>
  <c r="R1047" i="10"/>
  <c r="Q1047" i="10"/>
  <c r="P1047" i="10"/>
  <c r="N1047" i="10"/>
  <c r="M1047" i="10"/>
  <c r="L1047" i="10"/>
  <c r="K1047" i="10"/>
  <c r="J1047" i="10"/>
  <c r="AF1046" i="10"/>
  <c r="AE1046" i="10"/>
  <c r="AD1046" i="10"/>
  <c r="AC1046" i="10"/>
  <c r="AB1046" i="10"/>
  <c r="Z1046" i="10"/>
  <c r="Y1046" i="10"/>
  <c r="X1046" i="10"/>
  <c r="W1046" i="10"/>
  <c r="V1046" i="10"/>
  <c r="T1046" i="10"/>
  <c r="S1046" i="10"/>
  <c r="R1046" i="10"/>
  <c r="Q1046" i="10"/>
  <c r="P1046" i="10"/>
  <c r="N1046" i="10"/>
  <c r="M1046" i="10"/>
  <c r="L1046" i="10"/>
  <c r="K1046" i="10"/>
  <c r="J1046" i="10"/>
  <c r="AF1045" i="10"/>
  <c r="AE1045" i="10"/>
  <c r="AD1045" i="10"/>
  <c r="AC1045" i="10"/>
  <c r="AB1045" i="10"/>
  <c r="Z1045" i="10"/>
  <c r="Y1045" i="10"/>
  <c r="X1045" i="10"/>
  <c r="W1045" i="10"/>
  <c r="V1045" i="10"/>
  <c r="T1045" i="10"/>
  <c r="S1045" i="10"/>
  <c r="R1045" i="10"/>
  <c r="Q1045" i="10"/>
  <c r="P1045" i="10"/>
  <c r="N1045" i="10"/>
  <c r="M1045" i="10"/>
  <c r="L1045" i="10"/>
  <c r="K1045" i="10"/>
  <c r="J1045" i="10"/>
  <c r="AF1044" i="10"/>
  <c r="AE1044" i="10"/>
  <c r="AD1044" i="10"/>
  <c r="AC1044" i="10"/>
  <c r="AB1044" i="10"/>
  <c r="Z1044" i="10"/>
  <c r="Y1044" i="10"/>
  <c r="X1044" i="10"/>
  <c r="W1044" i="10"/>
  <c r="V1044" i="10"/>
  <c r="T1044" i="10"/>
  <c r="S1044" i="10"/>
  <c r="R1044" i="10"/>
  <c r="Q1044" i="10"/>
  <c r="P1044" i="10"/>
  <c r="N1044" i="10"/>
  <c r="M1044" i="10"/>
  <c r="L1044" i="10"/>
  <c r="K1044" i="10"/>
  <c r="J1044" i="10"/>
  <c r="AF1043" i="10"/>
  <c r="AE1043" i="10"/>
  <c r="AD1043" i="10"/>
  <c r="AC1043" i="10"/>
  <c r="AB1043" i="10"/>
  <c r="Z1043" i="10"/>
  <c r="Y1043" i="10"/>
  <c r="X1043" i="10"/>
  <c r="W1043" i="10"/>
  <c r="V1043" i="10"/>
  <c r="T1043" i="10"/>
  <c r="S1043" i="10"/>
  <c r="R1043" i="10"/>
  <c r="Q1043" i="10"/>
  <c r="P1043" i="10"/>
  <c r="N1043" i="10"/>
  <c r="M1043" i="10"/>
  <c r="L1043" i="10"/>
  <c r="K1043" i="10"/>
  <c r="J1043" i="10"/>
  <c r="AF1042" i="10"/>
  <c r="AE1042" i="10"/>
  <c r="AD1042" i="10"/>
  <c r="AC1042" i="10"/>
  <c r="AB1042" i="10"/>
  <c r="Z1042" i="10"/>
  <c r="Y1042" i="10"/>
  <c r="X1042" i="10"/>
  <c r="W1042" i="10"/>
  <c r="V1042" i="10"/>
  <c r="T1042" i="10"/>
  <c r="S1042" i="10"/>
  <c r="R1042" i="10"/>
  <c r="Q1042" i="10"/>
  <c r="P1042" i="10"/>
  <c r="N1042" i="10"/>
  <c r="M1042" i="10"/>
  <c r="L1042" i="10"/>
  <c r="K1042" i="10"/>
  <c r="J1042" i="10"/>
  <c r="AF1041" i="10"/>
  <c r="AE1041" i="10"/>
  <c r="AD1041" i="10"/>
  <c r="AC1041" i="10"/>
  <c r="AB1041" i="10"/>
  <c r="Z1041" i="10"/>
  <c r="Y1041" i="10"/>
  <c r="X1041" i="10"/>
  <c r="W1041" i="10"/>
  <c r="V1041" i="10"/>
  <c r="T1041" i="10"/>
  <c r="S1041" i="10"/>
  <c r="R1041" i="10"/>
  <c r="Q1041" i="10"/>
  <c r="P1041" i="10"/>
  <c r="N1041" i="10"/>
  <c r="M1041" i="10"/>
  <c r="L1041" i="10"/>
  <c r="K1041" i="10"/>
  <c r="J1041" i="10"/>
  <c r="AF1040" i="10"/>
  <c r="AE1040" i="10"/>
  <c r="AD1040" i="10"/>
  <c r="AC1040" i="10"/>
  <c r="AB1040" i="10"/>
  <c r="Z1040" i="10"/>
  <c r="Y1040" i="10"/>
  <c r="X1040" i="10"/>
  <c r="W1040" i="10"/>
  <c r="V1040" i="10"/>
  <c r="T1040" i="10"/>
  <c r="S1040" i="10"/>
  <c r="R1040" i="10"/>
  <c r="Q1040" i="10"/>
  <c r="P1040" i="10"/>
  <c r="N1040" i="10"/>
  <c r="M1040" i="10"/>
  <c r="L1040" i="10"/>
  <c r="K1040" i="10"/>
  <c r="J1040" i="10"/>
  <c r="AF1039" i="10"/>
  <c r="AE1039" i="10"/>
  <c r="AD1039" i="10"/>
  <c r="AC1039" i="10"/>
  <c r="AB1039" i="10"/>
  <c r="Z1039" i="10"/>
  <c r="Y1039" i="10"/>
  <c r="X1039" i="10"/>
  <c r="W1039" i="10"/>
  <c r="V1039" i="10"/>
  <c r="T1039" i="10"/>
  <c r="S1039" i="10"/>
  <c r="R1039" i="10"/>
  <c r="Q1039" i="10"/>
  <c r="P1039" i="10"/>
  <c r="N1039" i="10"/>
  <c r="M1039" i="10"/>
  <c r="L1039" i="10"/>
  <c r="K1039" i="10"/>
  <c r="J1039" i="10"/>
  <c r="AF1038" i="10"/>
  <c r="AE1038" i="10"/>
  <c r="AD1038" i="10"/>
  <c r="AC1038" i="10"/>
  <c r="AB1038" i="10"/>
  <c r="Z1038" i="10"/>
  <c r="Y1038" i="10"/>
  <c r="X1038" i="10"/>
  <c r="W1038" i="10"/>
  <c r="V1038" i="10"/>
  <c r="T1038" i="10"/>
  <c r="S1038" i="10"/>
  <c r="R1038" i="10"/>
  <c r="Q1038" i="10"/>
  <c r="P1038" i="10"/>
  <c r="N1038" i="10"/>
  <c r="M1038" i="10"/>
  <c r="L1038" i="10"/>
  <c r="K1038" i="10"/>
  <c r="J1038" i="10"/>
  <c r="AF1037" i="10"/>
  <c r="AE1037" i="10"/>
  <c r="AD1037" i="10"/>
  <c r="AC1037" i="10"/>
  <c r="AB1037" i="10"/>
  <c r="Z1037" i="10"/>
  <c r="Y1037" i="10"/>
  <c r="X1037" i="10"/>
  <c r="W1037" i="10"/>
  <c r="V1037" i="10"/>
  <c r="T1037" i="10"/>
  <c r="S1037" i="10"/>
  <c r="R1037" i="10"/>
  <c r="Q1037" i="10"/>
  <c r="P1037" i="10"/>
  <c r="N1037" i="10"/>
  <c r="M1037" i="10"/>
  <c r="L1037" i="10"/>
  <c r="K1037" i="10"/>
  <c r="J1037" i="10"/>
  <c r="AF1036" i="10"/>
  <c r="AE1036" i="10"/>
  <c r="AD1036" i="10"/>
  <c r="AC1036" i="10"/>
  <c r="AB1036" i="10"/>
  <c r="Z1036" i="10"/>
  <c r="Y1036" i="10"/>
  <c r="X1036" i="10"/>
  <c r="W1036" i="10"/>
  <c r="V1036" i="10"/>
  <c r="T1036" i="10"/>
  <c r="S1036" i="10"/>
  <c r="R1036" i="10"/>
  <c r="Q1036" i="10"/>
  <c r="P1036" i="10"/>
  <c r="N1036" i="10"/>
  <c r="M1036" i="10"/>
  <c r="L1036" i="10"/>
  <c r="K1036" i="10"/>
  <c r="J1036" i="10"/>
  <c r="AF1035" i="10"/>
  <c r="AE1035" i="10"/>
  <c r="AD1035" i="10"/>
  <c r="AC1035" i="10"/>
  <c r="AB1035" i="10"/>
  <c r="Z1035" i="10"/>
  <c r="Y1035" i="10"/>
  <c r="X1035" i="10"/>
  <c r="W1035" i="10"/>
  <c r="V1035" i="10"/>
  <c r="T1035" i="10"/>
  <c r="S1035" i="10"/>
  <c r="R1035" i="10"/>
  <c r="Q1035" i="10"/>
  <c r="P1035" i="10"/>
  <c r="N1035" i="10"/>
  <c r="M1035" i="10"/>
  <c r="L1035" i="10"/>
  <c r="K1035" i="10"/>
  <c r="J1035" i="10"/>
  <c r="AF1034" i="10"/>
  <c r="AE1034" i="10"/>
  <c r="AD1034" i="10"/>
  <c r="AC1034" i="10"/>
  <c r="AB1034" i="10"/>
  <c r="Z1034" i="10"/>
  <c r="Y1034" i="10"/>
  <c r="X1034" i="10"/>
  <c r="W1034" i="10"/>
  <c r="V1034" i="10"/>
  <c r="T1034" i="10"/>
  <c r="S1034" i="10"/>
  <c r="R1034" i="10"/>
  <c r="Q1034" i="10"/>
  <c r="P1034" i="10"/>
  <c r="N1034" i="10"/>
  <c r="M1034" i="10"/>
  <c r="L1034" i="10"/>
  <c r="K1034" i="10"/>
  <c r="J1034" i="10"/>
  <c r="AF1033" i="10"/>
  <c r="AE1033" i="10"/>
  <c r="AD1033" i="10"/>
  <c r="AC1033" i="10"/>
  <c r="AB1033" i="10"/>
  <c r="Z1033" i="10"/>
  <c r="Y1033" i="10"/>
  <c r="X1033" i="10"/>
  <c r="W1033" i="10"/>
  <c r="V1033" i="10"/>
  <c r="T1033" i="10"/>
  <c r="S1033" i="10"/>
  <c r="R1033" i="10"/>
  <c r="Q1033" i="10"/>
  <c r="P1033" i="10"/>
  <c r="N1033" i="10"/>
  <c r="M1033" i="10"/>
  <c r="L1033" i="10"/>
  <c r="K1033" i="10"/>
  <c r="J1033" i="10"/>
  <c r="AF1032" i="10"/>
  <c r="AE1032" i="10"/>
  <c r="AD1032" i="10"/>
  <c r="AC1032" i="10"/>
  <c r="AB1032" i="10"/>
  <c r="Z1032" i="10"/>
  <c r="Y1032" i="10"/>
  <c r="X1032" i="10"/>
  <c r="W1032" i="10"/>
  <c r="V1032" i="10"/>
  <c r="T1032" i="10"/>
  <c r="S1032" i="10"/>
  <c r="R1032" i="10"/>
  <c r="Q1032" i="10"/>
  <c r="P1032" i="10"/>
  <c r="N1032" i="10"/>
  <c r="M1032" i="10"/>
  <c r="L1032" i="10"/>
  <c r="K1032" i="10"/>
  <c r="J1032" i="10"/>
  <c r="AF1031" i="10"/>
  <c r="AE1031" i="10"/>
  <c r="AD1031" i="10"/>
  <c r="AC1031" i="10"/>
  <c r="AB1031" i="10"/>
  <c r="Z1031" i="10"/>
  <c r="Y1031" i="10"/>
  <c r="X1031" i="10"/>
  <c r="W1031" i="10"/>
  <c r="V1031" i="10"/>
  <c r="T1031" i="10"/>
  <c r="S1031" i="10"/>
  <c r="R1031" i="10"/>
  <c r="Q1031" i="10"/>
  <c r="P1031" i="10"/>
  <c r="N1031" i="10"/>
  <c r="M1031" i="10"/>
  <c r="L1031" i="10"/>
  <c r="K1031" i="10"/>
  <c r="J1031" i="10"/>
  <c r="AF1030" i="10"/>
  <c r="AE1030" i="10"/>
  <c r="AD1030" i="10"/>
  <c r="AC1030" i="10"/>
  <c r="AB1030" i="10"/>
  <c r="Z1030" i="10"/>
  <c r="Y1030" i="10"/>
  <c r="X1030" i="10"/>
  <c r="W1030" i="10"/>
  <c r="V1030" i="10"/>
  <c r="T1030" i="10"/>
  <c r="S1030" i="10"/>
  <c r="R1030" i="10"/>
  <c r="Q1030" i="10"/>
  <c r="P1030" i="10"/>
  <c r="N1030" i="10"/>
  <c r="M1030" i="10"/>
  <c r="L1030" i="10"/>
  <c r="K1030" i="10"/>
  <c r="J1030" i="10"/>
  <c r="AF1029" i="10"/>
  <c r="AE1029" i="10"/>
  <c r="AD1029" i="10"/>
  <c r="AC1029" i="10"/>
  <c r="AB1029" i="10"/>
  <c r="Z1029" i="10"/>
  <c r="Y1029" i="10"/>
  <c r="X1029" i="10"/>
  <c r="W1029" i="10"/>
  <c r="V1029" i="10"/>
  <c r="T1029" i="10"/>
  <c r="S1029" i="10"/>
  <c r="R1029" i="10"/>
  <c r="Q1029" i="10"/>
  <c r="P1029" i="10"/>
  <c r="N1029" i="10"/>
  <c r="M1029" i="10"/>
  <c r="L1029" i="10"/>
  <c r="K1029" i="10"/>
  <c r="J1029" i="10"/>
  <c r="AF1028" i="10"/>
  <c r="AE1028" i="10"/>
  <c r="AD1028" i="10"/>
  <c r="AC1028" i="10"/>
  <c r="AB1028" i="10"/>
  <c r="Z1028" i="10"/>
  <c r="Y1028" i="10"/>
  <c r="X1028" i="10"/>
  <c r="W1028" i="10"/>
  <c r="V1028" i="10"/>
  <c r="T1028" i="10"/>
  <c r="S1028" i="10"/>
  <c r="R1028" i="10"/>
  <c r="Q1028" i="10"/>
  <c r="P1028" i="10"/>
  <c r="N1028" i="10"/>
  <c r="M1028" i="10"/>
  <c r="L1028" i="10"/>
  <c r="K1028" i="10"/>
  <c r="J1028" i="10"/>
  <c r="AF1027" i="10"/>
  <c r="AE1027" i="10"/>
  <c r="AD1027" i="10"/>
  <c r="AC1027" i="10"/>
  <c r="AB1027" i="10"/>
  <c r="Z1027" i="10"/>
  <c r="Y1027" i="10"/>
  <c r="X1027" i="10"/>
  <c r="W1027" i="10"/>
  <c r="V1027" i="10"/>
  <c r="T1027" i="10"/>
  <c r="S1027" i="10"/>
  <c r="R1027" i="10"/>
  <c r="Q1027" i="10"/>
  <c r="P1027" i="10"/>
  <c r="N1027" i="10"/>
  <c r="M1027" i="10"/>
  <c r="L1027" i="10"/>
  <c r="K1027" i="10"/>
  <c r="J1027" i="10"/>
  <c r="AF1026" i="10"/>
  <c r="AE1026" i="10"/>
  <c r="AD1026" i="10"/>
  <c r="AC1026" i="10"/>
  <c r="AB1026" i="10"/>
  <c r="Z1026" i="10"/>
  <c r="Y1026" i="10"/>
  <c r="X1026" i="10"/>
  <c r="W1026" i="10"/>
  <c r="V1026" i="10"/>
  <c r="T1026" i="10"/>
  <c r="S1026" i="10"/>
  <c r="R1026" i="10"/>
  <c r="Q1026" i="10"/>
  <c r="P1026" i="10"/>
  <c r="N1026" i="10"/>
  <c r="M1026" i="10"/>
  <c r="L1026" i="10"/>
  <c r="K1026" i="10"/>
  <c r="J1026" i="10"/>
  <c r="AF1025" i="10"/>
  <c r="AE1025" i="10"/>
  <c r="AD1025" i="10"/>
  <c r="AC1025" i="10"/>
  <c r="AB1025" i="10"/>
  <c r="Z1025" i="10"/>
  <c r="Y1025" i="10"/>
  <c r="X1025" i="10"/>
  <c r="W1025" i="10"/>
  <c r="V1025" i="10"/>
  <c r="T1025" i="10"/>
  <c r="S1025" i="10"/>
  <c r="R1025" i="10"/>
  <c r="Q1025" i="10"/>
  <c r="P1025" i="10"/>
  <c r="N1025" i="10"/>
  <c r="M1025" i="10"/>
  <c r="L1025" i="10"/>
  <c r="K1025" i="10"/>
  <c r="J1025" i="10"/>
  <c r="AF1024" i="10"/>
  <c r="AE1024" i="10"/>
  <c r="AD1024" i="10"/>
  <c r="AC1024" i="10"/>
  <c r="AB1024" i="10"/>
  <c r="Z1024" i="10"/>
  <c r="Y1024" i="10"/>
  <c r="X1024" i="10"/>
  <c r="W1024" i="10"/>
  <c r="V1024" i="10"/>
  <c r="T1024" i="10"/>
  <c r="S1024" i="10"/>
  <c r="R1024" i="10"/>
  <c r="Q1024" i="10"/>
  <c r="P1024" i="10"/>
  <c r="N1024" i="10"/>
  <c r="M1024" i="10"/>
  <c r="L1024" i="10"/>
  <c r="K1024" i="10"/>
  <c r="J1024" i="10"/>
  <c r="AF1023" i="10"/>
  <c r="AE1023" i="10"/>
  <c r="AD1023" i="10"/>
  <c r="AC1023" i="10"/>
  <c r="AB1023" i="10"/>
  <c r="Z1023" i="10"/>
  <c r="Y1023" i="10"/>
  <c r="X1023" i="10"/>
  <c r="W1023" i="10"/>
  <c r="V1023" i="10"/>
  <c r="T1023" i="10"/>
  <c r="S1023" i="10"/>
  <c r="R1023" i="10"/>
  <c r="Q1023" i="10"/>
  <c r="P1023" i="10"/>
  <c r="N1023" i="10"/>
  <c r="M1023" i="10"/>
  <c r="L1023" i="10"/>
  <c r="K1023" i="10"/>
  <c r="J1023" i="10"/>
  <c r="AF1022" i="10"/>
  <c r="AE1022" i="10"/>
  <c r="AD1022" i="10"/>
  <c r="AC1022" i="10"/>
  <c r="AB1022" i="10"/>
  <c r="Z1022" i="10"/>
  <c r="Y1022" i="10"/>
  <c r="X1022" i="10"/>
  <c r="W1022" i="10"/>
  <c r="V1022" i="10"/>
  <c r="T1022" i="10"/>
  <c r="S1022" i="10"/>
  <c r="R1022" i="10"/>
  <c r="Q1022" i="10"/>
  <c r="P1022" i="10"/>
  <c r="N1022" i="10"/>
  <c r="M1022" i="10"/>
  <c r="L1022" i="10"/>
  <c r="K1022" i="10"/>
  <c r="J1022" i="10"/>
  <c r="AF1021" i="10"/>
  <c r="AE1021" i="10"/>
  <c r="AD1021" i="10"/>
  <c r="AC1021" i="10"/>
  <c r="AB1021" i="10"/>
  <c r="Z1021" i="10"/>
  <c r="Y1021" i="10"/>
  <c r="X1021" i="10"/>
  <c r="W1021" i="10"/>
  <c r="V1021" i="10"/>
  <c r="T1021" i="10"/>
  <c r="S1021" i="10"/>
  <c r="R1021" i="10"/>
  <c r="Q1021" i="10"/>
  <c r="P1021" i="10"/>
  <c r="N1021" i="10"/>
  <c r="M1021" i="10"/>
  <c r="L1021" i="10"/>
  <c r="K1021" i="10"/>
  <c r="J1021" i="10"/>
  <c r="AF1020" i="10"/>
  <c r="AE1020" i="10"/>
  <c r="AD1020" i="10"/>
  <c r="AC1020" i="10"/>
  <c r="AB1020" i="10"/>
  <c r="Z1020" i="10"/>
  <c r="Y1020" i="10"/>
  <c r="X1020" i="10"/>
  <c r="W1020" i="10"/>
  <c r="V1020" i="10"/>
  <c r="T1020" i="10"/>
  <c r="S1020" i="10"/>
  <c r="R1020" i="10"/>
  <c r="Q1020" i="10"/>
  <c r="P1020" i="10"/>
  <c r="N1020" i="10"/>
  <c r="M1020" i="10"/>
  <c r="L1020" i="10"/>
  <c r="K1020" i="10"/>
  <c r="J1020" i="10"/>
  <c r="AF1019" i="10"/>
  <c r="AE1019" i="10"/>
  <c r="AD1019" i="10"/>
  <c r="AC1019" i="10"/>
  <c r="AB1019" i="10"/>
  <c r="Z1019" i="10"/>
  <c r="Y1019" i="10"/>
  <c r="X1019" i="10"/>
  <c r="W1019" i="10"/>
  <c r="V1019" i="10"/>
  <c r="T1019" i="10"/>
  <c r="S1019" i="10"/>
  <c r="R1019" i="10"/>
  <c r="Q1019" i="10"/>
  <c r="P1019" i="10"/>
  <c r="N1019" i="10"/>
  <c r="M1019" i="10"/>
  <c r="L1019" i="10"/>
  <c r="K1019" i="10"/>
  <c r="J1019" i="10"/>
  <c r="AF1018" i="10"/>
  <c r="AE1018" i="10"/>
  <c r="AD1018" i="10"/>
  <c r="AC1018" i="10"/>
  <c r="AB1018" i="10"/>
  <c r="Z1018" i="10"/>
  <c r="Y1018" i="10"/>
  <c r="X1018" i="10"/>
  <c r="W1018" i="10"/>
  <c r="V1018" i="10"/>
  <c r="T1018" i="10"/>
  <c r="S1018" i="10"/>
  <c r="R1018" i="10"/>
  <c r="Q1018" i="10"/>
  <c r="P1018" i="10"/>
  <c r="N1018" i="10"/>
  <c r="M1018" i="10"/>
  <c r="L1018" i="10"/>
  <c r="K1018" i="10"/>
  <c r="J1018" i="10"/>
  <c r="AF1017" i="10"/>
  <c r="AE1017" i="10"/>
  <c r="AD1017" i="10"/>
  <c r="AC1017" i="10"/>
  <c r="AB1017" i="10"/>
  <c r="Z1017" i="10"/>
  <c r="Y1017" i="10"/>
  <c r="X1017" i="10"/>
  <c r="W1017" i="10"/>
  <c r="V1017" i="10"/>
  <c r="T1017" i="10"/>
  <c r="S1017" i="10"/>
  <c r="R1017" i="10"/>
  <c r="Q1017" i="10"/>
  <c r="P1017" i="10"/>
  <c r="N1017" i="10"/>
  <c r="M1017" i="10"/>
  <c r="L1017" i="10"/>
  <c r="K1017" i="10"/>
  <c r="J1017" i="10"/>
  <c r="AF1016" i="10"/>
  <c r="AE1016" i="10"/>
  <c r="AD1016" i="10"/>
  <c r="AC1016" i="10"/>
  <c r="AB1016" i="10"/>
  <c r="Z1016" i="10"/>
  <c r="Y1016" i="10"/>
  <c r="X1016" i="10"/>
  <c r="W1016" i="10"/>
  <c r="V1016" i="10"/>
  <c r="T1016" i="10"/>
  <c r="S1016" i="10"/>
  <c r="R1016" i="10"/>
  <c r="Q1016" i="10"/>
  <c r="P1016" i="10"/>
  <c r="N1016" i="10"/>
  <c r="M1016" i="10"/>
  <c r="L1016" i="10"/>
  <c r="K1016" i="10"/>
  <c r="J1016" i="10"/>
  <c r="AF1015" i="10"/>
  <c r="AE1015" i="10"/>
  <c r="AD1015" i="10"/>
  <c r="AC1015" i="10"/>
  <c r="AB1015" i="10"/>
  <c r="Z1015" i="10"/>
  <c r="Y1015" i="10"/>
  <c r="X1015" i="10"/>
  <c r="W1015" i="10"/>
  <c r="V1015" i="10"/>
  <c r="T1015" i="10"/>
  <c r="S1015" i="10"/>
  <c r="R1015" i="10"/>
  <c r="Q1015" i="10"/>
  <c r="P1015" i="10"/>
  <c r="N1015" i="10"/>
  <c r="M1015" i="10"/>
  <c r="L1015" i="10"/>
  <c r="K1015" i="10"/>
  <c r="J1015" i="10"/>
  <c r="AF1014" i="10"/>
  <c r="AE1014" i="10"/>
  <c r="AD1014" i="10"/>
  <c r="AC1014" i="10"/>
  <c r="AB1014" i="10"/>
  <c r="Z1014" i="10"/>
  <c r="Y1014" i="10"/>
  <c r="X1014" i="10"/>
  <c r="W1014" i="10"/>
  <c r="V1014" i="10"/>
  <c r="T1014" i="10"/>
  <c r="S1014" i="10"/>
  <c r="R1014" i="10"/>
  <c r="Q1014" i="10"/>
  <c r="P1014" i="10"/>
  <c r="N1014" i="10"/>
  <c r="M1014" i="10"/>
  <c r="L1014" i="10"/>
  <c r="K1014" i="10"/>
  <c r="J1014" i="10"/>
  <c r="AF1013" i="10"/>
  <c r="AE1013" i="10"/>
  <c r="AD1013" i="10"/>
  <c r="AC1013" i="10"/>
  <c r="AB1013" i="10"/>
  <c r="Z1013" i="10"/>
  <c r="Y1013" i="10"/>
  <c r="X1013" i="10"/>
  <c r="W1013" i="10"/>
  <c r="V1013" i="10"/>
  <c r="T1013" i="10"/>
  <c r="S1013" i="10"/>
  <c r="R1013" i="10"/>
  <c r="Q1013" i="10"/>
  <c r="P1013" i="10"/>
  <c r="N1013" i="10"/>
  <c r="M1013" i="10"/>
  <c r="L1013" i="10"/>
  <c r="K1013" i="10"/>
  <c r="J1013" i="10"/>
  <c r="AF1012" i="10"/>
  <c r="AE1012" i="10"/>
  <c r="AD1012" i="10"/>
  <c r="AC1012" i="10"/>
  <c r="AB1012" i="10"/>
  <c r="Z1012" i="10"/>
  <c r="Y1012" i="10"/>
  <c r="X1012" i="10"/>
  <c r="W1012" i="10"/>
  <c r="V1012" i="10"/>
  <c r="T1012" i="10"/>
  <c r="S1012" i="10"/>
  <c r="R1012" i="10"/>
  <c r="Q1012" i="10"/>
  <c r="P1012" i="10"/>
  <c r="N1012" i="10"/>
  <c r="M1012" i="10"/>
  <c r="L1012" i="10"/>
  <c r="K1012" i="10"/>
  <c r="J1012" i="10"/>
  <c r="AF1011" i="10"/>
  <c r="AE1011" i="10"/>
  <c r="AD1011" i="10"/>
  <c r="AC1011" i="10"/>
  <c r="AB1011" i="10"/>
  <c r="Z1011" i="10"/>
  <c r="Y1011" i="10"/>
  <c r="X1011" i="10"/>
  <c r="W1011" i="10"/>
  <c r="V1011" i="10"/>
  <c r="T1011" i="10"/>
  <c r="S1011" i="10"/>
  <c r="R1011" i="10"/>
  <c r="Q1011" i="10"/>
  <c r="P1011" i="10"/>
  <c r="N1011" i="10"/>
  <c r="M1011" i="10"/>
  <c r="L1011" i="10"/>
  <c r="K1011" i="10"/>
  <c r="J1011" i="10"/>
  <c r="AF1010" i="10"/>
  <c r="AE1010" i="10"/>
  <c r="AD1010" i="10"/>
  <c r="AC1010" i="10"/>
  <c r="AB1010" i="10"/>
  <c r="Z1010" i="10"/>
  <c r="Y1010" i="10"/>
  <c r="X1010" i="10"/>
  <c r="W1010" i="10"/>
  <c r="V1010" i="10"/>
  <c r="T1010" i="10"/>
  <c r="S1010" i="10"/>
  <c r="R1010" i="10"/>
  <c r="Q1010" i="10"/>
  <c r="P1010" i="10"/>
  <c r="N1010" i="10"/>
  <c r="M1010" i="10"/>
  <c r="L1010" i="10"/>
  <c r="K1010" i="10"/>
  <c r="J1010" i="10"/>
  <c r="AF1009" i="10"/>
  <c r="AE1009" i="10"/>
  <c r="AD1009" i="10"/>
  <c r="AC1009" i="10"/>
  <c r="AB1009" i="10"/>
  <c r="Z1009" i="10"/>
  <c r="Y1009" i="10"/>
  <c r="X1009" i="10"/>
  <c r="W1009" i="10"/>
  <c r="V1009" i="10"/>
  <c r="T1009" i="10"/>
  <c r="S1009" i="10"/>
  <c r="R1009" i="10"/>
  <c r="Q1009" i="10"/>
  <c r="P1009" i="10"/>
  <c r="N1009" i="10"/>
  <c r="M1009" i="10"/>
  <c r="L1009" i="10"/>
  <c r="K1009" i="10"/>
  <c r="J1009" i="10"/>
  <c r="AF1008" i="10"/>
  <c r="AE1008" i="10"/>
  <c r="AD1008" i="10"/>
  <c r="AC1008" i="10"/>
  <c r="AB1008" i="10"/>
  <c r="Z1008" i="10"/>
  <c r="Y1008" i="10"/>
  <c r="X1008" i="10"/>
  <c r="W1008" i="10"/>
  <c r="V1008" i="10"/>
  <c r="T1008" i="10"/>
  <c r="S1008" i="10"/>
  <c r="R1008" i="10"/>
  <c r="Q1008" i="10"/>
  <c r="P1008" i="10"/>
  <c r="N1008" i="10"/>
  <c r="M1008" i="10"/>
  <c r="L1008" i="10"/>
  <c r="K1008" i="10"/>
  <c r="J1008" i="10"/>
  <c r="AF1007" i="10"/>
  <c r="AE1007" i="10"/>
  <c r="AD1007" i="10"/>
  <c r="AC1007" i="10"/>
  <c r="AB1007" i="10"/>
  <c r="Z1007" i="10"/>
  <c r="Y1007" i="10"/>
  <c r="X1007" i="10"/>
  <c r="W1007" i="10"/>
  <c r="V1007" i="10"/>
  <c r="T1007" i="10"/>
  <c r="S1007" i="10"/>
  <c r="R1007" i="10"/>
  <c r="Q1007" i="10"/>
  <c r="P1007" i="10"/>
  <c r="N1007" i="10"/>
  <c r="M1007" i="10"/>
  <c r="L1007" i="10"/>
  <c r="K1007" i="10"/>
  <c r="J1007" i="10"/>
  <c r="AF1006" i="10"/>
  <c r="AE1006" i="10"/>
  <c r="AD1006" i="10"/>
  <c r="AC1006" i="10"/>
  <c r="AB1006" i="10"/>
  <c r="Z1006" i="10"/>
  <c r="Y1006" i="10"/>
  <c r="X1006" i="10"/>
  <c r="W1006" i="10"/>
  <c r="V1006" i="10"/>
  <c r="T1006" i="10"/>
  <c r="S1006" i="10"/>
  <c r="R1006" i="10"/>
  <c r="Q1006" i="10"/>
  <c r="P1006" i="10"/>
  <c r="N1006" i="10"/>
  <c r="M1006" i="10"/>
  <c r="L1006" i="10"/>
  <c r="K1006" i="10"/>
  <c r="J1006" i="10"/>
  <c r="AF1005" i="10"/>
  <c r="AE1005" i="10"/>
  <c r="AD1005" i="10"/>
  <c r="AC1005" i="10"/>
  <c r="AB1005" i="10"/>
  <c r="Z1005" i="10"/>
  <c r="Y1005" i="10"/>
  <c r="X1005" i="10"/>
  <c r="W1005" i="10"/>
  <c r="V1005" i="10"/>
  <c r="T1005" i="10"/>
  <c r="S1005" i="10"/>
  <c r="R1005" i="10"/>
  <c r="Q1005" i="10"/>
  <c r="P1005" i="10"/>
  <c r="N1005" i="10"/>
  <c r="M1005" i="10"/>
  <c r="L1005" i="10"/>
  <c r="K1005" i="10"/>
  <c r="J1005" i="10"/>
  <c r="AF1004" i="10"/>
  <c r="AE1004" i="10"/>
  <c r="AD1004" i="10"/>
  <c r="AC1004" i="10"/>
  <c r="AB1004" i="10"/>
  <c r="Z1004" i="10"/>
  <c r="Y1004" i="10"/>
  <c r="X1004" i="10"/>
  <c r="W1004" i="10"/>
  <c r="V1004" i="10"/>
  <c r="T1004" i="10"/>
  <c r="S1004" i="10"/>
  <c r="R1004" i="10"/>
  <c r="Q1004" i="10"/>
  <c r="P1004" i="10"/>
  <c r="N1004" i="10"/>
  <c r="M1004" i="10"/>
  <c r="L1004" i="10"/>
  <c r="K1004" i="10"/>
  <c r="J1004" i="10"/>
  <c r="AF1003" i="10"/>
  <c r="AE1003" i="10"/>
  <c r="AD1003" i="10"/>
  <c r="AC1003" i="10"/>
  <c r="AB1003" i="10"/>
  <c r="Z1003" i="10"/>
  <c r="Y1003" i="10"/>
  <c r="X1003" i="10"/>
  <c r="W1003" i="10"/>
  <c r="V1003" i="10"/>
  <c r="T1003" i="10"/>
  <c r="S1003" i="10"/>
  <c r="R1003" i="10"/>
  <c r="Q1003" i="10"/>
  <c r="P1003" i="10"/>
  <c r="N1003" i="10"/>
  <c r="M1003" i="10"/>
  <c r="L1003" i="10"/>
  <c r="K1003" i="10"/>
  <c r="J1003" i="10"/>
  <c r="AF1002" i="10"/>
  <c r="AE1002" i="10"/>
  <c r="AD1002" i="10"/>
  <c r="AC1002" i="10"/>
  <c r="AB1002" i="10"/>
  <c r="Z1002" i="10"/>
  <c r="Y1002" i="10"/>
  <c r="X1002" i="10"/>
  <c r="W1002" i="10"/>
  <c r="V1002" i="10"/>
  <c r="T1002" i="10"/>
  <c r="S1002" i="10"/>
  <c r="R1002" i="10"/>
  <c r="Q1002" i="10"/>
  <c r="P1002" i="10"/>
  <c r="N1002" i="10"/>
  <c r="M1002" i="10"/>
  <c r="L1002" i="10"/>
  <c r="K1002" i="10"/>
  <c r="J1002" i="10"/>
  <c r="AA1001" i="10"/>
  <c r="U1001" i="10"/>
  <c r="O1001" i="10"/>
  <c r="E1001" i="10"/>
  <c r="AA1000" i="10"/>
  <c r="U1000" i="10"/>
  <c r="O1000" i="10"/>
  <c r="E1000" i="10"/>
  <c r="AA999" i="10"/>
  <c r="U999" i="10"/>
  <c r="O999" i="10"/>
  <c r="E999" i="10"/>
  <c r="AF998" i="10"/>
  <c r="AE998" i="10"/>
  <c r="AD998" i="10"/>
  <c r="AC998" i="10"/>
  <c r="AB998" i="10"/>
  <c r="Z998" i="10"/>
  <c r="Y998" i="10"/>
  <c r="X998" i="10"/>
  <c r="W998" i="10"/>
  <c r="V998" i="10"/>
  <c r="T998" i="10"/>
  <c r="S998" i="10"/>
  <c r="R998" i="10"/>
  <c r="Q998" i="10"/>
  <c r="P998" i="10"/>
  <c r="N998" i="10"/>
  <c r="M998" i="10"/>
  <c r="L998" i="10"/>
  <c r="K998" i="10"/>
  <c r="J998" i="10"/>
  <c r="AF997" i="10"/>
  <c r="AE997" i="10"/>
  <c r="AD997" i="10"/>
  <c r="AC997" i="10"/>
  <c r="AB997" i="10"/>
  <c r="Z997" i="10"/>
  <c r="Y997" i="10"/>
  <c r="X997" i="10"/>
  <c r="W997" i="10"/>
  <c r="V997" i="10"/>
  <c r="T997" i="10"/>
  <c r="S997" i="10"/>
  <c r="R997" i="10"/>
  <c r="Q997" i="10"/>
  <c r="P997" i="10"/>
  <c r="N997" i="10"/>
  <c r="M997" i="10"/>
  <c r="L997" i="10"/>
  <c r="K997" i="10"/>
  <c r="J997" i="10"/>
  <c r="AF996" i="10"/>
  <c r="AE996" i="10"/>
  <c r="AD996" i="10"/>
  <c r="AC996" i="10"/>
  <c r="AB996" i="10"/>
  <c r="Z996" i="10"/>
  <c r="Y996" i="10"/>
  <c r="X996" i="10"/>
  <c r="W996" i="10"/>
  <c r="V996" i="10"/>
  <c r="T996" i="10"/>
  <c r="S996" i="10"/>
  <c r="R996" i="10"/>
  <c r="Q996" i="10"/>
  <c r="P996" i="10"/>
  <c r="N996" i="10"/>
  <c r="M996" i="10"/>
  <c r="L996" i="10"/>
  <c r="K996" i="10"/>
  <c r="J996" i="10"/>
  <c r="AF995" i="10"/>
  <c r="AE995" i="10"/>
  <c r="AD995" i="10"/>
  <c r="AC995" i="10"/>
  <c r="AB995" i="10"/>
  <c r="Z995" i="10"/>
  <c r="Y995" i="10"/>
  <c r="X995" i="10"/>
  <c r="W995" i="10"/>
  <c r="V995" i="10"/>
  <c r="T995" i="10"/>
  <c r="S995" i="10"/>
  <c r="R995" i="10"/>
  <c r="Q995" i="10"/>
  <c r="P995" i="10"/>
  <c r="N995" i="10"/>
  <c r="M995" i="10"/>
  <c r="L995" i="10"/>
  <c r="K995" i="10"/>
  <c r="J995" i="10"/>
  <c r="AF994" i="10"/>
  <c r="AE994" i="10"/>
  <c r="AD994" i="10"/>
  <c r="AC994" i="10"/>
  <c r="AB994" i="10"/>
  <c r="Z994" i="10"/>
  <c r="Y994" i="10"/>
  <c r="X994" i="10"/>
  <c r="W994" i="10"/>
  <c r="V994" i="10"/>
  <c r="T994" i="10"/>
  <c r="S994" i="10"/>
  <c r="R994" i="10"/>
  <c r="Q994" i="10"/>
  <c r="P994" i="10"/>
  <c r="N994" i="10"/>
  <c r="M994" i="10"/>
  <c r="L994" i="10"/>
  <c r="K994" i="10"/>
  <c r="J994" i="10"/>
  <c r="AF993" i="10"/>
  <c r="AE993" i="10"/>
  <c r="AD993" i="10"/>
  <c r="AC993" i="10"/>
  <c r="AB993" i="10"/>
  <c r="Z993" i="10"/>
  <c r="Y993" i="10"/>
  <c r="X993" i="10"/>
  <c r="W993" i="10"/>
  <c r="V993" i="10"/>
  <c r="T993" i="10"/>
  <c r="S993" i="10"/>
  <c r="R993" i="10"/>
  <c r="Q993" i="10"/>
  <c r="P993" i="10"/>
  <c r="N993" i="10"/>
  <c r="M993" i="10"/>
  <c r="L993" i="10"/>
  <c r="K993" i="10"/>
  <c r="J993" i="10"/>
  <c r="AF992" i="10"/>
  <c r="AE992" i="10"/>
  <c r="AD992" i="10"/>
  <c r="AC992" i="10"/>
  <c r="AB992" i="10"/>
  <c r="Z992" i="10"/>
  <c r="Y992" i="10"/>
  <c r="X992" i="10"/>
  <c r="W992" i="10"/>
  <c r="V992" i="10"/>
  <c r="T992" i="10"/>
  <c r="S992" i="10"/>
  <c r="R992" i="10"/>
  <c r="Q992" i="10"/>
  <c r="P992" i="10"/>
  <c r="N992" i="10"/>
  <c r="M992" i="10"/>
  <c r="L992" i="10"/>
  <c r="K992" i="10"/>
  <c r="J992" i="10"/>
  <c r="AF991" i="10"/>
  <c r="AE991" i="10"/>
  <c r="AD991" i="10"/>
  <c r="AC991" i="10"/>
  <c r="AB991" i="10"/>
  <c r="Z991" i="10"/>
  <c r="Y991" i="10"/>
  <c r="X991" i="10"/>
  <c r="W991" i="10"/>
  <c r="V991" i="10"/>
  <c r="T991" i="10"/>
  <c r="S991" i="10"/>
  <c r="R991" i="10"/>
  <c r="Q991" i="10"/>
  <c r="P991" i="10"/>
  <c r="N991" i="10"/>
  <c r="M991" i="10"/>
  <c r="L991" i="10"/>
  <c r="K991" i="10"/>
  <c r="J991" i="10"/>
  <c r="AF990" i="10"/>
  <c r="AE990" i="10"/>
  <c r="AD990" i="10"/>
  <c r="AC990" i="10"/>
  <c r="AB990" i="10"/>
  <c r="Z990" i="10"/>
  <c r="Y990" i="10"/>
  <c r="X990" i="10"/>
  <c r="W990" i="10"/>
  <c r="V990" i="10"/>
  <c r="T990" i="10"/>
  <c r="S990" i="10"/>
  <c r="R990" i="10"/>
  <c r="Q990" i="10"/>
  <c r="P990" i="10"/>
  <c r="N990" i="10"/>
  <c r="M990" i="10"/>
  <c r="L990" i="10"/>
  <c r="K990" i="10"/>
  <c r="J990" i="10"/>
  <c r="AF989" i="10"/>
  <c r="AE989" i="10"/>
  <c r="AD989" i="10"/>
  <c r="AC989" i="10"/>
  <c r="AB989" i="10"/>
  <c r="Z989" i="10"/>
  <c r="Y989" i="10"/>
  <c r="X989" i="10"/>
  <c r="W989" i="10"/>
  <c r="V989" i="10"/>
  <c r="T989" i="10"/>
  <c r="S989" i="10"/>
  <c r="R989" i="10"/>
  <c r="Q989" i="10"/>
  <c r="P989" i="10"/>
  <c r="N989" i="10"/>
  <c r="M989" i="10"/>
  <c r="L989" i="10"/>
  <c r="K989" i="10"/>
  <c r="J989" i="10"/>
  <c r="AF988" i="10"/>
  <c r="AE988" i="10"/>
  <c r="AD988" i="10"/>
  <c r="AC988" i="10"/>
  <c r="AB988" i="10"/>
  <c r="Z988" i="10"/>
  <c r="Y988" i="10"/>
  <c r="X988" i="10"/>
  <c r="W988" i="10"/>
  <c r="V988" i="10"/>
  <c r="T988" i="10"/>
  <c r="S988" i="10"/>
  <c r="R988" i="10"/>
  <c r="Q988" i="10"/>
  <c r="P988" i="10"/>
  <c r="N988" i="10"/>
  <c r="M988" i="10"/>
  <c r="L988" i="10"/>
  <c r="K988" i="10"/>
  <c r="J988" i="10"/>
  <c r="AF987" i="10"/>
  <c r="AE987" i="10"/>
  <c r="AD987" i="10"/>
  <c r="AC987" i="10"/>
  <c r="AB987" i="10"/>
  <c r="Z987" i="10"/>
  <c r="Y987" i="10"/>
  <c r="X987" i="10"/>
  <c r="W987" i="10"/>
  <c r="V987" i="10"/>
  <c r="T987" i="10"/>
  <c r="S987" i="10"/>
  <c r="R987" i="10"/>
  <c r="Q987" i="10"/>
  <c r="P987" i="10"/>
  <c r="N987" i="10"/>
  <c r="M987" i="10"/>
  <c r="L987" i="10"/>
  <c r="K987" i="10"/>
  <c r="J987" i="10"/>
  <c r="AF986" i="10"/>
  <c r="AE986" i="10"/>
  <c r="AD986" i="10"/>
  <c r="AC986" i="10"/>
  <c r="AB986" i="10"/>
  <c r="Z986" i="10"/>
  <c r="Y986" i="10"/>
  <c r="X986" i="10"/>
  <c r="W986" i="10"/>
  <c r="V986" i="10"/>
  <c r="T986" i="10"/>
  <c r="S986" i="10"/>
  <c r="R986" i="10"/>
  <c r="Q986" i="10"/>
  <c r="P986" i="10"/>
  <c r="N986" i="10"/>
  <c r="M986" i="10"/>
  <c r="L986" i="10"/>
  <c r="K986" i="10"/>
  <c r="J986" i="10"/>
  <c r="AF985" i="10"/>
  <c r="AE985" i="10"/>
  <c r="AD985" i="10"/>
  <c r="AC985" i="10"/>
  <c r="AB985" i="10"/>
  <c r="Z985" i="10"/>
  <c r="Y985" i="10"/>
  <c r="X985" i="10"/>
  <c r="W985" i="10"/>
  <c r="V985" i="10"/>
  <c r="T985" i="10"/>
  <c r="S985" i="10"/>
  <c r="R985" i="10"/>
  <c r="Q985" i="10"/>
  <c r="P985" i="10"/>
  <c r="N985" i="10"/>
  <c r="M985" i="10"/>
  <c r="L985" i="10"/>
  <c r="K985" i="10"/>
  <c r="J985" i="10"/>
  <c r="AF984" i="10"/>
  <c r="AE984" i="10"/>
  <c r="AD984" i="10"/>
  <c r="AC984" i="10"/>
  <c r="AB984" i="10"/>
  <c r="Z984" i="10"/>
  <c r="Y984" i="10"/>
  <c r="X984" i="10"/>
  <c r="W984" i="10"/>
  <c r="V984" i="10"/>
  <c r="T984" i="10"/>
  <c r="S984" i="10"/>
  <c r="R984" i="10"/>
  <c r="Q984" i="10"/>
  <c r="P984" i="10"/>
  <c r="N984" i="10"/>
  <c r="M984" i="10"/>
  <c r="L984" i="10"/>
  <c r="K984" i="10"/>
  <c r="J984" i="10"/>
  <c r="AF983" i="10"/>
  <c r="AE983" i="10"/>
  <c r="AD983" i="10"/>
  <c r="AC983" i="10"/>
  <c r="AB983" i="10"/>
  <c r="Z983" i="10"/>
  <c r="Y983" i="10"/>
  <c r="X983" i="10"/>
  <c r="W983" i="10"/>
  <c r="V983" i="10"/>
  <c r="T983" i="10"/>
  <c r="S983" i="10"/>
  <c r="R983" i="10"/>
  <c r="Q983" i="10"/>
  <c r="P983" i="10"/>
  <c r="N983" i="10"/>
  <c r="M983" i="10"/>
  <c r="L983" i="10"/>
  <c r="K983" i="10"/>
  <c r="J983" i="10"/>
  <c r="AF982" i="10"/>
  <c r="AE982" i="10"/>
  <c r="AD982" i="10"/>
  <c r="AC982" i="10"/>
  <c r="AB982" i="10"/>
  <c r="Z982" i="10"/>
  <c r="Y982" i="10"/>
  <c r="X982" i="10"/>
  <c r="W982" i="10"/>
  <c r="V982" i="10"/>
  <c r="T982" i="10"/>
  <c r="S982" i="10"/>
  <c r="R982" i="10"/>
  <c r="Q982" i="10"/>
  <c r="P982" i="10"/>
  <c r="N982" i="10"/>
  <c r="M982" i="10"/>
  <c r="L982" i="10"/>
  <c r="K982" i="10"/>
  <c r="J982" i="10"/>
  <c r="AF981" i="10"/>
  <c r="AE981" i="10"/>
  <c r="AD981" i="10"/>
  <c r="AC981" i="10"/>
  <c r="AB981" i="10"/>
  <c r="Z981" i="10"/>
  <c r="Y981" i="10"/>
  <c r="X981" i="10"/>
  <c r="W981" i="10"/>
  <c r="V981" i="10"/>
  <c r="T981" i="10"/>
  <c r="S981" i="10"/>
  <c r="R981" i="10"/>
  <c r="Q981" i="10"/>
  <c r="P981" i="10"/>
  <c r="N981" i="10"/>
  <c r="M981" i="10"/>
  <c r="L981" i="10"/>
  <c r="K981" i="10"/>
  <c r="J981" i="10"/>
  <c r="AF980" i="10"/>
  <c r="AE980" i="10"/>
  <c r="AD980" i="10"/>
  <c r="AC980" i="10"/>
  <c r="AB980" i="10"/>
  <c r="Z980" i="10"/>
  <c r="Y980" i="10"/>
  <c r="X980" i="10"/>
  <c r="W980" i="10"/>
  <c r="V980" i="10"/>
  <c r="T980" i="10"/>
  <c r="S980" i="10"/>
  <c r="R980" i="10"/>
  <c r="Q980" i="10"/>
  <c r="P980" i="10"/>
  <c r="N980" i="10"/>
  <c r="M980" i="10"/>
  <c r="L980" i="10"/>
  <c r="K980" i="10"/>
  <c r="J980" i="10"/>
  <c r="AF979" i="10"/>
  <c r="AE979" i="10"/>
  <c r="AD979" i="10"/>
  <c r="AC979" i="10"/>
  <c r="AB979" i="10"/>
  <c r="Z979" i="10"/>
  <c r="Y979" i="10"/>
  <c r="X979" i="10"/>
  <c r="W979" i="10"/>
  <c r="V979" i="10"/>
  <c r="T979" i="10"/>
  <c r="S979" i="10"/>
  <c r="R979" i="10"/>
  <c r="Q979" i="10"/>
  <c r="P979" i="10"/>
  <c r="N979" i="10"/>
  <c r="M979" i="10"/>
  <c r="L979" i="10"/>
  <c r="K979" i="10"/>
  <c r="J979" i="10"/>
  <c r="AF978" i="10"/>
  <c r="AE978" i="10"/>
  <c r="AD978" i="10"/>
  <c r="AC978" i="10"/>
  <c r="AB978" i="10"/>
  <c r="Z978" i="10"/>
  <c r="Y978" i="10"/>
  <c r="X978" i="10"/>
  <c r="W978" i="10"/>
  <c r="V978" i="10"/>
  <c r="T978" i="10"/>
  <c r="S978" i="10"/>
  <c r="R978" i="10"/>
  <c r="Q978" i="10"/>
  <c r="P978" i="10"/>
  <c r="N978" i="10"/>
  <c r="M978" i="10"/>
  <c r="L978" i="10"/>
  <c r="K978" i="10"/>
  <c r="J978" i="10"/>
  <c r="AF977" i="10"/>
  <c r="AE977" i="10"/>
  <c r="AD977" i="10"/>
  <c r="AC977" i="10"/>
  <c r="AB977" i="10"/>
  <c r="Z977" i="10"/>
  <c r="Y977" i="10"/>
  <c r="X977" i="10"/>
  <c r="W977" i="10"/>
  <c r="V977" i="10"/>
  <c r="T977" i="10"/>
  <c r="S977" i="10"/>
  <c r="R977" i="10"/>
  <c r="Q977" i="10"/>
  <c r="P977" i="10"/>
  <c r="N977" i="10"/>
  <c r="M977" i="10"/>
  <c r="L977" i="10"/>
  <c r="K977" i="10"/>
  <c r="J977" i="10"/>
  <c r="AF976" i="10"/>
  <c r="AE976" i="10"/>
  <c r="AD976" i="10"/>
  <c r="AC976" i="10"/>
  <c r="AB976" i="10"/>
  <c r="Z976" i="10"/>
  <c r="Y976" i="10"/>
  <c r="X976" i="10"/>
  <c r="W976" i="10"/>
  <c r="V976" i="10"/>
  <c r="T976" i="10"/>
  <c r="S976" i="10"/>
  <c r="R976" i="10"/>
  <c r="Q976" i="10"/>
  <c r="P976" i="10"/>
  <c r="N976" i="10"/>
  <c r="M976" i="10"/>
  <c r="L976" i="10"/>
  <c r="K976" i="10"/>
  <c r="J976" i="10"/>
  <c r="AF975" i="10"/>
  <c r="AE975" i="10"/>
  <c r="AD975" i="10"/>
  <c r="AC975" i="10"/>
  <c r="AB975" i="10"/>
  <c r="Z975" i="10"/>
  <c r="Y975" i="10"/>
  <c r="X975" i="10"/>
  <c r="W975" i="10"/>
  <c r="V975" i="10"/>
  <c r="T975" i="10"/>
  <c r="S975" i="10"/>
  <c r="R975" i="10"/>
  <c r="Q975" i="10"/>
  <c r="P975" i="10"/>
  <c r="N975" i="10"/>
  <c r="M975" i="10"/>
  <c r="L975" i="10"/>
  <c r="K975" i="10"/>
  <c r="J975" i="10"/>
  <c r="AF974" i="10"/>
  <c r="AE974" i="10"/>
  <c r="AD974" i="10"/>
  <c r="AC974" i="10"/>
  <c r="AB974" i="10"/>
  <c r="Z974" i="10"/>
  <c r="Y974" i="10"/>
  <c r="X974" i="10"/>
  <c r="W974" i="10"/>
  <c r="V974" i="10"/>
  <c r="T974" i="10"/>
  <c r="S974" i="10"/>
  <c r="R974" i="10"/>
  <c r="Q974" i="10"/>
  <c r="P974" i="10"/>
  <c r="N974" i="10"/>
  <c r="M974" i="10"/>
  <c r="L974" i="10"/>
  <c r="K974" i="10"/>
  <c r="J974" i="10"/>
  <c r="AF973" i="10"/>
  <c r="AE973" i="10"/>
  <c r="AD973" i="10"/>
  <c r="AC973" i="10"/>
  <c r="AB973" i="10"/>
  <c r="Z973" i="10"/>
  <c r="Y973" i="10"/>
  <c r="X973" i="10"/>
  <c r="W973" i="10"/>
  <c r="V973" i="10"/>
  <c r="T973" i="10"/>
  <c r="S973" i="10"/>
  <c r="R973" i="10"/>
  <c r="Q973" i="10"/>
  <c r="P973" i="10"/>
  <c r="N973" i="10"/>
  <c r="M973" i="10"/>
  <c r="L973" i="10"/>
  <c r="K973" i="10"/>
  <c r="J973" i="10"/>
  <c r="AF972" i="10"/>
  <c r="AE972" i="10"/>
  <c r="AD972" i="10"/>
  <c r="AC972" i="10"/>
  <c r="AB972" i="10"/>
  <c r="Z972" i="10"/>
  <c r="Y972" i="10"/>
  <c r="X972" i="10"/>
  <c r="W972" i="10"/>
  <c r="V972" i="10"/>
  <c r="T972" i="10"/>
  <c r="S972" i="10"/>
  <c r="R972" i="10"/>
  <c r="Q972" i="10"/>
  <c r="P972" i="10"/>
  <c r="N972" i="10"/>
  <c r="M972" i="10"/>
  <c r="L972" i="10"/>
  <c r="K972" i="10"/>
  <c r="J972" i="10"/>
  <c r="AF971" i="10"/>
  <c r="AE971" i="10"/>
  <c r="AD971" i="10"/>
  <c r="AC971" i="10"/>
  <c r="AB971" i="10"/>
  <c r="Z971" i="10"/>
  <c r="Y971" i="10"/>
  <c r="X971" i="10"/>
  <c r="W971" i="10"/>
  <c r="V971" i="10"/>
  <c r="T971" i="10"/>
  <c r="S971" i="10"/>
  <c r="R971" i="10"/>
  <c r="Q971" i="10"/>
  <c r="P971" i="10"/>
  <c r="N971" i="10"/>
  <c r="M971" i="10"/>
  <c r="L971" i="10"/>
  <c r="K971" i="10"/>
  <c r="J971" i="10"/>
  <c r="AF970" i="10"/>
  <c r="AE970" i="10"/>
  <c r="AD970" i="10"/>
  <c r="AC970" i="10"/>
  <c r="AB970" i="10"/>
  <c r="Z970" i="10"/>
  <c r="Y970" i="10"/>
  <c r="X970" i="10"/>
  <c r="W970" i="10"/>
  <c r="V970" i="10"/>
  <c r="T970" i="10"/>
  <c r="S970" i="10"/>
  <c r="R970" i="10"/>
  <c r="Q970" i="10"/>
  <c r="P970" i="10"/>
  <c r="N970" i="10"/>
  <c r="M970" i="10"/>
  <c r="L970" i="10"/>
  <c r="K970" i="10"/>
  <c r="J970" i="10"/>
  <c r="AF969" i="10"/>
  <c r="AE969" i="10"/>
  <c r="AD969" i="10"/>
  <c r="AC969" i="10"/>
  <c r="AB969" i="10"/>
  <c r="Z969" i="10"/>
  <c r="Y969" i="10"/>
  <c r="X969" i="10"/>
  <c r="W969" i="10"/>
  <c r="V969" i="10"/>
  <c r="T969" i="10"/>
  <c r="S969" i="10"/>
  <c r="R969" i="10"/>
  <c r="Q969" i="10"/>
  <c r="P969" i="10"/>
  <c r="N969" i="10"/>
  <c r="M969" i="10"/>
  <c r="L969" i="10"/>
  <c r="K969" i="10"/>
  <c r="J969" i="10"/>
  <c r="AF968" i="10"/>
  <c r="AE968" i="10"/>
  <c r="AD968" i="10"/>
  <c r="AC968" i="10"/>
  <c r="AB968" i="10"/>
  <c r="Z968" i="10"/>
  <c r="Y968" i="10"/>
  <c r="X968" i="10"/>
  <c r="W968" i="10"/>
  <c r="V968" i="10"/>
  <c r="T968" i="10"/>
  <c r="S968" i="10"/>
  <c r="R968" i="10"/>
  <c r="Q968" i="10"/>
  <c r="P968" i="10"/>
  <c r="N968" i="10"/>
  <c r="M968" i="10"/>
  <c r="L968" i="10"/>
  <c r="K968" i="10"/>
  <c r="J968" i="10"/>
  <c r="AF967" i="10"/>
  <c r="AE967" i="10"/>
  <c r="AD967" i="10"/>
  <c r="AC967" i="10"/>
  <c r="AB967" i="10"/>
  <c r="Z967" i="10"/>
  <c r="Y967" i="10"/>
  <c r="X967" i="10"/>
  <c r="W967" i="10"/>
  <c r="V967" i="10"/>
  <c r="T967" i="10"/>
  <c r="S967" i="10"/>
  <c r="R967" i="10"/>
  <c r="Q967" i="10"/>
  <c r="P967" i="10"/>
  <c r="N967" i="10"/>
  <c r="M967" i="10"/>
  <c r="L967" i="10"/>
  <c r="K967" i="10"/>
  <c r="J967" i="10"/>
  <c r="AF966" i="10"/>
  <c r="AE966" i="10"/>
  <c r="AD966" i="10"/>
  <c r="AC966" i="10"/>
  <c r="AB966" i="10"/>
  <c r="Z966" i="10"/>
  <c r="Y966" i="10"/>
  <c r="X966" i="10"/>
  <c r="W966" i="10"/>
  <c r="V966" i="10"/>
  <c r="T966" i="10"/>
  <c r="S966" i="10"/>
  <c r="R966" i="10"/>
  <c r="Q966" i="10"/>
  <c r="P966" i="10"/>
  <c r="N966" i="10"/>
  <c r="M966" i="10"/>
  <c r="L966" i="10"/>
  <c r="K966" i="10"/>
  <c r="J966" i="10"/>
  <c r="AF965" i="10"/>
  <c r="AE965" i="10"/>
  <c r="AD965" i="10"/>
  <c r="AC965" i="10"/>
  <c r="AB965" i="10"/>
  <c r="Z965" i="10"/>
  <c r="Y965" i="10"/>
  <c r="X965" i="10"/>
  <c r="W965" i="10"/>
  <c r="V965" i="10"/>
  <c r="T965" i="10"/>
  <c r="S965" i="10"/>
  <c r="R965" i="10"/>
  <c r="Q965" i="10"/>
  <c r="P965" i="10"/>
  <c r="N965" i="10"/>
  <c r="M965" i="10"/>
  <c r="L965" i="10"/>
  <c r="K965" i="10"/>
  <c r="J965" i="10"/>
  <c r="AF964" i="10"/>
  <c r="AE964" i="10"/>
  <c r="AD964" i="10"/>
  <c r="AC964" i="10"/>
  <c r="AB964" i="10"/>
  <c r="Z964" i="10"/>
  <c r="Y964" i="10"/>
  <c r="X964" i="10"/>
  <c r="W964" i="10"/>
  <c r="V964" i="10"/>
  <c r="T964" i="10"/>
  <c r="S964" i="10"/>
  <c r="R964" i="10"/>
  <c r="Q964" i="10"/>
  <c r="P964" i="10"/>
  <c r="N964" i="10"/>
  <c r="M964" i="10"/>
  <c r="L964" i="10"/>
  <c r="K964" i="10"/>
  <c r="J964" i="10"/>
  <c r="AF963" i="10"/>
  <c r="AE963" i="10"/>
  <c r="AD963" i="10"/>
  <c r="AC963" i="10"/>
  <c r="AB963" i="10"/>
  <c r="Z963" i="10"/>
  <c r="Y963" i="10"/>
  <c r="X963" i="10"/>
  <c r="W963" i="10"/>
  <c r="V963" i="10"/>
  <c r="T963" i="10"/>
  <c r="S963" i="10"/>
  <c r="R963" i="10"/>
  <c r="Q963" i="10"/>
  <c r="P963" i="10"/>
  <c r="N963" i="10"/>
  <c r="M963" i="10"/>
  <c r="L963" i="10"/>
  <c r="K963" i="10"/>
  <c r="J963" i="10"/>
  <c r="AF962" i="10"/>
  <c r="AE962" i="10"/>
  <c r="AD962" i="10"/>
  <c r="AC962" i="10"/>
  <c r="AB962" i="10"/>
  <c r="Z962" i="10"/>
  <c r="Y962" i="10"/>
  <c r="X962" i="10"/>
  <c r="W962" i="10"/>
  <c r="V962" i="10"/>
  <c r="T962" i="10"/>
  <c r="S962" i="10"/>
  <c r="R962" i="10"/>
  <c r="Q962" i="10"/>
  <c r="P962" i="10"/>
  <c r="N962" i="10"/>
  <c r="M962" i="10"/>
  <c r="L962" i="10"/>
  <c r="K962" i="10"/>
  <c r="J962" i="10"/>
  <c r="AF961" i="10"/>
  <c r="AE961" i="10"/>
  <c r="AD961" i="10"/>
  <c r="AC961" i="10"/>
  <c r="AB961" i="10"/>
  <c r="Z961" i="10"/>
  <c r="Y961" i="10"/>
  <c r="X961" i="10"/>
  <c r="W961" i="10"/>
  <c r="V961" i="10"/>
  <c r="T961" i="10"/>
  <c r="S961" i="10"/>
  <c r="R961" i="10"/>
  <c r="Q961" i="10"/>
  <c r="P961" i="10"/>
  <c r="N961" i="10"/>
  <c r="M961" i="10"/>
  <c r="L961" i="10"/>
  <c r="K961" i="10"/>
  <c r="J961" i="10"/>
  <c r="AF960" i="10"/>
  <c r="AE960" i="10"/>
  <c r="AD960" i="10"/>
  <c r="AC960" i="10"/>
  <c r="AB960" i="10"/>
  <c r="Z960" i="10"/>
  <c r="Y960" i="10"/>
  <c r="X960" i="10"/>
  <c r="W960" i="10"/>
  <c r="V960" i="10"/>
  <c r="T960" i="10"/>
  <c r="S960" i="10"/>
  <c r="R960" i="10"/>
  <c r="Q960" i="10"/>
  <c r="P960" i="10"/>
  <c r="N960" i="10"/>
  <c r="M960" i="10"/>
  <c r="L960" i="10"/>
  <c r="K960" i="10"/>
  <c r="J960" i="10"/>
  <c r="AF959" i="10"/>
  <c r="AE959" i="10"/>
  <c r="AD959" i="10"/>
  <c r="AC959" i="10"/>
  <c r="AB959" i="10"/>
  <c r="Z959" i="10"/>
  <c r="Y959" i="10"/>
  <c r="X959" i="10"/>
  <c r="W959" i="10"/>
  <c r="V959" i="10"/>
  <c r="T959" i="10"/>
  <c r="S959" i="10"/>
  <c r="R959" i="10"/>
  <c r="Q959" i="10"/>
  <c r="P959" i="10"/>
  <c r="N959" i="10"/>
  <c r="M959" i="10"/>
  <c r="L959" i="10"/>
  <c r="K959" i="10"/>
  <c r="J959" i="10"/>
  <c r="AF958" i="10"/>
  <c r="AE958" i="10"/>
  <c r="AD958" i="10"/>
  <c r="AC958" i="10"/>
  <c r="AB958" i="10"/>
  <c r="Z958" i="10"/>
  <c r="Y958" i="10"/>
  <c r="X958" i="10"/>
  <c r="W958" i="10"/>
  <c r="V958" i="10"/>
  <c r="T958" i="10"/>
  <c r="S958" i="10"/>
  <c r="R958" i="10"/>
  <c r="Q958" i="10"/>
  <c r="P958" i="10"/>
  <c r="N958" i="10"/>
  <c r="M958" i="10"/>
  <c r="L958" i="10"/>
  <c r="K958" i="10"/>
  <c r="J958" i="10"/>
  <c r="AF957" i="10"/>
  <c r="AE957" i="10"/>
  <c r="AD957" i="10"/>
  <c r="AC957" i="10"/>
  <c r="AB957" i="10"/>
  <c r="Z957" i="10"/>
  <c r="Y957" i="10"/>
  <c r="X957" i="10"/>
  <c r="W957" i="10"/>
  <c r="V957" i="10"/>
  <c r="T957" i="10"/>
  <c r="S957" i="10"/>
  <c r="R957" i="10"/>
  <c r="Q957" i="10"/>
  <c r="P957" i="10"/>
  <c r="N957" i="10"/>
  <c r="M957" i="10"/>
  <c r="L957" i="10"/>
  <c r="K957" i="10"/>
  <c r="J957" i="10"/>
  <c r="AF956" i="10"/>
  <c r="AE956" i="10"/>
  <c r="AD956" i="10"/>
  <c r="AC956" i="10"/>
  <c r="AB956" i="10"/>
  <c r="Z956" i="10"/>
  <c r="Y956" i="10"/>
  <c r="X956" i="10"/>
  <c r="W956" i="10"/>
  <c r="V956" i="10"/>
  <c r="T956" i="10"/>
  <c r="S956" i="10"/>
  <c r="R956" i="10"/>
  <c r="Q956" i="10"/>
  <c r="P956" i="10"/>
  <c r="N956" i="10"/>
  <c r="M956" i="10"/>
  <c r="L956" i="10"/>
  <c r="K956" i="10"/>
  <c r="J956" i="10"/>
  <c r="AF955" i="10"/>
  <c r="AE955" i="10"/>
  <c r="AD955" i="10"/>
  <c r="AC955" i="10"/>
  <c r="AB955" i="10"/>
  <c r="Z955" i="10"/>
  <c r="Y955" i="10"/>
  <c r="X955" i="10"/>
  <c r="W955" i="10"/>
  <c r="V955" i="10"/>
  <c r="T955" i="10"/>
  <c r="S955" i="10"/>
  <c r="R955" i="10"/>
  <c r="Q955" i="10"/>
  <c r="P955" i="10"/>
  <c r="N955" i="10"/>
  <c r="M955" i="10"/>
  <c r="L955" i="10"/>
  <c r="K955" i="10"/>
  <c r="J955" i="10"/>
  <c r="AF954" i="10"/>
  <c r="AE954" i="10"/>
  <c r="AD954" i="10"/>
  <c r="AC954" i="10"/>
  <c r="AB954" i="10"/>
  <c r="Z954" i="10"/>
  <c r="Y954" i="10"/>
  <c r="X954" i="10"/>
  <c r="W954" i="10"/>
  <c r="V954" i="10"/>
  <c r="T954" i="10"/>
  <c r="S954" i="10"/>
  <c r="R954" i="10"/>
  <c r="Q954" i="10"/>
  <c r="P954" i="10"/>
  <c r="N954" i="10"/>
  <c r="M954" i="10"/>
  <c r="L954" i="10"/>
  <c r="K954" i="10"/>
  <c r="J954" i="10"/>
  <c r="AF953" i="10"/>
  <c r="AE953" i="10"/>
  <c r="AD953" i="10"/>
  <c r="AC953" i="10"/>
  <c r="AB953" i="10"/>
  <c r="Z953" i="10"/>
  <c r="Y953" i="10"/>
  <c r="X953" i="10"/>
  <c r="W953" i="10"/>
  <c r="V953" i="10"/>
  <c r="T953" i="10"/>
  <c r="S953" i="10"/>
  <c r="R953" i="10"/>
  <c r="Q953" i="10"/>
  <c r="P953" i="10"/>
  <c r="N953" i="10"/>
  <c r="M953" i="10"/>
  <c r="L953" i="10"/>
  <c r="K953" i="10"/>
  <c r="J953" i="10"/>
  <c r="AF952" i="10"/>
  <c r="AE952" i="10"/>
  <c r="AD952" i="10"/>
  <c r="AC952" i="10"/>
  <c r="AB952" i="10"/>
  <c r="Z952" i="10"/>
  <c r="Y952" i="10"/>
  <c r="X952" i="10"/>
  <c r="W952" i="10"/>
  <c r="V952" i="10"/>
  <c r="T952" i="10"/>
  <c r="S952" i="10"/>
  <c r="R952" i="10"/>
  <c r="Q952" i="10"/>
  <c r="P952" i="10"/>
  <c r="N952" i="10"/>
  <c r="M952" i="10"/>
  <c r="L952" i="10"/>
  <c r="K952" i="10"/>
  <c r="J952" i="10"/>
  <c r="AF951" i="10"/>
  <c r="AE951" i="10"/>
  <c r="AD951" i="10"/>
  <c r="AC951" i="10"/>
  <c r="AB951" i="10"/>
  <c r="Z951" i="10"/>
  <c r="Y951" i="10"/>
  <c r="X951" i="10"/>
  <c r="W951" i="10"/>
  <c r="V951" i="10"/>
  <c r="T951" i="10"/>
  <c r="S951" i="10"/>
  <c r="R951" i="10"/>
  <c r="Q951" i="10"/>
  <c r="P951" i="10"/>
  <c r="N951" i="10"/>
  <c r="M951" i="10"/>
  <c r="L951" i="10"/>
  <c r="K951" i="10"/>
  <c r="J951" i="10"/>
  <c r="AF950" i="10"/>
  <c r="AE950" i="10"/>
  <c r="AD950" i="10"/>
  <c r="AC950" i="10"/>
  <c r="AB950" i="10"/>
  <c r="Z950" i="10"/>
  <c r="Y950" i="10"/>
  <c r="X950" i="10"/>
  <c r="W950" i="10"/>
  <c r="V950" i="10"/>
  <c r="T950" i="10"/>
  <c r="S950" i="10"/>
  <c r="R950" i="10"/>
  <c r="Q950" i="10"/>
  <c r="P950" i="10"/>
  <c r="N950" i="10"/>
  <c r="M950" i="10"/>
  <c r="L950" i="10"/>
  <c r="K950" i="10"/>
  <c r="J950" i="10"/>
  <c r="AF949" i="10"/>
  <c r="AE949" i="10"/>
  <c r="AD949" i="10"/>
  <c r="AC949" i="10"/>
  <c r="AB949" i="10"/>
  <c r="Z949" i="10"/>
  <c r="Y949" i="10"/>
  <c r="X949" i="10"/>
  <c r="W949" i="10"/>
  <c r="V949" i="10"/>
  <c r="T949" i="10"/>
  <c r="S949" i="10"/>
  <c r="R949" i="10"/>
  <c r="Q949" i="10"/>
  <c r="P949" i="10"/>
  <c r="N949" i="10"/>
  <c r="M949" i="10"/>
  <c r="L949" i="10"/>
  <c r="K949" i="10"/>
  <c r="J949" i="10"/>
  <c r="AF948" i="10"/>
  <c r="AE948" i="10"/>
  <c r="AD948" i="10"/>
  <c r="AC948" i="10"/>
  <c r="AB948" i="10"/>
  <c r="Z948" i="10"/>
  <c r="Y948" i="10"/>
  <c r="X948" i="10"/>
  <c r="W948" i="10"/>
  <c r="V948" i="10"/>
  <c r="T948" i="10"/>
  <c r="S948" i="10"/>
  <c r="R948" i="10"/>
  <c r="Q948" i="10"/>
  <c r="P948" i="10"/>
  <c r="N948" i="10"/>
  <c r="M948" i="10"/>
  <c r="L948" i="10"/>
  <c r="K948" i="10"/>
  <c r="J948" i="10"/>
  <c r="AF947" i="10"/>
  <c r="AE947" i="10"/>
  <c r="AD947" i="10"/>
  <c r="AC947" i="10"/>
  <c r="AB947" i="10"/>
  <c r="Z947" i="10"/>
  <c r="Y947" i="10"/>
  <c r="X947" i="10"/>
  <c r="W947" i="10"/>
  <c r="V947" i="10"/>
  <c r="T947" i="10"/>
  <c r="S947" i="10"/>
  <c r="R947" i="10"/>
  <c r="Q947" i="10"/>
  <c r="P947" i="10"/>
  <c r="N947" i="10"/>
  <c r="M947" i="10"/>
  <c r="L947" i="10"/>
  <c r="K947" i="10"/>
  <c r="J947" i="10"/>
  <c r="AF946" i="10"/>
  <c r="AE946" i="10"/>
  <c r="AD946" i="10"/>
  <c r="AC946" i="10"/>
  <c r="AB946" i="10"/>
  <c r="Z946" i="10"/>
  <c r="Y946" i="10"/>
  <c r="X946" i="10"/>
  <c r="W946" i="10"/>
  <c r="V946" i="10"/>
  <c r="T946" i="10"/>
  <c r="S946" i="10"/>
  <c r="R946" i="10"/>
  <c r="Q946" i="10"/>
  <c r="P946" i="10"/>
  <c r="N946" i="10"/>
  <c r="M946" i="10"/>
  <c r="L946" i="10"/>
  <c r="K946" i="10"/>
  <c r="J946" i="10"/>
  <c r="AF945" i="10"/>
  <c r="AE945" i="10"/>
  <c r="AD945" i="10"/>
  <c r="AC945" i="10"/>
  <c r="AB945" i="10"/>
  <c r="Z945" i="10"/>
  <c r="Y945" i="10"/>
  <c r="X945" i="10"/>
  <c r="W945" i="10"/>
  <c r="V945" i="10"/>
  <c r="T945" i="10"/>
  <c r="S945" i="10"/>
  <c r="R945" i="10"/>
  <c r="Q945" i="10"/>
  <c r="P945" i="10"/>
  <c r="N945" i="10"/>
  <c r="M945" i="10"/>
  <c r="L945" i="10"/>
  <c r="K945" i="10"/>
  <c r="J945" i="10"/>
  <c r="AF944" i="10"/>
  <c r="AE944" i="10"/>
  <c r="AD944" i="10"/>
  <c r="AC944" i="10"/>
  <c r="AB944" i="10"/>
  <c r="Z944" i="10"/>
  <c r="Y944" i="10"/>
  <c r="X944" i="10"/>
  <c r="W944" i="10"/>
  <c r="V944" i="10"/>
  <c r="T944" i="10"/>
  <c r="S944" i="10"/>
  <c r="R944" i="10"/>
  <c r="Q944" i="10"/>
  <c r="P944" i="10"/>
  <c r="N944" i="10"/>
  <c r="M944" i="10"/>
  <c r="L944" i="10"/>
  <c r="K944" i="10"/>
  <c r="J944" i="10"/>
  <c r="AF943" i="10"/>
  <c r="AE943" i="10"/>
  <c r="AD943" i="10"/>
  <c r="AC943" i="10"/>
  <c r="AB943" i="10"/>
  <c r="Z943" i="10"/>
  <c r="Y943" i="10"/>
  <c r="X943" i="10"/>
  <c r="W943" i="10"/>
  <c r="V943" i="10"/>
  <c r="T943" i="10"/>
  <c r="S943" i="10"/>
  <c r="R943" i="10"/>
  <c r="Q943" i="10"/>
  <c r="P943" i="10"/>
  <c r="N943" i="10"/>
  <c r="M943" i="10"/>
  <c r="L943" i="10"/>
  <c r="K943" i="10"/>
  <c r="J943" i="10"/>
  <c r="AF942" i="10"/>
  <c r="AE942" i="10"/>
  <c r="AD942" i="10"/>
  <c r="AC942" i="10"/>
  <c r="AB942" i="10"/>
  <c r="Z942" i="10"/>
  <c r="Y942" i="10"/>
  <c r="X942" i="10"/>
  <c r="W942" i="10"/>
  <c r="V942" i="10"/>
  <c r="T942" i="10"/>
  <c r="S942" i="10"/>
  <c r="R942" i="10"/>
  <c r="Q942" i="10"/>
  <c r="P942" i="10"/>
  <c r="N942" i="10"/>
  <c r="M942" i="10"/>
  <c r="L942" i="10"/>
  <c r="K942" i="10"/>
  <c r="J942" i="10"/>
  <c r="AF941" i="10"/>
  <c r="AE941" i="10"/>
  <c r="AD941" i="10"/>
  <c r="AC941" i="10"/>
  <c r="AB941" i="10"/>
  <c r="Z941" i="10"/>
  <c r="Y941" i="10"/>
  <c r="X941" i="10"/>
  <c r="W941" i="10"/>
  <c r="V941" i="10"/>
  <c r="T941" i="10"/>
  <c r="S941" i="10"/>
  <c r="R941" i="10"/>
  <c r="Q941" i="10"/>
  <c r="P941" i="10"/>
  <c r="N941" i="10"/>
  <c r="M941" i="10"/>
  <c r="L941" i="10"/>
  <c r="K941" i="10"/>
  <c r="J941" i="10"/>
  <c r="AA940" i="10"/>
  <c r="U940" i="10"/>
  <c r="O940" i="10"/>
  <c r="E940" i="10"/>
  <c r="AA939" i="10"/>
  <c r="U939" i="10"/>
  <c r="O939" i="10"/>
  <c r="E939" i="10"/>
  <c r="AF938" i="10"/>
  <c r="AE938" i="10"/>
  <c r="AD938" i="10"/>
  <c r="AC938" i="10"/>
  <c r="AB938" i="10"/>
  <c r="Z938" i="10"/>
  <c r="Y938" i="10"/>
  <c r="X938" i="10"/>
  <c r="W938" i="10"/>
  <c r="V938" i="10"/>
  <c r="T938" i="10"/>
  <c r="S938" i="10"/>
  <c r="R938" i="10"/>
  <c r="Q938" i="10"/>
  <c r="P938" i="10"/>
  <c r="N938" i="10"/>
  <c r="M938" i="10"/>
  <c r="L938" i="10"/>
  <c r="K938" i="10"/>
  <c r="J938" i="10"/>
  <c r="AF937" i="10"/>
  <c r="AE937" i="10"/>
  <c r="AD937" i="10"/>
  <c r="AC937" i="10"/>
  <c r="AB937" i="10"/>
  <c r="Z937" i="10"/>
  <c r="Y937" i="10"/>
  <c r="X937" i="10"/>
  <c r="W937" i="10"/>
  <c r="V937" i="10"/>
  <c r="T937" i="10"/>
  <c r="S937" i="10"/>
  <c r="R937" i="10"/>
  <c r="Q937" i="10"/>
  <c r="P937" i="10"/>
  <c r="N937" i="10"/>
  <c r="M937" i="10"/>
  <c r="L937" i="10"/>
  <c r="K937" i="10"/>
  <c r="J937" i="10"/>
  <c r="AF936" i="10"/>
  <c r="AE936" i="10"/>
  <c r="AD936" i="10"/>
  <c r="AC936" i="10"/>
  <c r="AB936" i="10"/>
  <c r="Z936" i="10"/>
  <c r="Y936" i="10"/>
  <c r="X936" i="10"/>
  <c r="W936" i="10"/>
  <c r="V936" i="10"/>
  <c r="T936" i="10"/>
  <c r="S936" i="10"/>
  <c r="R936" i="10"/>
  <c r="Q936" i="10"/>
  <c r="P936" i="10"/>
  <c r="N936" i="10"/>
  <c r="M936" i="10"/>
  <c r="L936" i="10"/>
  <c r="K936" i="10"/>
  <c r="J936" i="10"/>
  <c r="AF935" i="10"/>
  <c r="AE935" i="10"/>
  <c r="AD935" i="10"/>
  <c r="AC935" i="10"/>
  <c r="AB935" i="10"/>
  <c r="Z935" i="10"/>
  <c r="Y935" i="10"/>
  <c r="X935" i="10"/>
  <c r="W935" i="10"/>
  <c r="V935" i="10"/>
  <c r="T935" i="10"/>
  <c r="S935" i="10"/>
  <c r="R935" i="10"/>
  <c r="Q935" i="10"/>
  <c r="P935" i="10"/>
  <c r="N935" i="10"/>
  <c r="M935" i="10"/>
  <c r="L935" i="10"/>
  <c r="K935" i="10"/>
  <c r="J935" i="10"/>
  <c r="AF934" i="10"/>
  <c r="AE934" i="10"/>
  <c r="AD934" i="10"/>
  <c r="AC934" i="10"/>
  <c r="AB934" i="10"/>
  <c r="Z934" i="10"/>
  <c r="Y934" i="10"/>
  <c r="X934" i="10"/>
  <c r="W934" i="10"/>
  <c r="V934" i="10"/>
  <c r="T934" i="10"/>
  <c r="S934" i="10"/>
  <c r="R934" i="10"/>
  <c r="Q934" i="10"/>
  <c r="P934" i="10"/>
  <c r="N934" i="10"/>
  <c r="M934" i="10"/>
  <c r="L934" i="10"/>
  <c r="K934" i="10"/>
  <c r="J934" i="10"/>
  <c r="AF933" i="10"/>
  <c r="AE933" i="10"/>
  <c r="AD933" i="10"/>
  <c r="AC933" i="10"/>
  <c r="AB933" i="10"/>
  <c r="Z933" i="10"/>
  <c r="Y933" i="10"/>
  <c r="X933" i="10"/>
  <c r="W933" i="10"/>
  <c r="V933" i="10"/>
  <c r="T933" i="10"/>
  <c r="S933" i="10"/>
  <c r="R933" i="10"/>
  <c r="Q933" i="10"/>
  <c r="P933" i="10"/>
  <c r="N933" i="10"/>
  <c r="M933" i="10"/>
  <c r="L933" i="10"/>
  <c r="K933" i="10"/>
  <c r="J933" i="10"/>
  <c r="AF932" i="10"/>
  <c r="AE932" i="10"/>
  <c r="AD932" i="10"/>
  <c r="AC932" i="10"/>
  <c r="AB932" i="10"/>
  <c r="Z932" i="10"/>
  <c r="Y932" i="10"/>
  <c r="X932" i="10"/>
  <c r="W932" i="10"/>
  <c r="V932" i="10"/>
  <c r="T932" i="10"/>
  <c r="S932" i="10"/>
  <c r="R932" i="10"/>
  <c r="Q932" i="10"/>
  <c r="P932" i="10"/>
  <c r="N932" i="10"/>
  <c r="M932" i="10"/>
  <c r="L932" i="10"/>
  <c r="K932" i="10"/>
  <c r="J932" i="10"/>
  <c r="AF931" i="10"/>
  <c r="AE931" i="10"/>
  <c r="AD931" i="10"/>
  <c r="AC931" i="10"/>
  <c r="AB931" i="10"/>
  <c r="Z931" i="10"/>
  <c r="Y931" i="10"/>
  <c r="X931" i="10"/>
  <c r="W931" i="10"/>
  <c r="V931" i="10"/>
  <c r="T931" i="10"/>
  <c r="S931" i="10"/>
  <c r="R931" i="10"/>
  <c r="Q931" i="10"/>
  <c r="P931" i="10"/>
  <c r="N931" i="10"/>
  <c r="M931" i="10"/>
  <c r="L931" i="10"/>
  <c r="K931" i="10"/>
  <c r="J931" i="10"/>
  <c r="AF930" i="10"/>
  <c r="AE930" i="10"/>
  <c r="AD930" i="10"/>
  <c r="AC930" i="10"/>
  <c r="AB930" i="10"/>
  <c r="Z930" i="10"/>
  <c r="Y930" i="10"/>
  <c r="X930" i="10"/>
  <c r="W930" i="10"/>
  <c r="V930" i="10"/>
  <c r="T930" i="10"/>
  <c r="S930" i="10"/>
  <c r="R930" i="10"/>
  <c r="Q930" i="10"/>
  <c r="P930" i="10"/>
  <c r="N930" i="10"/>
  <c r="M930" i="10"/>
  <c r="L930" i="10"/>
  <c r="K930" i="10"/>
  <c r="J930" i="10"/>
  <c r="AF929" i="10"/>
  <c r="AE929" i="10"/>
  <c r="AD929" i="10"/>
  <c r="AC929" i="10"/>
  <c r="AB929" i="10"/>
  <c r="Z929" i="10"/>
  <c r="Y929" i="10"/>
  <c r="X929" i="10"/>
  <c r="W929" i="10"/>
  <c r="V929" i="10"/>
  <c r="T929" i="10"/>
  <c r="S929" i="10"/>
  <c r="R929" i="10"/>
  <c r="Q929" i="10"/>
  <c r="P929" i="10"/>
  <c r="N929" i="10"/>
  <c r="M929" i="10"/>
  <c r="L929" i="10"/>
  <c r="K929" i="10"/>
  <c r="J929" i="10"/>
  <c r="AF928" i="10"/>
  <c r="AE928" i="10"/>
  <c r="AD928" i="10"/>
  <c r="AC928" i="10"/>
  <c r="AB928" i="10"/>
  <c r="Z928" i="10"/>
  <c r="Y928" i="10"/>
  <c r="X928" i="10"/>
  <c r="W928" i="10"/>
  <c r="V928" i="10"/>
  <c r="T928" i="10"/>
  <c r="S928" i="10"/>
  <c r="R928" i="10"/>
  <c r="Q928" i="10"/>
  <c r="P928" i="10"/>
  <c r="N928" i="10"/>
  <c r="M928" i="10"/>
  <c r="L928" i="10"/>
  <c r="K928" i="10"/>
  <c r="J928" i="10"/>
  <c r="AF927" i="10"/>
  <c r="AE927" i="10"/>
  <c r="AD927" i="10"/>
  <c r="AC927" i="10"/>
  <c r="AB927" i="10"/>
  <c r="Z927" i="10"/>
  <c r="Y927" i="10"/>
  <c r="X927" i="10"/>
  <c r="W927" i="10"/>
  <c r="V927" i="10"/>
  <c r="T927" i="10"/>
  <c r="S927" i="10"/>
  <c r="R927" i="10"/>
  <c r="Q927" i="10"/>
  <c r="P927" i="10"/>
  <c r="N927" i="10"/>
  <c r="M927" i="10"/>
  <c r="L927" i="10"/>
  <c r="K927" i="10"/>
  <c r="J927" i="10"/>
  <c r="AF926" i="10"/>
  <c r="AE926" i="10"/>
  <c r="AD926" i="10"/>
  <c r="AC926" i="10"/>
  <c r="AB926" i="10"/>
  <c r="Z926" i="10"/>
  <c r="Y926" i="10"/>
  <c r="X926" i="10"/>
  <c r="W926" i="10"/>
  <c r="V926" i="10"/>
  <c r="T926" i="10"/>
  <c r="S926" i="10"/>
  <c r="R926" i="10"/>
  <c r="Q926" i="10"/>
  <c r="P926" i="10"/>
  <c r="N926" i="10"/>
  <c r="M926" i="10"/>
  <c r="L926" i="10"/>
  <c r="K926" i="10"/>
  <c r="J926" i="10"/>
  <c r="AF925" i="10"/>
  <c r="AE925" i="10"/>
  <c r="AD925" i="10"/>
  <c r="AC925" i="10"/>
  <c r="AB925" i="10"/>
  <c r="Z925" i="10"/>
  <c r="Y925" i="10"/>
  <c r="X925" i="10"/>
  <c r="W925" i="10"/>
  <c r="V925" i="10"/>
  <c r="T925" i="10"/>
  <c r="S925" i="10"/>
  <c r="R925" i="10"/>
  <c r="Q925" i="10"/>
  <c r="P925" i="10"/>
  <c r="N925" i="10"/>
  <c r="M925" i="10"/>
  <c r="L925" i="10"/>
  <c r="K925" i="10"/>
  <c r="J925" i="10"/>
  <c r="AF924" i="10"/>
  <c r="AE924" i="10"/>
  <c r="AD924" i="10"/>
  <c r="AC924" i="10"/>
  <c r="AB924" i="10"/>
  <c r="Z924" i="10"/>
  <c r="Y924" i="10"/>
  <c r="X924" i="10"/>
  <c r="W924" i="10"/>
  <c r="V924" i="10"/>
  <c r="T924" i="10"/>
  <c r="S924" i="10"/>
  <c r="R924" i="10"/>
  <c r="Q924" i="10"/>
  <c r="P924" i="10"/>
  <c r="N924" i="10"/>
  <c r="M924" i="10"/>
  <c r="L924" i="10"/>
  <c r="K924" i="10"/>
  <c r="J924" i="10"/>
  <c r="AF923" i="10"/>
  <c r="AE923" i="10"/>
  <c r="AD923" i="10"/>
  <c r="AC923" i="10"/>
  <c r="AB923" i="10"/>
  <c r="Z923" i="10"/>
  <c r="Y923" i="10"/>
  <c r="X923" i="10"/>
  <c r="W923" i="10"/>
  <c r="V923" i="10"/>
  <c r="T923" i="10"/>
  <c r="S923" i="10"/>
  <c r="R923" i="10"/>
  <c r="Q923" i="10"/>
  <c r="P923" i="10"/>
  <c r="N923" i="10"/>
  <c r="M923" i="10"/>
  <c r="L923" i="10"/>
  <c r="K923" i="10"/>
  <c r="J923" i="10"/>
  <c r="AF922" i="10"/>
  <c r="AE922" i="10"/>
  <c r="AD922" i="10"/>
  <c r="AC922" i="10"/>
  <c r="AB922" i="10"/>
  <c r="Z922" i="10"/>
  <c r="Y922" i="10"/>
  <c r="X922" i="10"/>
  <c r="W922" i="10"/>
  <c r="V922" i="10"/>
  <c r="T922" i="10"/>
  <c r="S922" i="10"/>
  <c r="R922" i="10"/>
  <c r="Q922" i="10"/>
  <c r="P922" i="10"/>
  <c r="N922" i="10"/>
  <c r="M922" i="10"/>
  <c r="L922" i="10"/>
  <c r="K922" i="10"/>
  <c r="J922" i="10"/>
  <c r="AF921" i="10"/>
  <c r="AE921" i="10"/>
  <c r="AD921" i="10"/>
  <c r="AC921" i="10"/>
  <c r="AB921" i="10"/>
  <c r="Z921" i="10"/>
  <c r="Y921" i="10"/>
  <c r="X921" i="10"/>
  <c r="W921" i="10"/>
  <c r="V921" i="10"/>
  <c r="T921" i="10"/>
  <c r="S921" i="10"/>
  <c r="R921" i="10"/>
  <c r="Q921" i="10"/>
  <c r="P921" i="10"/>
  <c r="N921" i="10"/>
  <c r="M921" i="10"/>
  <c r="L921" i="10"/>
  <c r="K921" i="10"/>
  <c r="J921" i="10"/>
  <c r="AF920" i="10"/>
  <c r="AE920" i="10"/>
  <c r="AD920" i="10"/>
  <c r="AC920" i="10"/>
  <c r="AB920" i="10"/>
  <c r="Z920" i="10"/>
  <c r="Y920" i="10"/>
  <c r="X920" i="10"/>
  <c r="W920" i="10"/>
  <c r="V920" i="10"/>
  <c r="T920" i="10"/>
  <c r="S920" i="10"/>
  <c r="R920" i="10"/>
  <c r="Q920" i="10"/>
  <c r="P920" i="10"/>
  <c r="N920" i="10"/>
  <c r="M920" i="10"/>
  <c r="L920" i="10"/>
  <c r="K920" i="10"/>
  <c r="J920" i="10"/>
  <c r="AF919" i="10"/>
  <c r="AE919" i="10"/>
  <c r="AD919" i="10"/>
  <c r="AC919" i="10"/>
  <c r="AB919" i="10"/>
  <c r="Z919" i="10"/>
  <c r="Y919" i="10"/>
  <c r="X919" i="10"/>
  <c r="W919" i="10"/>
  <c r="V919" i="10"/>
  <c r="T919" i="10"/>
  <c r="S919" i="10"/>
  <c r="R919" i="10"/>
  <c r="Q919" i="10"/>
  <c r="P919" i="10"/>
  <c r="N919" i="10"/>
  <c r="M919" i="10"/>
  <c r="L919" i="10"/>
  <c r="K919" i="10"/>
  <c r="J919" i="10"/>
  <c r="AF918" i="10"/>
  <c r="AE918" i="10"/>
  <c r="AD918" i="10"/>
  <c r="AC918" i="10"/>
  <c r="AB918" i="10"/>
  <c r="Z918" i="10"/>
  <c r="Y918" i="10"/>
  <c r="X918" i="10"/>
  <c r="W918" i="10"/>
  <c r="V918" i="10"/>
  <c r="T918" i="10"/>
  <c r="S918" i="10"/>
  <c r="R918" i="10"/>
  <c r="Q918" i="10"/>
  <c r="P918" i="10"/>
  <c r="N918" i="10"/>
  <c r="M918" i="10"/>
  <c r="L918" i="10"/>
  <c r="K918" i="10"/>
  <c r="J918" i="10"/>
  <c r="AF917" i="10"/>
  <c r="AE917" i="10"/>
  <c r="AD917" i="10"/>
  <c r="AC917" i="10"/>
  <c r="AB917" i="10"/>
  <c r="Z917" i="10"/>
  <c r="Y917" i="10"/>
  <c r="X917" i="10"/>
  <c r="W917" i="10"/>
  <c r="V917" i="10"/>
  <c r="T917" i="10"/>
  <c r="S917" i="10"/>
  <c r="R917" i="10"/>
  <c r="Q917" i="10"/>
  <c r="P917" i="10"/>
  <c r="N917" i="10"/>
  <c r="M917" i="10"/>
  <c r="L917" i="10"/>
  <c r="K917" i="10"/>
  <c r="J917" i="10"/>
  <c r="AF916" i="10"/>
  <c r="AE916" i="10"/>
  <c r="AD916" i="10"/>
  <c r="AC916" i="10"/>
  <c r="AB916" i="10"/>
  <c r="Z916" i="10"/>
  <c r="Y916" i="10"/>
  <c r="X916" i="10"/>
  <c r="W916" i="10"/>
  <c r="V916" i="10"/>
  <c r="T916" i="10"/>
  <c r="S916" i="10"/>
  <c r="R916" i="10"/>
  <c r="Q916" i="10"/>
  <c r="P916" i="10"/>
  <c r="N916" i="10"/>
  <c r="M916" i="10"/>
  <c r="L916" i="10"/>
  <c r="K916" i="10"/>
  <c r="J916" i="10"/>
  <c r="AF915" i="10"/>
  <c r="AE915" i="10"/>
  <c r="AD915" i="10"/>
  <c r="AC915" i="10"/>
  <c r="AB915" i="10"/>
  <c r="Z915" i="10"/>
  <c r="Y915" i="10"/>
  <c r="X915" i="10"/>
  <c r="W915" i="10"/>
  <c r="V915" i="10"/>
  <c r="T915" i="10"/>
  <c r="S915" i="10"/>
  <c r="R915" i="10"/>
  <c r="Q915" i="10"/>
  <c r="P915" i="10"/>
  <c r="N915" i="10"/>
  <c r="M915" i="10"/>
  <c r="L915" i="10"/>
  <c r="K915" i="10"/>
  <c r="J915" i="10"/>
  <c r="AF914" i="10"/>
  <c r="AE914" i="10"/>
  <c r="AD914" i="10"/>
  <c r="AC914" i="10"/>
  <c r="AB914" i="10"/>
  <c r="Z914" i="10"/>
  <c r="Y914" i="10"/>
  <c r="X914" i="10"/>
  <c r="W914" i="10"/>
  <c r="V914" i="10"/>
  <c r="T914" i="10"/>
  <c r="S914" i="10"/>
  <c r="R914" i="10"/>
  <c r="Q914" i="10"/>
  <c r="P914" i="10"/>
  <c r="N914" i="10"/>
  <c r="M914" i="10"/>
  <c r="L914" i="10"/>
  <c r="K914" i="10"/>
  <c r="J914" i="10"/>
  <c r="AF913" i="10"/>
  <c r="AE913" i="10"/>
  <c r="AD913" i="10"/>
  <c r="AC913" i="10"/>
  <c r="AB913" i="10"/>
  <c r="Z913" i="10"/>
  <c r="Y913" i="10"/>
  <c r="X913" i="10"/>
  <c r="W913" i="10"/>
  <c r="V913" i="10"/>
  <c r="T913" i="10"/>
  <c r="S913" i="10"/>
  <c r="R913" i="10"/>
  <c r="Q913" i="10"/>
  <c r="P913" i="10"/>
  <c r="N913" i="10"/>
  <c r="M913" i="10"/>
  <c r="L913" i="10"/>
  <c r="K913" i="10"/>
  <c r="J913" i="10"/>
  <c r="AF912" i="10"/>
  <c r="AE912" i="10"/>
  <c r="AD912" i="10"/>
  <c r="AC912" i="10"/>
  <c r="AB912" i="10"/>
  <c r="Z912" i="10"/>
  <c r="Y912" i="10"/>
  <c r="X912" i="10"/>
  <c r="W912" i="10"/>
  <c r="V912" i="10"/>
  <c r="T912" i="10"/>
  <c r="S912" i="10"/>
  <c r="R912" i="10"/>
  <c r="Q912" i="10"/>
  <c r="P912" i="10"/>
  <c r="N912" i="10"/>
  <c r="M912" i="10"/>
  <c r="L912" i="10"/>
  <c r="K912" i="10"/>
  <c r="J912" i="10"/>
  <c r="AF911" i="10"/>
  <c r="AE911" i="10"/>
  <c r="AD911" i="10"/>
  <c r="AC911" i="10"/>
  <c r="AB911" i="10"/>
  <c r="Z911" i="10"/>
  <c r="Y911" i="10"/>
  <c r="X911" i="10"/>
  <c r="W911" i="10"/>
  <c r="V911" i="10"/>
  <c r="T911" i="10"/>
  <c r="S911" i="10"/>
  <c r="R911" i="10"/>
  <c r="Q911" i="10"/>
  <c r="P911" i="10"/>
  <c r="N911" i="10"/>
  <c r="M911" i="10"/>
  <c r="L911" i="10"/>
  <c r="K911" i="10"/>
  <c r="J911" i="10"/>
  <c r="AF910" i="10"/>
  <c r="AE910" i="10"/>
  <c r="AD910" i="10"/>
  <c r="AC910" i="10"/>
  <c r="AB910" i="10"/>
  <c r="Z910" i="10"/>
  <c r="Y910" i="10"/>
  <c r="X910" i="10"/>
  <c r="W910" i="10"/>
  <c r="V910" i="10"/>
  <c r="T910" i="10"/>
  <c r="S910" i="10"/>
  <c r="R910" i="10"/>
  <c r="Q910" i="10"/>
  <c r="P910" i="10"/>
  <c r="N910" i="10"/>
  <c r="M910" i="10"/>
  <c r="L910" i="10"/>
  <c r="K910" i="10"/>
  <c r="J910" i="10"/>
  <c r="AF909" i="10"/>
  <c r="AE909" i="10"/>
  <c r="AD909" i="10"/>
  <c r="AC909" i="10"/>
  <c r="AB909" i="10"/>
  <c r="Z909" i="10"/>
  <c r="Y909" i="10"/>
  <c r="X909" i="10"/>
  <c r="W909" i="10"/>
  <c r="V909" i="10"/>
  <c r="T909" i="10"/>
  <c r="S909" i="10"/>
  <c r="R909" i="10"/>
  <c r="Q909" i="10"/>
  <c r="P909" i="10"/>
  <c r="N909" i="10"/>
  <c r="M909" i="10"/>
  <c r="L909" i="10"/>
  <c r="K909" i="10"/>
  <c r="J909" i="10"/>
  <c r="AF908" i="10"/>
  <c r="AE908" i="10"/>
  <c r="AD908" i="10"/>
  <c r="AC908" i="10"/>
  <c r="AB908" i="10"/>
  <c r="Z908" i="10"/>
  <c r="Y908" i="10"/>
  <c r="X908" i="10"/>
  <c r="W908" i="10"/>
  <c r="V908" i="10"/>
  <c r="T908" i="10"/>
  <c r="S908" i="10"/>
  <c r="R908" i="10"/>
  <c r="Q908" i="10"/>
  <c r="P908" i="10"/>
  <c r="N908" i="10"/>
  <c r="M908" i="10"/>
  <c r="L908" i="10"/>
  <c r="K908" i="10"/>
  <c r="J908" i="10"/>
  <c r="AF907" i="10"/>
  <c r="AE907" i="10"/>
  <c r="AD907" i="10"/>
  <c r="AC907" i="10"/>
  <c r="AB907" i="10"/>
  <c r="Z907" i="10"/>
  <c r="Y907" i="10"/>
  <c r="X907" i="10"/>
  <c r="W907" i="10"/>
  <c r="V907" i="10"/>
  <c r="T907" i="10"/>
  <c r="S907" i="10"/>
  <c r="R907" i="10"/>
  <c r="Q907" i="10"/>
  <c r="P907" i="10"/>
  <c r="N907" i="10"/>
  <c r="M907" i="10"/>
  <c r="L907" i="10"/>
  <c r="K907" i="10"/>
  <c r="J907" i="10"/>
  <c r="AF906" i="10"/>
  <c r="AE906" i="10"/>
  <c r="AD906" i="10"/>
  <c r="AC906" i="10"/>
  <c r="AB906" i="10"/>
  <c r="Z906" i="10"/>
  <c r="Y906" i="10"/>
  <c r="X906" i="10"/>
  <c r="W906" i="10"/>
  <c r="V906" i="10"/>
  <c r="T906" i="10"/>
  <c r="S906" i="10"/>
  <c r="R906" i="10"/>
  <c r="Q906" i="10"/>
  <c r="P906" i="10"/>
  <c r="N906" i="10"/>
  <c r="M906" i="10"/>
  <c r="L906" i="10"/>
  <c r="K906" i="10"/>
  <c r="J906" i="10"/>
  <c r="AF905" i="10"/>
  <c r="AE905" i="10"/>
  <c r="AD905" i="10"/>
  <c r="AC905" i="10"/>
  <c r="AB905" i="10"/>
  <c r="Z905" i="10"/>
  <c r="Y905" i="10"/>
  <c r="X905" i="10"/>
  <c r="W905" i="10"/>
  <c r="V905" i="10"/>
  <c r="T905" i="10"/>
  <c r="S905" i="10"/>
  <c r="R905" i="10"/>
  <c r="Q905" i="10"/>
  <c r="P905" i="10"/>
  <c r="N905" i="10"/>
  <c r="M905" i="10"/>
  <c r="L905" i="10"/>
  <c r="K905" i="10"/>
  <c r="J905" i="10"/>
  <c r="AF904" i="10"/>
  <c r="AE904" i="10"/>
  <c r="AD904" i="10"/>
  <c r="AC904" i="10"/>
  <c r="AB904" i="10"/>
  <c r="Z904" i="10"/>
  <c r="Y904" i="10"/>
  <c r="X904" i="10"/>
  <c r="W904" i="10"/>
  <c r="V904" i="10"/>
  <c r="T904" i="10"/>
  <c r="S904" i="10"/>
  <c r="R904" i="10"/>
  <c r="Q904" i="10"/>
  <c r="P904" i="10"/>
  <c r="N904" i="10"/>
  <c r="M904" i="10"/>
  <c r="L904" i="10"/>
  <c r="K904" i="10"/>
  <c r="J904" i="10"/>
  <c r="AF903" i="10"/>
  <c r="AE903" i="10"/>
  <c r="AD903" i="10"/>
  <c r="AC903" i="10"/>
  <c r="AB903" i="10"/>
  <c r="Z903" i="10"/>
  <c r="Y903" i="10"/>
  <c r="X903" i="10"/>
  <c r="W903" i="10"/>
  <c r="V903" i="10"/>
  <c r="T903" i="10"/>
  <c r="S903" i="10"/>
  <c r="R903" i="10"/>
  <c r="Q903" i="10"/>
  <c r="P903" i="10"/>
  <c r="N903" i="10"/>
  <c r="M903" i="10"/>
  <c r="L903" i="10"/>
  <c r="K903" i="10"/>
  <c r="J903" i="10"/>
  <c r="AF902" i="10"/>
  <c r="AE902" i="10"/>
  <c r="AD902" i="10"/>
  <c r="AC902" i="10"/>
  <c r="AB902" i="10"/>
  <c r="Z902" i="10"/>
  <c r="Y902" i="10"/>
  <c r="X902" i="10"/>
  <c r="W902" i="10"/>
  <c r="V902" i="10"/>
  <c r="T902" i="10"/>
  <c r="S902" i="10"/>
  <c r="R902" i="10"/>
  <c r="Q902" i="10"/>
  <c r="P902" i="10"/>
  <c r="N902" i="10"/>
  <c r="M902" i="10"/>
  <c r="L902" i="10"/>
  <c r="K902" i="10"/>
  <c r="J902" i="10"/>
  <c r="AF901" i="10"/>
  <c r="AE901" i="10"/>
  <c r="AD901" i="10"/>
  <c r="AC901" i="10"/>
  <c r="AB901" i="10"/>
  <c r="Z901" i="10"/>
  <c r="Y901" i="10"/>
  <c r="X901" i="10"/>
  <c r="W901" i="10"/>
  <c r="V901" i="10"/>
  <c r="T901" i="10"/>
  <c r="S901" i="10"/>
  <c r="R901" i="10"/>
  <c r="Q901" i="10"/>
  <c r="P901" i="10"/>
  <c r="N901" i="10"/>
  <c r="M901" i="10"/>
  <c r="L901" i="10"/>
  <c r="K901" i="10"/>
  <c r="J901" i="10"/>
  <c r="AF900" i="10"/>
  <c r="AE900" i="10"/>
  <c r="AD900" i="10"/>
  <c r="AC900" i="10"/>
  <c r="AB900" i="10"/>
  <c r="Z900" i="10"/>
  <c r="Y900" i="10"/>
  <c r="X900" i="10"/>
  <c r="W900" i="10"/>
  <c r="V900" i="10"/>
  <c r="T900" i="10"/>
  <c r="S900" i="10"/>
  <c r="R900" i="10"/>
  <c r="Q900" i="10"/>
  <c r="P900" i="10"/>
  <c r="N900" i="10"/>
  <c r="M900" i="10"/>
  <c r="L900" i="10"/>
  <c r="K900" i="10"/>
  <c r="J900" i="10"/>
  <c r="AF899" i="10"/>
  <c r="AE899" i="10"/>
  <c r="AD899" i="10"/>
  <c r="AC899" i="10"/>
  <c r="AB899" i="10"/>
  <c r="Z899" i="10"/>
  <c r="Y899" i="10"/>
  <c r="X899" i="10"/>
  <c r="W899" i="10"/>
  <c r="V899" i="10"/>
  <c r="T899" i="10"/>
  <c r="S899" i="10"/>
  <c r="R899" i="10"/>
  <c r="Q899" i="10"/>
  <c r="P899" i="10"/>
  <c r="N899" i="10"/>
  <c r="M899" i="10"/>
  <c r="L899" i="10"/>
  <c r="K899" i="10"/>
  <c r="J899" i="10"/>
  <c r="AF898" i="10"/>
  <c r="AE898" i="10"/>
  <c r="AD898" i="10"/>
  <c r="AC898" i="10"/>
  <c r="AB898" i="10"/>
  <c r="Z898" i="10"/>
  <c r="Y898" i="10"/>
  <c r="X898" i="10"/>
  <c r="W898" i="10"/>
  <c r="V898" i="10"/>
  <c r="T898" i="10"/>
  <c r="S898" i="10"/>
  <c r="R898" i="10"/>
  <c r="Q898" i="10"/>
  <c r="P898" i="10"/>
  <c r="N898" i="10"/>
  <c r="M898" i="10"/>
  <c r="L898" i="10"/>
  <c r="K898" i="10"/>
  <c r="J898" i="10"/>
  <c r="AF897" i="10"/>
  <c r="AE897" i="10"/>
  <c r="AD897" i="10"/>
  <c r="AC897" i="10"/>
  <c r="AB897" i="10"/>
  <c r="Z897" i="10"/>
  <c r="Y897" i="10"/>
  <c r="X897" i="10"/>
  <c r="W897" i="10"/>
  <c r="V897" i="10"/>
  <c r="T897" i="10"/>
  <c r="S897" i="10"/>
  <c r="R897" i="10"/>
  <c r="Q897" i="10"/>
  <c r="P897" i="10"/>
  <c r="N897" i="10"/>
  <c r="M897" i="10"/>
  <c r="L897" i="10"/>
  <c r="K897" i="10"/>
  <c r="J897" i="10"/>
  <c r="AF896" i="10"/>
  <c r="AE896" i="10"/>
  <c r="AD896" i="10"/>
  <c r="AC896" i="10"/>
  <c r="AB896" i="10"/>
  <c r="Z896" i="10"/>
  <c r="Y896" i="10"/>
  <c r="X896" i="10"/>
  <c r="W896" i="10"/>
  <c r="V896" i="10"/>
  <c r="T896" i="10"/>
  <c r="S896" i="10"/>
  <c r="R896" i="10"/>
  <c r="Q896" i="10"/>
  <c r="P896" i="10"/>
  <c r="N896" i="10"/>
  <c r="M896" i="10"/>
  <c r="L896" i="10"/>
  <c r="K896" i="10"/>
  <c r="J896" i="10"/>
  <c r="AF895" i="10"/>
  <c r="AE895" i="10"/>
  <c r="AD895" i="10"/>
  <c r="AC895" i="10"/>
  <c r="AB895" i="10"/>
  <c r="Z895" i="10"/>
  <c r="Y895" i="10"/>
  <c r="X895" i="10"/>
  <c r="W895" i="10"/>
  <c r="V895" i="10"/>
  <c r="T895" i="10"/>
  <c r="S895" i="10"/>
  <c r="R895" i="10"/>
  <c r="Q895" i="10"/>
  <c r="P895" i="10"/>
  <c r="N895" i="10"/>
  <c r="M895" i="10"/>
  <c r="L895" i="10"/>
  <c r="K895" i="10"/>
  <c r="J895" i="10"/>
  <c r="AF894" i="10"/>
  <c r="AE894" i="10"/>
  <c r="AD894" i="10"/>
  <c r="AC894" i="10"/>
  <c r="AB894" i="10"/>
  <c r="Z894" i="10"/>
  <c r="Y894" i="10"/>
  <c r="X894" i="10"/>
  <c r="W894" i="10"/>
  <c r="V894" i="10"/>
  <c r="T894" i="10"/>
  <c r="S894" i="10"/>
  <c r="R894" i="10"/>
  <c r="Q894" i="10"/>
  <c r="P894" i="10"/>
  <c r="N894" i="10"/>
  <c r="M894" i="10"/>
  <c r="L894" i="10"/>
  <c r="K894" i="10"/>
  <c r="J894" i="10"/>
  <c r="AF893" i="10"/>
  <c r="AE893" i="10"/>
  <c r="AD893" i="10"/>
  <c r="AC893" i="10"/>
  <c r="AB893" i="10"/>
  <c r="Z893" i="10"/>
  <c r="Y893" i="10"/>
  <c r="X893" i="10"/>
  <c r="W893" i="10"/>
  <c r="V893" i="10"/>
  <c r="T893" i="10"/>
  <c r="S893" i="10"/>
  <c r="R893" i="10"/>
  <c r="Q893" i="10"/>
  <c r="P893" i="10"/>
  <c r="N893" i="10"/>
  <c r="M893" i="10"/>
  <c r="L893" i="10"/>
  <c r="K893" i="10"/>
  <c r="J893" i="10"/>
  <c r="AF892" i="10"/>
  <c r="AE892" i="10"/>
  <c r="AD892" i="10"/>
  <c r="AC892" i="10"/>
  <c r="AB892" i="10"/>
  <c r="Z892" i="10"/>
  <c r="Y892" i="10"/>
  <c r="X892" i="10"/>
  <c r="W892" i="10"/>
  <c r="V892" i="10"/>
  <c r="T892" i="10"/>
  <c r="S892" i="10"/>
  <c r="R892" i="10"/>
  <c r="Q892" i="10"/>
  <c r="P892" i="10"/>
  <c r="N892" i="10"/>
  <c r="M892" i="10"/>
  <c r="L892" i="10"/>
  <c r="K892" i="10"/>
  <c r="J892" i="10"/>
  <c r="AF891" i="10"/>
  <c r="AE891" i="10"/>
  <c r="AD891" i="10"/>
  <c r="AC891" i="10"/>
  <c r="AB891" i="10"/>
  <c r="Z891" i="10"/>
  <c r="Y891" i="10"/>
  <c r="X891" i="10"/>
  <c r="W891" i="10"/>
  <c r="V891" i="10"/>
  <c r="T891" i="10"/>
  <c r="S891" i="10"/>
  <c r="R891" i="10"/>
  <c r="Q891" i="10"/>
  <c r="P891" i="10"/>
  <c r="N891" i="10"/>
  <c r="M891" i="10"/>
  <c r="L891" i="10"/>
  <c r="K891" i="10"/>
  <c r="J891" i="10"/>
  <c r="AF890" i="10"/>
  <c r="AE890" i="10"/>
  <c r="AD890" i="10"/>
  <c r="AC890" i="10"/>
  <c r="AB890" i="10"/>
  <c r="Z890" i="10"/>
  <c r="Y890" i="10"/>
  <c r="X890" i="10"/>
  <c r="W890" i="10"/>
  <c r="V890" i="10"/>
  <c r="T890" i="10"/>
  <c r="S890" i="10"/>
  <c r="R890" i="10"/>
  <c r="Q890" i="10"/>
  <c r="P890" i="10"/>
  <c r="N890" i="10"/>
  <c r="M890" i="10"/>
  <c r="L890" i="10"/>
  <c r="K890" i="10"/>
  <c r="J890" i="10"/>
  <c r="AF889" i="10"/>
  <c r="AE889" i="10"/>
  <c r="AD889" i="10"/>
  <c r="AC889" i="10"/>
  <c r="AB889" i="10"/>
  <c r="Z889" i="10"/>
  <c r="Y889" i="10"/>
  <c r="X889" i="10"/>
  <c r="W889" i="10"/>
  <c r="V889" i="10"/>
  <c r="T889" i="10"/>
  <c r="S889" i="10"/>
  <c r="R889" i="10"/>
  <c r="Q889" i="10"/>
  <c r="P889" i="10"/>
  <c r="N889" i="10"/>
  <c r="M889" i="10"/>
  <c r="L889" i="10"/>
  <c r="K889" i="10"/>
  <c r="J889" i="10"/>
  <c r="AF888" i="10"/>
  <c r="AE888" i="10"/>
  <c r="AD888" i="10"/>
  <c r="AC888" i="10"/>
  <c r="AB888" i="10"/>
  <c r="Z888" i="10"/>
  <c r="Y888" i="10"/>
  <c r="X888" i="10"/>
  <c r="W888" i="10"/>
  <c r="V888" i="10"/>
  <c r="T888" i="10"/>
  <c r="S888" i="10"/>
  <c r="R888" i="10"/>
  <c r="Q888" i="10"/>
  <c r="P888" i="10"/>
  <c r="N888" i="10"/>
  <c r="M888" i="10"/>
  <c r="L888" i="10"/>
  <c r="K888" i="10"/>
  <c r="J888" i="10"/>
  <c r="AF887" i="10"/>
  <c r="AE887" i="10"/>
  <c r="AD887" i="10"/>
  <c r="AC887" i="10"/>
  <c r="AB887" i="10"/>
  <c r="Z887" i="10"/>
  <c r="Y887" i="10"/>
  <c r="X887" i="10"/>
  <c r="W887" i="10"/>
  <c r="V887" i="10"/>
  <c r="T887" i="10"/>
  <c r="S887" i="10"/>
  <c r="R887" i="10"/>
  <c r="Q887" i="10"/>
  <c r="P887" i="10"/>
  <c r="N887" i="10"/>
  <c r="M887" i="10"/>
  <c r="L887" i="10"/>
  <c r="K887" i="10"/>
  <c r="J887" i="10"/>
  <c r="AF886" i="10"/>
  <c r="AE886" i="10"/>
  <c r="AD886" i="10"/>
  <c r="AC886" i="10"/>
  <c r="AB886" i="10"/>
  <c r="Z886" i="10"/>
  <c r="Y886" i="10"/>
  <c r="X886" i="10"/>
  <c r="W886" i="10"/>
  <c r="V886" i="10"/>
  <c r="T886" i="10"/>
  <c r="S886" i="10"/>
  <c r="R886" i="10"/>
  <c r="Q886" i="10"/>
  <c r="P886" i="10"/>
  <c r="N886" i="10"/>
  <c r="M886" i="10"/>
  <c r="L886" i="10"/>
  <c r="K886" i="10"/>
  <c r="J886" i="10"/>
  <c r="AF885" i="10"/>
  <c r="AE885" i="10"/>
  <c r="AD885" i="10"/>
  <c r="AC885" i="10"/>
  <c r="AB885" i="10"/>
  <c r="Z885" i="10"/>
  <c r="Y885" i="10"/>
  <c r="X885" i="10"/>
  <c r="W885" i="10"/>
  <c r="V885" i="10"/>
  <c r="T885" i="10"/>
  <c r="S885" i="10"/>
  <c r="R885" i="10"/>
  <c r="Q885" i="10"/>
  <c r="P885" i="10"/>
  <c r="N885" i="10"/>
  <c r="M885" i="10"/>
  <c r="L885" i="10"/>
  <c r="K885" i="10"/>
  <c r="J885" i="10"/>
  <c r="AF884" i="10"/>
  <c r="AE884" i="10"/>
  <c r="AD884" i="10"/>
  <c r="AC884" i="10"/>
  <c r="AB884" i="10"/>
  <c r="Z884" i="10"/>
  <c r="Y884" i="10"/>
  <c r="X884" i="10"/>
  <c r="W884" i="10"/>
  <c r="V884" i="10"/>
  <c r="T884" i="10"/>
  <c r="S884" i="10"/>
  <c r="R884" i="10"/>
  <c r="Q884" i="10"/>
  <c r="P884" i="10"/>
  <c r="N884" i="10"/>
  <c r="M884" i="10"/>
  <c r="L884" i="10"/>
  <c r="K884" i="10"/>
  <c r="J884" i="10"/>
  <c r="AF883" i="10"/>
  <c r="AE883" i="10"/>
  <c r="AD883" i="10"/>
  <c r="AC883" i="10"/>
  <c r="AB883" i="10"/>
  <c r="Z883" i="10"/>
  <c r="Y883" i="10"/>
  <c r="X883" i="10"/>
  <c r="W883" i="10"/>
  <c r="V883" i="10"/>
  <c r="T883" i="10"/>
  <c r="S883" i="10"/>
  <c r="R883" i="10"/>
  <c r="Q883" i="10"/>
  <c r="P883" i="10"/>
  <c r="N883" i="10"/>
  <c r="M883" i="10"/>
  <c r="L883" i="10"/>
  <c r="K883" i="10"/>
  <c r="J883" i="10"/>
  <c r="AF882" i="10"/>
  <c r="AE882" i="10"/>
  <c r="AD882" i="10"/>
  <c r="AC882" i="10"/>
  <c r="AB882" i="10"/>
  <c r="Z882" i="10"/>
  <c r="Y882" i="10"/>
  <c r="X882" i="10"/>
  <c r="W882" i="10"/>
  <c r="V882" i="10"/>
  <c r="T882" i="10"/>
  <c r="S882" i="10"/>
  <c r="R882" i="10"/>
  <c r="Q882" i="10"/>
  <c r="P882" i="10"/>
  <c r="N882" i="10"/>
  <c r="M882" i="10"/>
  <c r="L882" i="10"/>
  <c r="K882" i="10"/>
  <c r="J882" i="10"/>
  <c r="AF881" i="10"/>
  <c r="AE881" i="10"/>
  <c r="AD881" i="10"/>
  <c r="AC881" i="10"/>
  <c r="AB881" i="10"/>
  <c r="Z881" i="10"/>
  <c r="Y881" i="10"/>
  <c r="X881" i="10"/>
  <c r="W881" i="10"/>
  <c r="V881" i="10"/>
  <c r="T881" i="10"/>
  <c r="S881" i="10"/>
  <c r="R881" i="10"/>
  <c r="Q881" i="10"/>
  <c r="P881" i="10"/>
  <c r="N881" i="10"/>
  <c r="M881" i="10"/>
  <c r="L881" i="10"/>
  <c r="K881" i="10"/>
  <c r="J881" i="10"/>
  <c r="AF880" i="10"/>
  <c r="AE880" i="10"/>
  <c r="AD880" i="10"/>
  <c r="AC880" i="10"/>
  <c r="AB880" i="10"/>
  <c r="Z880" i="10"/>
  <c r="Y880" i="10"/>
  <c r="X880" i="10"/>
  <c r="W880" i="10"/>
  <c r="V880" i="10"/>
  <c r="T880" i="10"/>
  <c r="S880" i="10"/>
  <c r="R880" i="10"/>
  <c r="Q880" i="10"/>
  <c r="P880" i="10"/>
  <c r="N880" i="10"/>
  <c r="M880" i="10"/>
  <c r="L880" i="10"/>
  <c r="K880" i="10"/>
  <c r="J880" i="10"/>
  <c r="AF879" i="10"/>
  <c r="AE879" i="10"/>
  <c r="AD879" i="10"/>
  <c r="AC879" i="10"/>
  <c r="AB879" i="10"/>
  <c r="Z879" i="10"/>
  <c r="Y879" i="10"/>
  <c r="X879" i="10"/>
  <c r="W879" i="10"/>
  <c r="V879" i="10"/>
  <c r="T879" i="10"/>
  <c r="S879" i="10"/>
  <c r="R879" i="10"/>
  <c r="Q879" i="10"/>
  <c r="P879" i="10"/>
  <c r="N879" i="10"/>
  <c r="M879" i="10"/>
  <c r="L879" i="10"/>
  <c r="K879" i="10"/>
  <c r="J879" i="10"/>
  <c r="AF878" i="10"/>
  <c r="AE878" i="10"/>
  <c r="AD878" i="10"/>
  <c r="AC878" i="10"/>
  <c r="AB878" i="10"/>
  <c r="Z878" i="10"/>
  <c r="Y878" i="10"/>
  <c r="X878" i="10"/>
  <c r="W878" i="10"/>
  <c r="V878" i="10"/>
  <c r="T878" i="10"/>
  <c r="S878" i="10"/>
  <c r="R878" i="10"/>
  <c r="Q878" i="10"/>
  <c r="P878" i="10"/>
  <c r="N878" i="10"/>
  <c r="M878" i="10"/>
  <c r="L878" i="10"/>
  <c r="K878" i="10"/>
  <c r="J878" i="10"/>
  <c r="AF877" i="10"/>
  <c r="AE877" i="10"/>
  <c r="AD877" i="10"/>
  <c r="AC877" i="10"/>
  <c r="AB877" i="10"/>
  <c r="Z877" i="10"/>
  <c r="Y877" i="10"/>
  <c r="X877" i="10"/>
  <c r="W877" i="10"/>
  <c r="V877" i="10"/>
  <c r="T877" i="10"/>
  <c r="S877" i="10"/>
  <c r="R877" i="10"/>
  <c r="Q877" i="10"/>
  <c r="P877" i="10"/>
  <c r="N877" i="10"/>
  <c r="M877" i="10"/>
  <c r="L877" i="10"/>
  <c r="K877" i="10"/>
  <c r="J877" i="10"/>
  <c r="AF876" i="10"/>
  <c r="AE876" i="10"/>
  <c r="AD876" i="10"/>
  <c r="AC876" i="10"/>
  <c r="AB876" i="10"/>
  <c r="Z876" i="10"/>
  <c r="Y876" i="10"/>
  <c r="X876" i="10"/>
  <c r="W876" i="10"/>
  <c r="V876" i="10"/>
  <c r="T876" i="10"/>
  <c r="S876" i="10"/>
  <c r="R876" i="10"/>
  <c r="Q876" i="10"/>
  <c r="P876" i="10"/>
  <c r="N876" i="10"/>
  <c r="M876" i="10"/>
  <c r="L876" i="10"/>
  <c r="K876" i="10"/>
  <c r="J876" i="10"/>
  <c r="AF875" i="10"/>
  <c r="AE875" i="10"/>
  <c r="AD875" i="10"/>
  <c r="AC875" i="10"/>
  <c r="AB875" i="10"/>
  <c r="Z875" i="10"/>
  <c r="Y875" i="10"/>
  <c r="X875" i="10"/>
  <c r="W875" i="10"/>
  <c r="V875" i="10"/>
  <c r="T875" i="10"/>
  <c r="S875" i="10"/>
  <c r="R875" i="10"/>
  <c r="Q875" i="10"/>
  <c r="P875" i="10"/>
  <c r="N875" i="10"/>
  <c r="M875" i="10"/>
  <c r="L875" i="10"/>
  <c r="K875" i="10"/>
  <c r="J875" i="10"/>
  <c r="AF874" i="10"/>
  <c r="AE874" i="10"/>
  <c r="AD874" i="10"/>
  <c r="AC874" i="10"/>
  <c r="AB874" i="10"/>
  <c r="Z874" i="10"/>
  <c r="Y874" i="10"/>
  <c r="X874" i="10"/>
  <c r="W874" i="10"/>
  <c r="V874" i="10"/>
  <c r="T874" i="10"/>
  <c r="S874" i="10"/>
  <c r="R874" i="10"/>
  <c r="Q874" i="10"/>
  <c r="P874" i="10"/>
  <c r="N874" i="10"/>
  <c r="M874" i="10"/>
  <c r="L874" i="10"/>
  <c r="K874" i="10"/>
  <c r="J874" i="10"/>
  <c r="AF873" i="10"/>
  <c r="AE873" i="10"/>
  <c r="AD873" i="10"/>
  <c r="AC873" i="10"/>
  <c r="AB873" i="10"/>
  <c r="Z873" i="10"/>
  <c r="Y873" i="10"/>
  <c r="X873" i="10"/>
  <c r="W873" i="10"/>
  <c r="V873" i="10"/>
  <c r="T873" i="10"/>
  <c r="S873" i="10"/>
  <c r="R873" i="10"/>
  <c r="Q873" i="10"/>
  <c r="P873" i="10"/>
  <c r="N873" i="10"/>
  <c r="M873" i="10"/>
  <c r="L873" i="10"/>
  <c r="K873" i="10"/>
  <c r="J873" i="10"/>
  <c r="AF872" i="10"/>
  <c r="AE872" i="10"/>
  <c r="AD872" i="10"/>
  <c r="AC872" i="10"/>
  <c r="AB872" i="10"/>
  <c r="Z872" i="10"/>
  <c r="Y872" i="10"/>
  <c r="X872" i="10"/>
  <c r="W872" i="10"/>
  <c r="V872" i="10"/>
  <c r="T872" i="10"/>
  <c r="S872" i="10"/>
  <c r="R872" i="10"/>
  <c r="Q872" i="10"/>
  <c r="P872" i="10"/>
  <c r="N872" i="10"/>
  <c r="M872" i="10"/>
  <c r="L872" i="10"/>
  <c r="K872" i="10"/>
  <c r="J872" i="10"/>
  <c r="AA871" i="10"/>
  <c r="U871" i="10"/>
  <c r="O871" i="10"/>
  <c r="E871" i="10"/>
  <c r="AF870" i="10"/>
  <c r="AE870" i="10"/>
  <c r="AD870" i="10"/>
  <c r="AC870" i="10"/>
  <c r="AB870" i="10"/>
  <c r="Z870" i="10"/>
  <c r="Y870" i="10"/>
  <c r="X870" i="10"/>
  <c r="W870" i="10"/>
  <c r="V870" i="10"/>
  <c r="T870" i="10"/>
  <c r="S870" i="10"/>
  <c r="R870" i="10"/>
  <c r="Q870" i="10"/>
  <c r="P870" i="10"/>
  <c r="N870" i="10"/>
  <c r="M870" i="10"/>
  <c r="L870" i="10"/>
  <c r="K870" i="10"/>
  <c r="J870" i="10"/>
  <c r="AF869" i="10"/>
  <c r="AE869" i="10"/>
  <c r="AD869" i="10"/>
  <c r="AC869" i="10"/>
  <c r="AB869" i="10"/>
  <c r="Z869" i="10"/>
  <c r="Y869" i="10"/>
  <c r="X869" i="10"/>
  <c r="W869" i="10"/>
  <c r="V869" i="10"/>
  <c r="T869" i="10"/>
  <c r="S869" i="10"/>
  <c r="R869" i="10"/>
  <c r="Q869" i="10"/>
  <c r="P869" i="10"/>
  <c r="N869" i="10"/>
  <c r="M869" i="10"/>
  <c r="L869" i="10"/>
  <c r="K869" i="10"/>
  <c r="J869" i="10"/>
  <c r="AF868" i="10"/>
  <c r="AE868" i="10"/>
  <c r="AD868" i="10"/>
  <c r="AC868" i="10"/>
  <c r="AB868" i="10"/>
  <c r="Z868" i="10"/>
  <c r="Y868" i="10"/>
  <c r="X868" i="10"/>
  <c r="W868" i="10"/>
  <c r="V868" i="10"/>
  <c r="T868" i="10"/>
  <c r="S868" i="10"/>
  <c r="R868" i="10"/>
  <c r="Q868" i="10"/>
  <c r="P868" i="10"/>
  <c r="N868" i="10"/>
  <c r="M868" i="10"/>
  <c r="L868" i="10"/>
  <c r="K868" i="10"/>
  <c r="J868" i="10"/>
  <c r="AF867" i="10"/>
  <c r="AE867" i="10"/>
  <c r="AD867" i="10"/>
  <c r="AC867" i="10"/>
  <c r="AB867" i="10"/>
  <c r="Z867" i="10"/>
  <c r="Y867" i="10"/>
  <c r="X867" i="10"/>
  <c r="W867" i="10"/>
  <c r="V867" i="10"/>
  <c r="T867" i="10"/>
  <c r="S867" i="10"/>
  <c r="R867" i="10"/>
  <c r="Q867" i="10"/>
  <c r="P867" i="10"/>
  <c r="N867" i="10"/>
  <c r="M867" i="10"/>
  <c r="L867" i="10"/>
  <c r="K867" i="10"/>
  <c r="J867" i="10"/>
  <c r="AF866" i="10"/>
  <c r="AE866" i="10"/>
  <c r="AD866" i="10"/>
  <c r="AC866" i="10"/>
  <c r="AB866" i="10"/>
  <c r="Z866" i="10"/>
  <c r="Y866" i="10"/>
  <c r="X866" i="10"/>
  <c r="W866" i="10"/>
  <c r="V866" i="10"/>
  <c r="T866" i="10"/>
  <c r="S866" i="10"/>
  <c r="R866" i="10"/>
  <c r="Q866" i="10"/>
  <c r="P866" i="10"/>
  <c r="N866" i="10"/>
  <c r="M866" i="10"/>
  <c r="L866" i="10"/>
  <c r="K866" i="10"/>
  <c r="J866" i="10"/>
  <c r="AF865" i="10"/>
  <c r="AE865" i="10"/>
  <c r="AD865" i="10"/>
  <c r="AC865" i="10"/>
  <c r="AB865" i="10"/>
  <c r="Z865" i="10"/>
  <c r="Y865" i="10"/>
  <c r="X865" i="10"/>
  <c r="W865" i="10"/>
  <c r="V865" i="10"/>
  <c r="T865" i="10"/>
  <c r="S865" i="10"/>
  <c r="R865" i="10"/>
  <c r="Q865" i="10"/>
  <c r="P865" i="10"/>
  <c r="N865" i="10"/>
  <c r="M865" i="10"/>
  <c r="L865" i="10"/>
  <c r="K865" i="10"/>
  <c r="J865" i="10"/>
  <c r="AF864" i="10"/>
  <c r="AE864" i="10"/>
  <c r="AD864" i="10"/>
  <c r="AC864" i="10"/>
  <c r="AB864" i="10"/>
  <c r="Z864" i="10"/>
  <c r="Y864" i="10"/>
  <c r="X864" i="10"/>
  <c r="W864" i="10"/>
  <c r="V864" i="10"/>
  <c r="T864" i="10"/>
  <c r="S864" i="10"/>
  <c r="R864" i="10"/>
  <c r="Q864" i="10"/>
  <c r="P864" i="10"/>
  <c r="N864" i="10"/>
  <c r="M864" i="10"/>
  <c r="L864" i="10"/>
  <c r="K864" i="10"/>
  <c r="J864" i="10"/>
  <c r="AF863" i="10"/>
  <c r="AE863" i="10"/>
  <c r="AD863" i="10"/>
  <c r="AC863" i="10"/>
  <c r="AB863" i="10"/>
  <c r="Z863" i="10"/>
  <c r="Y863" i="10"/>
  <c r="X863" i="10"/>
  <c r="W863" i="10"/>
  <c r="V863" i="10"/>
  <c r="T863" i="10"/>
  <c r="S863" i="10"/>
  <c r="R863" i="10"/>
  <c r="Q863" i="10"/>
  <c r="P863" i="10"/>
  <c r="N863" i="10"/>
  <c r="M863" i="10"/>
  <c r="L863" i="10"/>
  <c r="K863" i="10"/>
  <c r="J863" i="10"/>
  <c r="AF862" i="10"/>
  <c r="AE862" i="10"/>
  <c r="AD862" i="10"/>
  <c r="AC862" i="10"/>
  <c r="AB862" i="10"/>
  <c r="Z862" i="10"/>
  <c r="Y862" i="10"/>
  <c r="X862" i="10"/>
  <c r="W862" i="10"/>
  <c r="V862" i="10"/>
  <c r="T862" i="10"/>
  <c r="S862" i="10"/>
  <c r="R862" i="10"/>
  <c r="Q862" i="10"/>
  <c r="P862" i="10"/>
  <c r="N862" i="10"/>
  <c r="M862" i="10"/>
  <c r="L862" i="10"/>
  <c r="K862" i="10"/>
  <c r="J862" i="10"/>
  <c r="AF861" i="10"/>
  <c r="AE861" i="10"/>
  <c r="AD861" i="10"/>
  <c r="AC861" i="10"/>
  <c r="AB861" i="10"/>
  <c r="Z861" i="10"/>
  <c r="Y861" i="10"/>
  <c r="X861" i="10"/>
  <c r="W861" i="10"/>
  <c r="V861" i="10"/>
  <c r="T861" i="10"/>
  <c r="S861" i="10"/>
  <c r="R861" i="10"/>
  <c r="Q861" i="10"/>
  <c r="P861" i="10"/>
  <c r="N861" i="10"/>
  <c r="M861" i="10"/>
  <c r="L861" i="10"/>
  <c r="K861" i="10"/>
  <c r="J861" i="10"/>
  <c r="AF860" i="10"/>
  <c r="AE860" i="10"/>
  <c r="AD860" i="10"/>
  <c r="AC860" i="10"/>
  <c r="AB860" i="10"/>
  <c r="Z860" i="10"/>
  <c r="Y860" i="10"/>
  <c r="X860" i="10"/>
  <c r="W860" i="10"/>
  <c r="V860" i="10"/>
  <c r="T860" i="10"/>
  <c r="S860" i="10"/>
  <c r="R860" i="10"/>
  <c r="Q860" i="10"/>
  <c r="P860" i="10"/>
  <c r="N860" i="10"/>
  <c r="M860" i="10"/>
  <c r="L860" i="10"/>
  <c r="K860" i="10"/>
  <c r="J860" i="10"/>
  <c r="AF859" i="10"/>
  <c r="AE859" i="10"/>
  <c r="AD859" i="10"/>
  <c r="AC859" i="10"/>
  <c r="AB859" i="10"/>
  <c r="Z859" i="10"/>
  <c r="Y859" i="10"/>
  <c r="X859" i="10"/>
  <c r="W859" i="10"/>
  <c r="V859" i="10"/>
  <c r="T859" i="10"/>
  <c r="S859" i="10"/>
  <c r="R859" i="10"/>
  <c r="Q859" i="10"/>
  <c r="P859" i="10"/>
  <c r="N859" i="10"/>
  <c r="M859" i="10"/>
  <c r="L859" i="10"/>
  <c r="K859" i="10"/>
  <c r="J859" i="10"/>
  <c r="AF858" i="10"/>
  <c r="AE858" i="10"/>
  <c r="AD858" i="10"/>
  <c r="AC858" i="10"/>
  <c r="AB858" i="10"/>
  <c r="Z858" i="10"/>
  <c r="Y858" i="10"/>
  <c r="X858" i="10"/>
  <c r="W858" i="10"/>
  <c r="V858" i="10"/>
  <c r="T858" i="10"/>
  <c r="S858" i="10"/>
  <c r="R858" i="10"/>
  <c r="Q858" i="10"/>
  <c r="P858" i="10"/>
  <c r="N858" i="10"/>
  <c r="M858" i="10"/>
  <c r="L858" i="10"/>
  <c r="K858" i="10"/>
  <c r="J858" i="10"/>
  <c r="AF857" i="10"/>
  <c r="AE857" i="10"/>
  <c r="AD857" i="10"/>
  <c r="AC857" i="10"/>
  <c r="AB857" i="10"/>
  <c r="Z857" i="10"/>
  <c r="Y857" i="10"/>
  <c r="X857" i="10"/>
  <c r="W857" i="10"/>
  <c r="V857" i="10"/>
  <c r="T857" i="10"/>
  <c r="S857" i="10"/>
  <c r="R857" i="10"/>
  <c r="Q857" i="10"/>
  <c r="P857" i="10"/>
  <c r="N857" i="10"/>
  <c r="M857" i="10"/>
  <c r="L857" i="10"/>
  <c r="K857" i="10"/>
  <c r="J857" i="10"/>
  <c r="AF856" i="10"/>
  <c r="AE856" i="10"/>
  <c r="AD856" i="10"/>
  <c r="AC856" i="10"/>
  <c r="AB856" i="10"/>
  <c r="Z856" i="10"/>
  <c r="Y856" i="10"/>
  <c r="X856" i="10"/>
  <c r="W856" i="10"/>
  <c r="V856" i="10"/>
  <c r="T856" i="10"/>
  <c r="S856" i="10"/>
  <c r="R856" i="10"/>
  <c r="Q856" i="10"/>
  <c r="P856" i="10"/>
  <c r="N856" i="10"/>
  <c r="M856" i="10"/>
  <c r="L856" i="10"/>
  <c r="K856" i="10"/>
  <c r="J856" i="10"/>
  <c r="AF855" i="10"/>
  <c r="AE855" i="10"/>
  <c r="AD855" i="10"/>
  <c r="AC855" i="10"/>
  <c r="AB855" i="10"/>
  <c r="Z855" i="10"/>
  <c r="Y855" i="10"/>
  <c r="X855" i="10"/>
  <c r="W855" i="10"/>
  <c r="V855" i="10"/>
  <c r="T855" i="10"/>
  <c r="S855" i="10"/>
  <c r="R855" i="10"/>
  <c r="Q855" i="10"/>
  <c r="P855" i="10"/>
  <c r="N855" i="10"/>
  <c r="M855" i="10"/>
  <c r="L855" i="10"/>
  <c r="K855" i="10"/>
  <c r="J855" i="10"/>
  <c r="AF854" i="10"/>
  <c r="AE854" i="10"/>
  <c r="AD854" i="10"/>
  <c r="AC854" i="10"/>
  <c r="AB854" i="10"/>
  <c r="Z854" i="10"/>
  <c r="Y854" i="10"/>
  <c r="X854" i="10"/>
  <c r="W854" i="10"/>
  <c r="V854" i="10"/>
  <c r="T854" i="10"/>
  <c r="S854" i="10"/>
  <c r="R854" i="10"/>
  <c r="Q854" i="10"/>
  <c r="P854" i="10"/>
  <c r="N854" i="10"/>
  <c r="M854" i="10"/>
  <c r="L854" i="10"/>
  <c r="K854" i="10"/>
  <c r="J854" i="10"/>
  <c r="AF853" i="10"/>
  <c r="AE853" i="10"/>
  <c r="AD853" i="10"/>
  <c r="AC853" i="10"/>
  <c r="AB853" i="10"/>
  <c r="Z853" i="10"/>
  <c r="Y853" i="10"/>
  <c r="X853" i="10"/>
  <c r="W853" i="10"/>
  <c r="V853" i="10"/>
  <c r="T853" i="10"/>
  <c r="S853" i="10"/>
  <c r="R853" i="10"/>
  <c r="Q853" i="10"/>
  <c r="P853" i="10"/>
  <c r="N853" i="10"/>
  <c r="M853" i="10"/>
  <c r="L853" i="10"/>
  <c r="K853" i="10"/>
  <c r="J853" i="10"/>
  <c r="AF852" i="10"/>
  <c r="AE852" i="10"/>
  <c r="AD852" i="10"/>
  <c r="AC852" i="10"/>
  <c r="AB852" i="10"/>
  <c r="Z852" i="10"/>
  <c r="Y852" i="10"/>
  <c r="X852" i="10"/>
  <c r="W852" i="10"/>
  <c r="V852" i="10"/>
  <c r="T852" i="10"/>
  <c r="S852" i="10"/>
  <c r="R852" i="10"/>
  <c r="Q852" i="10"/>
  <c r="P852" i="10"/>
  <c r="N852" i="10"/>
  <c r="M852" i="10"/>
  <c r="L852" i="10"/>
  <c r="K852" i="10"/>
  <c r="J852" i="10"/>
  <c r="AF851" i="10"/>
  <c r="AE851" i="10"/>
  <c r="AD851" i="10"/>
  <c r="AC851" i="10"/>
  <c r="AB851" i="10"/>
  <c r="Z851" i="10"/>
  <c r="Y851" i="10"/>
  <c r="X851" i="10"/>
  <c r="W851" i="10"/>
  <c r="V851" i="10"/>
  <c r="T851" i="10"/>
  <c r="S851" i="10"/>
  <c r="R851" i="10"/>
  <c r="Q851" i="10"/>
  <c r="P851" i="10"/>
  <c r="N851" i="10"/>
  <c r="M851" i="10"/>
  <c r="L851" i="10"/>
  <c r="K851" i="10"/>
  <c r="J851" i="10"/>
  <c r="AF850" i="10"/>
  <c r="AE850" i="10"/>
  <c r="AD850" i="10"/>
  <c r="AC850" i="10"/>
  <c r="AB850" i="10"/>
  <c r="Z850" i="10"/>
  <c r="Y850" i="10"/>
  <c r="X850" i="10"/>
  <c r="W850" i="10"/>
  <c r="V850" i="10"/>
  <c r="T850" i="10"/>
  <c r="S850" i="10"/>
  <c r="R850" i="10"/>
  <c r="Q850" i="10"/>
  <c r="P850" i="10"/>
  <c r="N850" i="10"/>
  <c r="M850" i="10"/>
  <c r="L850" i="10"/>
  <c r="K850" i="10"/>
  <c r="J850" i="10"/>
  <c r="AF849" i="10"/>
  <c r="AE849" i="10"/>
  <c r="AD849" i="10"/>
  <c r="AC849" i="10"/>
  <c r="AB849" i="10"/>
  <c r="Z849" i="10"/>
  <c r="Y849" i="10"/>
  <c r="X849" i="10"/>
  <c r="W849" i="10"/>
  <c r="V849" i="10"/>
  <c r="T849" i="10"/>
  <c r="S849" i="10"/>
  <c r="R849" i="10"/>
  <c r="Q849" i="10"/>
  <c r="P849" i="10"/>
  <c r="N849" i="10"/>
  <c r="M849" i="10"/>
  <c r="L849" i="10"/>
  <c r="K849" i="10"/>
  <c r="J849" i="10"/>
  <c r="AF848" i="10"/>
  <c r="AE848" i="10"/>
  <c r="AD848" i="10"/>
  <c r="AC848" i="10"/>
  <c r="AB848" i="10"/>
  <c r="Z848" i="10"/>
  <c r="Y848" i="10"/>
  <c r="X848" i="10"/>
  <c r="W848" i="10"/>
  <c r="V848" i="10"/>
  <c r="T848" i="10"/>
  <c r="S848" i="10"/>
  <c r="R848" i="10"/>
  <c r="Q848" i="10"/>
  <c r="P848" i="10"/>
  <c r="N848" i="10"/>
  <c r="M848" i="10"/>
  <c r="L848" i="10"/>
  <c r="K848" i="10"/>
  <c r="J848" i="10"/>
  <c r="AF847" i="10"/>
  <c r="AE847" i="10"/>
  <c r="AD847" i="10"/>
  <c r="AC847" i="10"/>
  <c r="AB847" i="10"/>
  <c r="Z847" i="10"/>
  <c r="Y847" i="10"/>
  <c r="X847" i="10"/>
  <c r="W847" i="10"/>
  <c r="V847" i="10"/>
  <c r="T847" i="10"/>
  <c r="S847" i="10"/>
  <c r="R847" i="10"/>
  <c r="Q847" i="10"/>
  <c r="P847" i="10"/>
  <c r="N847" i="10"/>
  <c r="M847" i="10"/>
  <c r="L847" i="10"/>
  <c r="K847" i="10"/>
  <c r="J847" i="10"/>
  <c r="AF846" i="10"/>
  <c r="AE846" i="10"/>
  <c r="AD846" i="10"/>
  <c r="AC846" i="10"/>
  <c r="AB846" i="10"/>
  <c r="Z846" i="10"/>
  <c r="Y846" i="10"/>
  <c r="X846" i="10"/>
  <c r="W846" i="10"/>
  <c r="V846" i="10"/>
  <c r="T846" i="10"/>
  <c r="S846" i="10"/>
  <c r="R846" i="10"/>
  <c r="Q846" i="10"/>
  <c r="P846" i="10"/>
  <c r="N846" i="10"/>
  <c r="M846" i="10"/>
  <c r="L846" i="10"/>
  <c r="K846" i="10"/>
  <c r="J846" i="10"/>
  <c r="AF845" i="10"/>
  <c r="AE845" i="10"/>
  <c r="AD845" i="10"/>
  <c r="AC845" i="10"/>
  <c r="AB845" i="10"/>
  <c r="Z845" i="10"/>
  <c r="Y845" i="10"/>
  <c r="X845" i="10"/>
  <c r="W845" i="10"/>
  <c r="V845" i="10"/>
  <c r="T845" i="10"/>
  <c r="S845" i="10"/>
  <c r="R845" i="10"/>
  <c r="Q845" i="10"/>
  <c r="P845" i="10"/>
  <c r="N845" i="10"/>
  <c r="M845" i="10"/>
  <c r="L845" i="10"/>
  <c r="K845" i="10"/>
  <c r="J845" i="10"/>
  <c r="AA844" i="10"/>
  <c r="U844" i="10"/>
  <c r="O844" i="10"/>
  <c r="E844" i="10"/>
  <c r="AA843" i="10"/>
  <c r="U843" i="10"/>
  <c r="O843" i="10"/>
  <c r="E843" i="10"/>
  <c r="AF842" i="10"/>
  <c r="AE842" i="10"/>
  <c r="AD842" i="10"/>
  <c r="AC842" i="10"/>
  <c r="AB842" i="10"/>
  <c r="Z842" i="10"/>
  <c r="Y842" i="10"/>
  <c r="X842" i="10"/>
  <c r="W842" i="10"/>
  <c r="V842" i="10"/>
  <c r="T842" i="10"/>
  <c r="S842" i="10"/>
  <c r="R842" i="10"/>
  <c r="Q842" i="10"/>
  <c r="P842" i="10"/>
  <c r="N842" i="10"/>
  <c r="M842" i="10"/>
  <c r="L842" i="10"/>
  <c r="K842" i="10"/>
  <c r="J842" i="10"/>
  <c r="AF841" i="10"/>
  <c r="AE841" i="10"/>
  <c r="AD841" i="10"/>
  <c r="AC841" i="10"/>
  <c r="AB841" i="10"/>
  <c r="Z841" i="10"/>
  <c r="Y841" i="10"/>
  <c r="X841" i="10"/>
  <c r="W841" i="10"/>
  <c r="V841" i="10"/>
  <c r="T841" i="10"/>
  <c r="S841" i="10"/>
  <c r="R841" i="10"/>
  <c r="Q841" i="10"/>
  <c r="P841" i="10"/>
  <c r="N841" i="10"/>
  <c r="M841" i="10"/>
  <c r="L841" i="10"/>
  <c r="K841" i="10"/>
  <c r="J841" i="10"/>
  <c r="AF840" i="10"/>
  <c r="AE840" i="10"/>
  <c r="AD840" i="10"/>
  <c r="AC840" i="10"/>
  <c r="AB840" i="10"/>
  <c r="Z840" i="10"/>
  <c r="Y840" i="10"/>
  <c r="X840" i="10"/>
  <c r="W840" i="10"/>
  <c r="V840" i="10"/>
  <c r="T840" i="10"/>
  <c r="S840" i="10"/>
  <c r="R840" i="10"/>
  <c r="Q840" i="10"/>
  <c r="P840" i="10"/>
  <c r="N840" i="10"/>
  <c r="M840" i="10"/>
  <c r="L840" i="10"/>
  <c r="K840" i="10"/>
  <c r="J840" i="10"/>
  <c r="AF839" i="10"/>
  <c r="AE839" i="10"/>
  <c r="AD839" i="10"/>
  <c r="AC839" i="10"/>
  <c r="AB839" i="10"/>
  <c r="Z839" i="10"/>
  <c r="Y839" i="10"/>
  <c r="X839" i="10"/>
  <c r="W839" i="10"/>
  <c r="V839" i="10"/>
  <c r="T839" i="10"/>
  <c r="S839" i="10"/>
  <c r="R839" i="10"/>
  <c r="Q839" i="10"/>
  <c r="P839" i="10"/>
  <c r="N839" i="10"/>
  <c r="M839" i="10"/>
  <c r="L839" i="10"/>
  <c r="K839" i="10"/>
  <c r="J839" i="10"/>
  <c r="AF838" i="10"/>
  <c r="AE838" i="10"/>
  <c r="AD838" i="10"/>
  <c r="AC838" i="10"/>
  <c r="AB838" i="10"/>
  <c r="Z838" i="10"/>
  <c r="Y838" i="10"/>
  <c r="X838" i="10"/>
  <c r="W838" i="10"/>
  <c r="V838" i="10"/>
  <c r="T838" i="10"/>
  <c r="S838" i="10"/>
  <c r="R838" i="10"/>
  <c r="Q838" i="10"/>
  <c r="P838" i="10"/>
  <c r="N838" i="10"/>
  <c r="M838" i="10"/>
  <c r="L838" i="10"/>
  <c r="K838" i="10"/>
  <c r="J838" i="10"/>
  <c r="AF837" i="10"/>
  <c r="AE837" i="10"/>
  <c r="AD837" i="10"/>
  <c r="AC837" i="10"/>
  <c r="AB837" i="10"/>
  <c r="Z837" i="10"/>
  <c r="Y837" i="10"/>
  <c r="X837" i="10"/>
  <c r="W837" i="10"/>
  <c r="V837" i="10"/>
  <c r="T837" i="10"/>
  <c r="S837" i="10"/>
  <c r="R837" i="10"/>
  <c r="Q837" i="10"/>
  <c r="P837" i="10"/>
  <c r="N837" i="10"/>
  <c r="M837" i="10"/>
  <c r="L837" i="10"/>
  <c r="K837" i="10"/>
  <c r="J837" i="10"/>
  <c r="AF836" i="10"/>
  <c r="AE836" i="10"/>
  <c r="AD836" i="10"/>
  <c r="AC836" i="10"/>
  <c r="AB836" i="10"/>
  <c r="Z836" i="10"/>
  <c r="Y836" i="10"/>
  <c r="X836" i="10"/>
  <c r="W836" i="10"/>
  <c r="V836" i="10"/>
  <c r="T836" i="10"/>
  <c r="S836" i="10"/>
  <c r="R836" i="10"/>
  <c r="Q836" i="10"/>
  <c r="P836" i="10"/>
  <c r="N836" i="10"/>
  <c r="M836" i="10"/>
  <c r="L836" i="10"/>
  <c r="K836" i="10"/>
  <c r="J836" i="10"/>
  <c r="AF835" i="10"/>
  <c r="AE835" i="10"/>
  <c r="AD835" i="10"/>
  <c r="AC835" i="10"/>
  <c r="AB835" i="10"/>
  <c r="Z835" i="10"/>
  <c r="Y835" i="10"/>
  <c r="X835" i="10"/>
  <c r="W835" i="10"/>
  <c r="V835" i="10"/>
  <c r="T835" i="10"/>
  <c r="S835" i="10"/>
  <c r="R835" i="10"/>
  <c r="Q835" i="10"/>
  <c r="P835" i="10"/>
  <c r="N835" i="10"/>
  <c r="M835" i="10"/>
  <c r="L835" i="10"/>
  <c r="K835" i="10"/>
  <c r="J835" i="10"/>
  <c r="AF834" i="10"/>
  <c r="AE834" i="10"/>
  <c r="AD834" i="10"/>
  <c r="AC834" i="10"/>
  <c r="AB834" i="10"/>
  <c r="Z834" i="10"/>
  <c r="Y834" i="10"/>
  <c r="X834" i="10"/>
  <c r="W834" i="10"/>
  <c r="V834" i="10"/>
  <c r="T834" i="10"/>
  <c r="S834" i="10"/>
  <c r="R834" i="10"/>
  <c r="Q834" i="10"/>
  <c r="P834" i="10"/>
  <c r="N834" i="10"/>
  <c r="M834" i="10"/>
  <c r="L834" i="10"/>
  <c r="K834" i="10"/>
  <c r="J834" i="10"/>
  <c r="AF833" i="10"/>
  <c r="AE833" i="10"/>
  <c r="AD833" i="10"/>
  <c r="AC833" i="10"/>
  <c r="AB833" i="10"/>
  <c r="Z833" i="10"/>
  <c r="Y833" i="10"/>
  <c r="X833" i="10"/>
  <c r="W833" i="10"/>
  <c r="V833" i="10"/>
  <c r="T833" i="10"/>
  <c r="S833" i="10"/>
  <c r="R833" i="10"/>
  <c r="Q833" i="10"/>
  <c r="P833" i="10"/>
  <c r="N833" i="10"/>
  <c r="M833" i="10"/>
  <c r="L833" i="10"/>
  <c r="K833" i="10"/>
  <c r="J833" i="10"/>
  <c r="AF832" i="10"/>
  <c r="AE832" i="10"/>
  <c r="AD832" i="10"/>
  <c r="AC832" i="10"/>
  <c r="AB832" i="10"/>
  <c r="Z832" i="10"/>
  <c r="Y832" i="10"/>
  <c r="X832" i="10"/>
  <c r="W832" i="10"/>
  <c r="V832" i="10"/>
  <c r="T832" i="10"/>
  <c r="S832" i="10"/>
  <c r="R832" i="10"/>
  <c r="Q832" i="10"/>
  <c r="P832" i="10"/>
  <c r="N832" i="10"/>
  <c r="M832" i="10"/>
  <c r="L832" i="10"/>
  <c r="K832" i="10"/>
  <c r="J832" i="10"/>
  <c r="AF831" i="10"/>
  <c r="AE831" i="10"/>
  <c r="AD831" i="10"/>
  <c r="AC831" i="10"/>
  <c r="AB831" i="10"/>
  <c r="Z831" i="10"/>
  <c r="Y831" i="10"/>
  <c r="X831" i="10"/>
  <c r="W831" i="10"/>
  <c r="V831" i="10"/>
  <c r="T831" i="10"/>
  <c r="S831" i="10"/>
  <c r="R831" i="10"/>
  <c r="Q831" i="10"/>
  <c r="P831" i="10"/>
  <c r="N831" i="10"/>
  <c r="M831" i="10"/>
  <c r="L831" i="10"/>
  <c r="K831" i="10"/>
  <c r="J831" i="10"/>
  <c r="AF830" i="10"/>
  <c r="AE830" i="10"/>
  <c r="AD830" i="10"/>
  <c r="AC830" i="10"/>
  <c r="AB830" i="10"/>
  <c r="Z830" i="10"/>
  <c r="Y830" i="10"/>
  <c r="X830" i="10"/>
  <c r="W830" i="10"/>
  <c r="V830" i="10"/>
  <c r="T830" i="10"/>
  <c r="S830" i="10"/>
  <c r="R830" i="10"/>
  <c r="Q830" i="10"/>
  <c r="P830" i="10"/>
  <c r="N830" i="10"/>
  <c r="M830" i="10"/>
  <c r="L830" i="10"/>
  <c r="K830" i="10"/>
  <c r="J830" i="10"/>
  <c r="AF829" i="10"/>
  <c r="AE829" i="10"/>
  <c r="AD829" i="10"/>
  <c r="AC829" i="10"/>
  <c r="AB829" i="10"/>
  <c r="Z829" i="10"/>
  <c r="Y829" i="10"/>
  <c r="X829" i="10"/>
  <c r="W829" i="10"/>
  <c r="V829" i="10"/>
  <c r="T829" i="10"/>
  <c r="S829" i="10"/>
  <c r="R829" i="10"/>
  <c r="Q829" i="10"/>
  <c r="P829" i="10"/>
  <c r="N829" i="10"/>
  <c r="M829" i="10"/>
  <c r="L829" i="10"/>
  <c r="K829" i="10"/>
  <c r="J829" i="10"/>
  <c r="AF828" i="10"/>
  <c r="AE828" i="10"/>
  <c r="AD828" i="10"/>
  <c r="AC828" i="10"/>
  <c r="AB828" i="10"/>
  <c r="Z828" i="10"/>
  <c r="Y828" i="10"/>
  <c r="X828" i="10"/>
  <c r="W828" i="10"/>
  <c r="V828" i="10"/>
  <c r="T828" i="10"/>
  <c r="S828" i="10"/>
  <c r="R828" i="10"/>
  <c r="Q828" i="10"/>
  <c r="P828" i="10"/>
  <c r="N828" i="10"/>
  <c r="M828" i="10"/>
  <c r="L828" i="10"/>
  <c r="K828" i="10"/>
  <c r="J828" i="10"/>
  <c r="AF827" i="10"/>
  <c r="AE827" i="10"/>
  <c r="AD827" i="10"/>
  <c r="AC827" i="10"/>
  <c r="AB827" i="10"/>
  <c r="Z827" i="10"/>
  <c r="Y827" i="10"/>
  <c r="X827" i="10"/>
  <c r="W827" i="10"/>
  <c r="V827" i="10"/>
  <c r="T827" i="10"/>
  <c r="S827" i="10"/>
  <c r="R827" i="10"/>
  <c r="Q827" i="10"/>
  <c r="P827" i="10"/>
  <c r="N827" i="10"/>
  <c r="M827" i="10"/>
  <c r="L827" i="10"/>
  <c r="K827" i="10"/>
  <c r="J827" i="10"/>
  <c r="AF826" i="10"/>
  <c r="AE826" i="10"/>
  <c r="AD826" i="10"/>
  <c r="AC826" i="10"/>
  <c r="AB826" i="10"/>
  <c r="Z826" i="10"/>
  <c r="Y826" i="10"/>
  <c r="X826" i="10"/>
  <c r="W826" i="10"/>
  <c r="V826" i="10"/>
  <c r="T826" i="10"/>
  <c r="S826" i="10"/>
  <c r="R826" i="10"/>
  <c r="Q826" i="10"/>
  <c r="P826" i="10"/>
  <c r="N826" i="10"/>
  <c r="M826" i="10"/>
  <c r="L826" i="10"/>
  <c r="K826" i="10"/>
  <c r="J826" i="10"/>
  <c r="AA825" i="10"/>
  <c r="U825" i="10"/>
  <c r="O825" i="10"/>
  <c r="E825" i="10"/>
  <c r="AF824" i="10"/>
  <c r="AE824" i="10"/>
  <c r="AD824" i="10"/>
  <c r="AC824" i="10"/>
  <c r="AB824" i="10"/>
  <c r="Z824" i="10"/>
  <c r="Y824" i="10"/>
  <c r="X824" i="10"/>
  <c r="W824" i="10"/>
  <c r="V824" i="10"/>
  <c r="T824" i="10"/>
  <c r="S824" i="10"/>
  <c r="R824" i="10"/>
  <c r="Q824" i="10"/>
  <c r="P824" i="10"/>
  <c r="N824" i="10"/>
  <c r="M824" i="10"/>
  <c r="L824" i="10"/>
  <c r="K824" i="10"/>
  <c r="J824" i="10"/>
  <c r="AF823" i="10"/>
  <c r="AE823" i="10"/>
  <c r="AD823" i="10"/>
  <c r="AC823" i="10"/>
  <c r="AB823" i="10"/>
  <c r="Z823" i="10"/>
  <c r="Y823" i="10"/>
  <c r="X823" i="10"/>
  <c r="W823" i="10"/>
  <c r="V823" i="10"/>
  <c r="T823" i="10"/>
  <c r="S823" i="10"/>
  <c r="R823" i="10"/>
  <c r="Q823" i="10"/>
  <c r="P823" i="10"/>
  <c r="N823" i="10"/>
  <c r="M823" i="10"/>
  <c r="L823" i="10"/>
  <c r="K823" i="10"/>
  <c r="J823" i="10"/>
  <c r="AF822" i="10"/>
  <c r="AE822" i="10"/>
  <c r="AD822" i="10"/>
  <c r="AC822" i="10"/>
  <c r="AB822" i="10"/>
  <c r="Z822" i="10"/>
  <c r="Y822" i="10"/>
  <c r="X822" i="10"/>
  <c r="W822" i="10"/>
  <c r="V822" i="10"/>
  <c r="T822" i="10"/>
  <c r="S822" i="10"/>
  <c r="R822" i="10"/>
  <c r="Q822" i="10"/>
  <c r="P822" i="10"/>
  <c r="N822" i="10"/>
  <c r="M822" i="10"/>
  <c r="L822" i="10"/>
  <c r="K822" i="10"/>
  <c r="J822" i="10"/>
  <c r="AF821" i="10"/>
  <c r="AE821" i="10"/>
  <c r="AD821" i="10"/>
  <c r="AC821" i="10"/>
  <c r="AB821" i="10"/>
  <c r="Z821" i="10"/>
  <c r="Y821" i="10"/>
  <c r="X821" i="10"/>
  <c r="W821" i="10"/>
  <c r="V821" i="10"/>
  <c r="T821" i="10"/>
  <c r="S821" i="10"/>
  <c r="R821" i="10"/>
  <c r="Q821" i="10"/>
  <c r="P821" i="10"/>
  <c r="N821" i="10"/>
  <c r="M821" i="10"/>
  <c r="L821" i="10"/>
  <c r="K821" i="10"/>
  <c r="J821" i="10"/>
  <c r="AF820" i="10"/>
  <c r="AE820" i="10"/>
  <c r="AD820" i="10"/>
  <c r="AC820" i="10"/>
  <c r="AB820" i="10"/>
  <c r="Z820" i="10"/>
  <c r="Y820" i="10"/>
  <c r="X820" i="10"/>
  <c r="W820" i="10"/>
  <c r="V820" i="10"/>
  <c r="T820" i="10"/>
  <c r="S820" i="10"/>
  <c r="R820" i="10"/>
  <c r="Q820" i="10"/>
  <c r="P820" i="10"/>
  <c r="N820" i="10"/>
  <c r="M820" i="10"/>
  <c r="L820" i="10"/>
  <c r="K820" i="10"/>
  <c r="J820" i="10"/>
  <c r="AF819" i="10"/>
  <c r="AE819" i="10"/>
  <c r="AD819" i="10"/>
  <c r="AC819" i="10"/>
  <c r="AB819" i="10"/>
  <c r="Z819" i="10"/>
  <c r="Y819" i="10"/>
  <c r="X819" i="10"/>
  <c r="W819" i="10"/>
  <c r="V819" i="10"/>
  <c r="T819" i="10"/>
  <c r="S819" i="10"/>
  <c r="R819" i="10"/>
  <c r="Q819" i="10"/>
  <c r="P819" i="10"/>
  <c r="N819" i="10"/>
  <c r="M819" i="10"/>
  <c r="L819" i="10"/>
  <c r="K819" i="10"/>
  <c r="J819" i="10"/>
  <c r="AF818" i="10"/>
  <c r="AE818" i="10"/>
  <c r="AD818" i="10"/>
  <c r="AC818" i="10"/>
  <c r="AB818" i="10"/>
  <c r="Z818" i="10"/>
  <c r="Y818" i="10"/>
  <c r="X818" i="10"/>
  <c r="W818" i="10"/>
  <c r="V818" i="10"/>
  <c r="T818" i="10"/>
  <c r="S818" i="10"/>
  <c r="R818" i="10"/>
  <c r="Q818" i="10"/>
  <c r="P818" i="10"/>
  <c r="N818" i="10"/>
  <c r="M818" i="10"/>
  <c r="L818" i="10"/>
  <c r="K818" i="10"/>
  <c r="J818" i="10"/>
  <c r="AA817" i="10"/>
  <c r="U817" i="10"/>
  <c r="O817" i="10"/>
  <c r="E817" i="10"/>
  <c r="AF816" i="10"/>
  <c r="AE816" i="10"/>
  <c r="AD816" i="10"/>
  <c r="AC816" i="10"/>
  <c r="AB816" i="10"/>
  <c r="Z816" i="10"/>
  <c r="Y816" i="10"/>
  <c r="X816" i="10"/>
  <c r="W816" i="10"/>
  <c r="V816" i="10"/>
  <c r="T816" i="10"/>
  <c r="S816" i="10"/>
  <c r="R816" i="10"/>
  <c r="Q816" i="10"/>
  <c r="P816" i="10"/>
  <c r="N816" i="10"/>
  <c r="M816" i="10"/>
  <c r="L816" i="10"/>
  <c r="K816" i="10"/>
  <c r="J816" i="10"/>
  <c r="AF815" i="10"/>
  <c r="AE815" i="10"/>
  <c r="AD815" i="10"/>
  <c r="AC815" i="10"/>
  <c r="AB815" i="10"/>
  <c r="Z815" i="10"/>
  <c r="Y815" i="10"/>
  <c r="X815" i="10"/>
  <c r="W815" i="10"/>
  <c r="V815" i="10"/>
  <c r="T815" i="10"/>
  <c r="S815" i="10"/>
  <c r="R815" i="10"/>
  <c r="Q815" i="10"/>
  <c r="P815" i="10"/>
  <c r="N815" i="10"/>
  <c r="M815" i="10"/>
  <c r="L815" i="10"/>
  <c r="K815" i="10"/>
  <c r="J815" i="10"/>
  <c r="AF814" i="10"/>
  <c r="AE814" i="10"/>
  <c r="AD814" i="10"/>
  <c r="AC814" i="10"/>
  <c r="AB814" i="10"/>
  <c r="Z814" i="10"/>
  <c r="Y814" i="10"/>
  <c r="X814" i="10"/>
  <c r="W814" i="10"/>
  <c r="V814" i="10"/>
  <c r="T814" i="10"/>
  <c r="S814" i="10"/>
  <c r="R814" i="10"/>
  <c r="Q814" i="10"/>
  <c r="P814" i="10"/>
  <c r="N814" i="10"/>
  <c r="M814" i="10"/>
  <c r="L814" i="10"/>
  <c r="K814" i="10"/>
  <c r="J814" i="10"/>
  <c r="AA813" i="10"/>
  <c r="U813" i="10"/>
  <c r="O813" i="10"/>
  <c r="E813" i="10"/>
  <c r="AF812" i="10"/>
  <c r="AE812" i="10"/>
  <c r="AD812" i="10"/>
  <c r="AC812" i="10"/>
  <c r="AB812" i="10"/>
  <c r="Z812" i="10"/>
  <c r="Y812" i="10"/>
  <c r="X812" i="10"/>
  <c r="W812" i="10"/>
  <c r="V812" i="10"/>
  <c r="T812" i="10"/>
  <c r="S812" i="10"/>
  <c r="R812" i="10"/>
  <c r="Q812" i="10"/>
  <c r="P812" i="10"/>
  <c r="N812" i="10"/>
  <c r="M812" i="10"/>
  <c r="L812" i="10"/>
  <c r="K812" i="10"/>
  <c r="J812" i="10"/>
  <c r="AF811" i="10"/>
  <c r="AE811" i="10"/>
  <c r="AD811" i="10"/>
  <c r="AC811" i="10"/>
  <c r="AB811" i="10"/>
  <c r="Z811" i="10"/>
  <c r="Y811" i="10"/>
  <c r="X811" i="10"/>
  <c r="W811" i="10"/>
  <c r="V811" i="10"/>
  <c r="T811" i="10"/>
  <c r="S811" i="10"/>
  <c r="R811" i="10"/>
  <c r="Q811" i="10"/>
  <c r="P811" i="10"/>
  <c r="N811" i="10"/>
  <c r="M811" i="10"/>
  <c r="L811" i="10"/>
  <c r="K811" i="10"/>
  <c r="J811" i="10"/>
  <c r="AF810" i="10"/>
  <c r="AE810" i="10"/>
  <c r="AD810" i="10"/>
  <c r="AC810" i="10"/>
  <c r="AB810" i="10"/>
  <c r="Z810" i="10"/>
  <c r="Y810" i="10"/>
  <c r="X810" i="10"/>
  <c r="W810" i="10"/>
  <c r="V810" i="10"/>
  <c r="T810" i="10"/>
  <c r="S810" i="10"/>
  <c r="R810" i="10"/>
  <c r="Q810" i="10"/>
  <c r="P810" i="10"/>
  <c r="N810" i="10"/>
  <c r="M810" i="10"/>
  <c r="L810" i="10"/>
  <c r="K810" i="10"/>
  <c r="J810" i="10"/>
  <c r="AF809" i="10"/>
  <c r="AE809" i="10"/>
  <c r="AD809" i="10"/>
  <c r="AC809" i="10"/>
  <c r="AB809" i="10"/>
  <c r="Z809" i="10"/>
  <c r="Y809" i="10"/>
  <c r="X809" i="10"/>
  <c r="W809" i="10"/>
  <c r="V809" i="10"/>
  <c r="T809" i="10"/>
  <c r="S809" i="10"/>
  <c r="R809" i="10"/>
  <c r="Q809" i="10"/>
  <c r="P809" i="10"/>
  <c r="N809" i="10"/>
  <c r="M809" i="10"/>
  <c r="L809" i="10"/>
  <c r="K809" i="10"/>
  <c r="J809" i="10"/>
  <c r="AF808" i="10"/>
  <c r="AE808" i="10"/>
  <c r="AD808" i="10"/>
  <c r="AC808" i="10"/>
  <c r="AB808" i="10"/>
  <c r="Z808" i="10"/>
  <c r="Y808" i="10"/>
  <c r="X808" i="10"/>
  <c r="W808" i="10"/>
  <c r="V808" i="10"/>
  <c r="T808" i="10"/>
  <c r="S808" i="10"/>
  <c r="R808" i="10"/>
  <c r="Q808" i="10"/>
  <c r="P808" i="10"/>
  <c r="N808" i="10"/>
  <c r="M808" i="10"/>
  <c r="L808" i="10"/>
  <c r="K808" i="10"/>
  <c r="J808" i="10"/>
  <c r="AF807" i="10"/>
  <c r="AE807" i="10"/>
  <c r="AD807" i="10"/>
  <c r="AC807" i="10"/>
  <c r="AB807" i="10"/>
  <c r="Z807" i="10"/>
  <c r="Y807" i="10"/>
  <c r="X807" i="10"/>
  <c r="W807" i="10"/>
  <c r="V807" i="10"/>
  <c r="T807" i="10"/>
  <c r="S807" i="10"/>
  <c r="R807" i="10"/>
  <c r="Q807" i="10"/>
  <c r="P807" i="10"/>
  <c r="N807" i="10"/>
  <c r="M807" i="10"/>
  <c r="L807" i="10"/>
  <c r="K807" i="10"/>
  <c r="J807" i="10"/>
  <c r="AF806" i="10"/>
  <c r="AE806" i="10"/>
  <c r="AD806" i="10"/>
  <c r="AC806" i="10"/>
  <c r="AB806" i="10"/>
  <c r="Z806" i="10"/>
  <c r="Y806" i="10"/>
  <c r="X806" i="10"/>
  <c r="W806" i="10"/>
  <c r="V806" i="10"/>
  <c r="T806" i="10"/>
  <c r="S806" i="10"/>
  <c r="R806" i="10"/>
  <c r="Q806" i="10"/>
  <c r="P806" i="10"/>
  <c r="N806" i="10"/>
  <c r="M806" i="10"/>
  <c r="L806" i="10"/>
  <c r="K806" i="10"/>
  <c r="J806" i="10"/>
  <c r="AF805" i="10"/>
  <c r="AE805" i="10"/>
  <c r="AD805" i="10"/>
  <c r="AC805" i="10"/>
  <c r="AB805" i="10"/>
  <c r="Z805" i="10"/>
  <c r="Y805" i="10"/>
  <c r="X805" i="10"/>
  <c r="W805" i="10"/>
  <c r="V805" i="10"/>
  <c r="T805" i="10"/>
  <c r="S805" i="10"/>
  <c r="R805" i="10"/>
  <c r="Q805" i="10"/>
  <c r="P805" i="10"/>
  <c r="N805" i="10"/>
  <c r="M805" i="10"/>
  <c r="L805" i="10"/>
  <c r="K805" i="10"/>
  <c r="J805" i="10"/>
  <c r="AF804" i="10"/>
  <c r="AE804" i="10"/>
  <c r="AD804" i="10"/>
  <c r="AC804" i="10"/>
  <c r="AB804" i="10"/>
  <c r="Z804" i="10"/>
  <c r="Y804" i="10"/>
  <c r="X804" i="10"/>
  <c r="W804" i="10"/>
  <c r="V804" i="10"/>
  <c r="T804" i="10"/>
  <c r="S804" i="10"/>
  <c r="R804" i="10"/>
  <c r="Q804" i="10"/>
  <c r="P804" i="10"/>
  <c r="N804" i="10"/>
  <c r="M804" i="10"/>
  <c r="L804" i="10"/>
  <c r="K804" i="10"/>
  <c r="J804" i="10"/>
  <c r="AF803" i="10"/>
  <c r="AE803" i="10"/>
  <c r="AD803" i="10"/>
  <c r="AC803" i="10"/>
  <c r="AB803" i="10"/>
  <c r="Z803" i="10"/>
  <c r="Y803" i="10"/>
  <c r="X803" i="10"/>
  <c r="W803" i="10"/>
  <c r="V803" i="10"/>
  <c r="T803" i="10"/>
  <c r="S803" i="10"/>
  <c r="R803" i="10"/>
  <c r="Q803" i="10"/>
  <c r="P803" i="10"/>
  <c r="N803" i="10"/>
  <c r="M803" i="10"/>
  <c r="L803" i="10"/>
  <c r="K803" i="10"/>
  <c r="J803" i="10"/>
  <c r="AF802" i="10"/>
  <c r="AE802" i="10"/>
  <c r="AD802" i="10"/>
  <c r="AC802" i="10"/>
  <c r="AB802" i="10"/>
  <c r="Z802" i="10"/>
  <c r="Y802" i="10"/>
  <c r="X802" i="10"/>
  <c r="W802" i="10"/>
  <c r="V802" i="10"/>
  <c r="T802" i="10"/>
  <c r="S802" i="10"/>
  <c r="R802" i="10"/>
  <c r="Q802" i="10"/>
  <c r="P802" i="10"/>
  <c r="N802" i="10"/>
  <c r="M802" i="10"/>
  <c r="L802" i="10"/>
  <c r="K802" i="10"/>
  <c r="J802" i="10"/>
  <c r="AF801" i="10"/>
  <c r="AE801" i="10"/>
  <c r="AD801" i="10"/>
  <c r="AC801" i="10"/>
  <c r="AB801" i="10"/>
  <c r="Z801" i="10"/>
  <c r="Y801" i="10"/>
  <c r="X801" i="10"/>
  <c r="W801" i="10"/>
  <c r="V801" i="10"/>
  <c r="T801" i="10"/>
  <c r="S801" i="10"/>
  <c r="R801" i="10"/>
  <c r="Q801" i="10"/>
  <c r="P801" i="10"/>
  <c r="N801" i="10"/>
  <c r="M801" i="10"/>
  <c r="L801" i="10"/>
  <c r="K801" i="10"/>
  <c r="J801" i="10"/>
  <c r="AF800" i="10"/>
  <c r="AE800" i="10"/>
  <c r="AD800" i="10"/>
  <c r="AC800" i="10"/>
  <c r="AB800" i="10"/>
  <c r="Z800" i="10"/>
  <c r="Y800" i="10"/>
  <c r="X800" i="10"/>
  <c r="W800" i="10"/>
  <c r="V800" i="10"/>
  <c r="T800" i="10"/>
  <c r="S800" i="10"/>
  <c r="R800" i="10"/>
  <c r="Q800" i="10"/>
  <c r="P800" i="10"/>
  <c r="N800" i="10"/>
  <c r="M800" i="10"/>
  <c r="L800" i="10"/>
  <c r="K800" i="10"/>
  <c r="J800" i="10"/>
  <c r="AF799" i="10"/>
  <c r="AE799" i="10"/>
  <c r="AD799" i="10"/>
  <c r="AC799" i="10"/>
  <c r="AB799" i="10"/>
  <c r="Z799" i="10"/>
  <c r="Y799" i="10"/>
  <c r="X799" i="10"/>
  <c r="W799" i="10"/>
  <c r="V799" i="10"/>
  <c r="T799" i="10"/>
  <c r="S799" i="10"/>
  <c r="R799" i="10"/>
  <c r="Q799" i="10"/>
  <c r="P799" i="10"/>
  <c r="N799" i="10"/>
  <c r="M799" i="10"/>
  <c r="L799" i="10"/>
  <c r="K799" i="10"/>
  <c r="J799" i="10"/>
  <c r="AF798" i="10"/>
  <c r="AE798" i="10"/>
  <c r="AD798" i="10"/>
  <c r="AC798" i="10"/>
  <c r="AB798" i="10"/>
  <c r="Z798" i="10"/>
  <c r="Y798" i="10"/>
  <c r="X798" i="10"/>
  <c r="W798" i="10"/>
  <c r="V798" i="10"/>
  <c r="T798" i="10"/>
  <c r="S798" i="10"/>
  <c r="R798" i="10"/>
  <c r="Q798" i="10"/>
  <c r="P798" i="10"/>
  <c r="N798" i="10"/>
  <c r="M798" i="10"/>
  <c r="L798" i="10"/>
  <c r="K798" i="10"/>
  <c r="J798" i="10"/>
  <c r="AF797" i="10"/>
  <c r="AE797" i="10"/>
  <c r="AD797" i="10"/>
  <c r="AC797" i="10"/>
  <c r="AB797" i="10"/>
  <c r="Z797" i="10"/>
  <c r="Y797" i="10"/>
  <c r="X797" i="10"/>
  <c r="W797" i="10"/>
  <c r="V797" i="10"/>
  <c r="T797" i="10"/>
  <c r="S797" i="10"/>
  <c r="R797" i="10"/>
  <c r="Q797" i="10"/>
  <c r="P797" i="10"/>
  <c r="N797" i="10"/>
  <c r="M797" i="10"/>
  <c r="L797" i="10"/>
  <c r="K797" i="10"/>
  <c r="J797" i="10"/>
  <c r="AF796" i="10"/>
  <c r="AE796" i="10"/>
  <c r="AD796" i="10"/>
  <c r="AC796" i="10"/>
  <c r="AB796" i="10"/>
  <c r="Z796" i="10"/>
  <c r="Y796" i="10"/>
  <c r="X796" i="10"/>
  <c r="W796" i="10"/>
  <c r="V796" i="10"/>
  <c r="T796" i="10"/>
  <c r="S796" i="10"/>
  <c r="R796" i="10"/>
  <c r="Q796" i="10"/>
  <c r="P796" i="10"/>
  <c r="N796" i="10"/>
  <c r="M796" i="10"/>
  <c r="L796" i="10"/>
  <c r="K796" i="10"/>
  <c r="J796" i="10"/>
  <c r="AF795" i="10"/>
  <c r="AE795" i="10"/>
  <c r="AD795" i="10"/>
  <c r="AC795" i="10"/>
  <c r="AB795" i="10"/>
  <c r="Z795" i="10"/>
  <c r="Y795" i="10"/>
  <c r="X795" i="10"/>
  <c r="W795" i="10"/>
  <c r="V795" i="10"/>
  <c r="T795" i="10"/>
  <c r="S795" i="10"/>
  <c r="R795" i="10"/>
  <c r="Q795" i="10"/>
  <c r="P795" i="10"/>
  <c r="N795" i="10"/>
  <c r="M795" i="10"/>
  <c r="L795" i="10"/>
  <c r="K795" i="10"/>
  <c r="J795" i="10"/>
  <c r="AF794" i="10"/>
  <c r="AE794" i="10"/>
  <c r="AD794" i="10"/>
  <c r="AC794" i="10"/>
  <c r="AB794" i="10"/>
  <c r="Z794" i="10"/>
  <c r="Y794" i="10"/>
  <c r="X794" i="10"/>
  <c r="W794" i="10"/>
  <c r="V794" i="10"/>
  <c r="T794" i="10"/>
  <c r="S794" i="10"/>
  <c r="R794" i="10"/>
  <c r="Q794" i="10"/>
  <c r="P794" i="10"/>
  <c r="N794" i="10"/>
  <c r="M794" i="10"/>
  <c r="L794" i="10"/>
  <c r="K794" i="10"/>
  <c r="J794" i="10"/>
  <c r="AF793" i="10"/>
  <c r="AE793" i="10"/>
  <c r="AD793" i="10"/>
  <c r="AC793" i="10"/>
  <c r="AB793" i="10"/>
  <c r="Z793" i="10"/>
  <c r="Y793" i="10"/>
  <c r="X793" i="10"/>
  <c r="W793" i="10"/>
  <c r="V793" i="10"/>
  <c r="T793" i="10"/>
  <c r="S793" i="10"/>
  <c r="R793" i="10"/>
  <c r="Q793" i="10"/>
  <c r="P793" i="10"/>
  <c r="N793" i="10"/>
  <c r="M793" i="10"/>
  <c r="L793" i="10"/>
  <c r="K793" i="10"/>
  <c r="J793" i="10"/>
  <c r="AF792" i="10"/>
  <c r="AE792" i="10"/>
  <c r="AD792" i="10"/>
  <c r="AC792" i="10"/>
  <c r="AB792" i="10"/>
  <c r="Z792" i="10"/>
  <c r="Y792" i="10"/>
  <c r="X792" i="10"/>
  <c r="W792" i="10"/>
  <c r="V792" i="10"/>
  <c r="T792" i="10"/>
  <c r="S792" i="10"/>
  <c r="R792" i="10"/>
  <c r="Q792" i="10"/>
  <c r="P792" i="10"/>
  <c r="N792" i="10"/>
  <c r="M792" i="10"/>
  <c r="L792" i="10"/>
  <c r="K792" i="10"/>
  <c r="J792" i="10"/>
  <c r="AF791" i="10"/>
  <c r="AE791" i="10"/>
  <c r="AD791" i="10"/>
  <c r="AC791" i="10"/>
  <c r="AB791" i="10"/>
  <c r="Z791" i="10"/>
  <c r="Y791" i="10"/>
  <c r="X791" i="10"/>
  <c r="W791" i="10"/>
  <c r="V791" i="10"/>
  <c r="T791" i="10"/>
  <c r="S791" i="10"/>
  <c r="R791" i="10"/>
  <c r="Q791" i="10"/>
  <c r="P791" i="10"/>
  <c r="N791" i="10"/>
  <c r="M791" i="10"/>
  <c r="L791" i="10"/>
  <c r="K791" i="10"/>
  <c r="J791" i="10"/>
  <c r="AF790" i="10"/>
  <c r="AE790" i="10"/>
  <c r="AD790" i="10"/>
  <c r="AC790" i="10"/>
  <c r="AB790" i="10"/>
  <c r="Z790" i="10"/>
  <c r="Y790" i="10"/>
  <c r="X790" i="10"/>
  <c r="W790" i="10"/>
  <c r="V790" i="10"/>
  <c r="T790" i="10"/>
  <c r="S790" i="10"/>
  <c r="R790" i="10"/>
  <c r="Q790" i="10"/>
  <c r="P790" i="10"/>
  <c r="N790" i="10"/>
  <c r="M790" i="10"/>
  <c r="L790" i="10"/>
  <c r="K790" i="10"/>
  <c r="J790" i="10"/>
  <c r="AF789" i="10"/>
  <c r="AE789" i="10"/>
  <c r="AD789" i="10"/>
  <c r="AC789" i="10"/>
  <c r="AB789" i="10"/>
  <c r="Z789" i="10"/>
  <c r="Y789" i="10"/>
  <c r="X789" i="10"/>
  <c r="W789" i="10"/>
  <c r="V789" i="10"/>
  <c r="T789" i="10"/>
  <c r="S789" i="10"/>
  <c r="R789" i="10"/>
  <c r="Q789" i="10"/>
  <c r="P789" i="10"/>
  <c r="N789" i="10"/>
  <c r="M789" i="10"/>
  <c r="L789" i="10"/>
  <c r="K789" i="10"/>
  <c r="J789" i="10"/>
  <c r="AF788" i="10"/>
  <c r="AE788" i="10"/>
  <c r="AD788" i="10"/>
  <c r="AC788" i="10"/>
  <c r="AB788" i="10"/>
  <c r="Z788" i="10"/>
  <c r="Y788" i="10"/>
  <c r="X788" i="10"/>
  <c r="W788" i="10"/>
  <c r="V788" i="10"/>
  <c r="T788" i="10"/>
  <c r="S788" i="10"/>
  <c r="R788" i="10"/>
  <c r="Q788" i="10"/>
  <c r="P788" i="10"/>
  <c r="N788" i="10"/>
  <c r="M788" i="10"/>
  <c r="L788" i="10"/>
  <c r="K788" i="10"/>
  <c r="J788" i="10"/>
  <c r="AF787" i="10"/>
  <c r="AE787" i="10"/>
  <c r="AD787" i="10"/>
  <c r="AC787" i="10"/>
  <c r="AB787" i="10"/>
  <c r="Z787" i="10"/>
  <c r="Y787" i="10"/>
  <c r="X787" i="10"/>
  <c r="W787" i="10"/>
  <c r="V787" i="10"/>
  <c r="T787" i="10"/>
  <c r="S787" i="10"/>
  <c r="R787" i="10"/>
  <c r="Q787" i="10"/>
  <c r="P787" i="10"/>
  <c r="N787" i="10"/>
  <c r="M787" i="10"/>
  <c r="L787" i="10"/>
  <c r="K787" i="10"/>
  <c r="J787" i="10"/>
  <c r="AF786" i="10"/>
  <c r="AE786" i="10"/>
  <c r="AD786" i="10"/>
  <c r="AC786" i="10"/>
  <c r="AB786" i="10"/>
  <c r="Z786" i="10"/>
  <c r="Y786" i="10"/>
  <c r="X786" i="10"/>
  <c r="W786" i="10"/>
  <c r="V786" i="10"/>
  <c r="T786" i="10"/>
  <c r="S786" i="10"/>
  <c r="R786" i="10"/>
  <c r="Q786" i="10"/>
  <c r="P786" i="10"/>
  <c r="N786" i="10"/>
  <c r="M786" i="10"/>
  <c r="L786" i="10"/>
  <c r="K786" i="10"/>
  <c r="J786" i="10"/>
  <c r="AF785" i="10"/>
  <c r="AE785" i="10"/>
  <c r="AD785" i="10"/>
  <c r="AC785" i="10"/>
  <c r="AB785" i="10"/>
  <c r="Z785" i="10"/>
  <c r="Y785" i="10"/>
  <c r="X785" i="10"/>
  <c r="W785" i="10"/>
  <c r="V785" i="10"/>
  <c r="T785" i="10"/>
  <c r="S785" i="10"/>
  <c r="R785" i="10"/>
  <c r="Q785" i="10"/>
  <c r="P785" i="10"/>
  <c r="N785" i="10"/>
  <c r="M785" i="10"/>
  <c r="L785" i="10"/>
  <c r="K785" i="10"/>
  <c r="J785" i="10"/>
  <c r="AF784" i="10"/>
  <c r="AE784" i="10"/>
  <c r="AD784" i="10"/>
  <c r="AC784" i="10"/>
  <c r="AB784" i="10"/>
  <c r="Z784" i="10"/>
  <c r="Y784" i="10"/>
  <c r="X784" i="10"/>
  <c r="W784" i="10"/>
  <c r="V784" i="10"/>
  <c r="T784" i="10"/>
  <c r="S784" i="10"/>
  <c r="R784" i="10"/>
  <c r="Q784" i="10"/>
  <c r="P784" i="10"/>
  <c r="N784" i="10"/>
  <c r="M784" i="10"/>
  <c r="L784" i="10"/>
  <c r="K784" i="10"/>
  <c r="J784" i="10"/>
  <c r="AF783" i="10"/>
  <c r="AE783" i="10"/>
  <c r="AD783" i="10"/>
  <c r="AC783" i="10"/>
  <c r="AB783" i="10"/>
  <c r="Z783" i="10"/>
  <c r="Y783" i="10"/>
  <c r="X783" i="10"/>
  <c r="W783" i="10"/>
  <c r="V783" i="10"/>
  <c r="T783" i="10"/>
  <c r="S783" i="10"/>
  <c r="R783" i="10"/>
  <c r="Q783" i="10"/>
  <c r="P783" i="10"/>
  <c r="N783" i="10"/>
  <c r="M783" i="10"/>
  <c r="L783" i="10"/>
  <c r="K783" i="10"/>
  <c r="J783" i="10"/>
  <c r="AF782" i="10"/>
  <c r="AE782" i="10"/>
  <c r="AD782" i="10"/>
  <c r="AC782" i="10"/>
  <c r="AB782" i="10"/>
  <c r="Z782" i="10"/>
  <c r="Y782" i="10"/>
  <c r="X782" i="10"/>
  <c r="W782" i="10"/>
  <c r="V782" i="10"/>
  <c r="T782" i="10"/>
  <c r="S782" i="10"/>
  <c r="R782" i="10"/>
  <c r="Q782" i="10"/>
  <c r="P782" i="10"/>
  <c r="N782" i="10"/>
  <c r="M782" i="10"/>
  <c r="L782" i="10"/>
  <c r="K782" i="10"/>
  <c r="J782" i="10"/>
  <c r="AF781" i="10"/>
  <c r="AE781" i="10"/>
  <c r="AD781" i="10"/>
  <c r="AC781" i="10"/>
  <c r="AB781" i="10"/>
  <c r="Z781" i="10"/>
  <c r="Y781" i="10"/>
  <c r="X781" i="10"/>
  <c r="W781" i="10"/>
  <c r="V781" i="10"/>
  <c r="T781" i="10"/>
  <c r="S781" i="10"/>
  <c r="R781" i="10"/>
  <c r="Q781" i="10"/>
  <c r="P781" i="10"/>
  <c r="N781" i="10"/>
  <c r="M781" i="10"/>
  <c r="L781" i="10"/>
  <c r="K781" i="10"/>
  <c r="J781" i="10"/>
  <c r="AF780" i="10"/>
  <c r="AE780" i="10"/>
  <c r="AD780" i="10"/>
  <c r="AC780" i="10"/>
  <c r="AB780" i="10"/>
  <c r="Z780" i="10"/>
  <c r="Y780" i="10"/>
  <c r="X780" i="10"/>
  <c r="W780" i="10"/>
  <c r="V780" i="10"/>
  <c r="T780" i="10"/>
  <c r="S780" i="10"/>
  <c r="R780" i="10"/>
  <c r="Q780" i="10"/>
  <c r="P780" i="10"/>
  <c r="N780" i="10"/>
  <c r="M780" i="10"/>
  <c r="L780" i="10"/>
  <c r="K780" i="10"/>
  <c r="J780" i="10"/>
  <c r="AF779" i="10"/>
  <c r="AE779" i="10"/>
  <c r="AD779" i="10"/>
  <c r="AC779" i="10"/>
  <c r="AB779" i="10"/>
  <c r="Z779" i="10"/>
  <c r="Y779" i="10"/>
  <c r="X779" i="10"/>
  <c r="W779" i="10"/>
  <c r="V779" i="10"/>
  <c r="T779" i="10"/>
  <c r="S779" i="10"/>
  <c r="R779" i="10"/>
  <c r="Q779" i="10"/>
  <c r="P779" i="10"/>
  <c r="N779" i="10"/>
  <c r="M779" i="10"/>
  <c r="L779" i="10"/>
  <c r="K779" i="10"/>
  <c r="J779" i="10"/>
  <c r="AF778" i="10"/>
  <c r="AE778" i="10"/>
  <c r="AD778" i="10"/>
  <c r="AC778" i="10"/>
  <c r="AB778" i="10"/>
  <c r="Z778" i="10"/>
  <c r="Y778" i="10"/>
  <c r="X778" i="10"/>
  <c r="W778" i="10"/>
  <c r="V778" i="10"/>
  <c r="T778" i="10"/>
  <c r="S778" i="10"/>
  <c r="R778" i="10"/>
  <c r="Q778" i="10"/>
  <c r="P778" i="10"/>
  <c r="N778" i="10"/>
  <c r="M778" i="10"/>
  <c r="L778" i="10"/>
  <c r="K778" i="10"/>
  <c r="J778" i="10"/>
  <c r="AF777" i="10"/>
  <c r="AE777" i="10"/>
  <c r="AD777" i="10"/>
  <c r="AC777" i="10"/>
  <c r="AB777" i="10"/>
  <c r="Z777" i="10"/>
  <c r="Y777" i="10"/>
  <c r="X777" i="10"/>
  <c r="W777" i="10"/>
  <c r="V777" i="10"/>
  <c r="T777" i="10"/>
  <c r="S777" i="10"/>
  <c r="R777" i="10"/>
  <c r="Q777" i="10"/>
  <c r="P777" i="10"/>
  <c r="N777" i="10"/>
  <c r="M777" i="10"/>
  <c r="L777" i="10"/>
  <c r="K777" i="10"/>
  <c r="J777" i="10"/>
  <c r="AF776" i="10"/>
  <c r="AE776" i="10"/>
  <c r="AD776" i="10"/>
  <c r="AC776" i="10"/>
  <c r="AB776" i="10"/>
  <c r="Z776" i="10"/>
  <c r="Y776" i="10"/>
  <c r="X776" i="10"/>
  <c r="W776" i="10"/>
  <c r="V776" i="10"/>
  <c r="T776" i="10"/>
  <c r="S776" i="10"/>
  <c r="R776" i="10"/>
  <c r="Q776" i="10"/>
  <c r="P776" i="10"/>
  <c r="N776" i="10"/>
  <c r="M776" i="10"/>
  <c r="L776" i="10"/>
  <c r="K776" i="10"/>
  <c r="J776" i="10"/>
  <c r="AF775" i="10"/>
  <c r="AE775" i="10"/>
  <c r="AD775" i="10"/>
  <c r="AC775" i="10"/>
  <c r="AB775" i="10"/>
  <c r="Z775" i="10"/>
  <c r="Y775" i="10"/>
  <c r="X775" i="10"/>
  <c r="W775" i="10"/>
  <c r="V775" i="10"/>
  <c r="T775" i="10"/>
  <c r="S775" i="10"/>
  <c r="R775" i="10"/>
  <c r="Q775" i="10"/>
  <c r="P775" i="10"/>
  <c r="N775" i="10"/>
  <c r="M775" i="10"/>
  <c r="L775" i="10"/>
  <c r="K775" i="10"/>
  <c r="J775" i="10"/>
  <c r="AF774" i="10"/>
  <c r="AE774" i="10"/>
  <c r="AD774" i="10"/>
  <c r="AC774" i="10"/>
  <c r="AB774" i="10"/>
  <c r="Z774" i="10"/>
  <c r="Y774" i="10"/>
  <c r="X774" i="10"/>
  <c r="W774" i="10"/>
  <c r="V774" i="10"/>
  <c r="T774" i="10"/>
  <c r="S774" i="10"/>
  <c r="R774" i="10"/>
  <c r="Q774" i="10"/>
  <c r="P774" i="10"/>
  <c r="N774" i="10"/>
  <c r="M774" i="10"/>
  <c r="L774" i="10"/>
  <c r="K774" i="10"/>
  <c r="J774" i="10"/>
  <c r="AF773" i="10"/>
  <c r="AE773" i="10"/>
  <c r="AD773" i="10"/>
  <c r="AC773" i="10"/>
  <c r="AB773" i="10"/>
  <c r="Z773" i="10"/>
  <c r="Y773" i="10"/>
  <c r="X773" i="10"/>
  <c r="W773" i="10"/>
  <c r="V773" i="10"/>
  <c r="T773" i="10"/>
  <c r="S773" i="10"/>
  <c r="R773" i="10"/>
  <c r="Q773" i="10"/>
  <c r="P773" i="10"/>
  <c r="N773" i="10"/>
  <c r="M773" i="10"/>
  <c r="L773" i="10"/>
  <c r="K773" i="10"/>
  <c r="J773" i="10"/>
  <c r="AF772" i="10"/>
  <c r="AE772" i="10"/>
  <c r="AD772" i="10"/>
  <c r="AC772" i="10"/>
  <c r="AB772" i="10"/>
  <c r="Z772" i="10"/>
  <c r="Y772" i="10"/>
  <c r="X772" i="10"/>
  <c r="W772" i="10"/>
  <c r="V772" i="10"/>
  <c r="T772" i="10"/>
  <c r="S772" i="10"/>
  <c r="R772" i="10"/>
  <c r="Q772" i="10"/>
  <c r="P772" i="10"/>
  <c r="N772" i="10"/>
  <c r="M772" i="10"/>
  <c r="L772" i="10"/>
  <c r="K772" i="10"/>
  <c r="J772" i="10"/>
  <c r="AF771" i="10"/>
  <c r="AE771" i="10"/>
  <c r="AD771" i="10"/>
  <c r="AC771" i="10"/>
  <c r="AB771" i="10"/>
  <c r="Z771" i="10"/>
  <c r="Y771" i="10"/>
  <c r="X771" i="10"/>
  <c r="W771" i="10"/>
  <c r="V771" i="10"/>
  <c r="T771" i="10"/>
  <c r="S771" i="10"/>
  <c r="R771" i="10"/>
  <c r="Q771" i="10"/>
  <c r="P771" i="10"/>
  <c r="N771" i="10"/>
  <c r="M771" i="10"/>
  <c r="L771" i="10"/>
  <c r="K771" i="10"/>
  <c r="J771" i="10"/>
  <c r="AF770" i="10"/>
  <c r="AE770" i="10"/>
  <c r="AD770" i="10"/>
  <c r="AC770" i="10"/>
  <c r="AB770" i="10"/>
  <c r="Z770" i="10"/>
  <c r="Y770" i="10"/>
  <c r="X770" i="10"/>
  <c r="W770" i="10"/>
  <c r="V770" i="10"/>
  <c r="T770" i="10"/>
  <c r="S770" i="10"/>
  <c r="R770" i="10"/>
  <c r="Q770" i="10"/>
  <c r="P770" i="10"/>
  <c r="N770" i="10"/>
  <c r="M770" i="10"/>
  <c r="L770" i="10"/>
  <c r="K770" i="10"/>
  <c r="J770" i="10"/>
  <c r="AF769" i="10"/>
  <c r="AE769" i="10"/>
  <c r="AD769" i="10"/>
  <c r="AC769" i="10"/>
  <c r="AB769" i="10"/>
  <c r="Z769" i="10"/>
  <c r="Y769" i="10"/>
  <c r="X769" i="10"/>
  <c r="W769" i="10"/>
  <c r="V769" i="10"/>
  <c r="T769" i="10"/>
  <c r="S769" i="10"/>
  <c r="R769" i="10"/>
  <c r="Q769" i="10"/>
  <c r="P769" i="10"/>
  <c r="N769" i="10"/>
  <c r="M769" i="10"/>
  <c r="L769" i="10"/>
  <c r="K769" i="10"/>
  <c r="J769" i="10"/>
  <c r="AF768" i="10"/>
  <c r="AE768" i="10"/>
  <c r="AD768" i="10"/>
  <c r="AC768" i="10"/>
  <c r="AB768" i="10"/>
  <c r="Z768" i="10"/>
  <c r="Y768" i="10"/>
  <c r="X768" i="10"/>
  <c r="W768" i="10"/>
  <c r="V768" i="10"/>
  <c r="T768" i="10"/>
  <c r="S768" i="10"/>
  <c r="R768" i="10"/>
  <c r="Q768" i="10"/>
  <c r="P768" i="10"/>
  <c r="N768" i="10"/>
  <c r="M768" i="10"/>
  <c r="L768" i="10"/>
  <c r="K768" i="10"/>
  <c r="J768" i="10"/>
  <c r="AF767" i="10"/>
  <c r="AE767" i="10"/>
  <c r="AD767" i="10"/>
  <c r="AC767" i="10"/>
  <c r="AB767" i="10"/>
  <c r="Z767" i="10"/>
  <c r="Y767" i="10"/>
  <c r="X767" i="10"/>
  <c r="W767" i="10"/>
  <c r="V767" i="10"/>
  <c r="T767" i="10"/>
  <c r="S767" i="10"/>
  <c r="R767" i="10"/>
  <c r="Q767" i="10"/>
  <c r="P767" i="10"/>
  <c r="N767" i="10"/>
  <c r="M767" i="10"/>
  <c r="L767" i="10"/>
  <c r="K767" i="10"/>
  <c r="J767" i="10"/>
  <c r="AF766" i="10"/>
  <c r="AE766" i="10"/>
  <c r="AD766" i="10"/>
  <c r="AC766" i="10"/>
  <c r="AB766" i="10"/>
  <c r="Z766" i="10"/>
  <c r="Y766" i="10"/>
  <c r="X766" i="10"/>
  <c r="W766" i="10"/>
  <c r="V766" i="10"/>
  <c r="T766" i="10"/>
  <c r="S766" i="10"/>
  <c r="R766" i="10"/>
  <c r="Q766" i="10"/>
  <c r="P766" i="10"/>
  <c r="N766" i="10"/>
  <c r="M766" i="10"/>
  <c r="L766" i="10"/>
  <c r="K766" i="10"/>
  <c r="J766" i="10"/>
  <c r="AF765" i="10"/>
  <c r="AE765" i="10"/>
  <c r="AD765" i="10"/>
  <c r="AC765" i="10"/>
  <c r="AB765" i="10"/>
  <c r="Z765" i="10"/>
  <c r="Y765" i="10"/>
  <c r="X765" i="10"/>
  <c r="W765" i="10"/>
  <c r="V765" i="10"/>
  <c r="T765" i="10"/>
  <c r="S765" i="10"/>
  <c r="R765" i="10"/>
  <c r="Q765" i="10"/>
  <c r="P765" i="10"/>
  <c r="N765" i="10"/>
  <c r="M765" i="10"/>
  <c r="L765" i="10"/>
  <c r="K765" i="10"/>
  <c r="J765" i="10"/>
  <c r="AF764" i="10"/>
  <c r="AE764" i="10"/>
  <c r="AD764" i="10"/>
  <c r="AC764" i="10"/>
  <c r="AB764" i="10"/>
  <c r="Z764" i="10"/>
  <c r="Y764" i="10"/>
  <c r="X764" i="10"/>
  <c r="W764" i="10"/>
  <c r="V764" i="10"/>
  <c r="T764" i="10"/>
  <c r="S764" i="10"/>
  <c r="R764" i="10"/>
  <c r="Q764" i="10"/>
  <c r="P764" i="10"/>
  <c r="N764" i="10"/>
  <c r="M764" i="10"/>
  <c r="L764" i="10"/>
  <c r="K764" i="10"/>
  <c r="J764" i="10"/>
  <c r="AF763" i="10"/>
  <c r="AE763" i="10"/>
  <c r="AD763" i="10"/>
  <c r="AC763" i="10"/>
  <c r="AB763" i="10"/>
  <c r="Z763" i="10"/>
  <c r="Y763" i="10"/>
  <c r="X763" i="10"/>
  <c r="W763" i="10"/>
  <c r="V763" i="10"/>
  <c r="T763" i="10"/>
  <c r="S763" i="10"/>
  <c r="R763" i="10"/>
  <c r="Q763" i="10"/>
  <c r="P763" i="10"/>
  <c r="N763" i="10"/>
  <c r="M763" i="10"/>
  <c r="L763" i="10"/>
  <c r="K763" i="10"/>
  <c r="J763" i="10"/>
  <c r="AF762" i="10"/>
  <c r="AE762" i="10"/>
  <c r="AD762" i="10"/>
  <c r="AC762" i="10"/>
  <c r="AB762" i="10"/>
  <c r="Z762" i="10"/>
  <c r="Y762" i="10"/>
  <c r="X762" i="10"/>
  <c r="W762" i="10"/>
  <c r="V762" i="10"/>
  <c r="T762" i="10"/>
  <c r="S762" i="10"/>
  <c r="R762" i="10"/>
  <c r="Q762" i="10"/>
  <c r="P762" i="10"/>
  <c r="N762" i="10"/>
  <c r="M762" i="10"/>
  <c r="L762" i="10"/>
  <c r="K762" i="10"/>
  <c r="J762" i="10"/>
  <c r="AF761" i="10"/>
  <c r="AE761" i="10"/>
  <c r="AD761" i="10"/>
  <c r="AC761" i="10"/>
  <c r="AB761" i="10"/>
  <c r="Z761" i="10"/>
  <c r="Y761" i="10"/>
  <c r="X761" i="10"/>
  <c r="W761" i="10"/>
  <c r="V761" i="10"/>
  <c r="T761" i="10"/>
  <c r="S761" i="10"/>
  <c r="R761" i="10"/>
  <c r="Q761" i="10"/>
  <c r="P761" i="10"/>
  <c r="N761" i="10"/>
  <c r="M761" i="10"/>
  <c r="L761" i="10"/>
  <c r="K761" i="10"/>
  <c r="J761" i="10"/>
  <c r="AF760" i="10"/>
  <c r="AE760" i="10"/>
  <c r="AD760" i="10"/>
  <c r="AC760" i="10"/>
  <c r="AB760" i="10"/>
  <c r="Z760" i="10"/>
  <c r="Y760" i="10"/>
  <c r="X760" i="10"/>
  <c r="W760" i="10"/>
  <c r="V760" i="10"/>
  <c r="T760" i="10"/>
  <c r="S760" i="10"/>
  <c r="R760" i="10"/>
  <c r="Q760" i="10"/>
  <c r="P760" i="10"/>
  <c r="N760" i="10"/>
  <c r="M760" i="10"/>
  <c r="L760" i="10"/>
  <c r="K760" i="10"/>
  <c r="J760" i="10"/>
  <c r="AF759" i="10"/>
  <c r="AE759" i="10"/>
  <c r="AD759" i="10"/>
  <c r="AC759" i="10"/>
  <c r="AB759" i="10"/>
  <c r="Z759" i="10"/>
  <c r="Y759" i="10"/>
  <c r="X759" i="10"/>
  <c r="W759" i="10"/>
  <c r="V759" i="10"/>
  <c r="T759" i="10"/>
  <c r="S759" i="10"/>
  <c r="R759" i="10"/>
  <c r="Q759" i="10"/>
  <c r="P759" i="10"/>
  <c r="N759" i="10"/>
  <c r="M759" i="10"/>
  <c r="L759" i="10"/>
  <c r="K759" i="10"/>
  <c r="J759" i="10"/>
  <c r="AF758" i="10"/>
  <c r="AE758" i="10"/>
  <c r="AD758" i="10"/>
  <c r="AC758" i="10"/>
  <c r="AB758" i="10"/>
  <c r="Z758" i="10"/>
  <c r="Y758" i="10"/>
  <c r="X758" i="10"/>
  <c r="W758" i="10"/>
  <c r="V758" i="10"/>
  <c r="T758" i="10"/>
  <c r="S758" i="10"/>
  <c r="R758" i="10"/>
  <c r="Q758" i="10"/>
  <c r="P758" i="10"/>
  <c r="N758" i="10"/>
  <c r="M758" i="10"/>
  <c r="L758" i="10"/>
  <c r="K758" i="10"/>
  <c r="J758" i="10"/>
  <c r="AF757" i="10"/>
  <c r="AE757" i="10"/>
  <c r="AD757" i="10"/>
  <c r="AC757" i="10"/>
  <c r="AB757" i="10"/>
  <c r="Z757" i="10"/>
  <c r="Y757" i="10"/>
  <c r="X757" i="10"/>
  <c r="W757" i="10"/>
  <c r="V757" i="10"/>
  <c r="T757" i="10"/>
  <c r="S757" i="10"/>
  <c r="R757" i="10"/>
  <c r="Q757" i="10"/>
  <c r="P757" i="10"/>
  <c r="N757" i="10"/>
  <c r="M757" i="10"/>
  <c r="L757" i="10"/>
  <c r="K757" i="10"/>
  <c r="J757" i="10"/>
  <c r="AF756" i="10"/>
  <c r="AE756" i="10"/>
  <c r="AD756" i="10"/>
  <c r="AC756" i="10"/>
  <c r="AB756" i="10"/>
  <c r="Z756" i="10"/>
  <c r="Y756" i="10"/>
  <c r="X756" i="10"/>
  <c r="W756" i="10"/>
  <c r="V756" i="10"/>
  <c r="T756" i="10"/>
  <c r="S756" i="10"/>
  <c r="R756" i="10"/>
  <c r="Q756" i="10"/>
  <c r="P756" i="10"/>
  <c r="N756" i="10"/>
  <c r="M756" i="10"/>
  <c r="L756" i="10"/>
  <c r="K756" i="10"/>
  <c r="J756" i="10"/>
  <c r="AF755" i="10"/>
  <c r="AE755" i="10"/>
  <c r="AD755" i="10"/>
  <c r="AC755" i="10"/>
  <c r="AB755" i="10"/>
  <c r="Z755" i="10"/>
  <c r="Y755" i="10"/>
  <c r="X755" i="10"/>
  <c r="W755" i="10"/>
  <c r="V755" i="10"/>
  <c r="T755" i="10"/>
  <c r="S755" i="10"/>
  <c r="R755" i="10"/>
  <c r="Q755" i="10"/>
  <c r="P755" i="10"/>
  <c r="N755" i="10"/>
  <c r="M755" i="10"/>
  <c r="L755" i="10"/>
  <c r="K755" i="10"/>
  <c r="J755" i="10"/>
  <c r="AF754" i="10"/>
  <c r="AE754" i="10"/>
  <c r="AD754" i="10"/>
  <c r="AC754" i="10"/>
  <c r="AB754" i="10"/>
  <c r="Z754" i="10"/>
  <c r="Y754" i="10"/>
  <c r="X754" i="10"/>
  <c r="W754" i="10"/>
  <c r="V754" i="10"/>
  <c r="T754" i="10"/>
  <c r="S754" i="10"/>
  <c r="R754" i="10"/>
  <c r="Q754" i="10"/>
  <c r="P754" i="10"/>
  <c r="N754" i="10"/>
  <c r="M754" i="10"/>
  <c r="L754" i="10"/>
  <c r="K754" i="10"/>
  <c r="J754" i="10"/>
  <c r="AF753" i="10"/>
  <c r="AE753" i="10"/>
  <c r="AD753" i="10"/>
  <c r="AC753" i="10"/>
  <c r="AB753" i="10"/>
  <c r="Z753" i="10"/>
  <c r="Y753" i="10"/>
  <c r="X753" i="10"/>
  <c r="W753" i="10"/>
  <c r="V753" i="10"/>
  <c r="T753" i="10"/>
  <c r="S753" i="10"/>
  <c r="R753" i="10"/>
  <c r="Q753" i="10"/>
  <c r="P753" i="10"/>
  <c r="N753" i="10"/>
  <c r="M753" i="10"/>
  <c r="L753" i="10"/>
  <c r="K753" i="10"/>
  <c r="J753" i="10"/>
  <c r="AF752" i="10"/>
  <c r="AE752" i="10"/>
  <c r="AD752" i="10"/>
  <c r="AC752" i="10"/>
  <c r="AB752" i="10"/>
  <c r="Z752" i="10"/>
  <c r="Y752" i="10"/>
  <c r="X752" i="10"/>
  <c r="W752" i="10"/>
  <c r="V752" i="10"/>
  <c r="T752" i="10"/>
  <c r="S752" i="10"/>
  <c r="R752" i="10"/>
  <c r="Q752" i="10"/>
  <c r="P752" i="10"/>
  <c r="N752" i="10"/>
  <c r="M752" i="10"/>
  <c r="L752" i="10"/>
  <c r="K752" i="10"/>
  <c r="J752" i="10"/>
  <c r="AF751" i="10"/>
  <c r="AE751" i="10"/>
  <c r="AD751" i="10"/>
  <c r="AC751" i="10"/>
  <c r="AB751" i="10"/>
  <c r="Z751" i="10"/>
  <c r="Y751" i="10"/>
  <c r="X751" i="10"/>
  <c r="W751" i="10"/>
  <c r="V751" i="10"/>
  <c r="T751" i="10"/>
  <c r="S751" i="10"/>
  <c r="R751" i="10"/>
  <c r="Q751" i="10"/>
  <c r="P751" i="10"/>
  <c r="N751" i="10"/>
  <c r="M751" i="10"/>
  <c r="L751" i="10"/>
  <c r="K751" i="10"/>
  <c r="J751" i="10"/>
  <c r="AF750" i="10"/>
  <c r="AE750" i="10"/>
  <c r="AD750" i="10"/>
  <c r="AC750" i="10"/>
  <c r="AB750" i="10"/>
  <c r="Z750" i="10"/>
  <c r="Y750" i="10"/>
  <c r="X750" i="10"/>
  <c r="W750" i="10"/>
  <c r="V750" i="10"/>
  <c r="T750" i="10"/>
  <c r="S750" i="10"/>
  <c r="R750" i="10"/>
  <c r="Q750" i="10"/>
  <c r="P750" i="10"/>
  <c r="N750" i="10"/>
  <c r="M750" i="10"/>
  <c r="L750" i="10"/>
  <c r="K750" i="10"/>
  <c r="J750" i="10"/>
  <c r="AF749" i="10"/>
  <c r="AE749" i="10"/>
  <c r="AD749" i="10"/>
  <c r="AC749" i="10"/>
  <c r="AB749" i="10"/>
  <c r="Z749" i="10"/>
  <c r="Y749" i="10"/>
  <c r="X749" i="10"/>
  <c r="W749" i="10"/>
  <c r="V749" i="10"/>
  <c r="T749" i="10"/>
  <c r="S749" i="10"/>
  <c r="R749" i="10"/>
  <c r="Q749" i="10"/>
  <c r="P749" i="10"/>
  <c r="N749" i="10"/>
  <c r="M749" i="10"/>
  <c r="L749" i="10"/>
  <c r="K749" i="10"/>
  <c r="J749" i="10"/>
  <c r="AF748" i="10"/>
  <c r="AE748" i="10"/>
  <c r="AD748" i="10"/>
  <c r="AC748" i="10"/>
  <c r="AB748" i="10"/>
  <c r="Z748" i="10"/>
  <c r="Y748" i="10"/>
  <c r="X748" i="10"/>
  <c r="W748" i="10"/>
  <c r="V748" i="10"/>
  <c r="T748" i="10"/>
  <c r="S748" i="10"/>
  <c r="R748" i="10"/>
  <c r="Q748" i="10"/>
  <c r="P748" i="10"/>
  <c r="N748" i="10"/>
  <c r="M748" i="10"/>
  <c r="L748" i="10"/>
  <c r="K748" i="10"/>
  <c r="J748" i="10"/>
  <c r="AF747" i="10"/>
  <c r="AE747" i="10"/>
  <c r="AD747" i="10"/>
  <c r="AC747" i="10"/>
  <c r="AB747" i="10"/>
  <c r="Z747" i="10"/>
  <c r="Y747" i="10"/>
  <c r="X747" i="10"/>
  <c r="W747" i="10"/>
  <c r="V747" i="10"/>
  <c r="T747" i="10"/>
  <c r="S747" i="10"/>
  <c r="R747" i="10"/>
  <c r="Q747" i="10"/>
  <c r="P747" i="10"/>
  <c r="N747" i="10"/>
  <c r="M747" i="10"/>
  <c r="L747" i="10"/>
  <c r="K747" i="10"/>
  <c r="J747" i="10"/>
  <c r="AF746" i="10"/>
  <c r="AE746" i="10"/>
  <c r="AD746" i="10"/>
  <c r="AC746" i="10"/>
  <c r="AB746" i="10"/>
  <c r="Z746" i="10"/>
  <c r="Y746" i="10"/>
  <c r="X746" i="10"/>
  <c r="W746" i="10"/>
  <c r="V746" i="10"/>
  <c r="T746" i="10"/>
  <c r="S746" i="10"/>
  <c r="R746" i="10"/>
  <c r="Q746" i="10"/>
  <c r="P746" i="10"/>
  <c r="N746" i="10"/>
  <c r="M746" i="10"/>
  <c r="L746" i="10"/>
  <c r="K746" i="10"/>
  <c r="J746" i="10"/>
  <c r="AF745" i="10"/>
  <c r="AE745" i="10"/>
  <c r="AD745" i="10"/>
  <c r="AC745" i="10"/>
  <c r="AB745" i="10"/>
  <c r="Z745" i="10"/>
  <c r="Y745" i="10"/>
  <c r="X745" i="10"/>
  <c r="W745" i="10"/>
  <c r="V745" i="10"/>
  <c r="T745" i="10"/>
  <c r="S745" i="10"/>
  <c r="R745" i="10"/>
  <c r="Q745" i="10"/>
  <c r="P745" i="10"/>
  <c r="N745" i="10"/>
  <c r="M745" i="10"/>
  <c r="L745" i="10"/>
  <c r="K745" i="10"/>
  <c r="J745" i="10"/>
  <c r="AA744" i="10"/>
  <c r="U744" i="10"/>
  <c r="O744" i="10"/>
  <c r="E744" i="10"/>
  <c r="AA743" i="10"/>
  <c r="U743" i="10"/>
  <c r="O743" i="10"/>
  <c r="E743" i="10"/>
  <c r="AA742" i="10"/>
  <c r="U742" i="10"/>
  <c r="O742" i="10"/>
  <c r="E742" i="10"/>
  <c r="AF741" i="10"/>
  <c r="AE741" i="10"/>
  <c r="AD741" i="10"/>
  <c r="AC741" i="10"/>
  <c r="AB741" i="10"/>
  <c r="Z741" i="10"/>
  <c r="Y741" i="10"/>
  <c r="X741" i="10"/>
  <c r="W741" i="10"/>
  <c r="V741" i="10"/>
  <c r="T741" i="10"/>
  <c r="S741" i="10"/>
  <c r="R741" i="10"/>
  <c r="Q741" i="10"/>
  <c r="P741" i="10"/>
  <c r="N741" i="10"/>
  <c r="M741" i="10"/>
  <c r="L741" i="10"/>
  <c r="K741" i="10"/>
  <c r="J741" i="10"/>
  <c r="AF740" i="10"/>
  <c r="AE740" i="10"/>
  <c r="AD740" i="10"/>
  <c r="AC740" i="10"/>
  <c r="AB740" i="10"/>
  <c r="Z740" i="10"/>
  <c r="Y740" i="10"/>
  <c r="X740" i="10"/>
  <c r="W740" i="10"/>
  <c r="V740" i="10"/>
  <c r="T740" i="10"/>
  <c r="S740" i="10"/>
  <c r="R740" i="10"/>
  <c r="Q740" i="10"/>
  <c r="P740" i="10"/>
  <c r="N740" i="10"/>
  <c r="M740" i="10"/>
  <c r="L740" i="10"/>
  <c r="K740" i="10"/>
  <c r="J740" i="10"/>
  <c r="AF739" i="10"/>
  <c r="AE739" i="10"/>
  <c r="AD739" i="10"/>
  <c r="AC739" i="10"/>
  <c r="AB739" i="10"/>
  <c r="Z739" i="10"/>
  <c r="Y739" i="10"/>
  <c r="X739" i="10"/>
  <c r="W739" i="10"/>
  <c r="V739" i="10"/>
  <c r="T739" i="10"/>
  <c r="S739" i="10"/>
  <c r="R739" i="10"/>
  <c r="Q739" i="10"/>
  <c r="P739" i="10"/>
  <c r="N739" i="10"/>
  <c r="M739" i="10"/>
  <c r="L739" i="10"/>
  <c r="K739" i="10"/>
  <c r="J739" i="10"/>
  <c r="AF738" i="10"/>
  <c r="AE738" i="10"/>
  <c r="AD738" i="10"/>
  <c r="AC738" i="10"/>
  <c r="AB738" i="10"/>
  <c r="Z738" i="10"/>
  <c r="Y738" i="10"/>
  <c r="X738" i="10"/>
  <c r="W738" i="10"/>
  <c r="V738" i="10"/>
  <c r="T738" i="10"/>
  <c r="S738" i="10"/>
  <c r="R738" i="10"/>
  <c r="Q738" i="10"/>
  <c r="P738" i="10"/>
  <c r="N738" i="10"/>
  <c r="M738" i="10"/>
  <c r="L738" i="10"/>
  <c r="K738" i="10"/>
  <c r="J738" i="10"/>
  <c r="AF737" i="10"/>
  <c r="AE737" i="10"/>
  <c r="AD737" i="10"/>
  <c r="AC737" i="10"/>
  <c r="AB737" i="10"/>
  <c r="Z737" i="10"/>
  <c r="Y737" i="10"/>
  <c r="X737" i="10"/>
  <c r="W737" i="10"/>
  <c r="V737" i="10"/>
  <c r="T737" i="10"/>
  <c r="S737" i="10"/>
  <c r="R737" i="10"/>
  <c r="Q737" i="10"/>
  <c r="P737" i="10"/>
  <c r="N737" i="10"/>
  <c r="M737" i="10"/>
  <c r="L737" i="10"/>
  <c r="K737" i="10"/>
  <c r="J737" i="10"/>
  <c r="AF736" i="10"/>
  <c r="AE736" i="10"/>
  <c r="AD736" i="10"/>
  <c r="AC736" i="10"/>
  <c r="AB736" i="10"/>
  <c r="Z736" i="10"/>
  <c r="Y736" i="10"/>
  <c r="X736" i="10"/>
  <c r="W736" i="10"/>
  <c r="V736" i="10"/>
  <c r="T736" i="10"/>
  <c r="S736" i="10"/>
  <c r="R736" i="10"/>
  <c r="Q736" i="10"/>
  <c r="P736" i="10"/>
  <c r="N736" i="10"/>
  <c r="M736" i="10"/>
  <c r="L736" i="10"/>
  <c r="K736" i="10"/>
  <c r="J736" i="10"/>
  <c r="AF735" i="10"/>
  <c r="AE735" i="10"/>
  <c r="AD735" i="10"/>
  <c r="AC735" i="10"/>
  <c r="AB735" i="10"/>
  <c r="Z735" i="10"/>
  <c r="Y735" i="10"/>
  <c r="X735" i="10"/>
  <c r="W735" i="10"/>
  <c r="V735" i="10"/>
  <c r="T735" i="10"/>
  <c r="S735" i="10"/>
  <c r="R735" i="10"/>
  <c r="Q735" i="10"/>
  <c r="P735" i="10"/>
  <c r="N735" i="10"/>
  <c r="M735" i="10"/>
  <c r="L735" i="10"/>
  <c r="K735" i="10"/>
  <c r="J735" i="10"/>
  <c r="AF734" i="10"/>
  <c r="AE734" i="10"/>
  <c r="AD734" i="10"/>
  <c r="AC734" i="10"/>
  <c r="AB734" i="10"/>
  <c r="Z734" i="10"/>
  <c r="Y734" i="10"/>
  <c r="X734" i="10"/>
  <c r="W734" i="10"/>
  <c r="V734" i="10"/>
  <c r="T734" i="10"/>
  <c r="S734" i="10"/>
  <c r="R734" i="10"/>
  <c r="Q734" i="10"/>
  <c r="P734" i="10"/>
  <c r="N734" i="10"/>
  <c r="M734" i="10"/>
  <c r="L734" i="10"/>
  <c r="K734" i="10"/>
  <c r="J734" i="10"/>
  <c r="AF733" i="10"/>
  <c r="AE733" i="10"/>
  <c r="AD733" i="10"/>
  <c r="AC733" i="10"/>
  <c r="AB733" i="10"/>
  <c r="Z733" i="10"/>
  <c r="Y733" i="10"/>
  <c r="X733" i="10"/>
  <c r="W733" i="10"/>
  <c r="V733" i="10"/>
  <c r="T733" i="10"/>
  <c r="S733" i="10"/>
  <c r="R733" i="10"/>
  <c r="Q733" i="10"/>
  <c r="P733" i="10"/>
  <c r="N733" i="10"/>
  <c r="M733" i="10"/>
  <c r="L733" i="10"/>
  <c r="K733" i="10"/>
  <c r="J733" i="10"/>
  <c r="AF732" i="10"/>
  <c r="AE732" i="10"/>
  <c r="AD732" i="10"/>
  <c r="AC732" i="10"/>
  <c r="AB732" i="10"/>
  <c r="Z732" i="10"/>
  <c r="Y732" i="10"/>
  <c r="X732" i="10"/>
  <c r="W732" i="10"/>
  <c r="V732" i="10"/>
  <c r="T732" i="10"/>
  <c r="S732" i="10"/>
  <c r="R732" i="10"/>
  <c r="Q732" i="10"/>
  <c r="P732" i="10"/>
  <c r="N732" i="10"/>
  <c r="M732" i="10"/>
  <c r="L732" i="10"/>
  <c r="K732" i="10"/>
  <c r="J732" i="10"/>
  <c r="AF731" i="10"/>
  <c r="AE731" i="10"/>
  <c r="AD731" i="10"/>
  <c r="AC731" i="10"/>
  <c r="AB731" i="10"/>
  <c r="Z731" i="10"/>
  <c r="Y731" i="10"/>
  <c r="X731" i="10"/>
  <c r="W731" i="10"/>
  <c r="V731" i="10"/>
  <c r="T731" i="10"/>
  <c r="S731" i="10"/>
  <c r="R731" i="10"/>
  <c r="Q731" i="10"/>
  <c r="P731" i="10"/>
  <c r="N731" i="10"/>
  <c r="M731" i="10"/>
  <c r="L731" i="10"/>
  <c r="K731" i="10"/>
  <c r="J731" i="10"/>
  <c r="AF730" i="10"/>
  <c r="AE730" i="10"/>
  <c r="AD730" i="10"/>
  <c r="AC730" i="10"/>
  <c r="AB730" i="10"/>
  <c r="Z730" i="10"/>
  <c r="Y730" i="10"/>
  <c r="X730" i="10"/>
  <c r="W730" i="10"/>
  <c r="V730" i="10"/>
  <c r="T730" i="10"/>
  <c r="S730" i="10"/>
  <c r="R730" i="10"/>
  <c r="Q730" i="10"/>
  <c r="P730" i="10"/>
  <c r="N730" i="10"/>
  <c r="M730" i="10"/>
  <c r="L730" i="10"/>
  <c r="K730" i="10"/>
  <c r="J730" i="10"/>
  <c r="AF729" i="10"/>
  <c r="AE729" i="10"/>
  <c r="AD729" i="10"/>
  <c r="AC729" i="10"/>
  <c r="AB729" i="10"/>
  <c r="Z729" i="10"/>
  <c r="Y729" i="10"/>
  <c r="X729" i="10"/>
  <c r="W729" i="10"/>
  <c r="V729" i="10"/>
  <c r="T729" i="10"/>
  <c r="S729" i="10"/>
  <c r="R729" i="10"/>
  <c r="Q729" i="10"/>
  <c r="P729" i="10"/>
  <c r="N729" i="10"/>
  <c r="M729" i="10"/>
  <c r="L729" i="10"/>
  <c r="K729" i="10"/>
  <c r="J729" i="10"/>
  <c r="AF728" i="10"/>
  <c r="AE728" i="10"/>
  <c r="AD728" i="10"/>
  <c r="AC728" i="10"/>
  <c r="AB728" i="10"/>
  <c r="Z728" i="10"/>
  <c r="Y728" i="10"/>
  <c r="X728" i="10"/>
  <c r="W728" i="10"/>
  <c r="V728" i="10"/>
  <c r="T728" i="10"/>
  <c r="S728" i="10"/>
  <c r="R728" i="10"/>
  <c r="Q728" i="10"/>
  <c r="P728" i="10"/>
  <c r="N728" i="10"/>
  <c r="M728" i="10"/>
  <c r="L728" i="10"/>
  <c r="K728" i="10"/>
  <c r="J728" i="10"/>
  <c r="AF727" i="10"/>
  <c r="AE727" i="10"/>
  <c r="AD727" i="10"/>
  <c r="AC727" i="10"/>
  <c r="AB727" i="10"/>
  <c r="Z727" i="10"/>
  <c r="Y727" i="10"/>
  <c r="X727" i="10"/>
  <c r="W727" i="10"/>
  <c r="V727" i="10"/>
  <c r="T727" i="10"/>
  <c r="S727" i="10"/>
  <c r="R727" i="10"/>
  <c r="Q727" i="10"/>
  <c r="P727" i="10"/>
  <c r="N727" i="10"/>
  <c r="M727" i="10"/>
  <c r="L727" i="10"/>
  <c r="K727" i="10"/>
  <c r="J727" i="10"/>
  <c r="AF726" i="10"/>
  <c r="AE726" i="10"/>
  <c r="AD726" i="10"/>
  <c r="AC726" i="10"/>
  <c r="AB726" i="10"/>
  <c r="Z726" i="10"/>
  <c r="Y726" i="10"/>
  <c r="X726" i="10"/>
  <c r="W726" i="10"/>
  <c r="V726" i="10"/>
  <c r="T726" i="10"/>
  <c r="S726" i="10"/>
  <c r="R726" i="10"/>
  <c r="Q726" i="10"/>
  <c r="P726" i="10"/>
  <c r="N726" i="10"/>
  <c r="M726" i="10"/>
  <c r="L726" i="10"/>
  <c r="K726" i="10"/>
  <c r="J726" i="10"/>
  <c r="AF725" i="10"/>
  <c r="AE725" i="10"/>
  <c r="AD725" i="10"/>
  <c r="AC725" i="10"/>
  <c r="AB725" i="10"/>
  <c r="Z725" i="10"/>
  <c r="Y725" i="10"/>
  <c r="X725" i="10"/>
  <c r="W725" i="10"/>
  <c r="V725" i="10"/>
  <c r="T725" i="10"/>
  <c r="S725" i="10"/>
  <c r="R725" i="10"/>
  <c r="Q725" i="10"/>
  <c r="P725" i="10"/>
  <c r="N725" i="10"/>
  <c r="M725" i="10"/>
  <c r="L725" i="10"/>
  <c r="K725" i="10"/>
  <c r="J725" i="10"/>
  <c r="AF724" i="10"/>
  <c r="AE724" i="10"/>
  <c r="AD724" i="10"/>
  <c r="AC724" i="10"/>
  <c r="AB724" i="10"/>
  <c r="Z724" i="10"/>
  <c r="Y724" i="10"/>
  <c r="X724" i="10"/>
  <c r="W724" i="10"/>
  <c r="V724" i="10"/>
  <c r="T724" i="10"/>
  <c r="S724" i="10"/>
  <c r="R724" i="10"/>
  <c r="Q724" i="10"/>
  <c r="P724" i="10"/>
  <c r="N724" i="10"/>
  <c r="M724" i="10"/>
  <c r="L724" i="10"/>
  <c r="K724" i="10"/>
  <c r="J724" i="10"/>
  <c r="AF723" i="10"/>
  <c r="AE723" i="10"/>
  <c r="AD723" i="10"/>
  <c r="AC723" i="10"/>
  <c r="AB723" i="10"/>
  <c r="Z723" i="10"/>
  <c r="Y723" i="10"/>
  <c r="X723" i="10"/>
  <c r="W723" i="10"/>
  <c r="V723" i="10"/>
  <c r="T723" i="10"/>
  <c r="S723" i="10"/>
  <c r="R723" i="10"/>
  <c r="Q723" i="10"/>
  <c r="P723" i="10"/>
  <c r="N723" i="10"/>
  <c r="M723" i="10"/>
  <c r="L723" i="10"/>
  <c r="K723" i="10"/>
  <c r="J723" i="10"/>
  <c r="AF722" i="10"/>
  <c r="AE722" i="10"/>
  <c r="AD722" i="10"/>
  <c r="AC722" i="10"/>
  <c r="AB722" i="10"/>
  <c r="Z722" i="10"/>
  <c r="Y722" i="10"/>
  <c r="X722" i="10"/>
  <c r="W722" i="10"/>
  <c r="V722" i="10"/>
  <c r="T722" i="10"/>
  <c r="S722" i="10"/>
  <c r="R722" i="10"/>
  <c r="Q722" i="10"/>
  <c r="P722" i="10"/>
  <c r="N722" i="10"/>
  <c r="M722" i="10"/>
  <c r="L722" i="10"/>
  <c r="K722" i="10"/>
  <c r="J722" i="10"/>
  <c r="AF721" i="10"/>
  <c r="AE721" i="10"/>
  <c r="AD721" i="10"/>
  <c r="AC721" i="10"/>
  <c r="AB721" i="10"/>
  <c r="Z721" i="10"/>
  <c r="Y721" i="10"/>
  <c r="X721" i="10"/>
  <c r="W721" i="10"/>
  <c r="V721" i="10"/>
  <c r="T721" i="10"/>
  <c r="S721" i="10"/>
  <c r="R721" i="10"/>
  <c r="Q721" i="10"/>
  <c r="P721" i="10"/>
  <c r="N721" i="10"/>
  <c r="M721" i="10"/>
  <c r="L721" i="10"/>
  <c r="K721" i="10"/>
  <c r="J721" i="10"/>
  <c r="AF720" i="10"/>
  <c r="AE720" i="10"/>
  <c r="AD720" i="10"/>
  <c r="AC720" i="10"/>
  <c r="AB720" i="10"/>
  <c r="Z720" i="10"/>
  <c r="Y720" i="10"/>
  <c r="X720" i="10"/>
  <c r="W720" i="10"/>
  <c r="V720" i="10"/>
  <c r="T720" i="10"/>
  <c r="S720" i="10"/>
  <c r="R720" i="10"/>
  <c r="Q720" i="10"/>
  <c r="P720" i="10"/>
  <c r="N720" i="10"/>
  <c r="M720" i="10"/>
  <c r="L720" i="10"/>
  <c r="K720" i="10"/>
  <c r="J720" i="10"/>
  <c r="AF719" i="10"/>
  <c r="AE719" i="10"/>
  <c r="AD719" i="10"/>
  <c r="AC719" i="10"/>
  <c r="AB719" i="10"/>
  <c r="Z719" i="10"/>
  <c r="Y719" i="10"/>
  <c r="X719" i="10"/>
  <c r="W719" i="10"/>
  <c r="V719" i="10"/>
  <c r="T719" i="10"/>
  <c r="S719" i="10"/>
  <c r="R719" i="10"/>
  <c r="Q719" i="10"/>
  <c r="P719" i="10"/>
  <c r="N719" i="10"/>
  <c r="M719" i="10"/>
  <c r="L719" i="10"/>
  <c r="K719" i="10"/>
  <c r="J719" i="10"/>
  <c r="AF718" i="10"/>
  <c r="AE718" i="10"/>
  <c r="AD718" i="10"/>
  <c r="AC718" i="10"/>
  <c r="AB718" i="10"/>
  <c r="Z718" i="10"/>
  <c r="Y718" i="10"/>
  <c r="X718" i="10"/>
  <c r="W718" i="10"/>
  <c r="V718" i="10"/>
  <c r="T718" i="10"/>
  <c r="S718" i="10"/>
  <c r="R718" i="10"/>
  <c r="Q718" i="10"/>
  <c r="P718" i="10"/>
  <c r="N718" i="10"/>
  <c r="M718" i="10"/>
  <c r="L718" i="10"/>
  <c r="K718" i="10"/>
  <c r="J718" i="10"/>
  <c r="AF717" i="10"/>
  <c r="AE717" i="10"/>
  <c r="AD717" i="10"/>
  <c r="AC717" i="10"/>
  <c r="AB717" i="10"/>
  <c r="Z717" i="10"/>
  <c r="Y717" i="10"/>
  <c r="X717" i="10"/>
  <c r="W717" i="10"/>
  <c r="V717" i="10"/>
  <c r="T717" i="10"/>
  <c r="S717" i="10"/>
  <c r="R717" i="10"/>
  <c r="Q717" i="10"/>
  <c r="P717" i="10"/>
  <c r="N717" i="10"/>
  <c r="M717" i="10"/>
  <c r="L717" i="10"/>
  <c r="K717" i="10"/>
  <c r="J717" i="10"/>
  <c r="AF716" i="10"/>
  <c r="AE716" i="10"/>
  <c r="AD716" i="10"/>
  <c r="AC716" i="10"/>
  <c r="AB716" i="10"/>
  <c r="Z716" i="10"/>
  <c r="Y716" i="10"/>
  <c r="X716" i="10"/>
  <c r="W716" i="10"/>
  <c r="V716" i="10"/>
  <c r="T716" i="10"/>
  <c r="S716" i="10"/>
  <c r="R716" i="10"/>
  <c r="Q716" i="10"/>
  <c r="P716" i="10"/>
  <c r="N716" i="10"/>
  <c r="M716" i="10"/>
  <c r="L716" i="10"/>
  <c r="K716" i="10"/>
  <c r="J716" i="10"/>
  <c r="AF715" i="10"/>
  <c r="AE715" i="10"/>
  <c r="AD715" i="10"/>
  <c r="AC715" i="10"/>
  <c r="AB715" i="10"/>
  <c r="Z715" i="10"/>
  <c r="Y715" i="10"/>
  <c r="X715" i="10"/>
  <c r="W715" i="10"/>
  <c r="V715" i="10"/>
  <c r="T715" i="10"/>
  <c r="S715" i="10"/>
  <c r="R715" i="10"/>
  <c r="Q715" i="10"/>
  <c r="P715" i="10"/>
  <c r="N715" i="10"/>
  <c r="M715" i="10"/>
  <c r="L715" i="10"/>
  <c r="K715" i="10"/>
  <c r="J715" i="10"/>
  <c r="AF714" i="10"/>
  <c r="AE714" i="10"/>
  <c r="AD714" i="10"/>
  <c r="AC714" i="10"/>
  <c r="AB714" i="10"/>
  <c r="Z714" i="10"/>
  <c r="Y714" i="10"/>
  <c r="X714" i="10"/>
  <c r="W714" i="10"/>
  <c r="V714" i="10"/>
  <c r="T714" i="10"/>
  <c r="S714" i="10"/>
  <c r="R714" i="10"/>
  <c r="Q714" i="10"/>
  <c r="P714" i="10"/>
  <c r="N714" i="10"/>
  <c r="M714" i="10"/>
  <c r="L714" i="10"/>
  <c r="K714" i="10"/>
  <c r="J714" i="10"/>
  <c r="AF713" i="10"/>
  <c r="AE713" i="10"/>
  <c r="AD713" i="10"/>
  <c r="AC713" i="10"/>
  <c r="AB713" i="10"/>
  <c r="Z713" i="10"/>
  <c r="Y713" i="10"/>
  <c r="X713" i="10"/>
  <c r="W713" i="10"/>
  <c r="V713" i="10"/>
  <c r="T713" i="10"/>
  <c r="S713" i="10"/>
  <c r="R713" i="10"/>
  <c r="Q713" i="10"/>
  <c r="P713" i="10"/>
  <c r="N713" i="10"/>
  <c r="M713" i="10"/>
  <c r="L713" i="10"/>
  <c r="K713" i="10"/>
  <c r="J713" i="10"/>
  <c r="AF712" i="10"/>
  <c r="AE712" i="10"/>
  <c r="AD712" i="10"/>
  <c r="AC712" i="10"/>
  <c r="AB712" i="10"/>
  <c r="Z712" i="10"/>
  <c r="Y712" i="10"/>
  <c r="X712" i="10"/>
  <c r="W712" i="10"/>
  <c r="V712" i="10"/>
  <c r="T712" i="10"/>
  <c r="S712" i="10"/>
  <c r="R712" i="10"/>
  <c r="Q712" i="10"/>
  <c r="P712" i="10"/>
  <c r="N712" i="10"/>
  <c r="M712" i="10"/>
  <c r="L712" i="10"/>
  <c r="K712" i="10"/>
  <c r="J712" i="10"/>
  <c r="AF711" i="10"/>
  <c r="AE711" i="10"/>
  <c r="AD711" i="10"/>
  <c r="AC711" i="10"/>
  <c r="AB711" i="10"/>
  <c r="Z711" i="10"/>
  <c r="Y711" i="10"/>
  <c r="X711" i="10"/>
  <c r="W711" i="10"/>
  <c r="V711" i="10"/>
  <c r="T711" i="10"/>
  <c r="S711" i="10"/>
  <c r="R711" i="10"/>
  <c r="Q711" i="10"/>
  <c r="P711" i="10"/>
  <c r="N711" i="10"/>
  <c r="M711" i="10"/>
  <c r="L711" i="10"/>
  <c r="K711" i="10"/>
  <c r="J711" i="10"/>
  <c r="AF710" i="10"/>
  <c r="AE710" i="10"/>
  <c r="AD710" i="10"/>
  <c r="AC710" i="10"/>
  <c r="AB710" i="10"/>
  <c r="Z710" i="10"/>
  <c r="Y710" i="10"/>
  <c r="X710" i="10"/>
  <c r="W710" i="10"/>
  <c r="V710" i="10"/>
  <c r="T710" i="10"/>
  <c r="S710" i="10"/>
  <c r="R710" i="10"/>
  <c r="Q710" i="10"/>
  <c r="P710" i="10"/>
  <c r="N710" i="10"/>
  <c r="M710" i="10"/>
  <c r="L710" i="10"/>
  <c r="K710" i="10"/>
  <c r="J710" i="10"/>
  <c r="AF709" i="10"/>
  <c r="AE709" i="10"/>
  <c r="AD709" i="10"/>
  <c r="AC709" i="10"/>
  <c r="AB709" i="10"/>
  <c r="Z709" i="10"/>
  <c r="Y709" i="10"/>
  <c r="X709" i="10"/>
  <c r="W709" i="10"/>
  <c r="V709" i="10"/>
  <c r="T709" i="10"/>
  <c r="S709" i="10"/>
  <c r="R709" i="10"/>
  <c r="Q709" i="10"/>
  <c r="P709" i="10"/>
  <c r="N709" i="10"/>
  <c r="M709" i="10"/>
  <c r="L709" i="10"/>
  <c r="K709" i="10"/>
  <c r="J709" i="10"/>
  <c r="AF708" i="10"/>
  <c r="AE708" i="10"/>
  <c r="AD708" i="10"/>
  <c r="AC708" i="10"/>
  <c r="AB708" i="10"/>
  <c r="Z708" i="10"/>
  <c r="Y708" i="10"/>
  <c r="X708" i="10"/>
  <c r="W708" i="10"/>
  <c r="V708" i="10"/>
  <c r="T708" i="10"/>
  <c r="S708" i="10"/>
  <c r="R708" i="10"/>
  <c r="Q708" i="10"/>
  <c r="P708" i="10"/>
  <c r="N708" i="10"/>
  <c r="M708" i="10"/>
  <c r="L708" i="10"/>
  <c r="K708" i="10"/>
  <c r="J708" i="10"/>
  <c r="AF707" i="10"/>
  <c r="AE707" i="10"/>
  <c r="AD707" i="10"/>
  <c r="AC707" i="10"/>
  <c r="AB707" i="10"/>
  <c r="Z707" i="10"/>
  <c r="Y707" i="10"/>
  <c r="X707" i="10"/>
  <c r="W707" i="10"/>
  <c r="V707" i="10"/>
  <c r="T707" i="10"/>
  <c r="S707" i="10"/>
  <c r="R707" i="10"/>
  <c r="Q707" i="10"/>
  <c r="P707" i="10"/>
  <c r="N707" i="10"/>
  <c r="M707" i="10"/>
  <c r="L707" i="10"/>
  <c r="K707" i="10"/>
  <c r="J707" i="10"/>
  <c r="AF706" i="10"/>
  <c r="AE706" i="10"/>
  <c r="AD706" i="10"/>
  <c r="AC706" i="10"/>
  <c r="AB706" i="10"/>
  <c r="Z706" i="10"/>
  <c r="Y706" i="10"/>
  <c r="X706" i="10"/>
  <c r="W706" i="10"/>
  <c r="V706" i="10"/>
  <c r="T706" i="10"/>
  <c r="S706" i="10"/>
  <c r="R706" i="10"/>
  <c r="Q706" i="10"/>
  <c r="P706" i="10"/>
  <c r="N706" i="10"/>
  <c r="M706" i="10"/>
  <c r="L706" i="10"/>
  <c r="K706" i="10"/>
  <c r="J706" i="10"/>
  <c r="AF705" i="10"/>
  <c r="AE705" i="10"/>
  <c r="AD705" i="10"/>
  <c r="AC705" i="10"/>
  <c r="AB705" i="10"/>
  <c r="Z705" i="10"/>
  <c r="Y705" i="10"/>
  <c r="X705" i="10"/>
  <c r="W705" i="10"/>
  <c r="V705" i="10"/>
  <c r="T705" i="10"/>
  <c r="S705" i="10"/>
  <c r="R705" i="10"/>
  <c r="Q705" i="10"/>
  <c r="P705" i="10"/>
  <c r="N705" i="10"/>
  <c r="M705" i="10"/>
  <c r="L705" i="10"/>
  <c r="K705" i="10"/>
  <c r="J705" i="10"/>
  <c r="AF704" i="10"/>
  <c r="AE704" i="10"/>
  <c r="AD704" i="10"/>
  <c r="AC704" i="10"/>
  <c r="AB704" i="10"/>
  <c r="Z704" i="10"/>
  <c r="Y704" i="10"/>
  <c r="X704" i="10"/>
  <c r="W704" i="10"/>
  <c r="V704" i="10"/>
  <c r="T704" i="10"/>
  <c r="S704" i="10"/>
  <c r="R704" i="10"/>
  <c r="Q704" i="10"/>
  <c r="P704" i="10"/>
  <c r="N704" i="10"/>
  <c r="M704" i="10"/>
  <c r="L704" i="10"/>
  <c r="K704" i="10"/>
  <c r="J704" i="10"/>
  <c r="AF703" i="10"/>
  <c r="AE703" i="10"/>
  <c r="AD703" i="10"/>
  <c r="AC703" i="10"/>
  <c r="AB703" i="10"/>
  <c r="Z703" i="10"/>
  <c r="Y703" i="10"/>
  <c r="X703" i="10"/>
  <c r="W703" i="10"/>
  <c r="V703" i="10"/>
  <c r="T703" i="10"/>
  <c r="S703" i="10"/>
  <c r="R703" i="10"/>
  <c r="Q703" i="10"/>
  <c r="P703" i="10"/>
  <c r="N703" i="10"/>
  <c r="M703" i="10"/>
  <c r="L703" i="10"/>
  <c r="K703" i="10"/>
  <c r="J703" i="10"/>
  <c r="AF702" i="10"/>
  <c r="AE702" i="10"/>
  <c r="AD702" i="10"/>
  <c r="AC702" i="10"/>
  <c r="AB702" i="10"/>
  <c r="Z702" i="10"/>
  <c r="Y702" i="10"/>
  <c r="X702" i="10"/>
  <c r="W702" i="10"/>
  <c r="V702" i="10"/>
  <c r="T702" i="10"/>
  <c r="S702" i="10"/>
  <c r="R702" i="10"/>
  <c r="Q702" i="10"/>
  <c r="P702" i="10"/>
  <c r="N702" i="10"/>
  <c r="M702" i="10"/>
  <c r="L702" i="10"/>
  <c r="K702" i="10"/>
  <c r="J702" i="10"/>
  <c r="AF701" i="10"/>
  <c r="AE701" i="10"/>
  <c r="AD701" i="10"/>
  <c r="AC701" i="10"/>
  <c r="AB701" i="10"/>
  <c r="Z701" i="10"/>
  <c r="Y701" i="10"/>
  <c r="X701" i="10"/>
  <c r="W701" i="10"/>
  <c r="V701" i="10"/>
  <c r="T701" i="10"/>
  <c r="S701" i="10"/>
  <c r="R701" i="10"/>
  <c r="Q701" i="10"/>
  <c r="P701" i="10"/>
  <c r="N701" i="10"/>
  <c r="M701" i="10"/>
  <c r="L701" i="10"/>
  <c r="K701" i="10"/>
  <c r="J701" i="10"/>
  <c r="AF700" i="10"/>
  <c r="AE700" i="10"/>
  <c r="AD700" i="10"/>
  <c r="AC700" i="10"/>
  <c r="AB700" i="10"/>
  <c r="Z700" i="10"/>
  <c r="Y700" i="10"/>
  <c r="X700" i="10"/>
  <c r="W700" i="10"/>
  <c r="V700" i="10"/>
  <c r="T700" i="10"/>
  <c r="S700" i="10"/>
  <c r="R700" i="10"/>
  <c r="Q700" i="10"/>
  <c r="P700" i="10"/>
  <c r="N700" i="10"/>
  <c r="M700" i="10"/>
  <c r="L700" i="10"/>
  <c r="K700" i="10"/>
  <c r="J700" i="10"/>
  <c r="AA699" i="10"/>
  <c r="U699" i="10"/>
  <c r="O699" i="10"/>
  <c r="E699" i="10"/>
  <c r="AA698" i="10"/>
  <c r="U698" i="10"/>
  <c r="O698" i="10"/>
  <c r="E698" i="10"/>
  <c r="AA697" i="10"/>
  <c r="U697" i="10"/>
  <c r="O697" i="10"/>
  <c r="E697" i="10"/>
  <c r="AF696" i="10"/>
  <c r="AE696" i="10"/>
  <c r="AD696" i="10"/>
  <c r="AC696" i="10"/>
  <c r="AB696" i="10"/>
  <c r="Z696" i="10"/>
  <c r="Y696" i="10"/>
  <c r="X696" i="10"/>
  <c r="W696" i="10"/>
  <c r="V696" i="10"/>
  <c r="T696" i="10"/>
  <c r="S696" i="10"/>
  <c r="R696" i="10"/>
  <c r="Q696" i="10"/>
  <c r="P696" i="10"/>
  <c r="N696" i="10"/>
  <c r="M696" i="10"/>
  <c r="L696" i="10"/>
  <c r="K696" i="10"/>
  <c r="J696" i="10"/>
  <c r="AF695" i="10"/>
  <c r="AE695" i="10"/>
  <c r="AD695" i="10"/>
  <c r="AC695" i="10"/>
  <c r="AB695" i="10"/>
  <c r="Z695" i="10"/>
  <c r="Y695" i="10"/>
  <c r="X695" i="10"/>
  <c r="W695" i="10"/>
  <c r="V695" i="10"/>
  <c r="T695" i="10"/>
  <c r="S695" i="10"/>
  <c r="R695" i="10"/>
  <c r="Q695" i="10"/>
  <c r="P695" i="10"/>
  <c r="N695" i="10"/>
  <c r="M695" i="10"/>
  <c r="L695" i="10"/>
  <c r="K695" i="10"/>
  <c r="J695" i="10"/>
  <c r="AF694" i="10"/>
  <c r="AE694" i="10"/>
  <c r="AD694" i="10"/>
  <c r="AC694" i="10"/>
  <c r="AB694" i="10"/>
  <c r="Z694" i="10"/>
  <c r="Y694" i="10"/>
  <c r="X694" i="10"/>
  <c r="W694" i="10"/>
  <c r="V694" i="10"/>
  <c r="T694" i="10"/>
  <c r="S694" i="10"/>
  <c r="R694" i="10"/>
  <c r="Q694" i="10"/>
  <c r="P694" i="10"/>
  <c r="N694" i="10"/>
  <c r="M694" i="10"/>
  <c r="L694" i="10"/>
  <c r="K694" i="10"/>
  <c r="J694" i="10"/>
  <c r="AF693" i="10"/>
  <c r="AE693" i="10"/>
  <c r="AD693" i="10"/>
  <c r="AC693" i="10"/>
  <c r="AB693" i="10"/>
  <c r="Z693" i="10"/>
  <c r="Y693" i="10"/>
  <c r="X693" i="10"/>
  <c r="W693" i="10"/>
  <c r="V693" i="10"/>
  <c r="T693" i="10"/>
  <c r="S693" i="10"/>
  <c r="R693" i="10"/>
  <c r="Q693" i="10"/>
  <c r="P693" i="10"/>
  <c r="N693" i="10"/>
  <c r="M693" i="10"/>
  <c r="L693" i="10"/>
  <c r="K693" i="10"/>
  <c r="J693" i="10"/>
  <c r="AF692" i="10"/>
  <c r="AE692" i="10"/>
  <c r="AD692" i="10"/>
  <c r="AC692" i="10"/>
  <c r="AB692" i="10"/>
  <c r="Z692" i="10"/>
  <c r="Y692" i="10"/>
  <c r="X692" i="10"/>
  <c r="W692" i="10"/>
  <c r="V692" i="10"/>
  <c r="T692" i="10"/>
  <c r="S692" i="10"/>
  <c r="R692" i="10"/>
  <c r="Q692" i="10"/>
  <c r="P692" i="10"/>
  <c r="N692" i="10"/>
  <c r="M692" i="10"/>
  <c r="L692" i="10"/>
  <c r="K692" i="10"/>
  <c r="J692" i="10"/>
  <c r="AF691" i="10"/>
  <c r="AE691" i="10"/>
  <c r="AD691" i="10"/>
  <c r="AC691" i="10"/>
  <c r="AB691" i="10"/>
  <c r="Z691" i="10"/>
  <c r="Y691" i="10"/>
  <c r="X691" i="10"/>
  <c r="W691" i="10"/>
  <c r="V691" i="10"/>
  <c r="T691" i="10"/>
  <c r="S691" i="10"/>
  <c r="R691" i="10"/>
  <c r="Q691" i="10"/>
  <c r="P691" i="10"/>
  <c r="N691" i="10"/>
  <c r="M691" i="10"/>
  <c r="L691" i="10"/>
  <c r="K691" i="10"/>
  <c r="J691" i="10"/>
  <c r="AF690" i="10"/>
  <c r="AE690" i="10"/>
  <c r="AD690" i="10"/>
  <c r="AC690" i="10"/>
  <c r="AB690" i="10"/>
  <c r="Z690" i="10"/>
  <c r="Y690" i="10"/>
  <c r="X690" i="10"/>
  <c r="W690" i="10"/>
  <c r="V690" i="10"/>
  <c r="T690" i="10"/>
  <c r="S690" i="10"/>
  <c r="R690" i="10"/>
  <c r="Q690" i="10"/>
  <c r="P690" i="10"/>
  <c r="N690" i="10"/>
  <c r="M690" i="10"/>
  <c r="L690" i="10"/>
  <c r="K690" i="10"/>
  <c r="J690" i="10"/>
  <c r="AF689" i="10"/>
  <c r="AE689" i="10"/>
  <c r="AD689" i="10"/>
  <c r="AC689" i="10"/>
  <c r="AB689" i="10"/>
  <c r="Z689" i="10"/>
  <c r="Y689" i="10"/>
  <c r="X689" i="10"/>
  <c r="W689" i="10"/>
  <c r="V689" i="10"/>
  <c r="T689" i="10"/>
  <c r="S689" i="10"/>
  <c r="R689" i="10"/>
  <c r="Q689" i="10"/>
  <c r="P689" i="10"/>
  <c r="N689" i="10"/>
  <c r="M689" i="10"/>
  <c r="L689" i="10"/>
  <c r="K689" i="10"/>
  <c r="J689" i="10"/>
  <c r="AF688" i="10"/>
  <c r="AE688" i="10"/>
  <c r="AD688" i="10"/>
  <c r="AC688" i="10"/>
  <c r="AB688" i="10"/>
  <c r="Z688" i="10"/>
  <c r="Y688" i="10"/>
  <c r="X688" i="10"/>
  <c r="W688" i="10"/>
  <c r="V688" i="10"/>
  <c r="T688" i="10"/>
  <c r="S688" i="10"/>
  <c r="R688" i="10"/>
  <c r="Q688" i="10"/>
  <c r="P688" i="10"/>
  <c r="N688" i="10"/>
  <c r="M688" i="10"/>
  <c r="L688" i="10"/>
  <c r="K688" i="10"/>
  <c r="J688" i="10"/>
  <c r="AF687" i="10"/>
  <c r="AE687" i="10"/>
  <c r="AD687" i="10"/>
  <c r="AC687" i="10"/>
  <c r="AB687" i="10"/>
  <c r="Z687" i="10"/>
  <c r="Y687" i="10"/>
  <c r="X687" i="10"/>
  <c r="W687" i="10"/>
  <c r="V687" i="10"/>
  <c r="T687" i="10"/>
  <c r="S687" i="10"/>
  <c r="R687" i="10"/>
  <c r="Q687" i="10"/>
  <c r="P687" i="10"/>
  <c r="N687" i="10"/>
  <c r="M687" i="10"/>
  <c r="L687" i="10"/>
  <c r="K687" i="10"/>
  <c r="J687" i="10"/>
  <c r="AF686" i="10"/>
  <c r="AE686" i="10"/>
  <c r="AD686" i="10"/>
  <c r="AC686" i="10"/>
  <c r="AB686" i="10"/>
  <c r="Z686" i="10"/>
  <c r="Y686" i="10"/>
  <c r="X686" i="10"/>
  <c r="W686" i="10"/>
  <c r="V686" i="10"/>
  <c r="T686" i="10"/>
  <c r="S686" i="10"/>
  <c r="R686" i="10"/>
  <c r="Q686" i="10"/>
  <c r="P686" i="10"/>
  <c r="N686" i="10"/>
  <c r="M686" i="10"/>
  <c r="L686" i="10"/>
  <c r="K686" i="10"/>
  <c r="J686" i="10"/>
  <c r="AF685" i="10"/>
  <c r="AE685" i="10"/>
  <c r="AD685" i="10"/>
  <c r="AC685" i="10"/>
  <c r="AB685" i="10"/>
  <c r="Z685" i="10"/>
  <c r="Y685" i="10"/>
  <c r="X685" i="10"/>
  <c r="W685" i="10"/>
  <c r="V685" i="10"/>
  <c r="T685" i="10"/>
  <c r="S685" i="10"/>
  <c r="R685" i="10"/>
  <c r="Q685" i="10"/>
  <c r="P685" i="10"/>
  <c r="N685" i="10"/>
  <c r="M685" i="10"/>
  <c r="L685" i="10"/>
  <c r="K685" i="10"/>
  <c r="J685" i="10"/>
  <c r="AF684" i="10"/>
  <c r="AE684" i="10"/>
  <c r="AD684" i="10"/>
  <c r="AC684" i="10"/>
  <c r="AB684" i="10"/>
  <c r="Z684" i="10"/>
  <c r="Y684" i="10"/>
  <c r="X684" i="10"/>
  <c r="W684" i="10"/>
  <c r="V684" i="10"/>
  <c r="T684" i="10"/>
  <c r="S684" i="10"/>
  <c r="R684" i="10"/>
  <c r="Q684" i="10"/>
  <c r="P684" i="10"/>
  <c r="N684" i="10"/>
  <c r="M684" i="10"/>
  <c r="L684" i="10"/>
  <c r="K684" i="10"/>
  <c r="J684" i="10"/>
  <c r="AF683" i="10"/>
  <c r="AE683" i="10"/>
  <c r="AD683" i="10"/>
  <c r="AC683" i="10"/>
  <c r="AB683" i="10"/>
  <c r="Z683" i="10"/>
  <c r="Y683" i="10"/>
  <c r="X683" i="10"/>
  <c r="W683" i="10"/>
  <c r="V683" i="10"/>
  <c r="T683" i="10"/>
  <c r="S683" i="10"/>
  <c r="R683" i="10"/>
  <c r="Q683" i="10"/>
  <c r="P683" i="10"/>
  <c r="N683" i="10"/>
  <c r="M683" i="10"/>
  <c r="L683" i="10"/>
  <c r="K683" i="10"/>
  <c r="J683" i="10"/>
  <c r="AF682" i="10"/>
  <c r="AE682" i="10"/>
  <c r="AD682" i="10"/>
  <c r="AC682" i="10"/>
  <c r="AB682" i="10"/>
  <c r="Z682" i="10"/>
  <c r="Y682" i="10"/>
  <c r="X682" i="10"/>
  <c r="W682" i="10"/>
  <c r="V682" i="10"/>
  <c r="T682" i="10"/>
  <c r="S682" i="10"/>
  <c r="R682" i="10"/>
  <c r="Q682" i="10"/>
  <c r="P682" i="10"/>
  <c r="N682" i="10"/>
  <c r="M682" i="10"/>
  <c r="L682" i="10"/>
  <c r="K682" i="10"/>
  <c r="J682" i="10"/>
  <c r="AF681" i="10"/>
  <c r="AE681" i="10"/>
  <c r="AD681" i="10"/>
  <c r="AC681" i="10"/>
  <c r="AB681" i="10"/>
  <c r="Z681" i="10"/>
  <c r="Y681" i="10"/>
  <c r="X681" i="10"/>
  <c r="W681" i="10"/>
  <c r="V681" i="10"/>
  <c r="T681" i="10"/>
  <c r="S681" i="10"/>
  <c r="R681" i="10"/>
  <c r="Q681" i="10"/>
  <c r="P681" i="10"/>
  <c r="N681" i="10"/>
  <c r="M681" i="10"/>
  <c r="L681" i="10"/>
  <c r="K681" i="10"/>
  <c r="J681" i="10"/>
  <c r="AF680" i="10"/>
  <c r="AE680" i="10"/>
  <c r="AD680" i="10"/>
  <c r="AC680" i="10"/>
  <c r="AB680" i="10"/>
  <c r="Z680" i="10"/>
  <c r="Y680" i="10"/>
  <c r="X680" i="10"/>
  <c r="W680" i="10"/>
  <c r="V680" i="10"/>
  <c r="T680" i="10"/>
  <c r="S680" i="10"/>
  <c r="R680" i="10"/>
  <c r="Q680" i="10"/>
  <c r="P680" i="10"/>
  <c r="N680" i="10"/>
  <c r="M680" i="10"/>
  <c r="L680" i="10"/>
  <c r="K680" i="10"/>
  <c r="J680" i="10"/>
  <c r="AF679" i="10"/>
  <c r="AE679" i="10"/>
  <c r="AD679" i="10"/>
  <c r="AC679" i="10"/>
  <c r="AB679" i="10"/>
  <c r="Z679" i="10"/>
  <c r="Y679" i="10"/>
  <c r="X679" i="10"/>
  <c r="W679" i="10"/>
  <c r="V679" i="10"/>
  <c r="T679" i="10"/>
  <c r="S679" i="10"/>
  <c r="R679" i="10"/>
  <c r="Q679" i="10"/>
  <c r="P679" i="10"/>
  <c r="N679" i="10"/>
  <c r="M679" i="10"/>
  <c r="L679" i="10"/>
  <c r="K679" i="10"/>
  <c r="J679" i="10"/>
  <c r="AF678" i="10"/>
  <c r="AE678" i="10"/>
  <c r="AD678" i="10"/>
  <c r="AC678" i="10"/>
  <c r="AB678" i="10"/>
  <c r="Z678" i="10"/>
  <c r="Y678" i="10"/>
  <c r="X678" i="10"/>
  <c r="W678" i="10"/>
  <c r="V678" i="10"/>
  <c r="T678" i="10"/>
  <c r="S678" i="10"/>
  <c r="R678" i="10"/>
  <c r="Q678" i="10"/>
  <c r="P678" i="10"/>
  <c r="N678" i="10"/>
  <c r="M678" i="10"/>
  <c r="L678" i="10"/>
  <c r="K678" i="10"/>
  <c r="J678" i="10"/>
  <c r="AF677" i="10"/>
  <c r="AE677" i="10"/>
  <c r="AD677" i="10"/>
  <c r="AC677" i="10"/>
  <c r="AB677" i="10"/>
  <c r="Z677" i="10"/>
  <c r="Y677" i="10"/>
  <c r="X677" i="10"/>
  <c r="W677" i="10"/>
  <c r="V677" i="10"/>
  <c r="T677" i="10"/>
  <c r="S677" i="10"/>
  <c r="R677" i="10"/>
  <c r="Q677" i="10"/>
  <c r="P677" i="10"/>
  <c r="N677" i="10"/>
  <c r="M677" i="10"/>
  <c r="L677" i="10"/>
  <c r="K677" i="10"/>
  <c r="J677" i="10"/>
  <c r="AF676" i="10"/>
  <c r="AE676" i="10"/>
  <c r="AD676" i="10"/>
  <c r="AC676" i="10"/>
  <c r="AB676" i="10"/>
  <c r="Z676" i="10"/>
  <c r="Y676" i="10"/>
  <c r="X676" i="10"/>
  <c r="W676" i="10"/>
  <c r="V676" i="10"/>
  <c r="T676" i="10"/>
  <c r="S676" i="10"/>
  <c r="R676" i="10"/>
  <c r="Q676" i="10"/>
  <c r="P676" i="10"/>
  <c r="N676" i="10"/>
  <c r="M676" i="10"/>
  <c r="L676" i="10"/>
  <c r="K676" i="10"/>
  <c r="J676" i="10"/>
  <c r="AF675" i="10"/>
  <c r="AE675" i="10"/>
  <c r="AD675" i="10"/>
  <c r="AC675" i="10"/>
  <c r="AB675" i="10"/>
  <c r="Z675" i="10"/>
  <c r="Y675" i="10"/>
  <c r="X675" i="10"/>
  <c r="W675" i="10"/>
  <c r="V675" i="10"/>
  <c r="T675" i="10"/>
  <c r="S675" i="10"/>
  <c r="R675" i="10"/>
  <c r="Q675" i="10"/>
  <c r="P675" i="10"/>
  <c r="N675" i="10"/>
  <c r="M675" i="10"/>
  <c r="L675" i="10"/>
  <c r="K675" i="10"/>
  <c r="J675" i="10"/>
  <c r="AF674" i="10"/>
  <c r="AE674" i="10"/>
  <c r="AD674" i="10"/>
  <c r="AC674" i="10"/>
  <c r="AB674" i="10"/>
  <c r="Z674" i="10"/>
  <c r="Y674" i="10"/>
  <c r="X674" i="10"/>
  <c r="W674" i="10"/>
  <c r="V674" i="10"/>
  <c r="T674" i="10"/>
  <c r="S674" i="10"/>
  <c r="R674" i="10"/>
  <c r="Q674" i="10"/>
  <c r="P674" i="10"/>
  <c r="N674" i="10"/>
  <c r="M674" i="10"/>
  <c r="L674" i="10"/>
  <c r="K674" i="10"/>
  <c r="J674" i="10"/>
  <c r="AF673" i="10"/>
  <c r="AE673" i="10"/>
  <c r="AD673" i="10"/>
  <c r="AC673" i="10"/>
  <c r="AB673" i="10"/>
  <c r="Z673" i="10"/>
  <c r="Y673" i="10"/>
  <c r="X673" i="10"/>
  <c r="W673" i="10"/>
  <c r="V673" i="10"/>
  <c r="T673" i="10"/>
  <c r="S673" i="10"/>
  <c r="R673" i="10"/>
  <c r="Q673" i="10"/>
  <c r="P673" i="10"/>
  <c r="N673" i="10"/>
  <c r="M673" i="10"/>
  <c r="L673" i="10"/>
  <c r="K673" i="10"/>
  <c r="J673" i="10"/>
  <c r="AA672" i="10"/>
  <c r="U672" i="10"/>
  <c r="O672" i="10"/>
  <c r="E672" i="10"/>
  <c r="AA671" i="10"/>
  <c r="U671" i="10"/>
  <c r="O671" i="10"/>
  <c r="E671" i="10"/>
  <c r="AF670" i="10"/>
  <c r="AE670" i="10"/>
  <c r="AD670" i="10"/>
  <c r="AC670" i="10"/>
  <c r="AB670" i="10"/>
  <c r="Z670" i="10"/>
  <c r="Y670" i="10"/>
  <c r="X670" i="10"/>
  <c r="W670" i="10"/>
  <c r="V670" i="10"/>
  <c r="T670" i="10"/>
  <c r="S670" i="10"/>
  <c r="R670" i="10"/>
  <c r="Q670" i="10"/>
  <c r="P670" i="10"/>
  <c r="N670" i="10"/>
  <c r="M670" i="10"/>
  <c r="L670" i="10"/>
  <c r="K670" i="10"/>
  <c r="J670" i="10"/>
  <c r="AF669" i="10"/>
  <c r="AE669" i="10"/>
  <c r="AD669" i="10"/>
  <c r="AC669" i="10"/>
  <c r="AB669" i="10"/>
  <c r="Z669" i="10"/>
  <c r="Y669" i="10"/>
  <c r="X669" i="10"/>
  <c r="W669" i="10"/>
  <c r="V669" i="10"/>
  <c r="T669" i="10"/>
  <c r="S669" i="10"/>
  <c r="R669" i="10"/>
  <c r="Q669" i="10"/>
  <c r="P669" i="10"/>
  <c r="N669" i="10"/>
  <c r="M669" i="10"/>
  <c r="L669" i="10"/>
  <c r="K669" i="10"/>
  <c r="J669" i="10"/>
  <c r="AF668" i="10"/>
  <c r="AE668" i="10"/>
  <c r="AD668" i="10"/>
  <c r="AC668" i="10"/>
  <c r="AB668" i="10"/>
  <c r="Z668" i="10"/>
  <c r="Y668" i="10"/>
  <c r="X668" i="10"/>
  <c r="W668" i="10"/>
  <c r="V668" i="10"/>
  <c r="T668" i="10"/>
  <c r="S668" i="10"/>
  <c r="R668" i="10"/>
  <c r="Q668" i="10"/>
  <c r="P668" i="10"/>
  <c r="N668" i="10"/>
  <c r="M668" i="10"/>
  <c r="L668" i="10"/>
  <c r="K668" i="10"/>
  <c r="J668" i="10"/>
  <c r="AF667" i="10"/>
  <c r="AE667" i="10"/>
  <c r="AD667" i="10"/>
  <c r="AC667" i="10"/>
  <c r="AB667" i="10"/>
  <c r="Z667" i="10"/>
  <c r="Y667" i="10"/>
  <c r="X667" i="10"/>
  <c r="W667" i="10"/>
  <c r="V667" i="10"/>
  <c r="T667" i="10"/>
  <c r="S667" i="10"/>
  <c r="R667" i="10"/>
  <c r="Q667" i="10"/>
  <c r="P667" i="10"/>
  <c r="N667" i="10"/>
  <c r="M667" i="10"/>
  <c r="L667" i="10"/>
  <c r="K667" i="10"/>
  <c r="J667" i="10"/>
  <c r="AF666" i="10"/>
  <c r="AE666" i="10"/>
  <c r="AD666" i="10"/>
  <c r="AC666" i="10"/>
  <c r="AB666" i="10"/>
  <c r="Z666" i="10"/>
  <c r="Y666" i="10"/>
  <c r="X666" i="10"/>
  <c r="W666" i="10"/>
  <c r="V666" i="10"/>
  <c r="T666" i="10"/>
  <c r="S666" i="10"/>
  <c r="R666" i="10"/>
  <c r="Q666" i="10"/>
  <c r="P666" i="10"/>
  <c r="N666" i="10"/>
  <c r="M666" i="10"/>
  <c r="L666" i="10"/>
  <c r="K666" i="10"/>
  <c r="J666" i="10"/>
  <c r="AF665" i="10"/>
  <c r="AE665" i="10"/>
  <c r="AD665" i="10"/>
  <c r="AC665" i="10"/>
  <c r="AB665" i="10"/>
  <c r="Z665" i="10"/>
  <c r="Y665" i="10"/>
  <c r="X665" i="10"/>
  <c r="W665" i="10"/>
  <c r="V665" i="10"/>
  <c r="T665" i="10"/>
  <c r="S665" i="10"/>
  <c r="R665" i="10"/>
  <c r="Q665" i="10"/>
  <c r="P665" i="10"/>
  <c r="N665" i="10"/>
  <c r="M665" i="10"/>
  <c r="L665" i="10"/>
  <c r="K665" i="10"/>
  <c r="J665" i="10"/>
  <c r="AF664" i="10"/>
  <c r="AE664" i="10"/>
  <c r="AD664" i="10"/>
  <c r="AC664" i="10"/>
  <c r="AB664" i="10"/>
  <c r="Z664" i="10"/>
  <c r="Y664" i="10"/>
  <c r="X664" i="10"/>
  <c r="W664" i="10"/>
  <c r="V664" i="10"/>
  <c r="T664" i="10"/>
  <c r="S664" i="10"/>
  <c r="R664" i="10"/>
  <c r="Q664" i="10"/>
  <c r="P664" i="10"/>
  <c r="N664" i="10"/>
  <c r="M664" i="10"/>
  <c r="L664" i="10"/>
  <c r="K664" i="10"/>
  <c r="J664" i="10"/>
  <c r="AF663" i="10"/>
  <c r="AE663" i="10"/>
  <c r="AD663" i="10"/>
  <c r="AC663" i="10"/>
  <c r="AB663" i="10"/>
  <c r="Z663" i="10"/>
  <c r="Y663" i="10"/>
  <c r="X663" i="10"/>
  <c r="W663" i="10"/>
  <c r="V663" i="10"/>
  <c r="T663" i="10"/>
  <c r="S663" i="10"/>
  <c r="R663" i="10"/>
  <c r="Q663" i="10"/>
  <c r="P663" i="10"/>
  <c r="N663" i="10"/>
  <c r="M663" i="10"/>
  <c r="L663" i="10"/>
  <c r="K663" i="10"/>
  <c r="J663" i="10"/>
  <c r="AF662" i="10"/>
  <c r="AE662" i="10"/>
  <c r="AD662" i="10"/>
  <c r="AC662" i="10"/>
  <c r="AB662" i="10"/>
  <c r="Z662" i="10"/>
  <c r="Y662" i="10"/>
  <c r="X662" i="10"/>
  <c r="W662" i="10"/>
  <c r="V662" i="10"/>
  <c r="T662" i="10"/>
  <c r="S662" i="10"/>
  <c r="R662" i="10"/>
  <c r="Q662" i="10"/>
  <c r="P662" i="10"/>
  <c r="N662" i="10"/>
  <c r="M662" i="10"/>
  <c r="L662" i="10"/>
  <c r="K662" i="10"/>
  <c r="J662" i="10"/>
  <c r="AF661" i="10"/>
  <c r="AE661" i="10"/>
  <c r="AD661" i="10"/>
  <c r="AC661" i="10"/>
  <c r="AB661" i="10"/>
  <c r="Z661" i="10"/>
  <c r="Y661" i="10"/>
  <c r="X661" i="10"/>
  <c r="W661" i="10"/>
  <c r="V661" i="10"/>
  <c r="T661" i="10"/>
  <c r="S661" i="10"/>
  <c r="R661" i="10"/>
  <c r="Q661" i="10"/>
  <c r="P661" i="10"/>
  <c r="N661" i="10"/>
  <c r="M661" i="10"/>
  <c r="L661" i="10"/>
  <c r="K661" i="10"/>
  <c r="J661" i="10"/>
  <c r="AF660" i="10"/>
  <c r="AE660" i="10"/>
  <c r="AD660" i="10"/>
  <c r="AC660" i="10"/>
  <c r="AB660" i="10"/>
  <c r="Z660" i="10"/>
  <c r="Y660" i="10"/>
  <c r="X660" i="10"/>
  <c r="W660" i="10"/>
  <c r="V660" i="10"/>
  <c r="T660" i="10"/>
  <c r="S660" i="10"/>
  <c r="R660" i="10"/>
  <c r="Q660" i="10"/>
  <c r="P660" i="10"/>
  <c r="N660" i="10"/>
  <c r="M660" i="10"/>
  <c r="L660" i="10"/>
  <c r="K660" i="10"/>
  <c r="J660" i="10"/>
  <c r="AF659" i="10"/>
  <c r="AE659" i="10"/>
  <c r="AD659" i="10"/>
  <c r="AC659" i="10"/>
  <c r="AB659" i="10"/>
  <c r="Z659" i="10"/>
  <c r="Y659" i="10"/>
  <c r="X659" i="10"/>
  <c r="W659" i="10"/>
  <c r="V659" i="10"/>
  <c r="T659" i="10"/>
  <c r="S659" i="10"/>
  <c r="R659" i="10"/>
  <c r="Q659" i="10"/>
  <c r="P659" i="10"/>
  <c r="N659" i="10"/>
  <c r="M659" i="10"/>
  <c r="L659" i="10"/>
  <c r="K659" i="10"/>
  <c r="J659" i="10"/>
  <c r="AF658" i="10"/>
  <c r="AE658" i="10"/>
  <c r="AD658" i="10"/>
  <c r="AC658" i="10"/>
  <c r="AB658" i="10"/>
  <c r="Z658" i="10"/>
  <c r="Y658" i="10"/>
  <c r="X658" i="10"/>
  <c r="W658" i="10"/>
  <c r="V658" i="10"/>
  <c r="T658" i="10"/>
  <c r="S658" i="10"/>
  <c r="R658" i="10"/>
  <c r="Q658" i="10"/>
  <c r="P658" i="10"/>
  <c r="N658" i="10"/>
  <c r="M658" i="10"/>
  <c r="L658" i="10"/>
  <c r="K658" i="10"/>
  <c r="J658" i="10"/>
  <c r="AF657" i="10"/>
  <c r="AE657" i="10"/>
  <c r="AD657" i="10"/>
  <c r="AC657" i="10"/>
  <c r="AB657" i="10"/>
  <c r="Z657" i="10"/>
  <c r="Y657" i="10"/>
  <c r="X657" i="10"/>
  <c r="W657" i="10"/>
  <c r="V657" i="10"/>
  <c r="T657" i="10"/>
  <c r="S657" i="10"/>
  <c r="R657" i="10"/>
  <c r="Q657" i="10"/>
  <c r="P657" i="10"/>
  <c r="N657" i="10"/>
  <c r="M657" i="10"/>
  <c r="L657" i="10"/>
  <c r="K657" i="10"/>
  <c r="J657" i="10"/>
  <c r="AF656" i="10"/>
  <c r="AE656" i="10"/>
  <c r="AD656" i="10"/>
  <c r="AC656" i="10"/>
  <c r="AB656" i="10"/>
  <c r="Z656" i="10"/>
  <c r="Y656" i="10"/>
  <c r="X656" i="10"/>
  <c r="W656" i="10"/>
  <c r="V656" i="10"/>
  <c r="T656" i="10"/>
  <c r="S656" i="10"/>
  <c r="R656" i="10"/>
  <c r="Q656" i="10"/>
  <c r="P656" i="10"/>
  <c r="N656" i="10"/>
  <c r="M656" i="10"/>
  <c r="L656" i="10"/>
  <c r="K656" i="10"/>
  <c r="J656" i="10"/>
  <c r="AF655" i="10"/>
  <c r="AE655" i="10"/>
  <c r="AD655" i="10"/>
  <c r="AC655" i="10"/>
  <c r="AB655" i="10"/>
  <c r="Z655" i="10"/>
  <c r="Y655" i="10"/>
  <c r="X655" i="10"/>
  <c r="W655" i="10"/>
  <c r="V655" i="10"/>
  <c r="T655" i="10"/>
  <c r="S655" i="10"/>
  <c r="R655" i="10"/>
  <c r="Q655" i="10"/>
  <c r="P655" i="10"/>
  <c r="N655" i="10"/>
  <c r="M655" i="10"/>
  <c r="L655" i="10"/>
  <c r="K655" i="10"/>
  <c r="J655" i="10"/>
  <c r="AF654" i="10"/>
  <c r="AE654" i="10"/>
  <c r="AD654" i="10"/>
  <c r="AC654" i="10"/>
  <c r="AB654" i="10"/>
  <c r="Z654" i="10"/>
  <c r="Y654" i="10"/>
  <c r="X654" i="10"/>
  <c r="W654" i="10"/>
  <c r="V654" i="10"/>
  <c r="T654" i="10"/>
  <c r="S654" i="10"/>
  <c r="R654" i="10"/>
  <c r="Q654" i="10"/>
  <c r="P654" i="10"/>
  <c r="N654" i="10"/>
  <c r="M654" i="10"/>
  <c r="L654" i="10"/>
  <c r="K654" i="10"/>
  <c r="J654" i="10"/>
  <c r="AA653" i="10"/>
  <c r="U653" i="10"/>
  <c r="O653" i="10"/>
  <c r="E653" i="10"/>
  <c r="AF652" i="10"/>
  <c r="AE652" i="10"/>
  <c r="AD652" i="10"/>
  <c r="AC652" i="10"/>
  <c r="AB652" i="10"/>
  <c r="Z652" i="10"/>
  <c r="Y652" i="10"/>
  <c r="X652" i="10"/>
  <c r="W652" i="10"/>
  <c r="V652" i="10"/>
  <c r="T652" i="10"/>
  <c r="S652" i="10"/>
  <c r="R652" i="10"/>
  <c r="Q652" i="10"/>
  <c r="P652" i="10"/>
  <c r="N652" i="10"/>
  <c r="M652" i="10"/>
  <c r="L652" i="10"/>
  <c r="K652" i="10"/>
  <c r="J652" i="10"/>
  <c r="AF651" i="10"/>
  <c r="AE651" i="10"/>
  <c r="AD651" i="10"/>
  <c r="AC651" i="10"/>
  <c r="AB651" i="10"/>
  <c r="Z651" i="10"/>
  <c r="Y651" i="10"/>
  <c r="X651" i="10"/>
  <c r="W651" i="10"/>
  <c r="V651" i="10"/>
  <c r="T651" i="10"/>
  <c r="S651" i="10"/>
  <c r="R651" i="10"/>
  <c r="Q651" i="10"/>
  <c r="P651" i="10"/>
  <c r="N651" i="10"/>
  <c r="M651" i="10"/>
  <c r="L651" i="10"/>
  <c r="K651" i="10"/>
  <c r="J651" i="10"/>
  <c r="AF650" i="10"/>
  <c r="AE650" i="10"/>
  <c r="AD650" i="10"/>
  <c r="AC650" i="10"/>
  <c r="AB650" i="10"/>
  <c r="Z650" i="10"/>
  <c r="Y650" i="10"/>
  <c r="X650" i="10"/>
  <c r="W650" i="10"/>
  <c r="V650" i="10"/>
  <c r="T650" i="10"/>
  <c r="S650" i="10"/>
  <c r="R650" i="10"/>
  <c r="Q650" i="10"/>
  <c r="P650" i="10"/>
  <c r="N650" i="10"/>
  <c r="M650" i="10"/>
  <c r="L650" i="10"/>
  <c r="K650" i="10"/>
  <c r="J650" i="10"/>
  <c r="AF649" i="10"/>
  <c r="AE649" i="10"/>
  <c r="AD649" i="10"/>
  <c r="AC649" i="10"/>
  <c r="AB649" i="10"/>
  <c r="Z649" i="10"/>
  <c r="Y649" i="10"/>
  <c r="X649" i="10"/>
  <c r="W649" i="10"/>
  <c r="V649" i="10"/>
  <c r="T649" i="10"/>
  <c r="S649" i="10"/>
  <c r="R649" i="10"/>
  <c r="Q649" i="10"/>
  <c r="P649" i="10"/>
  <c r="N649" i="10"/>
  <c r="M649" i="10"/>
  <c r="L649" i="10"/>
  <c r="K649" i="10"/>
  <c r="J649" i="10"/>
  <c r="AF648" i="10"/>
  <c r="AE648" i="10"/>
  <c r="AD648" i="10"/>
  <c r="AC648" i="10"/>
  <c r="AB648" i="10"/>
  <c r="Z648" i="10"/>
  <c r="Y648" i="10"/>
  <c r="X648" i="10"/>
  <c r="W648" i="10"/>
  <c r="V648" i="10"/>
  <c r="T648" i="10"/>
  <c r="S648" i="10"/>
  <c r="R648" i="10"/>
  <c r="Q648" i="10"/>
  <c r="P648" i="10"/>
  <c r="N648" i="10"/>
  <c r="M648" i="10"/>
  <c r="L648" i="10"/>
  <c r="K648" i="10"/>
  <c r="J648" i="10"/>
  <c r="AF647" i="10"/>
  <c r="AE647" i="10"/>
  <c r="AD647" i="10"/>
  <c r="AC647" i="10"/>
  <c r="AB647" i="10"/>
  <c r="Z647" i="10"/>
  <c r="Y647" i="10"/>
  <c r="X647" i="10"/>
  <c r="W647" i="10"/>
  <c r="V647" i="10"/>
  <c r="T647" i="10"/>
  <c r="S647" i="10"/>
  <c r="R647" i="10"/>
  <c r="Q647" i="10"/>
  <c r="P647" i="10"/>
  <c r="N647" i="10"/>
  <c r="M647" i="10"/>
  <c r="L647" i="10"/>
  <c r="K647" i="10"/>
  <c r="J647" i="10"/>
  <c r="AF646" i="10"/>
  <c r="AE646" i="10"/>
  <c r="AD646" i="10"/>
  <c r="AC646" i="10"/>
  <c r="AB646" i="10"/>
  <c r="Z646" i="10"/>
  <c r="Y646" i="10"/>
  <c r="X646" i="10"/>
  <c r="W646" i="10"/>
  <c r="V646" i="10"/>
  <c r="T646" i="10"/>
  <c r="S646" i="10"/>
  <c r="R646" i="10"/>
  <c r="Q646" i="10"/>
  <c r="P646" i="10"/>
  <c r="N646" i="10"/>
  <c r="M646" i="10"/>
  <c r="L646" i="10"/>
  <c r="K646" i="10"/>
  <c r="J646" i="10"/>
  <c r="AF645" i="10"/>
  <c r="AE645" i="10"/>
  <c r="AD645" i="10"/>
  <c r="AC645" i="10"/>
  <c r="AB645" i="10"/>
  <c r="Z645" i="10"/>
  <c r="Y645" i="10"/>
  <c r="X645" i="10"/>
  <c r="W645" i="10"/>
  <c r="V645" i="10"/>
  <c r="T645" i="10"/>
  <c r="S645" i="10"/>
  <c r="R645" i="10"/>
  <c r="Q645" i="10"/>
  <c r="P645" i="10"/>
  <c r="N645" i="10"/>
  <c r="M645" i="10"/>
  <c r="L645" i="10"/>
  <c r="K645" i="10"/>
  <c r="J645" i="10"/>
  <c r="AF644" i="10"/>
  <c r="AE644" i="10"/>
  <c r="AD644" i="10"/>
  <c r="AC644" i="10"/>
  <c r="AB644" i="10"/>
  <c r="Z644" i="10"/>
  <c r="Y644" i="10"/>
  <c r="X644" i="10"/>
  <c r="W644" i="10"/>
  <c r="V644" i="10"/>
  <c r="T644" i="10"/>
  <c r="S644" i="10"/>
  <c r="R644" i="10"/>
  <c r="Q644" i="10"/>
  <c r="P644" i="10"/>
  <c r="N644" i="10"/>
  <c r="M644" i="10"/>
  <c r="L644" i="10"/>
  <c r="K644" i="10"/>
  <c r="J644" i="10"/>
  <c r="AF643" i="10"/>
  <c r="AE643" i="10"/>
  <c r="AD643" i="10"/>
  <c r="AC643" i="10"/>
  <c r="AB643" i="10"/>
  <c r="Z643" i="10"/>
  <c r="Y643" i="10"/>
  <c r="X643" i="10"/>
  <c r="W643" i="10"/>
  <c r="V643" i="10"/>
  <c r="T643" i="10"/>
  <c r="S643" i="10"/>
  <c r="R643" i="10"/>
  <c r="Q643" i="10"/>
  <c r="P643" i="10"/>
  <c r="N643" i="10"/>
  <c r="M643" i="10"/>
  <c r="L643" i="10"/>
  <c r="K643" i="10"/>
  <c r="J643" i="10"/>
  <c r="AF642" i="10"/>
  <c r="AE642" i="10"/>
  <c r="AD642" i="10"/>
  <c r="AC642" i="10"/>
  <c r="AB642" i="10"/>
  <c r="Z642" i="10"/>
  <c r="Y642" i="10"/>
  <c r="X642" i="10"/>
  <c r="W642" i="10"/>
  <c r="V642" i="10"/>
  <c r="T642" i="10"/>
  <c r="S642" i="10"/>
  <c r="R642" i="10"/>
  <c r="Q642" i="10"/>
  <c r="P642" i="10"/>
  <c r="N642" i="10"/>
  <c r="M642" i="10"/>
  <c r="L642" i="10"/>
  <c r="K642" i="10"/>
  <c r="J642" i="10"/>
  <c r="AF641" i="10"/>
  <c r="AE641" i="10"/>
  <c r="AD641" i="10"/>
  <c r="AC641" i="10"/>
  <c r="AB641" i="10"/>
  <c r="Z641" i="10"/>
  <c r="Y641" i="10"/>
  <c r="X641" i="10"/>
  <c r="W641" i="10"/>
  <c r="V641" i="10"/>
  <c r="T641" i="10"/>
  <c r="S641" i="10"/>
  <c r="R641" i="10"/>
  <c r="Q641" i="10"/>
  <c r="P641" i="10"/>
  <c r="N641" i="10"/>
  <c r="M641" i="10"/>
  <c r="L641" i="10"/>
  <c r="K641" i="10"/>
  <c r="J641" i="10"/>
  <c r="AF640" i="10"/>
  <c r="AE640" i="10"/>
  <c r="AD640" i="10"/>
  <c r="AC640" i="10"/>
  <c r="AB640" i="10"/>
  <c r="Z640" i="10"/>
  <c r="Y640" i="10"/>
  <c r="X640" i="10"/>
  <c r="W640" i="10"/>
  <c r="V640" i="10"/>
  <c r="T640" i="10"/>
  <c r="S640" i="10"/>
  <c r="R640" i="10"/>
  <c r="Q640" i="10"/>
  <c r="P640" i="10"/>
  <c r="N640" i="10"/>
  <c r="M640" i="10"/>
  <c r="L640" i="10"/>
  <c r="K640" i="10"/>
  <c r="J640" i="10"/>
  <c r="AF639" i="10"/>
  <c r="AE639" i="10"/>
  <c r="AD639" i="10"/>
  <c r="AC639" i="10"/>
  <c r="AB639" i="10"/>
  <c r="Z639" i="10"/>
  <c r="Y639" i="10"/>
  <c r="X639" i="10"/>
  <c r="W639" i="10"/>
  <c r="V639" i="10"/>
  <c r="T639" i="10"/>
  <c r="S639" i="10"/>
  <c r="R639" i="10"/>
  <c r="Q639" i="10"/>
  <c r="P639" i="10"/>
  <c r="N639" i="10"/>
  <c r="M639" i="10"/>
  <c r="L639" i="10"/>
  <c r="K639" i="10"/>
  <c r="J639" i="10"/>
  <c r="AF638" i="10"/>
  <c r="AE638" i="10"/>
  <c r="AD638" i="10"/>
  <c r="AC638" i="10"/>
  <c r="AB638" i="10"/>
  <c r="Z638" i="10"/>
  <c r="Y638" i="10"/>
  <c r="X638" i="10"/>
  <c r="W638" i="10"/>
  <c r="V638" i="10"/>
  <c r="T638" i="10"/>
  <c r="S638" i="10"/>
  <c r="R638" i="10"/>
  <c r="Q638" i="10"/>
  <c r="P638" i="10"/>
  <c r="N638" i="10"/>
  <c r="M638" i="10"/>
  <c r="L638" i="10"/>
  <c r="K638" i="10"/>
  <c r="J638" i="10"/>
  <c r="AF637" i="10"/>
  <c r="AE637" i="10"/>
  <c r="AD637" i="10"/>
  <c r="AC637" i="10"/>
  <c r="AB637" i="10"/>
  <c r="Z637" i="10"/>
  <c r="Y637" i="10"/>
  <c r="X637" i="10"/>
  <c r="W637" i="10"/>
  <c r="V637" i="10"/>
  <c r="T637" i="10"/>
  <c r="S637" i="10"/>
  <c r="R637" i="10"/>
  <c r="Q637" i="10"/>
  <c r="P637" i="10"/>
  <c r="N637" i="10"/>
  <c r="M637" i="10"/>
  <c r="L637" i="10"/>
  <c r="K637" i="10"/>
  <c r="J637" i="10"/>
  <c r="AF636" i="10"/>
  <c r="AE636" i="10"/>
  <c r="AD636" i="10"/>
  <c r="AC636" i="10"/>
  <c r="AB636" i="10"/>
  <c r="Z636" i="10"/>
  <c r="Y636" i="10"/>
  <c r="X636" i="10"/>
  <c r="W636" i="10"/>
  <c r="V636" i="10"/>
  <c r="T636" i="10"/>
  <c r="S636" i="10"/>
  <c r="R636" i="10"/>
  <c r="Q636" i="10"/>
  <c r="P636" i="10"/>
  <c r="N636" i="10"/>
  <c r="M636" i="10"/>
  <c r="L636" i="10"/>
  <c r="K636" i="10"/>
  <c r="J636" i="10"/>
  <c r="AF635" i="10"/>
  <c r="AE635" i="10"/>
  <c r="AD635" i="10"/>
  <c r="AC635" i="10"/>
  <c r="AB635" i="10"/>
  <c r="Z635" i="10"/>
  <c r="Y635" i="10"/>
  <c r="X635" i="10"/>
  <c r="W635" i="10"/>
  <c r="V635" i="10"/>
  <c r="T635" i="10"/>
  <c r="S635" i="10"/>
  <c r="R635" i="10"/>
  <c r="Q635" i="10"/>
  <c r="P635" i="10"/>
  <c r="N635" i="10"/>
  <c r="M635" i="10"/>
  <c r="L635" i="10"/>
  <c r="K635" i="10"/>
  <c r="J635" i="10"/>
  <c r="AF634" i="10"/>
  <c r="AE634" i="10"/>
  <c r="AD634" i="10"/>
  <c r="AC634" i="10"/>
  <c r="AB634" i="10"/>
  <c r="Z634" i="10"/>
  <c r="Y634" i="10"/>
  <c r="X634" i="10"/>
  <c r="W634" i="10"/>
  <c r="V634" i="10"/>
  <c r="T634" i="10"/>
  <c r="S634" i="10"/>
  <c r="R634" i="10"/>
  <c r="Q634" i="10"/>
  <c r="P634" i="10"/>
  <c r="N634" i="10"/>
  <c r="M634" i="10"/>
  <c r="L634" i="10"/>
  <c r="K634" i="10"/>
  <c r="J634" i="10"/>
  <c r="AF633" i="10"/>
  <c r="AE633" i="10"/>
  <c r="AD633" i="10"/>
  <c r="AC633" i="10"/>
  <c r="AB633" i="10"/>
  <c r="Z633" i="10"/>
  <c r="Y633" i="10"/>
  <c r="X633" i="10"/>
  <c r="W633" i="10"/>
  <c r="V633" i="10"/>
  <c r="T633" i="10"/>
  <c r="S633" i="10"/>
  <c r="R633" i="10"/>
  <c r="Q633" i="10"/>
  <c r="P633" i="10"/>
  <c r="N633" i="10"/>
  <c r="M633" i="10"/>
  <c r="L633" i="10"/>
  <c r="K633" i="10"/>
  <c r="J633" i="10"/>
  <c r="AF632" i="10"/>
  <c r="AE632" i="10"/>
  <c r="AD632" i="10"/>
  <c r="AC632" i="10"/>
  <c r="AB632" i="10"/>
  <c r="Z632" i="10"/>
  <c r="Y632" i="10"/>
  <c r="X632" i="10"/>
  <c r="W632" i="10"/>
  <c r="V632" i="10"/>
  <c r="T632" i="10"/>
  <c r="S632" i="10"/>
  <c r="R632" i="10"/>
  <c r="Q632" i="10"/>
  <c r="P632" i="10"/>
  <c r="N632" i="10"/>
  <c r="M632" i="10"/>
  <c r="L632" i="10"/>
  <c r="K632" i="10"/>
  <c r="J632" i="10"/>
  <c r="AF631" i="10"/>
  <c r="AE631" i="10"/>
  <c r="AD631" i="10"/>
  <c r="AC631" i="10"/>
  <c r="AB631" i="10"/>
  <c r="Z631" i="10"/>
  <c r="Y631" i="10"/>
  <c r="X631" i="10"/>
  <c r="W631" i="10"/>
  <c r="V631" i="10"/>
  <c r="T631" i="10"/>
  <c r="S631" i="10"/>
  <c r="R631" i="10"/>
  <c r="Q631" i="10"/>
  <c r="P631" i="10"/>
  <c r="N631" i="10"/>
  <c r="M631" i="10"/>
  <c r="L631" i="10"/>
  <c r="K631" i="10"/>
  <c r="J631" i="10"/>
  <c r="AF630" i="10"/>
  <c r="AE630" i="10"/>
  <c r="AD630" i="10"/>
  <c r="AC630" i="10"/>
  <c r="AB630" i="10"/>
  <c r="Z630" i="10"/>
  <c r="Y630" i="10"/>
  <c r="X630" i="10"/>
  <c r="W630" i="10"/>
  <c r="V630" i="10"/>
  <c r="T630" i="10"/>
  <c r="S630" i="10"/>
  <c r="R630" i="10"/>
  <c r="Q630" i="10"/>
  <c r="P630" i="10"/>
  <c r="N630" i="10"/>
  <c r="M630" i="10"/>
  <c r="L630" i="10"/>
  <c r="K630" i="10"/>
  <c r="J630" i="10"/>
  <c r="AF629" i="10"/>
  <c r="AE629" i="10"/>
  <c r="AD629" i="10"/>
  <c r="AC629" i="10"/>
  <c r="AB629" i="10"/>
  <c r="Z629" i="10"/>
  <c r="Y629" i="10"/>
  <c r="X629" i="10"/>
  <c r="W629" i="10"/>
  <c r="V629" i="10"/>
  <c r="T629" i="10"/>
  <c r="S629" i="10"/>
  <c r="R629" i="10"/>
  <c r="Q629" i="10"/>
  <c r="P629" i="10"/>
  <c r="N629" i="10"/>
  <c r="M629" i="10"/>
  <c r="L629" i="10"/>
  <c r="K629" i="10"/>
  <c r="J629" i="10"/>
  <c r="AF628" i="10"/>
  <c r="AE628" i="10"/>
  <c r="AD628" i="10"/>
  <c r="AC628" i="10"/>
  <c r="AB628" i="10"/>
  <c r="Z628" i="10"/>
  <c r="Y628" i="10"/>
  <c r="X628" i="10"/>
  <c r="W628" i="10"/>
  <c r="V628" i="10"/>
  <c r="T628" i="10"/>
  <c r="S628" i="10"/>
  <c r="R628" i="10"/>
  <c r="Q628" i="10"/>
  <c r="P628" i="10"/>
  <c r="N628" i="10"/>
  <c r="M628" i="10"/>
  <c r="L628" i="10"/>
  <c r="K628" i="10"/>
  <c r="J628" i="10"/>
  <c r="AF627" i="10"/>
  <c r="AE627" i="10"/>
  <c r="AD627" i="10"/>
  <c r="AC627" i="10"/>
  <c r="AB627" i="10"/>
  <c r="Z627" i="10"/>
  <c r="Y627" i="10"/>
  <c r="X627" i="10"/>
  <c r="W627" i="10"/>
  <c r="V627" i="10"/>
  <c r="T627" i="10"/>
  <c r="S627" i="10"/>
  <c r="R627" i="10"/>
  <c r="Q627" i="10"/>
  <c r="P627" i="10"/>
  <c r="N627" i="10"/>
  <c r="M627" i="10"/>
  <c r="L627" i="10"/>
  <c r="K627" i="10"/>
  <c r="J627" i="10"/>
  <c r="AF626" i="10"/>
  <c r="AE626" i="10"/>
  <c r="AD626" i="10"/>
  <c r="AC626" i="10"/>
  <c r="AB626" i="10"/>
  <c r="Z626" i="10"/>
  <c r="Y626" i="10"/>
  <c r="X626" i="10"/>
  <c r="W626" i="10"/>
  <c r="V626" i="10"/>
  <c r="T626" i="10"/>
  <c r="S626" i="10"/>
  <c r="R626" i="10"/>
  <c r="Q626" i="10"/>
  <c r="P626" i="10"/>
  <c r="N626" i="10"/>
  <c r="M626" i="10"/>
  <c r="L626" i="10"/>
  <c r="K626" i="10"/>
  <c r="J626" i="10"/>
  <c r="AF625" i="10"/>
  <c r="AE625" i="10"/>
  <c r="AD625" i="10"/>
  <c r="AC625" i="10"/>
  <c r="AB625" i="10"/>
  <c r="Z625" i="10"/>
  <c r="Y625" i="10"/>
  <c r="X625" i="10"/>
  <c r="W625" i="10"/>
  <c r="V625" i="10"/>
  <c r="T625" i="10"/>
  <c r="S625" i="10"/>
  <c r="R625" i="10"/>
  <c r="Q625" i="10"/>
  <c r="P625" i="10"/>
  <c r="N625" i="10"/>
  <c r="M625" i="10"/>
  <c r="L625" i="10"/>
  <c r="K625" i="10"/>
  <c r="J625" i="10"/>
  <c r="AF624" i="10"/>
  <c r="AE624" i="10"/>
  <c r="AD624" i="10"/>
  <c r="AC624" i="10"/>
  <c r="AB624" i="10"/>
  <c r="Z624" i="10"/>
  <c r="Y624" i="10"/>
  <c r="X624" i="10"/>
  <c r="W624" i="10"/>
  <c r="V624" i="10"/>
  <c r="T624" i="10"/>
  <c r="S624" i="10"/>
  <c r="R624" i="10"/>
  <c r="Q624" i="10"/>
  <c r="P624" i="10"/>
  <c r="N624" i="10"/>
  <c r="M624" i="10"/>
  <c r="L624" i="10"/>
  <c r="K624" i="10"/>
  <c r="J624" i="10"/>
  <c r="AF623" i="10"/>
  <c r="AE623" i="10"/>
  <c r="AD623" i="10"/>
  <c r="AC623" i="10"/>
  <c r="AB623" i="10"/>
  <c r="Z623" i="10"/>
  <c r="Y623" i="10"/>
  <c r="X623" i="10"/>
  <c r="W623" i="10"/>
  <c r="V623" i="10"/>
  <c r="T623" i="10"/>
  <c r="S623" i="10"/>
  <c r="R623" i="10"/>
  <c r="Q623" i="10"/>
  <c r="P623" i="10"/>
  <c r="N623" i="10"/>
  <c r="M623" i="10"/>
  <c r="L623" i="10"/>
  <c r="K623" i="10"/>
  <c r="J623" i="10"/>
  <c r="AF622" i="10"/>
  <c r="AE622" i="10"/>
  <c r="AD622" i="10"/>
  <c r="AC622" i="10"/>
  <c r="AB622" i="10"/>
  <c r="Z622" i="10"/>
  <c r="Y622" i="10"/>
  <c r="X622" i="10"/>
  <c r="W622" i="10"/>
  <c r="V622" i="10"/>
  <c r="T622" i="10"/>
  <c r="S622" i="10"/>
  <c r="R622" i="10"/>
  <c r="Q622" i="10"/>
  <c r="P622" i="10"/>
  <c r="N622" i="10"/>
  <c r="M622" i="10"/>
  <c r="L622" i="10"/>
  <c r="K622" i="10"/>
  <c r="J622" i="10"/>
  <c r="AA621" i="10"/>
  <c r="U621" i="10"/>
  <c r="O621" i="10"/>
  <c r="E621" i="10"/>
  <c r="AF620" i="10"/>
  <c r="AE620" i="10"/>
  <c r="AD620" i="10"/>
  <c r="AC620" i="10"/>
  <c r="AB620" i="10"/>
  <c r="Z620" i="10"/>
  <c r="Y620" i="10"/>
  <c r="X620" i="10"/>
  <c r="W620" i="10"/>
  <c r="V620" i="10"/>
  <c r="T620" i="10"/>
  <c r="S620" i="10"/>
  <c r="R620" i="10"/>
  <c r="Q620" i="10"/>
  <c r="P620" i="10"/>
  <c r="N620" i="10"/>
  <c r="M620" i="10"/>
  <c r="L620" i="10"/>
  <c r="K620" i="10"/>
  <c r="J620" i="10"/>
  <c r="AF619" i="10"/>
  <c r="AE619" i="10"/>
  <c r="AD619" i="10"/>
  <c r="AC619" i="10"/>
  <c r="AB619" i="10"/>
  <c r="Z619" i="10"/>
  <c r="Y619" i="10"/>
  <c r="X619" i="10"/>
  <c r="W619" i="10"/>
  <c r="V619" i="10"/>
  <c r="T619" i="10"/>
  <c r="S619" i="10"/>
  <c r="R619" i="10"/>
  <c r="Q619" i="10"/>
  <c r="P619" i="10"/>
  <c r="N619" i="10"/>
  <c r="M619" i="10"/>
  <c r="L619" i="10"/>
  <c r="K619" i="10"/>
  <c r="J619" i="10"/>
  <c r="AF618" i="10"/>
  <c r="AE618" i="10"/>
  <c r="AD618" i="10"/>
  <c r="AC618" i="10"/>
  <c r="AB618" i="10"/>
  <c r="Z618" i="10"/>
  <c r="Y618" i="10"/>
  <c r="X618" i="10"/>
  <c r="W618" i="10"/>
  <c r="V618" i="10"/>
  <c r="T618" i="10"/>
  <c r="S618" i="10"/>
  <c r="R618" i="10"/>
  <c r="Q618" i="10"/>
  <c r="P618" i="10"/>
  <c r="N618" i="10"/>
  <c r="M618" i="10"/>
  <c r="L618" i="10"/>
  <c r="K618" i="10"/>
  <c r="J618" i="10"/>
  <c r="AF617" i="10"/>
  <c r="AE617" i="10"/>
  <c r="AD617" i="10"/>
  <c r="AC617" i="10"/>
  <c r="AB617" i="10"/>
  <c r="Z617" i="10"/>
  <c r="Y617" i="10"/>
  <c r="X617" i="10"/>
  <c r="W617" i="10"/>
  <c r="V617" i="10"/>
  <c r="T617" i="10"/>
  <c r="S617" i="10"/>
  <c r="R617" i="10"/>
  <c r="Q617" i="10"/>
  <c r="P617" i="10"/>
  <c r="N617" i="10"/>
  <c r="M617" i="10"/>
  <c r="L617" i="10"/>
  <c r="K617" i="10"/>
  <c r="J617" i="10"/>
  <c r="AF616" i="10"/>
  <c r="AE616" i="10"/>
  <c r="AD616" i="10"/>
  <c r="AC616" i="10"/>
  <c r="AB616" i="10"/>
  <c r="Z616" i="10"/>
  <c r="Y616" i="10"/>
  <c r="X616" i="10"/>
  <c r="W616" i="10"/>
  <c r="V616" i="10"/>
  <c r="T616" i="10"/>
  <c r="S616" i="10"/>
  <c r="R616" i="10"/>
  <c r="Q616" i="10"/>
  <c r="P616" i="10"/>
  <c r="N616" i="10"/>
  <c r="M616" i="10"/>
  <c r="L616" i="10"/>
  <c r="K616" i="10"/>
  <c r="J616" i="10"/>
  <c r="AF615" i="10"/>
  <c r="AE615" i="10"/>
  <c r="AD615" i="10"/>
  <c r="AC615" i="10"/>
  <c r="AB615" i="10"/>
  <c r="Z615" i="10"/>
  <c r="Y615" i="10"/>
  <c r="X615" i="10"/>
  <c r="W615" i="10"/>
  <c r="V615" i="10"/>
  <c r="T615" i="10"/>
  <c r="S615" i="10"/>
  <c r="R615" i="10"/>
  <c r="Q615" i="10"/>
  <c r="P615" i="10"/>
  <c r="N615" i="10"/>
  <c r="M615" i="10"/>
  <c r="L615" i="10"/>
  <c r="K615" i="10"/>
  <c r="J615" i="10"/>
  <c r="AF614" i="10"/>
  <c r="AE614" i="10"/>
  <c r="AD614" i="10"/>
  <c r="AC614" i="10"/>
  <c r="AB614" i="10"/>
  <c r="Z614" i="10"/>
  <c r="Y614" i="10"/>
  <c r="X614" i="10"/>
  <c r="W614" i="10"/>
  <c r="V614" i="10"/>
  <c r="T614" i="10"/>
  <c r="S614" i="10"/>
  <c r="R614" i="10"/>
  <c r="Q614" i="10"/>
  <c r="P614" i="10"/>
  <c r="N614" i="10"/>
  <c r="M614" i="10"/>
  <c r="L614" i="10"/>
  <c r="K614" i="10"/>
  <c r="J614" i="10"/>
  <c r="AF613" i="10"/>
  <c r="AE613" i="10"/>
  <c r="AD613" i="10"/>
  <c r="AC613" i="10"/>
  <c r="AB613" i="10"/>
  <c r="Z613" i="10"/>
  <c r="Y613" i="10"/>
  <c r="X613" i="10"/>
  <c r="W613" i="10"/>
  <c r="V613" i="10"/>
  <c r="T613" i="10"/>
  <c r="S613" i="10"/>
  <c r="R613" i="10"/>
  <c r="Q613" i="10"/>
  <c r="P613" i="10"/>
  <c r="N613" i="10"/>
  <c r="M613" i="10"/>
  <c r="L613" i="10"/>
  <c r="K613" i="10"/>
  <c r="J613" i="10"/>
  <c r="AF612" i="10"/>
  <c r="AE612" i="10"/>
  <c r="AD612" i="10"/>
  <c r="AC612" i="10"/>
  <c r="AB612" i="10"/>
  <c r="Z612" i="10"/>
  <c r="Y612" i="10"/>
  <c r="X612" i="10"/>
  <c r="W612" i="10"/>
  <c r="V612" i="10"/>
  <c r="T612" i="10"/>
  <c r="S612" i="10"/>
  <c r="R612" i="10"/>
  <c r="Q612" i="10"/>
  <c r="P612" i="10"/>
  <c r="N612" i="10"/>
  <c r="M612" i="10"/>
  <c r="L612" i="10"/>
  <c r="K612" i="10"/>
  <c r="J612" i="10"/>
  <c r="AF611" i="10"/>
  <c r="AE611" i="10"/>
  <c r="AD611" i="10"/>
  <c r="AC611" i="10"/>
  <c r="AB611" i="10"/>
  <c r="Z611" i="10"/>
  <c r="Y611" i="10"/>
  <c r="X611" i="10"/>
  <c r="W611" i="10"/>
  <c r="V611" i="10"/>
  <c r="T611" i="10"/>
  <c r="S611" i="10"/>
  <c r="R611" i="10"/>
  <c r="Q611" i="10"/>
  <c r="P611" i="10"/>
  <c r="N611" i="10"/>
  <c r="M611" i="10"/>
  <c r="L611" i="10"/>
  <c r="K611" i="10"/>
  <c r="J611" i="10"/>
  <c r="AF610" i="10"/>
  <c r="AE610" i="10"/>
  <c r="AD610" i="10"/>
  <c r="AC610" i="10"/>
  <c r="AB610" i="10"/>
  <c r="Z610" i="10"/>
  <c r="Y610" i="10"/>
  <c r="X610" i="10"/>
  <c r="W610" i="10"/>
  <c r="V610" i="10"/>
  <c r="T610" i="10"/>
  <c r="S610" i="10"/>
  <c r="R610" i="10"/>
  <c r="Q610" i="10"/>
  <c r="P610" i="10"/>
  <c r="N610" i="10"/>
  <c r="M610" i="10"/>
  <c r="L610" i="10"/>
  <c r="K610" i="10"/>
  <c r="J610" i="10"/>
  <c r="AF609" i="10"/>
  <c r="AE609" i="10"/>
  <c r="AD609" i="10"/>
  <c r="AC609" i="10"/>
  <c r="AB609" i="10"/>
  <c r="Z609" i="10"/>
  <c r="Y609" i="10"/>
  <c r="X609" i="10"/>
  <c r="W609" i="10"/>
  <c r="V609" i="10"/>
  <c r="T609" i="10"/>
  <c r="S609" i="10"/>
  <c r="R609" i="10"/>
  <c r="Q609" i="10"/>
  <c r="P609" i="10"/>
  <c r="N609" i="10"/>
  <c r="M609" i="10"/>
  <c r="L609" i="10"/>
  <c r="K609" i="10"/>
  <c r="J609" i="10"/>
  <c r="AF608" i="10"/>
  <c r="AE608" i="10"/>
  <c r="AD608" i="10"/>
  <c r="AC608" i="10"/>
  <c r="AB608" i="10"/>
  <c r="Z608" i="10"/>
  <c r="Y608" i="10"/>
  <c r="X608" i="10"/>
  <c r="W608" i="10"/>
  <c r="V608" i="10"/>
  <c r="T608" i="10"/>
  <c r="S608" i="10"/>
  <c r="R608" i="10"/>
  <c r="Q608" i="10"/>
  <c r="P608" i="10"/>
  <c r="N608" i="10"/>
  <c r="M608" i="10"/>
  <c r="L608" i="10"/>
  <c r="K608" i="10"/>
  <c r="J608" i="10"/>
  <c r="AF607" i="10"/>
  <c r="AE607" i="10"/>
  <c r="AD607" i="10"/>
  <c r="AC607" i="10"/>
  <c r="AB607" i="10"/>
  <c r="Z607" i="10"/>
  <c r="Y607" i="10"/>
  <c r="X607" i="10"/>
  <c r="W607" i="10"/>
  <c r="V607" i="10"/>
  <c r="T607" i="10"/>
  <c r="S607" i="10"/>
  <c r="R607" i="10"/>
  <c r="Q607" i="10"/>
  <c r="P607" i="10"/>
  <c r="N607" i="10"/>
  <c r="M607" i="10"/>
  <c r="L607" i="10"/>
  <c r="K607" i="10"/>
  <c r="J607" i="10"/>
  <c r="AF606" i="10"/>
  <c r="AE606" i="10"/>
  <c r="AD606" i="10"/>
  <c r="AC606" i="10"/>
  <c r="AB606" i="10"/>
  <c r="Z606" i="10"/>
  <c r="Y606" i="10"/>
  <c r="X606" i="10"/>
  <c r="W606" i="10"/>
  <c r="V606" i="10"/>
  <c r="T606" i="10"/>
  <c r="S606" i="10"/>
  <c r="R606" i="10"/>
  <c r="Q606" i="10"/>
  <c r="P606" i="10"/>
  <c r="N606" i="10"/>
  <c r="M606" i="10"/>
  <c r="L606" i="10"/>
  <c r="K606" i="10"/>
  <c r="J606" i="10"/>
  <c r="AF605" i="10"/>
  <c r="AE605" i="10"/>
  <c r="AD605" i="10"/>
  <c r="AC605" i="10"/>
  <c r="AB605" i="10"/>
  <c r="Z605" i="10"/>
  <c r="Y605" i="10"/>
  <c r="X605" i="10"/>
  <c r="W605" i="10"/>
  <c r="V605" i="10"/>
  <c r="T605" i="10"/>
  <c r="S605" i="10"/>
  <c r="R605" i="10"/>
  <c r="Q605" i="10"/>
  <c r="P605" i="10"/>
  <c r="N605" i="10"/>
  <c r="M605" i="10"/>
  <c r="L605" i="10"/>
  <c r="K605" i="10"/>
  <c r="J605" i="10"/>
  <c r="AF604" i="10"/>
  <c r="AE604" i="10"/>
  <c r="AD604" i="10"/>
  <c r="AC604" i="10"/>
  <c r="AB604" i="10"/>
  <c r="Z604" i="10"/>
  <c r="Y604" i="10"/>
  <c r="X604" i="10"/>
  <c r="W604" i="10"/>
  <c r="V604" i="10"/>
  <c r="T604" i="10"/>
  <c r="S604" i="10"/>
  <c r="R604" i="10"/>
  <c r="Q604" i="10"/>
  <c r="P604" i="10"/>
  <c r="N604" i="10"/>
  <c r="M604" i="10"/>
  <c r="L604" i="10"/>
  <c r="K604" i="10"/>
  <c r="J604" i="10"/>
  <c r="AF603" i="10"/>
  <c r="AE603" i="10"/>
  <c r="AD603" i="10"/>
  <c r="AC603" i="10"/>
  <c r="AB603" i="10"/>
  <c r="Z603" i="10"/>
  <c r="Y603" i="10"/>
  <c r="X603" i="10"/>
  <c r="W603" i="10"/>
  <c r="V603" i="10"/>
  <c r="T603" i="10"/>
  <c r="S603" i="10"/>
  <c r="R603" i="10"/>
  <c r="Q603" i="10"/>
  <c r="P603" i="10"/>
  <c r="N603" i="10"/>
  <c r="M603" i="10"/>
  <c r="L603" i="10"/>
  <c r="K603" i="10"/>
  <c r="J603" i="10"/>
  <c r="AF602" i="10"/>
  <c r="AE602" i="10"/>
  <c r="AD602" i="10"/>
  <c r="AC602" i="10"/>
  <c r="AB602" i="10"/>
  <c r="Z602" i="10"/>
  <c r="Y602" i="10"/>
  <c r="X602" i="10"/>
  <c r="W602" i="10"/>
  <c r="V602" i="10"/>
  <c r="T602" i="10"/>
  <c r="S602" i="10"/>
  <c r="R602" i="10"/>
  <c r="Q602" i="10"/>
  <c r="P602" i="10"/>
  <c r="N602" i="10"/>
  <c r="M602" i="10"/>
  <c r="L602" i="10"/>
  <c r="K602" i="10"/>
  <c r="J602" i="10"/>
  <c r="AF601" i="10"/>
  <c r="AE601" i="10"/>
  <c r="AD601" i="10"/>
  <c r="AC601" i="10"/>
  <c r="AB601" i="10"/>
  <c r="Z601" i="10"/>
  <c r="Y601" i="10"/>
  <c r="X601" i="10"/>
  <c r="W601" i="10"/>
  <c r="V601" i="10"/>
  <c r="T601" i="10"/>
  <c r="S601" i="10"/>
  <c r="R601" i="10"/>
  <c r="Q601" i="10"/>
  <c r="P601" i="10"/>
  <c r="N601" i="10"/>
  <c r="M601" i="10"/>
  <c r="L601" i="10"/>
  <c r="K601" i="10"/>
  <c r="J601" i="10"/>
  <c r="AF600" i="10"/>
  <c r="AE600" i="10"/>
  <c r="AD600" i="10"/>
  <c r="AC600" i="10"/>
  <c r="AB600" i="10"/>
  <c r="Z600" i="10"/>
  <c r="Y600" i="10"/>
  <c r="X600" i="10"/>
  <c r="W600" i="10"/>
  <c r="V600" i="10"/>
  <c r="T600" i="10"/>
  <c r="S600" i="10"/>
  <c r="R600" i="10"/>
  <c r="Q600" i="10"/>
  <c r="P600" i="10"/>
  <c r="N600" i="10"/>
  <c r="M600" i="10"/>
  <c r="L600" i="10"/>
  <c r="K600" i="10"/>
  <c r="J600" i="10"/>
  <c r="AF599" i="10"/>
  <c r="AE599" i="10"/>
  <c r="AD599" i="10"/>
  <c r="AC599" i="10"/>
  <c r="AB599" i="10"/>
  <c r="Z599" i="10"/>
  <c r="Y599" i="10"/>
  <c r="X599" i="10"/>
  <c r="W599" i="10"/>
  <c r="V599" i="10"/>
  <c r="T599" i="10"/>
  <c r="S599" i="10"/>
  <c r="R599" i="10"/>
  <c r="Q599" i="10"/>
  <c r="P599" i="10"/>
  <c r="N599" i="10"/>
  <c r="M599" i="10"/>
  <c r="L599" i="10"/>
  <c r="K599" i="10"/>
  <c r="J599" i="10"/>
  <c r="AF598" i="10"/>
  <c r="AE598" i="10"/>
  <c r="AD598" i="10"/>
  <c r="AC598" i="10"/>
  <c r="AB598" i="10"/>
  <c r="Z598" i="10"/>
  <c r="Y598" i="10"/>
  <c r="X598" i="10"/>
  <c r="W598" i="10"/>
  <c r="V598" i="10"/>
  <c r="T598" i="10"/>
  <c r="S598" i="10"/>
  <c r="R598" i="10"/>
  <c r="Q598" i="10"/>
  <c r="P598" i="10"/>
  <c r="N598" i="10"/>
  <c r="M598" i="10"/>
  <c r="L598" i="10"/>
  <c r="K598" i="10"/>
  <c r="J598" i="10"/>
  <c r="AF597" i="10"/>
  <c r="AE597" i="10"/>
  <c r="AD597" i="10"/>
  <c r="AC597" i="10"/>
  <c r="AB597" i="10"/>
  <c r="Z597" i="10"/>
  <c r="Y597" i="10"/>
  <c r="X597" i="10"/>
  <c r="W597" i="10"/>
  <c r="V597" i="10"/>
  <c r="T597" i="10"/>
  <c r="S597" i="10"/>
  <c r="R597" i="10"/>
  <c r="Q597" i="10"/>
  <c r="P597" i="10"/>
  <c r="N597" i="10"/>
  <c r="M597" i="10"/>
  <c r="L597" i="10"/>
  <c r="K597" i="10"/>
  <c r="J597" i="10"/>
  <c r="AF596" i="10"/>
  <c r="AE596" i="10"/>
  <c r="AD596" i="10"/>
  <c r="AC596" i="10"/>
  <c r="AB596" i="10"/>
  <c r="Z596" i="10"/>
  <c r="Y596" i="10"/>
  <c r="X596" i="10"/>
  <c r="W596" i="10"/>
  <c r="V596" i="10"/>
  <c r="T596" i="10"/>
  <c r="S596" i="10"/>
  <c r="R596" i="10"/>
  <c r="Q596" i="10"/>
  <c r="P596" i="10"/>
  <c r="N596" i="10"/>
  <c r="M596" i="10"/>
  <c r="L596" i="10"/>
  <c r="K596" i="10"/>
  <c r="J596" i="10"/>
  <c r="AF595" i="10"/>
  <c r="AE595" i="10"/>
  <c r="AD595" i="10"/>
  <c r="AC595" i="10"/>
  <c r="AB595" i="10"/>
  <c r="Z595" i="10"/>
  <c r="Y595" i="10"/>
  <c r="X595" i="10"/>
  <c r="W595" i="10"/>
  <c r="V595" i="10"/>
  <c r="T595" i="10"/>
  <c r="S595" i="10"/>
  <c r="R595" i="10"/>
  <c r="Q595" i="10"/>
  <c r="P595" i="10"/>
  <c r="N595" i="10"/>
  <c r="M595" i="10"/>
  <c r="L595" i="10"/>
  <c r="K595" i="10"/>
  <c r="J595" i="10"/>
  <c r="AF594" i="10"/>
  <c r="AE594" i="10"/>
  <c r="AD594" i="10"/>
  <c r="AC594" i="10"/>
  <c r="AB594" i="10"/>
  <c r="Z594" i="10"/>
  <c r="Y594" i="10"/>
  <c r="X594" i="10"/>
  <c r="W594" i="10"/>
  <c r="V594" i="10"/>
  <c r="T594" i="10"/>
  <c r="S594" i="10"/>
  <c r="R594" i="10"/>
  <c r="Q594" i="10"/>
  <c r="P594" i="10"/>
  <c r="N594" i="10"/>
  <c r="M594" i="10"/>
  <c r="L594" i="10"/>
  <c r="K594" i="10"/>
  <c r="J594" i="10"/>
  <c r="AF593" i="10"/>
  <c r="AE593" i="10"/>
  <c r="AD593" i="10"/>
  <c r="AC593" i="10"/>
  <c r="AB593" i="10"/>
  <c r="Z593" i="10"/>
  <c r="Y593" i="10"/>
  <c r="X593" i="10"/>
  <c r="W593" i="10"/>
  <c r="V593" i="10"/>
  <c r="T593" i="10"/>
  <c r="S593" i="10"/>
  <c r="R593" i="10"/>
  <c r="Q593" i="10"/>
  <c r="P593" i="10"/>
  <c r="N593" i="10"/>
  <c r="M593" i="10"/>
  <c r="L593" i="10"/>
  <c r="K593" i="10"/>
  <c r="J593" i="10"/>
  <c r="AA592" i="10"/>
  <c r="U592" i="10"/>
  <c r="O592" i="10"/>
  <c r="E592" i="10"/>
  <c r="AA591" i="10"/>
  <c r="U591" i="10"/>
  <c r="O591" i="10"/>
  <c r="E591" i="10"/>
  <c r="AA590" i="10"/>
  <c r="U590" i="10"/>
  <c r="O590" i="10"/>
  <c r="E590" i="10"/>
  <c r="AF589" i="10"/>
  <c r="AE589" i="10"/>
  <c r="AD589" i="10"/>
  <c r="AC589" i="10"/>
  <c r="AB589" i="10"/>
  <c r="Z589" i="10"/>
  <c r="Y589" i="10"/>
  <c r="X589" i="10"/>
  <c r="W589" i="10"/>
  <c r="V589" i="10"/>
  <c r="T589" i="10"/>
  <c r="S589" i="10"/>
  <c r="R589" i="10"/>
  <c r="Q589" i="10"/>
  <c r="P589" i="10"/>
  <c r="N589" i="10"/>
  <c r="M589" i="10"/>
  <c r="L589" i="10"/>
  <c r="K589" i="10"/>
  <c r="J589" i="10"/>
  <c r="AF588" i="10"/>
  <c r="AE588" i="10"/>
  <c r="AD588" i="10"/>
  <c r="AC588" i="10"/>
  <c r="AB588" i="10"/>
  <c r="Z588" i="10"/>
  <c r="Y588" i="10"/>
  <c r="X588" i="10"/>
  <c r="W588" i="10"/>
  <c r="V588" i="10"/>
  <c r="T588" i="10"/>
  <c r="S588" i="10"/>
  <c r="R588" i="10"/>
  <c r="Q588" i="10"/>
  <c r="P588" i="10"/>
  <c r="N588" i="10"/>
  <c r="M588" i="10"/>
  <c r="L588" i="10"/>
  <c r="K588" i="10"/>
  <c r="J588" i="10"/>
  <c r="AF587" i="10"/>
  <c r="AE587" i="10"/>
  <c r="AD587" i="10"/>
  <c r="AC587" i="10"/>
  <c r="AB587" i="10"/>
  <c r="Z587" i="10"/>
  <c r="Y587" i="10"/>
  <c r="X587" i="10"/>
  <c r="W587" i="10"/>
  <c r="V587" i="10"/>
  <c r="T587" i="10"/>
  <c r="S587" i="10"/>
  <c r="R587" i="10"/>
  <c r="Q587" i="10"/>
  <c r="P587" i="10"/>
  <c r="N587" i="10"/>
  <c r="M587" i="10"/>
  <c r="L587" i="10"/>
  <c r="K587" i="10"/>
  <c r="J587" i="10"/>
  <c r="AF586" i="10"/>
  <c r="AE586" i="10"/>
  <c r="AD586" i="10"/>
  <c r="AC586" i="10"/>
  <c r="AB586" i="10"/>
  <c r="Z586" i="10"/>
  <c r="Y586" i="10"/>
  <c r="X586" i="10"/>
  <c r="W586" i="10"/>
  <c r="V586" i="10"/>
  <c r="T586" i="10"/>
  <c r="S586" i="10"/>
  <c r="R586" i="10"/>
  <c r="Q586" i="10"/>
  <c r="P586" i="10"/>
  <c r="N586" i="10"/>
  <c r="M586" i="10"/>
  <c r="L586" i="10"/>
  <c r="K586" i="10"/>
  <c r="J586" i="10"/>
  <c r="AF585" i="10"/>
  <c r="AE585" i="10"/>
  <c r="AD585" i="10"/>
  <c r="AC585" i="10"/>
  <c r="AB585" i="10"/>
  <c r="Z585" i="10"/>
  <c r="Y585" i="10"/>
  <c r="X585" i="10"/>
  <c r="W585" i="10"/>
  <c r="V585" i="10"/>
  <c r="T585" i="10"/>
  <c r="S585" i="10"/>
  <c r="R585" i="10"/>
  <c r="Q585" i="10"/>
  <c r="P585" i="10"/>
  <c r="N585" i="10"/>
  <c r="M585" i="10"/>
  <c r="L585" i="10"/>
  <c r="K585" i="10"/>
  <c r="J585" i="10"/>
  <c r="AF584" i="10"/>
  <c r="AE584" i="10"/>
  <c r="AD584" i="10"/>
  <c r="AC584" i="10"/>
  <c r="AB584" i="10"/>
  <c r="Z584" i="10"/>
  <c r="Y584" i="10"/>
  <c r="X584" i="10"/>
  <c r="W584" i="10"/>
  <c r="V584" i="10"/>
  <c r="T584" i="10"/>
  <c r="S584" i="10"/>
  <c r="R584" i="10"/>
  <c r="Q584" i="10"/>
  <c r="P584" i="10"/>
  <c r="N584" i="10"/>
  <c r="M584" i="10"/>
  <c r="L584" i="10"/>
  <c r="K584" i="10"/>
  <c r="J584" i="10"/>
  <c r="AF583" i="10"/>
  <c r="AE583" i="10"/>
  <c r="AD583" i="10"/>
  <c r="AC583" i="10"/>
  <c r="AB583" i="10"/>
  <c r="Z583" i="10"/>
  <c r="Y583" i="10"/>
  <c r="X583" i="10"/>
  <c r="W583" i="10"/>
  <c r="V583" i="10"/>
  <c r="T583" i="10"/>
  <c r="S583" i="10"/>
  <c r="R583" i="10"/>
  <c r="Q583" i="10"/>
  <c r="P583" i="10"/>
  <c r="N583" i="10"/>
  <c r="M583" i="10"/>
  <c r="L583" i="10"/>
  <c r="K583" i="10"/>
  <c r="J583" i="10"/>
  <c r="AF582" i="10"/>
  <c r="AE582" i="10"/>
  <c r="AD582" i="10"/>
  <c r="AC582" i="10"/>
  <c r="AB582" i="10"/>
  <c r="Z582" i="10"/>
  <c r="Y582" i="10"/>
  <c r="X582" i="10"/>
  <c r="W582" i="10"/>
  <c r="V582" i="10"/>
  <c r="T582" i="10"/>
  <c r="S582" i="10"/>
  <c r="R582" i="10"/>
  <c r="Q582" i="10"/>
  <c r="P582" i="10"/>
  <c r="N582" i="10"/>
  <c r="M582" i="10"/>
  <c r="L582" i="10"/>
  <c r="K582" i="10"/>
  <c r="J582" i="10"/>
  <c r="AF581" i="10"/>
  <c r="AE581" i="10"/>
  <c r="AD581" i="10"/>
  <c r="AC581" i="10"/>
  <c r="AB581" i="10"/>
  <c r="Z581" i="10"/>
  <c r="Y581" i="10"/>
  <c r="X581" i="10"/>
  <c r="W581" i="10"/>
  <c r="V581" i="10"/>
  <c r="T581" i="10"/>
  <c r="S581" i="10"/>
  <c r="R581" i="10"/>
  <c r="Q581" i="10"/>
  <c r="P581" i="10"/>
  <c r="N581" i="10"/>
  <c r="M581" i="10"/>
  <c r="L581" i="10"/>
  <c r="K581" i="10"/>
  <c r="J581" i="10"/>
  <c r="AF580" i="10"/>
  <c r="AE580" i="10"/>
  <c r="AD580" i="10"/>
  <c r="AC580" i="10"/>
  <c r="AB580" i="10"/>
  <c r="Z580" i="10"/>
  <c r="Y580" i="10"/>
  <c r="X580" i="10"/>
  <c r="W580" i="10"/>
  <c r="V580" i="10"/>
  <c r="T580" i="10"/>
  <c r="S580" i="10"/>
  <c r="R580" i="10"/>
  <c r="Q580" i="10"/>
  <c r="P580" i="10"/>
  <c r="N580" i="10"/>
  <c r="M580" i="10"/>
  <c r="L580" i="10"/>
  <c r="K580" i="10"/>
  <c r="J580" i="10"/>
  <c r="AF579" i="10"/>
  <c r="AE579" i="10"/>
  <c r="AD579" i="10"/>
  <c r="AC579" i="10"/>
  <c r="AB579" i="10"/>
  <c r="Z579" i="10"/>
  <c r="Y579" i="10"/>
  <c r="X579" i="10"/>
  <c r="W579" i="10"/>
  <c r="V579" i="10"/>
  <c r="T579" i="10"/>
  <c r="S579" i="10"/>
  <c r="R579" i="10"/>
  <c r="Q579" i="10"/>
  <c r="P579" i="10"/>
  <c r="N579" i="10"/>
  <c r="M579" i="10"/>
  <c r="L579" i="10"/>
  <c r="K579" i="10"/>
  <c r="J579" i="10"/>
  <c r="AF578" i="10"/>
  <c r="AE578" i="10"/>
  <c r="AD578" i="10"/>
  <c r="AC578" i="10"/>
  <c r="AB578" i="10"/>
  <c r="Z578" i="10"/>
  <c r="Y578" i="10"/>
  <c r="X578" i="10"/>
  <c r="W578" i="10"/>
  <c r="V578" i="10"/>
  <c r="T578" i="10"/>
  <c r="S578" i="10"/>
  <c r="R578" i="10"/>
  <c r="Q578" i="10"/>
  <c r="P578" i="10"/>
  <c r="N578" i="10"/>
  <c r="M578" i="10"/>
  <c r="L578" i="10"/>
  <c r="K578" i="10"/>
  <c r="J578" i="10"/>
  <c r="AF577" i="10"/>
  <c r="AE577" i="10"/>
  <c r="AD577" i="10"/>
  <c r="AC577" i="10"/>
  <c r="AB577" i="10"/>
  <c r="Z577" i="10"/>
  <c r="Y577" i="10"/>
  <c r="X577" i="10"/>
  <c r="W577" i="10"/>
  <c r="V577" i="10"/>
  <c r="T577" i="10"/>
  <c r="S577" i="10"/>
  <c r="R577" i="10"/>
  <c r="Q577" i="10"/>
  <c r="P577" i="10"/>
  <c r="N577" i="10"/>
  <c r="M577" i="10"/>
  <c r="L577" i="10"/>
  <c r="K577" i="10"/>
  <c r="J577" i="10"/>
  <c r="AF576" i="10"/>
  <c r="AE576" i="10"/>
  <c r="AD576" i="10"/>
  <c r="AC576" i="10"/>
  <c r="AB576" i="10"/>
  <c r="Z576" i="10"/>
  <c r="Y576" i="10"/>
  <c r="X576" i="10"/>
  <c r="W576" i="10"/>
  <c r="V576" i="10"/>
  <c r="T576" i="10"/>
  <c r="S576" i="10"/>
  <c r="R576" i="10"/>
  <c r="Q576" i="10"/>
  <c r="P576" i="10"/>
  <c r="N576" i="10"/>
  <c r="M576" i="10"/>
  <c r="L576" i="10"/>
  <c r="K576" i="10"/>
  <c r="J576" i="10"/>
  <c r="AF575" i="10"/>
  <c r="AE575" i="10"/>
  <c r="AD575" i="10"/>
  <c r="AC575" i="10"/>
  <c r="AB575" i="10"/>
  <c r="Z575" i="10"/>
  <c r="Y575" i="10"/>
  <c r="X575" i="10"/>
  <c r="W575" i="10"/>
  <c r="V575" i="10"/>
  <c r="T575" i="10"/>
  <c r="S575" i="10"/>
  <c r="R575" i="10"/>
  <c r="Q575" i="10"/>
  <c r="P575" i="10"/>
  <c r="N575" i="10"/>
  <c r="M575" i="10"/>
  <c r="L575" i="10"/>
  <c r="K575" i="10"/>
  <c r="J575" i="10"/>
  <c r="AF574" i="10"/>
  <c r="AE574" i="10"/>
  <c r="AD574" i="10"/>
  <c r="AC574" i="10"/>
  <c r="AB574" i="10"/>
  <c r="Z574" i="10"/>
  <c r="Y574" i="10"/>
  <c r="X574" i="10"/>
  <c r="W574" i="10"/>
  <c r="V574" i="10"/>
  <c r="T574" i="10"/>
  <c r="S574" i="10"/>
  <c r="R574" i="10"/>
  <c r="Q574" i="10"/>
  <c r="P574" i="10"/>
  <c r="N574" i="10"/>
  <c r="M574" i="10"/>
  <c r="L574" i="10"/>
  <c r="K574" i="10"/>
  <c r="J574" i="10"/>
  <c r="AF573" i="10"/>
  <c r="AE573" i="10"/>
  <c r="AD573" i="10"/>
  <c r="AC573" i="10"/>
  <c r="AB573" i="10"/>
  <c r="Z573" i="10"/>
  <c r="Y573" i="10"/>
  <c r="X573" i="10"/>
  <c r="W573" i="10"/>
  <c r="V573" i="10"/>
  <c r="T573" i="10"/>
  <c r="S573" i="10"/>
  <c r="R573" i="10"/>
  <c r="Q573" i="10"/>
  <c r="P573" i="10"/>
  <c r="N573" i="10"/>
  <c r="M573" i="10"/>
  <c r="L573" i="10"/>
  <c r="K573" i="10"/>
  <c r="J573" i="10"/>
  <c r="AF572" i="10"/>
  <c r="AE572" i="10"/>
  <c r="AD572" i="10"/>
  <c r="AC572" i="10"/>
  <c r="AB572" i="10"/>
  <c r="Z572" i="10"/>
  <c r="Y572" i="10"/>
  <c r="X572" i="10"/>
  <c r="W572" i="10"/>
  <c r="V572" i="10"/>
  <c r="T572" i="10"/>
  <c r="S572" i="10"/>
  <c r="R572" i="10"/>
  <c r="Q572" i="10"/>
  <c r="P572" i="10"/>
  <c r="N572" i="10"/>
  <c r="M572" i="10"/>
  <c r="L572" i="10"/>
  <c r="K572" i="10"/>
  <c r="J572" i="10"/>
  <c r="AF571" i="10"/>
  <c r="AE571" i="10"/>
  <c r="AD571" i="10"/>
  <c r="AC571" i="10"/>
  <c r="AB571" i="10"/>
  <c r="Z571" i="10"/>
  <c r="Y571" i="10"/>
  <c r="X571" i="10"/>
  <c r="W571" i="10"/>
  <c r="V571" i="10"/>
  <c r="T571" i="10"/>
  <c r="S571" i="10"/>
  <c r="R571" i="10"/>
  <c r="Q571" i="10"/>
  <c r="P571" i="10"/>
  <c r="N571" i="10"/>
  <c r="M571" i="10"/>
  <c r="L571" i="10"/>
  <c r="K571" i="10"/>
  <c r="J571" i="10"/>
  <c r="AF570" i="10"/>
  <c r="AE570" i="10"/>
  <c r="AD570" i="10"/>
  <c r="AC570" i="10"/>
  <c r="AB570" i="10"/>
  <c r="Z570" i="10"/>
  <c r="Y570" i="10"/>
  <c r="X570" i="10"/>
  <c r="W570" i="10"/>
  <c r="V570" i="10"/>
  <c r="T570" i="10"/>
  <c r="S570" i="10"/>
  <c r="R570" i="10"/>
  <c r="Q570" i="10"/>
  <c r="P570" i="10"/>
  <c r="N570" i="10"/>
  <c r="M570" i="10"/>
  <c r="L570" i="10"/>
  <c r="K570" i="10"/>
  <c r="J570" i="10"/>
  <c r="AF569" i="10"/>
  <c r="AE569" i="10"/>
  <c r="AD569" i="10"/>
  <c r="AC569" i="10"/>
  <c r="AB569" i="10"/>
  <c r="Z569" i="10"/>
  <c r="Y569" i="10"/>
  <c r="X569" i="10"/>
  <c r="W569" i="10"/>
  <c r="V569" i="10"/>
  <c r="T569" i="10"/>
  <c r="S569" i="10"/>
  <c r="R569" i="10"/>
  <c r="Q569" i="10"/>
  <c r="P569" i="10"/>
  <c r="N569" i="10"/>
  <c r="M569" i="10"/>
  <c r="L569" i="10"/>
  <c r="K569" i="10"/>
  <c r="J569" i="10"/>
  <c r="AF568" i="10"/>
  <c r="AE568" i="10"/>
  <c r="AD568" i="10"/>
  <c r="AC568" i="10"/>
  <c r="AB568" i="10"/>
  <c r="Z568" i="10"/>
  <c r="Y568" i="10"/>
  <c r="X568" i="10"/>
  <c r="W568" i="10"/>
  <c r="V568" i="10"/>
  <c r="T568" i="10"/>
  <c r="S568" i="10"/>
  <c r="R568" i="10"/>
  <c r="Q568" i="10"/>
  <c r="P568" i="10"/>
  <c r="N568" i="10"/>
  <c r="M568" i="10"/>
  <c r="L568" i="10"/>
  <c r="K568" i="10"/>
  <c r="J568" i="10"/>
  <c r="AF567" i="10"/>
  <c r="AE567" i="10"/>
  <c r="AD567" i="10"/>
  <c r="AC567" i="10"/>
  <c r="AB567" i="10"/>
  <c r="Z567" i="10"/>
  <c r="Y567" i="10"/>
  <c r="X567" i="10"/>
  <c r="W567" i="10"/>
  <c r="V567" i="10"/>
  <c r="T567" i="10"/>
  <c r="S567" i="10"/>
  <c r="R567" i="10"/>
  <c r="Q567" i="10"/>
  <c r="P567" i="10"/>
  <c r="N567" i="10"/>
  <c r="M567" i="10"/>
  <c r="L567" i="10"/>
  <c r="K567" i="10"/>
  <c r="J567" i="10"/>
  <c r="AF566" i="10"/>
  <c r="AE566" i="10"/>
  <c r="AD566" i="10"/>
  <c r="AC566" i="10"/>
  <c r="AB566" i="10"/>
  <c r="Z566" i="10"/>
  <c r="Y566" i="10"/>
  <c r="X566" i="10"/>
  <c r="W566" i="10"/>
  <c r="V566" i="10"/>
  <c r="T566" i="10"/>
  <c r="S566" i="10"/>
  <c r="R566" i="10"/>
  <c r="Q566" i="10"/>
  <c r="P566" i="10"/>
  <c r="N566" i="10"/>
  <c r="M566" i="10"/>
  <c r="L566" i="10"/>
  <c r="K566" i="10"/>
  <c r="J566" i="10"/>
  <c r="AF565" i="10"/>
  <c r="AE565" i="10"/>
  <c r="AD565" i="10"/>
  <c r="AC565" i="10"/>
  <c r="AB565" i="10"/>
  <c r="Z565" i="10"/>
  <c r="Y565" i="10"/>
  <c r="X565" i="10"/>
  <c r="W565" i="10"/>
  <c r="V565" i="10"/>
  <c r="T565" i="10"/>
  <c r="S565" i="10"/>
  <c r="R565" i="10"/>
  <c r="Q565" i="10"/>
  <c r="P565" i="10"/>
  <c r="N565" i="10"/>
  <c r="M565" i="10"/>
  <c r="L565" i="10"/>
  <c r="K565" i="10"/>
  <c r="J565" i="10"/>
  <c r="AF564" i="10"/>
  <c r="AE564" i="10"/>
  <c r="AD564" i="10"/>
  <c r="AC564" i="10"/>
  <c r="AB564" i="10"/>
  <c r="Z564" i="10"/>
  <c r="Y564" i="10"/>
  <c r="X564" i="10"/>
  <c r="W564" i="10"/>
  <c r="V564" i="10"/>
  <c r="T564" i="10"/>
  <c r="S564" i="10"/>
  <c r="R564" i="10"/>
  <c r="Q564" i="10"/>
  <c r="P564" i="10"/>
  <c r="N564" i="10"/>
  <c r="M564" i="10"/>
  <c r="L564" i="10"/>
  <c r="K564" i="10"/>
  <c r="J564" i="10"/>
  <c r="AF563" i="10"/>
  <c r="AE563" i="10"/>
  <c r="AD563" i="10"/>
  <c r="AC563" i="10"/>
  <c r="AB563" i="10"/>
  <c r="Z563" i="10"/>
  <c r="Y563" i="10"/>
  <c r="X563" i="10"/>
  <c r="W563" i="10"/>
  <c r="V563" i="10"/>
  <c r="T563" i="10"/>
  <c r="S563" i="10"/>
  <c r="R563" i="10"/>
  <c r="Q563" i="10"/>
  <c r="P563" i="10"/>
  <c r="N563" i="10"/>
  <c r="M563" i="10"/>
  <c r="L563" i="10"/>
  <c r="K563" i="10"/>
  <c r="J563" i="10"/>
  <c r="AF562" i="10"/>
  <c r="AE562" i="10"/>
  <c r="AD562" i="10"/>
  <c r="AC562" i="10"/>
  <c r="AB562" i="10"/>
  <c r="Z562" i="10"/>
  <c r="Y562" i="10"/>
  <c r="X562" i="10"/>
  <c r="W562" i="10"/>
  <c r="V562" i="10"/>
  <c r="T562" i="10"/>
  <c r="S562" i="10"/>
  <c r="R562" i="10"/>
  <c r="Q562" i="10"/>
  <c r="P562" i="10"/>
  <c r="N562" i="10"/>
  <c r="M562" i="10"/>
  <c r="L562" i="10"/>
  <c r="K562" i="10"/>
  <c r="J562" i="10"/>
  <c r="AA561" i="10"/>
  <c r="U561" i="10"/>
  <c r="O561" i="10"/>
  <c r="E561" i="10"/>
  <c r="AA560" i="10"/>
  <c r="U560" i="10"/>
  <c r="O560" i="10"/>
  <c r="E560" i="10"/>
  <c r="AA559" i="10"/>
  <c r="U559" i="10"/>
  <c r="O559" i="10"/>
  <c r="E559" i="10"/>
  <c r="AF558" i="10"/>
  <c r="AE558" i="10"/>
  <c r="AD558" i="10"/>
  <c r="AC558" i="10"/>
  <c r="AB558" i="10"/>
  <c r="Z558" i="10"/>
  <c r="Y558" i="10"/>
  <c r="X558" i="10"/>
  <c r="W558" i="10"/>
  <c r="V558" i="10"/>
  <c r="T558" i="10"/>
  <c r="S558" i="10"/>
  <c r="R558" i="10"/>
  <c r="Q558" i="10"/>
  <c r="P558" i="10"/>
  <c r="N558" i="10"/>
  <c r="M558" i="10"/>
  <c r="L558" i="10"/>
  <c r="K558" i="10"/>
  <c r="J558" i="10"/>
  <c r="AF557" i="10"/>
  <c r="AE557" i="10"/>
  <c r="AD557" i="10"/>
  <c r="AC557" i="10"/>
  <c r="AB557" i="10"/>
  <c r="Z557" i="10"/>
  <c r="Y557" i="10"/>
  <c r="X557" i="10"/>
  <c r="W557" i="10"/>
  <c r="V557" i="10"/>
  <c r="T557" i="10"/>
  <c r="S557" i="10"/>
  <c r="R557" i="10"/>
  <c r="Q557" i="10"/>
  <c r="P557" i="10"/>
  <c r="N557" i="10"/>
  <c r="M557" i="10"/>
  <c r="L557" i="10"/>
  <c r="K557" i="10"/>
  <c r="J557" i="10"/>
  <c r="AF556" i="10"/>
  <c r="AE556" i="10"/>
  <c r="AD556" i="10"/>
  <c r="AC556" i="10"/>
  <c r="AB556" i="10"/>
  <c r="Z556" i="10"/>
  <c r="Y556" i="10"/>
  <c r="X556" i="10"/>
  <c r="W556" i="10"/>
  <c r="V556" i="10"/>
  <c r="T556" i="10"/>
  <c r="S556" i="10"/>
  <c r="R556" i="10"/>
  <c r="Q556" i="10"/>
  <c r="P556" i="10"/>
  <c r="N556" i="10"/>
  <c r="M556" i="10"/>
  <c r="L556" i="10"/>
  <c r="K556" i="10"/>
  <c r="J556" i="10"/>
  <c r="AF555" i="10"/>
  <c r="AE555" i="10"/>
  <c r="AD555" i="10"/>
  <c r="AC555" i="10"/>
  <c r="AB555" i="10"/>
  <c r="Z555" i="10"/>
  <c r="Y555" i="10"/>
  <c r="X555" i="10"/>
  <c r="W555" i="10"/>
  <c r="V555" i="10"/>
  <c r="T555" i="10"/>
  <c r="S555" i="10"/>
  <c r="R555" i="10"/>
  <c r="Q555" i="10"/>
  <c r="P555" i="10"/>
  <c r="N555" i="10"/>
  <c r="M555" i="10"/>
  <c r="L555" i="10"/>
  <c r="K555" i="10"/>
  <c r="J555" i="10"/>
  <c r="AF554" i="10"/>
  <c r="AE554" i="10"/>
  <c r="AD554" i="10"/>
  <c r="AC554" i="10"/>
  <c r="AB554" i="10"/>
  <c r="Z554" i="10"/>
  <c r="Y554" i="10"/>
  <c r="X554" i="10"/>
  <c r="W554" i="10"/>
  <c r="V554" i="10"/>
  <c r="T554" i="10"/>
  <c r="S554" i="10"/>
  <c r="R554" i="10"/>
  <c r="Q554" i="10"/>
  <c r="P554" i="10"/>
  <c r="N554" i="10"/>
  <c r="M554" i="10"/>
  <c r="L554" i="10"/>
  <c r="K554" i="10"/>
  <c r="J554" i="10"/>
  <c r="AF553" i="10"/>
  <c r="AE553" i="10"/>
  <c r="AD553" i="10"/>
  <c r="AC553" i="10"/>
  <c r="AB553" i="10"/>
  <c r="Z553" i="10"/>
  <c r="Y553" i="10"/>
  <c r="X553" i="10"/>
  <c r="W553" i="10"/>
  <c r="V553" i="10"/>
  <c r="T553" i="10"/>
  <c r="S553" i="10"/>
  <c r="R553" i="10"/>
  <c r="Q553" i="10"/>
  <c r="P553" i="10"/>
  <c r="N553" i="10"/>
  <c r="M553" i="10"/>
  <c r="L553" i="10"/>
  <c r="K553" i="10"/>
  <c r="J553" i="10"/>
  <c r="AA552" i="10"/>
  <c r="U552" i="10"/>
  <c r="O552" i="10"/>
  <c r="E552" i="10"/>
  <c r="AA551" i="10"/>
  <c r="U551" i="10"/>
  <c r="O551" i="10"/>
  <c r="E551" i="10"/>
  <c r="AF550" i="10"/>
  <c r="AE550" i="10"/>
  <c r="AD550" i="10"/>
  <c r="AC550" i="10"/>
  <c r="AB550" i="10"/>
  <c r="Z550" i="10"/>
  <c r="Y550" i="10"/>
  <c r="X550" i="10"/>
  <c r="W550" i="10"/>
  <c r="V550" i="10"/>
  <c r="T550" i="10"/>
  <c r="S550" i="10"/>
  <c r="R550" i="10"/>
  <c r="Q550" i="10"/>
  <c r="P550" i="10"/>
  <c r="N550" i="10"/>
  <c r="M550" i="10"/>
  <c r="L550" i="10"/>
  <c r="K550" i="10"/>
  <c r="J550" i="10"/>
  <c r="AF549" i="10"/>
  <c r="AE549" i="10"/>
  <c r="AD549" i="10"/>
  <c r="AC549" i="10"/>
  <c r="AB549" i="10"/>
  <c r="Z549" i="10"/>
  <c r="Y549" i="10"/>
  <c r="X549" i="10"/>
  <c r="W549" i="10"/>
  <c r="V549" i="10"/>
  <c r="T549" i="10"/>
  <c r="S549" i="10"/>
  <c r="R549" i="10"/>
  <c r="Q549" i="10"/>
  <c r="P549" i="10"/>
  <c r="N549" i="10"/>
  <c r="M549" i="10"/>
  <c r="L549" i="10"/>
  <c r="K549" i="10"/>
  <c r="J549" i="10"/>
  <c r="AF548" i="10"/>
  <c r="AE548" i="10"/>
  <c r="AD548" i="10"/>
  <c r="AC548" i="10"/>
  <c r="AB548" i="10"/>
  <c r="Z548" i="10"/>
  <c r="Y548" i="10"/>
  <c r="X548" i="10"/>
  <c r="W548" i="10"/>
  <c r="V548" i="10"/>
  <c r="T548" i="10"/>
  <c r="S548" i="10"/>
  <c r="R548" i="10"/>
  <c r="Q548" i="10"/>
  <c r="P548" i="10"/>
  <c r="N548" i="10"/>
  <c r="M548" i="10"/>
  <c r="L548" i="10"/>
  <c r="K548" i="10"/>
  <c r="J548" i="10"/>
  <c r="AF547" i="10"/>
  <c r="AE547" i="10"/>
  <c r="AD547" i="10"/>
  <c r="AC547" i="10"/>
  <c r="AB547" i="10"/>
  <c r="Z547" i="10"/>
  <c r="Y547" i="10"/>
  <c r="X547" i="10"/>
  <c r="W547" i="10"/>
  <c r="V547" i="10"/>
  <c r="T547" i="10"/>
  <c r="S547" i="10"/>
  <c r="R547" i="10"/>
  <c r="Q547" i="10"/>
  <c r="P547" i="10"/>
  <c r="N547" i="10"/>
  <c r="M547" i="10"/>
  <c r="L547" i="10"/>
  <c r="K547" i="10"/>
  <c r="J547" i="10"/>
  <c r="AF546" i="10"/>
  <c r="AE546" i="10"/>
  <c r="AD546" i="10"/>
  <c r="AC546" i="10"/>
  <c r="AB546" i="10"/>
  <c r="Z546" i="10"/>
  <c r="Y546" i="10"/>
  <c r="X546" i="10"/>
  <c r="W546" i="10"/>
  <c r="V546" i="10"/>
  <c r="T546" i="10"/>
  <c r="S546" i="10"/>
  <c r="R546" i="10"/>
  <c r="Q546" i="10"/>
  <c r="P546" i="10"/>
  <c r="N546" i="10"/>
  <c r="M546" i="10"/>
  <c r="L546" i="10"/>
  <c r="K546" i="10"/>
  <c r="J546" i="10"/>
  <c r="AF545" i="10"/>
  <c r="AE545" i="10"/>
  <c r="AD545" i="10"/>
  <c r="AC545" i="10"/>
  <c r="AB545" i="10"/>
  <c r="Z545" i="10"/>
  <c r="Y545" i="10"/>
  <c r="X545" i="10"/>
  <c r="W545" i="10"/>
  <c r="V545" i="10"/>
  <c r="T545" i="10"/>
  <c r="S545" i="10"/>
  <c r="R545" i="10"/>
  <c r="Q545" i="10"/>
  <c r="P545" i="10"/>
  <c r="N545" i="10"/>
  <c r="M545" i="10"/>
  <c r="L545" i="10"/>
  <c r="K545" i="10"/>
  <c r="J545" i="10"/>
  <c r="AF544" i="10"/>
  <c r="AE544" i="10"/>
  <c r="AD544" i="10"/>
  <c r="AC544" i="10"/>
  <c r="AB544" i="10"/>
  <c r="Z544" i="10"/>
  <c r="Y544" i="10"/>
  <c r="X544" i="10"/>
  <c r="W544" i="10"/>
  <c r="V544" i="10"/>
  <c r="T544" i="10"/>
  <c r="S544" i="10"/>
  <c r="R544" i="10"/>
  <c r="Q544" i="10"/>
  <c r="P544" i="10"/>
  <c r="N544" i="10"/>
  <c r="M544" i="10"/>
  <c r="L544" i="10"/>
  <c r="K544" i="10"/>
  <c r="J544" i="10"/>
  <c r="AF543" i="10"/>
  <c r="AE543" i="10"/>
  <c r="AD543" i="10"/>
  <c r="AC543" i="10"/>
  <c r="AB543" i="10"/>
  <c r="Z543" i="10"/>
  <c r="Y543" i="10"/>
  <c r="X543" i="10"/>
  <c r="W543" i="10"/>
  <c r="V543" i="10"/>
  <c r="T543" i="10"/>
  <c r="S543" i="10"/>
  <c r="R543" i="10"/>
  <c r="Q543" i="10"/>
  <c r="P543" i="10"/>
  <c r="N543" i="10"/>
  <c r="M543" i="10"/>
  <c r="L543" i="10"/>
  <c r="K543" i="10"/>
  <c r="J543" i="10"/>
  <c r="AF542" i="10"/>
  <c r="AE542" i="10"/>
  <c r="AD542" i="10"/>
  <c r="AC542" i="10"/>
  <c r="AB542" i="10"/>
  <c r="Z542" i="10"/>
  <c r="Y542" i="10"/>
  <c r="X542" i="10"/>
  <c r="W542" i="10"/>
  <c r="V542" i="10"/>
  <c r="T542" i="10"/>
  <c r="S542" i="10"/>
  <c r="R542" i="10"/>
  <c r="Q542" i="10"/>
  <c r="P542" i="10"/>
  <c r="N542" i="10"/>
  <c r="M542" i="10"/>
  <c r="L542" i="10"/>
  <c r="K542" i="10"/>
  <c r="J542" i="10"/>
  <c r="AF541" i="10"/>
  <c r="AE541" i="10"/>
  <c r="AD541" i="10"/>
  <c r="AC541" i="10"/>
  <c r="AB541" i="10"/>
  <c r="Z541" i="10"/>
  <c r="Y541" i="10"/>
  <c r="X541" i="10"/>
  <c r="W541" i="10"/>
  <c r="V541" i="10"/>
  <c r="T541" i="10"/>
  <c r="S541" i="10"/>
  <c r="R541" i="10"/>
  <c r="Q541" i="10"/>
  <c r="P541" i="10"/>
  <c r="N541" i="10"/>
  <c r="M541" i="10"/>
  <c r="L541" i="10"/>
  <c r="K541" i="10"/>
  <c r="J541" i="10"/>
  <c r="AF540" i="10"/>
  <c r="AE540" i="10"/>
  <c r="AD540" i="10"/>
  <c r="AC540" i="10"/>
  <c r="AB540" i="10"/>
  <c r="Z540" i="10"/>
  <c r="Y540" i="10"/>
  <c r="X540" i="10"/>
  <c r="W540" i="10"/>
  <c r="V540" i="10"/>
  <c r="T540" i="10"/>
  <c r="S540" i="10"/>
  <c r="R540" i="10"/>
  <c r="Q540" i="10"/>
  <c r="P540" i="10"/>
  <c r="N540" i="10"/>
  <c r="M540" i="10"/>
  <c r="L540" i="10"/>
  <c r="K540" i="10"/>
  <c r="J540" i="10"/>
  <c r="AF539" i="10"/>
  <c r="AE539" i="10"/>
  <c r="AD539" i="10"/>
  <c r="AC539" i="10"/>
  <c r="AB539" i="10"/>
  <c r="Z539" i="10"/>
  <c r="Y539" i="10"/>
  <c r="X539" i="10"/>
  <c r="W539" i="10"/>
  <c r="V539" i="10"/>
  <c r="T539" i="10"/>
  <c r="S539" i="10"/>
  <c r="R539" i="10"/>
  <c r="Q539" i="10"/>
  <c r="P539" i="10"/>
  <c r="N539" i="10"/>
  <c r="M539" i="10"/>
  <c r="L539" i="10"/>
  <c r="K539" i="10"/>
  <c r="J539" i="10"/>
  <c r="AF538" i="10"/>
  <c r="AE538" i="10"/>
  <c r="AD538" i="10"/>
  <c r="AC538" i="10"/>
  <c r="AB538" i="10"/>
  <c r="Z538" i="10"/>
  <c r="Y538" i="10"/>
  <c r="X538" i="10"/>
  <c r="W538" i="10"/>
  <c r="V538" i="10"/>
  <c r="T538" i="10"/>
  <c r="S538" i="10"/>
  <c r="R538" i="10"/>
  <c r="Q538" i="10"/>
  <c r="P538" i="10"/>
  <c r="N538" i="10"/>
  <c r="M538" i="10"/>
  <c r="L538" i="10"/>
  <c r="K538" i="10"/>
  <c r="J538" i="10"/>
  <c r="AF537" i="10"/>
  <c r="AE537" i="10"/>
  <c r="AD537" i="10"/>
  <c r="AC537" i="10"/>
  <c r="AB537" i="10"/>
  <c r="Z537" i="10"/>
  <c r="Y537" i="10"/>
  <c r="X537" i="10"/>
  <c r="W537" i="10"/>
  <c r="V537" i="10"/>
  <c r="T537" i="10"/>
  <c r="S537" i="10"/>
  <c r="R537" i="10"/>
  <c r="Q537" i="10"/>
  <c r="P537" i="10"/>
  <c r="N537" i="10"/>
  <c r="M537" i="10"/>
  <c r="L537" i="10"/>
  <c r="K537" i="10"/>
  <c r="J537" i="10"/>
  <c r="AF536" i="10"/>
  <c r="AE536" i="10"/>
  <c r="AD536" i="10"/>
  <c r="AC536" i="10"/>
  <c r="AB536" i="10"/>
  <c r="Z536" i="10"/>
  <c r="Y536" i="10"/>
  <c r="X536" i="10"/>
  <c r="W536" i="10"/>
  <c r="V536" i="10"/>
  <c r="T536" i="10"/>
  <c r="S536" i="10"/>
  <c r="R536" i="10"/>
  <c r="Q536" i="10"/>
  <c r="P536" i="10"/>
  <c r="N536" i="10"/>
  <c r="M536" i="10"/>
  <c r="L536" i="10"/>
  <c r="K536" i="10"/>
  <c r="J536" i="10"/>
  <c r="AF535" i="10"/>
  <c r="AE535" i="10"/>
  <c r="AD535" i="10"/>
  <c r="AC535" i="10"/>
  <c r="AB535" i="10"/>
  <c r="Z535" i="10"/>
  <c r="Y535" i="10"/>
  <c r="X535" i="10"/>
  <c r="W535" i="10"/>
  <c r="V535" i="10"/>
  <c r="T535" i="10"/>
  <c r="S535" i="10"/>
  <c r="R535" i="10"/>
  <c r="Q535" i="10"/>
  <c r="P535" i="10"/>
  <c r="N535" i="10"/>
  <c r="M535" i="10"/>
  <c r="L535" i="10"/>
  <c r="K535" i="10"/>
  <c r="J535" i="10"/>
  <c r="AF534" i="10"/>
  <c r="AE534" i="10"/>
  <c r="AD534" i="10"/>
  <c r="AC534" i="10"/>
  <c r="AB534" i="10"/>
  <c r="Z534" i="10"/>
  <c r="Y534" i="10"/>
  <c r="X534" i="10"/>
  <c r="W534" i="10"/>
  <c r="V534" i="10"/>
  <c r="T534" i="10"/>
  <c r="S534" i="10"/>
  <c r="R534" i="10"/>
  <c r="Q534" i="10"/>
  <c r="P534" i="10"/>
  <c r="N534" i="10"/>
  <c r="M534" i="10"/>
  <c r="L534" i="10"/>
  <c r="K534" i="10"/>
  <c r="J534" i="10"/>
  <c r="AF533" i="10"/>
  <c r="AE533" i="10"/>
  <c r="AD533" i="10"/>
  <c r="AC533" i="10"/>
  <c r="AB533" i="10"/>
  <c r="Z533" i="10"/>
  <c r="Y533" i="10"/>
  <c r="X533" i="10"/>
  <c r="W533" i="10"/>
  <c r="V533" i="10"/>
  <c r="T533" i="10"/>
  <c r="S533" i="10"/>
  <c r="R533" i="10"/>
  <c r="Q533" i="10"/>
  <c r="P533" i="10"/>
  <c r="N533" i="10"/>
  <c r="M533" i="10"/>
  <c r="L533" i="10"/>
  <c r="K533" i="10"/>
  <c r="J533" i="10"/>
  <c r="AF532" i="10"/>
  <c r="AE532" i="10"/>
  <c r="AD532" i="10"/>
  <c r="AC532" i="10"/>
  <c r="AB532" i="10"/>
  <c r="Z532" i="10"/>
  <c r="Y532" i="10"/>
  <c r="X532" i="10"/>
  <c r="W532" i="10"/>
  <c r="V532" i="10"/>
  <c r="T532" i="10"/>
  <c r="S532" i="10"/>
  <c r="R532" i="10"/>
  <c r="Q532" i="10"/>
  <c r="P532" i="10"/>
  <c r="N532" i="10"/>
  <c r="M532" i="10"/>
  <c r="L532" i="10"/>
  <c r="K532" i="10"/>
  <c r="J532" i="10"/>
  <c r="AF531" i="10"/>
  <c r="AE531" i="10"/>
  <c r="AD531" i="10"/>
  <c r="AC531" i="10"/>
  <c r="AB531" i="10"/>
  <c r="Z531" i="10"/>
  <c r="Y531" i="10"/>
  <c r="X531" i="10"/>
  <c r="W531" i="10"/>
  <c r="V531" i="10"/>
  <c r="T531" i="10"/>
  <c r="S531" i="10"/>
  <c r="R531" i="10"/>
  <c r="Q531" i="10"/>
  <c r="P531" i="10"/>
  <c r="N531" i="10"/>
  <c r="M531" i="10"/>
  <c r="L531" i="10"/>
  <c r="K531" i="10"/>
  <c r="J531" i="10"/>
  <c r="AF530" i="10"/>
  <c r="AE530" i="10"/>
  <c r="AD530" i="10"/>
  <c r="AC530" i="10"/>
  <c r="AB530" i="10"/>
  <c r="Z530" i="10"/>
  <c r="Y530" i="10"/>
  <c r="X530" i="10"/>
  <c r="W530" i="10"/>
  <c r="V530" i="10"/>
  <c r="T530" i="10"/>
  <c r="S530" i="10"/>
  <c r="R530" i="10"/>
  <c r="Q530" i="10"/>
  <c r="P530" i="10"/>
  <c r="N530" i="10"/>
  <c r="M530" i="10"/>
  <c r="L530" i="10"/>
  <c r="K530" i="10"/>
  <c r="J530" i="10"/>
  <c r="AF529" i="10"/>
  <c r="AE529" i="10"/>
  <c r="AD529" i="10"/>
  <c r="AC529" i="10"/>
  <c r="AB529" i="10"/>
  <c r="Z529" i="10"/>
  <c r="Y529" i="10"/>
  <c r="X529" i="10"/>
  <c r="W529" i="10"/>
  <c r="V529" i="10"/>
  <c r="T529" i="10"/>
  <c r="S529" i="10"/>
  <c r="R529" i="10"/>
  <c r="Q529" i="10"/>
  <c r="P529" i="10"/>
  <c r="N529" i="10"/>
  <c r="M529" i="10"/>
  <c r="L529" i="10"/>
  <c r="K529" i="10"/>
  <c r="J529" i="10"/>
  <c r="AF528" i="10"/>
  <c r="AE528" i="10"/>
  <c r="AD528" i="10"/>
  <c r="AC528" i="10"/>
  <c r="AB528" i="10"/>
  <c r="Z528" i="10"/>
  <c r="Y528" i="10"/>
  <c r="X528" i="10"/>
  <c r="W528" i="10"/>
  <c r="V528" i="10"/>
  <c r="T528" i="10"/>
  <c r="S528" i="10"/>
  <c r="R528" i="10"/>
  <c r="Q528" i="10"/>
  <c r="P528" i="10"/>
  <c r="N528" i="10"/>
  <c r="M528" i="10"/>
  <c r="L528" i="10"/>
  <c r="K528" i="10"/>
  <c r="J528" i="10"/>
  <c r="AF527" i="10"/>
  <c r="AE527" i="10"/>
  <c r="AD527" i="10"/>
  <c r="AC527" i="10"/>
  <c r="AB527" i="10"/>
  <c r="Z527" i="10"/>
  <c r="Y527" i="10"/>
  <c r="X527" i="10"/>
  <c r="W527" i="10"/>
  <c r="V527" i="10"/>
  <c r="T527" i="10"/>
  <c r="S527" i="10"/>
  <c r="R527" i="10"/>
  <c r="Q527" i="10"/>
  <c r="P527" i="10"/>
  <c r="N527" i="10"/>
  <c r="M527" i="10"/>
  <c r="L527" i="10"/>
  <c r="K527" i="10"/>
  <c r="J527" i="10"/>
  <c r="AF526" i="10"/>
  <c r="AE526" i="10"/>
  <c r="AD526" i="10"/>
  <c r="AC526" i="10"/>
  <c r="AB526" i="10"/>
  <c r="Z526" i="10"/>
  <c r="Y526" i="10"/>
  <c r="X526" i="10"/>
  <c r="W526" i="10"/>
  <c r="V526" i="10"/>
  <c r="T526" i="10"/>
  <c r="S526" i="10"/>
  <c r="R526" i="10"/>
  <c r="Q526" i="10"/>
  <c r="P526" i="10"/>
  <c r="N526" i="10"/>
  <c r="M526" i="10"/>
  <c r="L526" i="10"/>
  <c r="K526" i="10"/>
  <c r="J526" i="10"/>
  <c r="AF525" i="10"/>
  <c r="AE525" i="10"/>
  <c r="AD525" i="10"/>
  <c r="AC525" i="10"/>
  <c r="AB525" i="10"/>
  <c r="Z525" i="10"/>
  <c r="Y525" i="10"/>
  <c r="X525" i="10"/>
  <c r="W525" i="10"/>
  <c r="V525" i="10"/>
  <c r="T525" i="10"/>
  <c r="S525" i="10"/>
  <c r="R525" i="10"/>
  <c r="Q525" i="10"/>
  <c r="P525" i="10"/>
  <c r="N525" i="10"/>
  <c r="M525" i="10"/>
  <c r="L525" i="10"/>
  <c r="K525" i="10"/>
  <c r="J525" i="10"/>
  <c r="AF524" i="10"/>
  <c r="AE524" i="10"/>
  <c r="AD524" i="10"/>
  <c r="AC524" i="10"/>
  <c r="AB524" i="10"/>
  <c r="Z524" i="10"/>
  <c r="Y524" i="10"/>
  <c r="X524" i="10"/>
  <c r="W524" i="10"/>
  <c r="V524" i="10"/>
  <c r="T524" i="10"/>
  <c r="S524" i="10"/>
  <c r="R524" i="10"/>
  <c r="Q524" i="10"/>
  <c r="P524" i="10"/>
  <c r="N524" i="10"/>
  <c r="M524" i="10"/>
  <c r="L524" i="10"/>
  <c r="K524" i="10"/>
  <c r="J524" i="10"/>
  <c r="AF523" i="10"/>
  <c r="AE523" i="10"/>
  <c r="AD523" i="10"/>
  <c r="AC523" i="10"/>
  <c r="AB523" i="10"/>
  <c r="Z523" i="10"/>
  <c r="Y523" i="10"/>
  <c r="X523" i="10"/>
  <c r="W523" i="10"/>
  <c r="V523" i="10"/>
  <c r="T523" i="10"/>
  <c r="S523" i="10"/>
  <c r="R523" i="10"/>
  <c r="Q523" i="10"/>
  <c r="P523" i="10"/>
  <c r="N523" i="10"/>
  <c r="M523" i="10"/>
  <c r="L523" i="10"/>
  <c r="K523" i="10"/>
  <c r="J523" i="10"/>
  <c r="AF522" i="10"/>
  <c r="AE522" i="10"/>
  <c r="AD522" i="10"/>
  <c r="AC522" i="10"/>
  <c r="AB522" i="10"/>
  <c r="Z522" i="10"/>
  <c r="Y522" i="10"/>
  <c r="X522" i="10"/>
  <c r="W522" i="10"/>
  <c r="V522" i="10"/>
  <c r="T522" i="10"/>
  <c r="S522" i="10"/>
  <c r="R522" i="10"/>
  <c r="Q522" i="10"/>
  <c r="P522" i="10"/>
  <c r="N522" i="10"/>
  <c r="M522" i="10"/>
  <c r="L522" i="10"/>
  <c r="K522" i="10"/>
  <c r="J522" i="10"/>
  <c r="AF521" i="10"/>
  <c r="AE521" i="10"/>
  <c r="AD521" i="10"/>
  <c r="AC521" i="10"/>
  <c r="AB521" i="10"/>
  <c r="Z521" i="10"/>
  <c r="Y521" i="10"/>
  <c r="X521" i="10"/>
  <c r="W521" i="10"/>
  <c r="V521" i="10"/>
  <c r="T521" i="10"/>
  <c r="S521" i="10"/>
  <c r="R521" i="10"/>
  <c r="Q521" i="10"/>
  <c r="P521" i="10"/>
  <c r="N521" i="10"/>
  <c r="M521" i="10"/>
  <c r="L521" i="10"/>
  <c r="K521" i="10"/>
  <c r="J521" i="10"/>
  <c r="AF520" i="10"/>
  <c r="AE520" i="10"/>
  <c r="AD520" i="10"/>
  <c r="AC520" i="10"/>
  <c r="AB520" i="10"/>
  <c r="Z520" i="10"/>
  <c r="Y520" i="10"/>
  <c r="X520" i="10"/>
  <c r="W520" i="10"/>
  <c r="V520" i="10"/>
  <c r="T520" i="10"/>
  <c r="S520" i="10"/>
  <c r="R520" i="10"/>
  <c r="Q520" i="10"/>
  <c r="P520" i="10"/>
  <c r="N520" i="10"/>
  <c r="M520" i="10"/>
  <c r="L520" i="10"/>
  <c r="K520" i="10"/>
  <c r="J520" i="10"/>
  <c r="AF519" i="10"/>
  <c r="AE519" i="10"/>
  <c r="AD519" i="10"/>
  <c r="AC519" i="10"/>
  <c r="AB519" i="10"/>
  <c r="Z519" i="10"/>
  <c r="Y519" i="10"/>
  <c r="X519" i="10"/>
  <c r="W519" i="10"/>
  <c r="V519" i="10"/>
  <c r="T519" i="10"/>
  <c r="S519" i="10"/>
  <c r="R519" i="10"/>
  <c r="Q519" i="10"/>
  <c r="P519" i="10"/>
  <c r="N519" i="10"/>
  <c r="M519" i="10"/>
  <c r="L519" i="10"/>
  <c r="K519" i="10"/>
  <c r="J519" i="10"/>
  <c r="AF518" i="10"/>
  <c r="AE518" i="10"/>
  <c r="AD518" i="10"/>
  <c r="AC518" i="10"/>
  <c r="AB518" i="10"/>
  <c r="Z518" i="10"/>
  <c r="Y518" i="10"/>
  <c r="X518" i="10"/>
  <c r="W518" i="10"/>
  <c r="V518" i="10"/>
  <c r="T518" i="10"/>
  <c r="S518" i="10"/>
  <c r="R518" i="10"/>
  <c r="Q518" i="10"/>
  <c r="P518" i="10"/>
  <c r="N518" i="10"/>
  <c r="M518" i="10"/>
  <c r="L518" i="10"/>
  <c r="K518" i="10"/>
  <c r="J518" i="10"/>
  <c r="AF517" i="10"/>
  <c r="AE517" i="10"/>
  <c r="AD517" i="10"/>
  <c r="AC517" i="10"/>
  <c r="AB517" i="10"/>
  <c r="Z517" i="10"/>
  <c r="Y517" i="10"/>
  <c r="X517" i="10"/>
  <c r="W517" i="10"/>
  <c r="V517" i="10"/>
  <c r="T517" i="10"/>
  <c r="S517" i="10"/>
  <c r="R517" i="10"/>
  <c r="Q517" i="10"/>
  <c r="P517" i="10"/>
  <c r="N517" i="10"/>
  <c r="M517" i="10"/>
  <c r="L517" i="10"/>
  <c r="K517" i="10"/>
  <c r="J517" i="10"/>
  <c r="AF516" i="10"/>
  <c r="AE516" i="10"/>
  <c r="AD516" i="10"/>
  <c r="AC516" i="10"/>
  <c r="AB516" i="10"/>
  <c r="Z516" i="10"/>
  <c r="Y516" i="10"/>
  <c r="X516" i="10"/>
  <c r="W516" i="10"/>
  <c r="V516" i="10"/>
  <c r="T516" i="10"/>
  <c r="S516" i="10"/>
  <c r="R516" i="10"/>
  <c r="Q516" i="10"/>
  <c r="P516" i="10"/>
  <c r="N516" i="10"/>
  <c r="M516" i="10"/>
  <c r="L516" i="10"/>
  <c r="K516" i="10"/>
  <c r="J516" i="10"/>
  <c r="AF515" i="10"/>
  <c r="AE515" i="10"/>
  <c r="AD515" i="10"/>
  <c r="AC515" i="10"/>
  <c r="AB515" i="10"/>
  <c r="Z515" i="10"/>
  <c r="Y515" i="10"/>
  <c r="X515" i="10"/>
  <c r="W515" i="10"/>
  <c r="V515" i="10"/>
  <c r="T515" i="10"/>
  <c r="S515" i="10"/>
  <c r="R515" i="10"/>
  <c r="Q515" i="10"/>
  <c r="P515" i="10"/>
  <c r="N515" i="10"/>
  <c r="M515" i="10"/>
  <c r="L515" i="10"/>
  <c r="K515" i="10"/>
  <c r="J515" i="10"/>
  <c r="AF514" i="10"/>
  <c r="AE514" i="10"/>
  <c r="AD514" i="10"/>
  <c r="AC514" i="10"/>
  <c r="AB514" i="10"/>
  <c r="Z514" i="10"/>
  <c r="Y514" i="10"/>
  <c r="X514" i="10"/>
  <c r="W514" i="10"/>
  <c r="V514" i="10"/>
  <c r="T514" i="10"/>
  <c r="S514" i="10"/>
  <c r="R514" i="10"/>
  <c r="Q514" i="10"/>
  <c r="P514" i="10"/>
  <c r="N514" i="10"/>
  <c r="M514" i="10"/>
  <c r="L514" i="10"/>
  <c r="K514" i="10"/>
  <c r="J514" i="10"/>
  <c r="AF513" i="10"/>
  <c r="AE513" i="10"/>
  <c r="AD513" i="10"/>
  <c r="AC513" i="10"/>
  <c r="AB513" i="10"/>
  <c r="Z513" i="10"/>
  <c r="Y513" i="10"/>
  <c r="X513" i="10"/>
  <c r="W513" i="10"/>
  <c r="V513" i="10"/>
  <c r="T513" i="10"/>
  <c r="S513" i="10"/>
  <c r="R513" i="10"/>
  <c r="Q513" i="10"/>
  <c r="P513" i="10"/>
  <c r="N513" i="10"/>
  <c r="M513" i="10"/>
  <c r="L513" i="10"/>
  <c r="K513" i="10"/>
  <c r="J513" i="10"/>
  <c r="AF512" i="10"/>
  <c r="AE512" i="10"/>
  <c r="AD512" i="10"/>
  <c r="AC512" i="10"/>
  <c r="AB512" i="10"/>
  <c r="Z512" i="10"/>
  <c r="Y512" i="10"/>
  <c r="X512" i="10"/>
  <c r="W512" i="10"/>
  <c r="V512" i="10"/>
  <c r="T512" i="10"/>
  <c r="S512" i="10"/>
  <c r="R512" i="10"/>
  <c r="Q512" i="10"/>
  <c r="P512" i="10"/>
  <c r="N512" i="10"/>
  <c r="M512" i="10"/>
  <c r="L512" i="10"/>
  <c r="K512" i="10"/>
  <c r="J512" i="10"/>
  <c r="AF511" i="10"/>
  <c r="AE511" i="10"/>
  <c r="AD511" i="10"/>
  <c r="AC511" i="10"/>
  <c r="AB511" i="10"/>
  <c r="Z511" i="10"/>
  <c r="Y511" i="10"/>
  <c r="X511" i="10"/>
  <c r="W511" i="10"/>
  <c r="V511" i="10"/>
  <c r="T511" i="10"/>
  <c r="S511" i="10"/>
  <c r="R511" i="10"/>
  <c r="Q511" i="10"/>
  <c r="P511" i="10"/>
  <c r="N511" i="10"/>
  <c r="M511" i="10"/>
  <c r="L511" i="10"/>
  <c r="K511" i="10"/>
  <c r="J511" i="10"/>
  <c r="AA510" i="10"/>
  <c r="U510" i="10"/>
  <c r="O510" i="10"/>
  <c r="E510" i="10"/>
  <c r="AA509" i="10"/>
  <c r="U509" i="10"/>
  <c r="O509" i="10"/>
  <c r="E509" i="10"/>
  <c r="AA508" i="10"/>
  <c r="U508" i="10"/>
  <c r="O508" i="10"/>
  <c r="E508" i="10"/>
  <c r="AF507" i="10"/>
  <c r="AE507" i="10"/>
  <c r="AD507" i="10"/>
  <c r="AC507" i="10"/>
  <c r="AB507" i="10"/>
  <c r="Z507" i="10"/>
  <c r="Y507" i="10"/>
  <c r="X507" i="10"/>
  <c r="W507" i="10"/>
  <c r="V507" i="10"/>
  <c r="T507" i="10"/>
  <c r="S507" i="10"/>
  <c r="R507" i="10"/>
  <c r="Q507" i="10"/>
  <c r="P507" i="10"/>
  <c r="N507" i="10"/>
  <c r="M507" i="10"/>
  <c r="L507" i="10"/>
  <c r="K507" i="10"/>
  <c r="J507" i="10"/>
  <c r="AF506" i="10"/>
  <c r="AE506" i="10"/>
  <c r="AD506" i="10"/>
  <c r="AC506" i="10"/>
  <c r="AB506" i="10"/>
  <c r="Z506" i="10"/>
  <c r="Y506" i="10"/>
  <c r="X506" i="10"/>
  <c r="W506" i="10"/>
  <c r="V506" i="10"/>
  <c r="T506" i="10"/>
  <c r="S506" i="10"/>
  <c r="R506" i="10"/>
  <c r="Q506" i="10"/>
  <c r="P506" i="10"/>
  <c r="N506" i="10"/>
  <c r="M506" i="10"/>
  <c r="L506" i="10"/>
  <c r="K506" i="10"/>
  <c r="J506" i="10"/>
  <c r="AF505" i="10"/>
  <c r="AE505" i="10"/>
  <c r="AD505" i="10"/>
  <c r="AC505" i="10"/>
  <c r="AB505" i="10"/>
  <c r="Z505" i="10"/>
  <c r="Y505" i="10"/>
  <c r="X505" i="10"/>
  <c r="W505" i="10"/>
  <c r="V505" i="10"/>
  <c r="T505" i="10"/>
  <c r="S505" i="10"/>
  <c r="R505" i="10"/>
  <c r="Q505" i="10"/>
  <c r="P505" i="10"/>
  <c r="N505" i="10"/>
  <c r="M505" i="10"/>
  <c r="L505" i="10"/>
  <c r="K505" i="10"/>
  <c r="J505" i="10"/>
  <c r="AF504" i="10"/>
  <c r="AE504" i="10"/>
  <c r="AD504" i="10"/>
  <c r="AC504" i="10"/>
  <c r="AB504" i="10"/>
  <c r="Z504" i="10"/>
  <c r="Y504" i="10"/>
  <c r="X504" i="10"/>
  <c r="W504" i="10"/>
  <c r="V504" i="10"/>
  <c r="T504" i="10"/>
  <c r="S504" i="10"/>
  <c r="R504" i="10"/>
  <c r="Q504" i="10"/>
  <c r="P504" i="10"/>
  <c r="N504" i="10"/>
  <c r="M504" i="10"/>
  <c r="L504" i="10"/>
  <c r="K504" i="10"/>
  <c r="J504" i="10"/>
  <c r="AF503" i="10"/>
  <c r="AE503" i="10"/>
  <c r="AD503" i="10"/>
  <c r="AC503" i="10"/>
  <c r="AB503" i="10"/>
  <c r="Z503" i="10"/>
  <c r="Y503" i="10"/>
  <c r="X503" i="10"/>
  <c r="W503" i="10"/>
  <c r="V503" i="10"/>
  <c r="T503" i="10"/>
  <c r="S503" i="10"/>
  <c r="R503" i="10"/>
  <c r="Q503" i="10"/>
  <c r="P503" i="10"/>
  <c r="N503" i="10"/>
  <c r="M503" i="10"/>
  <c r="L503" i="10"/>
  <c r="K503" i="10"/>
  <c r="J503" i="10"/>
  <c r="AF502" i="10"/>
  <c r="AE502" i="10"/>
  <c r="AD502" i="10"/>
  <c r="AC502" i="10"/>
  <c r="AB502" i="10"/>
  <c r="Z502" i="10"/>
  <c r="Y502" i="10"/>
  <c r="X502" i="10"/>
  <c r="W502" i="10"/>
  <c r="V502" i="10"/>
  <c r="T502" i="10"/>
  <c r="S502" i="10"/>
  <c r="R502" i="10"/>
  <c r="Q502" i="10"/>
  <c r="P502" i="10"/>
  <c r="N502" i="10"/>
  <c r="M502" i="10"/>
  <c r="L502" i="10"/>
  <c r="K502" i="10"/>
  <c r="J502" i="10"/>
  <c r="AF501" i="10"/>
  <c r="AE501" i="10"/>
  <c r="AD501" i="10"/>
  <c r="AC501" i="10"/>
  <c r="AB501" i="10"/>
  <c r="Z501" i="10"/>
  <c r="Y501" i="10"/>
  <c r="X501" i="10"/>
  <c r="W501" i="10"/>
  <c r="V501" i="10"/>
  <c r="T501" i="10"/>
  <c r="S501" i="10"/>
  <c r="R501" i="10"/>
  <c r="Q501" i="10"/>
  <c r="P501" i="10"/>
  <c r="N501" i="10"/>
  <c r="M501" i="10"/>
  <c r="L501" i="10"/>
  <c r="K501" i="10"/>
  <c r="J501" i="10"/>
  <c r="AA500" i="10"/>
  <c r="U500" i="10"/>
  <c r="O500" i="10"/>
  <c r="E500" i="10"/>
  <c r="AA499" i="10"/>
  <c r="U499" i="10"/>
  <c r="O499" i="10"/>
  <c r="E499" i="10"/>
  <c r="AF498" i="10"/>
  <c r="AE498" i="10"/>
  <c r="AD498" i="10"/>
  <c r="AC498" i="10"/>
  <c r="AB498" i="10"/>
  <c r="Z498" i="10"/>
  <c r="Y498" i="10"/>
  <c r="X498" i="10"/>
  <c r="W498" i="10"/>
  <c r="V498" i="10"/>
  <c r="T498" i="10"/>
  <c r="S498" i="10"/>
  <c r="R498" i="10"/>
  <c r="Q498" i="10"/>
  <c r="P498" i="10"/>
  <c r="N498" i="10"/>
  <c r="M498" i="10"/>
  <c r="L498" i="10"/>
  <c r="K498" i="10"/>
  <c r="J498" i="10"/>
  <c r="AF497" i="10"/>
  <c r="AE497" i="10"/>
  <c r="AD497" i="10"/>
  <c r="AC497" i="10"/>
  <c r="AB497" i="10"/>
  <c r="Z497" i="10"/>
  <c r="Y497" i="10"/>
  <c r="X497" i="10"/>
  <c r="W497" i="10"/>
  <c r="V497" i="10"/>
  <c r="T497" i="10"/>
  <c r="S497" i="10"/>
  <c r="R497" i="10"/>
  <c r="Q497" i="10"/>
  <c r="P497" i="10"/>
  <c r="N497" i="10"/>
  <c r="M497" i="10"/>
  <c r="L497" i="10"/>
  <c r="K497" i="10"/>
  <c r="J497" i="10"/>
  <c r="AF496" i="10"/>
  <c r="AE496" i="10"/>
  <c r="AD496" i="10"/>
  <c r="AC496" i="10"/>
  <c r="AB496" i="10"/>
  <c r="Z496" i="10"/>
  <c r="Y496" i="10"/>
  <c r="X496" i="10"/>
  <c r="W496" i="10"/>
  <c r="V496" i="10"/>
  <c r="T496" i="10"/>
  <c r="S496" i="10"/>
  <c r="R496" i="10"/>
  <c r="Q496" i="10"/>
  <c r="P496" i="10"/>
  <c r="N496" i="10"/>
  <c r="M496" i="10"/>
  <c r="L496" i="10"/>
  <c r="K496" i="10"/>
  <c r="J496" i="10"/>
  <c r="AF495" i="10"/>
  <c r="AE495" i="10"/>
  <c r="AD495" i="10"/>
  <c r="AC495" i="10"/>
  <c r="AB495" i="10"/>
  <c r="Z495" i="10"/>
  <c r="Y495" i="10"/>
  <c r="X495" i="10"/>
  <c r="W495" i="10"/>
  <c r="V495" i="10"/>
  <c r="T495" i="10"/>
  <c r="S495" i="10"/>
  <c r="R495" i="10"/>
  <c r="Q495" i="10"/>
  <c r="P495" i="10"/>
  <c r="N495" i="10"/>
  <c r="M495" i="10"/>
  <c r="L495" i="10"/>
  <c r="K495" i="10"/>
  <c r="J495" i="10"/>
  <c r="AF494" i="10"/>
  <c r="AE494" i="10"/>
  <c r="AD494" i="10"/>
  <c r="AC494" i="10"/>
  <c r="AB494" i="10"/>
  <c r="Z494" i="10"/>
  <c r="Y494" i="10"/>
  <c r="X494" i="10"/>
  <c r="W494" i="10"/>
  <c r="V494" i="10"/>
  <c r="T494" i="10"/>
  <c r="S494" i="10"/>
  <c r="R494" i="10"/>
  <c r="Q494" i="10"/>
  <c r="P494" i="10"/>
  <c r="N494" i="10"/>
  <c r="M494" i="10"/>
  <c r="L494" i="10"/>
  <c r="K494" i="10"/>
  <c r="J494" i="10"/>
  <c r="AF493" i="10"/>
  <c r="AE493" i="10"/>
  <c r="AD493" i="10"/>
  <c r="AC493" i="10"/>
  <c r="AB493" i="10"/>
  <c r="Z493" i="10"/>
  <c r="Y493" i="10"/>
  <c r="X493" i="10"/>
  <c r="W493" i="10"/>
  <c r="V493" i="10"/>
  <c r="T493" i="10"/>
  <c r="S493" i="10"/>
  <c r="R493" i="10"/>
  <c r="Q493" i="10"/>
  <c r="P493" i="10"/>
  <c r="N493" i="10"/>
  <c r="M493" i="10"/>
  <c r="L493" i="10"/>
  <c r="K493" i="10"/>
  <c r="J493" i="10"/>
  <c r="AF492" i="10"/>
  <c r="AE492" i="10"/>
  <c r="AD492" i="10"/>
  <c r="AC492" i="10"/>
  <c r="AB492" i="10"/>
  <c r="Z492" i="10"/>
  <c r="Y492" i="10"/>
  <c r="X492" i="10"/>
  <c r="W492" i="10"/>
  <c r="V492" i="10"/>
  <c r="T492" i="10"/>
  <c r="S492" i="10"/>
  <c r="R492" i="10"/>
  <c r="Q492" i="10"/>
  <c r="P492" i="10"/>
  <c r="N492" i="10"/>
  <c r="M492" i="10"/>
  <c r="L492" i="10"/>
  <c r="K492" i="10"/>
  <c r="J492" i="10"/>
  <c r="AF491" i="10"/>
  <c r="AE491" i="10"/>
  <c r="AD491" i="10"/>
  <c r="AC491" i="10"/>
  <c r="AB491" i="10"/>
  <c r="Z491" i="10"/>
  <c r="Y491" i="10"/>
  <c r="X491" i="10"/>
  <c r="W491" i="10"/>
  <c r="V491" i="10"/>
  <c r="T491" i="10"/>
  <c r="S491" i="10"/>
  <c r="R491" i="10"/>
  <c r="Q491" i="10"/>
  <c r="P491" i="10"/>
  <c r="N491" i="10"/>
  <c r="M491" i="10"/>
  <c r="L491" i="10"/>
  <c r="K491" i="10"/>
  <c r="J491" i="10"/>
  <c r="AA490" i="10"/>
  <c r="U490" i="10"/>
  <c r="O490" i="10"/>
  <c r="E490" i="10"/>
  <c r="AA489" i="10"/>
  <c r="U489" i="10"/>
  <c r="O489" i="10"/>
  <c r="E489" i="10"/>
  <c r="AA488" i="10"/>
  <c r="U488" i="10"/>
  <c r="O488" i="10"/>
  <c r="E488" i="10"/>
  <c r="AF487" i="10"/>
  <c r="AE487" i="10"/>
  <c r="AD487" i="10"/>
  <c r="AC487" i="10"/>
  <c r="AB487" i="10"/>
  <c r="Z487" i="10"/>
  <c r="Y487" i="10"/>
  <c r="X487" i="10"/>
  <c r="W487" i="10"/>
  <c r="V487" i="10"/>
  <c r="T487" i="10"/>
  <c r="S487" i="10"/>
  <c r="R487" i="10"/>
  <c r="Q487" i="10"/>
  <c r="P487" i="10"/>
  <c r="N487" i="10"/>
  <c r="M487" i="10"/>
  <c r="L487" i="10"/>
  <c r="K487" i="10"/>
  <c r="J487" i="10"/>
  <c r="AF486" i="10"/>
  <c r="AE486" i="10"/>
  <c r="AD486" i="10"/>
  <c r="AC486" i="10"/>
  <c r="AB486" i="10"/>
  <c r="Z486" i="10"/>
  <c r="Y486" i="10"/>
  <c r="X486" i="10"/>
  <c r="W486" i="10"/>
  <c r="V486" i="10"/>
  <c r="T486" i="10"/>
  <c r="S486" i="10"/>
  <c r="R486" i="10"/>
  <c r="Q486" i="10"/>
  <c r="P486" i="10"/>
  <c r="N486" i="10"/>
  <c r="M486" i="10"/>
  <c r="L486" i="10"/>
  <c r="K486" i="10"/>
  <c r="J486" i="10"/>
  <c r="AF485" i="10"/>
  <c r="AE485" i="10"/>
  <c r="AD485" i="10"/>
  <c r="AC485" i="10"/>
  <c r="AB485" i="10"/>
  <c r="Z485" i="10"/>
  <c r="Y485" i="10"/>
  <c r="X485" i="10"/>
  <c r="W485" i="10"/>
  <c r="V485" i="10"/>
  <c r="T485" i="10"/>
  <c r="S485" i="10"/>
  <c r="R485" i="10"/>
  <c r="Q485" i="10"/>
  <c r="P485" i="10"/>
  <c r="N485" i="10"/>
  <c r="M485" i="10"/>
  <c r="L485" i="10"/>
  <c r="K485" i="10"/>
  <c r="J485" i="10"/>
  <c r="AF484" i="10"/>
  <c r="AE484" i="10"/>
  <c r="AD484" i="10"/>
  <c r="AC484" i="10"/>
  <c r="AB484" i="10"/>
  <c r="Z484" i="10"/>
  <c r="Y484" i="10"/>
  <c r="X484" i="10"/>
  <c r="W484" i="10"/>
  <c r="V484" i="10"/>
  <c r="T484" i="10"/>
  <c r="S484" i="10"/>
  <c r="R484" i="10"/>
  <c r="Q484" i="10"/>
  <c r="P484" i="10"/>
  <c r="N484" i="10"/>
  <c r="M484" i="10"/>
  <c r="L484" i="10"/>
  <c r="K484" i="10"/>
  <c r="J484" i="10"/>
  <c r="AF483" i="10"/>
  <c r="AE483" i="10"/>
  <c r="AD483" i="10"/>
  <c r="AC483" i="10"/>
  <c r="AB483" i="10"/>
  <c r="Z483" i="10"/>
  <c r="Y483" i="10"/>
  <c r="X483" i="10"/>
  <c r="W483" i="10"/>
  <c r="V483" i="10"/>
  <c r="T483" i="10"/>
  <c r="S483" i="10"/>
  <c r="R483" i="10"/>
  <c r="Q483" i="10"/>
  <c r="P483" i="10"/>
  <c r="N483" i="10"/>
  <c r="M483" i="10"/>
  <c r="L483" i="10"/>
  <c r="K483" i="10"/>
  <c r="J483" i="10"/>
  <c r="AF482" i="10"/>
  <c r="AE482" i="10"/>
  <c r="AD482" i="10"/>
  <c r="AC482" i="10"/>
  <c r="AB482" i="10"/>
  <c r="Z482" i="10"/>
  <c r="Y482" i="10"/>
  <c r="X482" i="10"/>
  <c r="W482" i="10"/>
  <c r="V482" i="10"/>
  <c r="T482" i="10"/>
  <c r="S482" i="10"/>
  <c r="R482" i="10"/>
  <c r="Q482" i="10"/>
  <c r="P482" i="10"/>
  <c r="N482" i="10"/>
  <c r="M482" i="10"/>
  <c r="L482" i="10"/>
  <c r="K482" i="10"/>
  <c r="J482" i="10"/>
  <c r="AF481" i="10"/>
  <c r="AE481" i="10"/>
  <c r="AD481" i="10"/>
  <c r="AC481" i="10"/>
  <c r="AB481" i="10"/>
  <c r="Z481" i="10"/>
  <c r="Y481" i="10"/>
  <c r="X481" i="10"/>
  <c r="W481" i="10"/>
  <c r="V481" i="10"/>
  <c r="T481" i="10"/>
  <c r="S481" i="10"/>
  <c r="R481" i="10"/>
  <c r="Q481" i="10"/>
  <c r="P481" i="10"/>
  <c r="N481" i="10"/>
  <c r="M481" i="10"/>
  <c r="L481" i="10"/>
  <c r="K481" i="10"/>
  <c r="J481" i="10"/>
  <c r="AF480" i="10"/>
  <c r="AE480" i="10"/>
  <c r="AD480" i="10"/>
  <c r="AC480" i="10"/>
  <c r="AB480" i="10"/>
  <c r="Z480" i="10"/>
  <c r="Y480" i="10"/>
  <c r="X480" i="10"/>
  <c r="W480" i="10"/>
  <c r="V480" i="10"/>
  <c r="T480" i="10"/>
  <c r="S480" i="10"/>
  <c r="R480" i="10"/>
  <c r="Q480" i="10"/>
  <c r="P480" i="10"/>
  <c r="N480" i="10"/>
  <c r="M480" i="10"/>
  <c r="L480" i="10"/>
  <c r="K480" i="10"/>
  <c r="J480" i="10"/>
  <c r="AF479" i="10"/>
  <c r="AE479" i="10"/>
  <c r="AD479" i="10"/>
  <c r="AC479" i="10"/>
  <c r="AB479" i="10"/>
  <c r="Z479" i="10"/>
  <c r="Y479" i="10"/>
  <c r="X479" i="10"/>
  <c r="W479" i="10"/>
  <c r="V479" i="10"/>
  <c r="T479" i="10"/>
  <c r="S479" i="10"/>
  <c r="R479" i="10"/>
  <c r="Q479" i="10"/>
  <c r="P479" i="10"/>
  <c r="N479" i="10"/>
  <c r="M479" i="10"/>
  <c r="L479" i="10"/>
  <c r="K479" i="10"/>
  <c r="J479" i="10"/>
  <c r="AF478" i="10"/>
  <c r="AE478" i="10"/>
  <c r="AD478" i="10"/>
  <c r="AC478" i="10"/>
  <c r="AB478" i="10"/>
  <c r="Z478" i="10"/>
  <c r="Y478" i="10"/>
  <c r="X478" i="10"/>
  <c r="W478" i="10"/>
  <c r="V478" i="10"/>
  <c r="T478" i="10"/>
  <c r="S478" i="10"/>
  <c r="R478" i="10"/>
  <c r="Q478" i="10"/>
  <c r="P478" i="10"/>
  <c r="N478" i="10"/>
  <c r="M478" i="10"/>
  <c r="L478" i="10"/>
  <c r="K478" i="10"/>
  <c r="J478" i="10"/>
  <c r="AF477" i="10"/>
  <c r="AE477" i="10"/>
  <c r="AD477" i="10"/>
  <c r="AC477" i="10"/>
  <c r="AB477" i="10"/>
  <c r="Z477" i="10"/>
  <c r="Y477" i="10"/>
  <c r="X477" i="10"/>
  <c r="W477" i="10"/>
  <c r="V477" i="10"/>
  <c r="T477" i="10"/>
  <c r="S477" i="10"/>
  <c r="R477" i="10"/>
  <c r="Q477" i="10"/>
  <c r="P477" i="10"/>
  <c r="N477" i="10"/>
  <c r="M477" i="10"/>
  <c r="L477" i="10"/>
  <c r="K477" i="10"/>
  <c r="J477" i="10"/>
  <c r="AF476" i="10"/>
  <c r="AE476" i="10"/>
  <c r="AD476" i="10"/>
  <c r="AC476" i="10"/>
  <c r="AB476" i="10"/>
  <c r="Z476" i="10"/>
  <c r="Y476" i="10"/>
  <c r="X476" i="10"/>
  <c r="W476" i="10"/>
  <c r="V476" i="10"/>
  <c r="T476" i="10"/>
  <c r="S476" i="10"/>
  <c r="R476" i="10"/>
  <c r="Q476" i="10"/>
  <c r="P476" i="10"/>
  <c r="N476" i="10"/>
  <c r="M476" i="10"/>
  <c r="L476" i="10"/>
  <c r="K476" i="10"/>
  <c r="J476" i="10"/>
  <c r="AF475" i="10"/>
  <c r="AE475" i="10"/>
  <c r="AD475" i="10"/>
  <c r="AC475" i="10"/>
  <c r="AB475" i="10"/>
  <c r="Z475" i="10"/>
  <c r="Y475" i="10"/>
  <c r="X475" i="10"/>
  <c r="W475" i="10"/>
  <c r="V475" i="10"/>
  <c r="T475" i="10"/>
  <c r="S475" i="10"/>
  <c r="R475" i="10"/>
  <c r="Q475" i="10"/>
  <c r="P475" i="10"/>
  <c r="N475" i="10"/>
  <c r="M475" i="10"/>
  <c r="L475" i="10"/>
  <c r="K475" i="10"/>
  <c r="J475" i="10"/>
  <c r="AF474" i="10"/>
  <c r="AE474" i="10"/>
  <c r="AD474" i="10"/>
  <c r="AC474" i="10"/>
  <c r="AB474" i="10"/>
  <c r="Z474" i="10"/>
  <c r="Y474" i="10"/>
  <c r="X474" i="10"/>
  <c r="W474" i="10"/>
  <c r="V474" i="10"/>
  <c r="T474" i="10"/>
  <c r="S474" i="10"/>
  <c r="R474" i="10"/>
  <c r="Q474" i="10"/>
  <c r="P474" i="10"/>
  <c r="N474" i="10"/>
  <c r="M474" i="10"/>
  <c r="L474" i="10"/>
  <c r="K474" i="10"/>
  <c r="J474" i="10"/>
  <c r="AF473" i="10"/>
  <c r="AE473" i="10"/>
  <c r="AD473" i="10"/>
  <c r="AC473" i="10"/>
  <c r="AB473" i="10"/>
  <c r="Z473" i="10"/>
  <c r="Y473" i="10"/>
  <c r="X473" i="10"/>
  <c r="W473" i="10"/>
  <c r="V473" i="10"/>
  <c r="T473" i="10"/>
  <c r="S473" i="10"/>
  <c r="R473" i="10"/>
  <c r="Q473" i="10"/>
  <c r="P473" i="10"/>
  <c r="N473" i="10"/>
  <c r="M473" i="10"/>
  <c r="L473" i="10"/>
  <c r="K473" i="10"/>
  <c r="J473" i="10"/>
  <c r="AF472" i="10"/>
  <c r="AE472" i="10"/>
  <c r="AD472" i="10"/>
  <c r="AC472" i="10"/>
  <c r="AB472" i="10"/>
  <c r="Z472" i="10"/>
  <c r="Y472" i="10"/>
  <c r="X472" i="10"/>
  <c r="W472" i="10"/>
  <c r="V472" i="10"/>
  <c r="T472" i="10"/>
  <c r="S472" i="10"/>
  <c r="R472" i="10"/>
  <c r="Q472" i="10"/>
  <c r="P472" i="10"/>
  <c r="N472" i="10"/>
  <c r="M472" i="10"/>
  <c r="L472" i="10"/>
  <c r="K472" i="10"/>
  <c r="J472" i="10"/>
  <c r="AF471" i="10"/>
  <c r="AE471" i="10"/>
  <c r="AD471" i="10"/>
  <c r="AC471" i="10"/>
  <c r="AB471" i="10"/>
  <c r="Z471" i="10"/>
  <c r="Y471" i="10"/>
  <c r="X471" i="10"/>
  <c r="W471" i="10"/>
  <c r="V471" i="10"/>
  <c r="T471" i="10"/>
  <c r="S471" i="10"/>
  <c r="R471" i="10"/>
  <c r="Q471" i="10"/>
  <c r="P471" i="10"/>
  <c r="N471" i="10"/>
  <c r="M471" i="10"/>
  <c r="L471" i="10"/>
  <c r="K471" i="10"/>
  <c r="J471" i="10"/>
  <c r="AF470" i="10"/>
  <c r="AE470" i="10"/>
  <c r="AD470" i="10"/>
  <c r="AC470" i="10"/>
  <c r="AB470" i="10"/>
  <c r="Z470" i="10"/>
  <c r="Y470" i="10"/>
  <c r="X470" i="10"/>
  <c r="W470" i="10"/>
  <c r="V470" i="10"/>
  <c r="T470" i="10"/>
  <c r="S470" i="10"/>
  <c r="R470" i="10"/>
  <c r="Q470" i="10"/>
  <c r="P470" i="10"/>
  <c r="N470" i="10"/>
  <c r="M470" i="10"/>
  <c r="L470" i="10"/>
  <c r="K470" i="10"/>
  <c r="J470" i="10"/>
  <c r="AF469" i="10"/>
  <c r="AE469" i="10"/>
  <c r="AD469" i="10"/>
  <c r="AC469" i="10"/>
  <c r="AB469" i="10"/>
  <c r="Z469" i="10"/>
  <c r="Y469" i="10"/>
  <c r="X469" i="10"/>
  <c r="W469" i="10"/>
  <c r="V469" i="10"/>
  <c r="T469" i="10"/>
  <c r="S469" i="10"/>
  <c r="R469" i="10"/>
  <c r="Q469" i="10"/>
  <c r="P469" i="10"/>
  <c r="N469" i="10"/>
  <c r="M469" i="10"/>
  <c r="L469" i="10"/>
  <c r="K469" i="10"/>
  <c r="J469" i="10"/>
  <c r="AF468" i="10"/>
  <c r="AE468" i="10"/>
  <c r="AD468" i="10"/>
  <c r="AC468" i="10"/>
  <c r="AB468" i="10"/>
  <c r="Z468" i="10"/>
  <c r="Y468" i="10"/>
  <c r="X468" i="10"/>
  <c r="W468" i="10"/>
  <c r="V468" i="10"/>
  <c r="T468" i="10"/>
  <c r="S468" i="10"/>
  <c r="R468" i="10"/>
  <c r="Q468" i="10"/>
  <c r="P468" i="10"/>
  <c r="N468" i="10"/>
  <c r="M468" i="10"/>
  <c r="L468" i="10"/>
  <c r="K468" i="10"/>
  <c r="J468" i="10"/>
  <c r="AF467" i="10"/>
  <c r="AE467" i="10"/>
  <c r="AD467" i="10"/>
  <c r="AC467" i="10"/>
  <c r="AB467" i="10"/>
  <c r="Z467" i="10"/>
  <c r="Y467" i="10"/>
  <c r="X467" i="10"/>
  <c r="W467" i="10"/>
  <c r="V467" i="10"/>
  <c r="T467" i="10"/>
  <c r="S467" i="10"/>
  <c r="R467" i="10"/>
  <c r="Q467" i="10"/>
  <c r="P467" i="10"/>
  <c r="N467" i="10"/>
  <c r="M467" i="10"/>
  <c r="L467" i="10"/>
  <c r="K467" i="10"/>
  <c r="J467" i="10"/>
  <c r="AF466" i="10"/>
  <c r="AE466" i="10"/>
  <c r="AD466" i="10"/>
  <c r="AC466" i="10"/>
  <c r="AB466" i="10"/>
  <c r="Z466" i="10"/>
  <c r="Y466" i="10"/>
  <c r="X466" i="10"/>
  <c r="W466" i="10"/>
  <c r="V466" i="10"/>
  <c r="T466" i="10"/>
  <c r="S466" i="10"/>
  <c r="R466" i="10"/>
  <c r="Q466" i="10"/>
  <c r="P466" i="10"/>
  <c r="N466" i="10"/>
  <c r="M466" i="10"/>
  <c r="L466" i="10"/>
  <c r="K466" i="10"/>
  <c r="J466" i="10"/>
  <c r="AF465" i="10"/>
  <c r="AE465" i="10"/>
  <c r="AD465" i="10"/>
  <c r="AC465" i="10"/>
  <c r="AB465" i="10"/>
  <c r="Z465" i="10"/>
  <c r="Y465" i="10"/>
  <c r="X465" i="10"/>
  <c r="W465" i="10"/>
  <c r="V465" i="10"/>
  <c r="T465" i="10"/>
  <c r="S465" i="10"/>
  <c r="R465" i="10"/>
  <c r="Q465" i="10"/>
  <c r="P465" i="10"/>
  <c r="N465" i="10"/>
  <c r="M465" i="10"/>
  <c r="L465" i="10"/>
  <c r="K465" i="10"/>
  <c r="J465" i="10"/>
  <c r="AF464" i="10"/>
  <c r="AE464" i="10"/>
  <c r="AD464" i="10"/>
  <c r="AC464" i="10"/>
  <c r="AB464" i="10"/>
  <c r="Z464" i="10"/>
  <c r="Y464" i="10"/>
  <c r="X464" i="10"/>
  <c r="W464" i="10"/>
  <c r="V464" i="10"/>
  <c r="T464" i="10"/>
  <c r="S464" i="10"/>
  <c r="R464" i="10"/>
  <c r="Q464" i="10"/>
  <c r="P464" i="10"/>
  <c r="N464" i="10"/>
  <c r="M464" i="10"/>
  <c r="L464" i="10"/>
  <c r="K464" i="10"/>
  <c r="J464" i="10"/>
  <c r="AF463" i="10"/>
  <c r="AE463" i="10"/>
  <c r="AD463" i="10"/>
  <c r="AC463" i="10"/>
  <c r="AB463" i="10"/>
  <c r="Z463" i="10"/>
  <c r="Y463" i="10"/>
  <c r="X463" i="10"/>
  <c r="W463" i="10"/>
  <c r="V463" i="10"/>
  <c r="T463" i="10"/>
  <c r="S463" i="10"/>
  <c r="R463" i="10"/>
  <c r="Q463" i="10"/>
  <c r="P463" i="10"/>
  <c r="N463" i="10"/>
  <c r="M463" i="10"/>
  <c r="L463" i="10"/>
  <c r="K463" i="10"/>
  <c r="J463" i="10"/>
  <c r="AF462" i="10"/>
  <c r="AE462" i="10"/>
  <c r="AD462" i="10"/>
  <c r="AC462" i="10"/>
  <c r="AB462" i="10"/>
  <c r="Z462" i="10"/>
  <c r="Y462" i="10"/>
  <c r="X462" i="10"/>
  <c r="W462" i="10"/>
  <c r="V462" i="10"/>
  <c r="T462" i="10"/>
  <c r="S462" i="10"/>
  <c r="R462" i="10"/>
  <c r="Q462" i="10"/>
  <c r="P462" i="10"/>
  <c r="N462" i="10"/>
  <c r="M462" i="10"/>
  <c r="L462" i="10"/>
  <c r="K462" i="10"/>
  <c r="J462" i="10"/>
  <c r="AF461" i="10"/>
  <c r="AE461" i="10"/>
  <c r="AD461" i="10"/>
  <c r="AC461" i="10"/>
  <c r="AB461" i="10"/>
  <c r="Z461" i="10"/>
  <c r="Y461" i="10"/>
  <c r="X461" i="10"/>
  <c r="W461" i="10"/>
  <c r="V461" i="10"/>
  <c r="T461" i="10"/>
  <c r="S461" i="10"/>
  <c r="R461" i="10"/>
  <c r="Q461" i="10"/>
  <c r="P461" i="10"/>
  <c r="N461" i="10"/>
  <c r="M461" i="10"/>
  <c r="L461" i="10"/>
  <c r="K461" i="10"/>
  <c r="J461" i="10"/>
  <c r="AF460" i="10"/>
  <c r="AE460" i="10"/>
  <c r="AD460" i="10"/>
  <c r="AC460" i="10"/>
  <c r="AB460" i="10"/>
  <c r="Z460" i="10"/>
  <c r="Y460" i="10"/>
  <c r="X460" i="10"/>
  <c r="W460" i="10"/>
  <c r="V460" i="10"/>
  <c r="T460" i="10"/>
  <c r="S460" i="10"/>
  <c r="R460" i="10"/>
  <c r="Q460" i="10"/>
  <c r="P460" i="10"/>
  <c r="N460" i="10"/>
  <c r="M460" i="10"/>
  <c r="L460" i="10"/>
  <c r="K460" i="10"/>
  <c r="J460" i="10"/>
  <c r="AF459" i="10"/>
  <c r="AE459" i="10"/>
  <c r="AD459" i="10"/>
  <c r="AC459" i="10"/>
  <c r="AB459" i="10"/>
  <c r="Z459" i="10"/>
  <c r="Y459" i="10"/>
  <c r="X459" i="10"/>
  <c r="W459" i="10"/>
  <c r="V459" i="10"/>
  <c r="T459" i="10"/>
  <c r="S459" i="10"/>
  <c r="R459" i="10"/>
  <c r="Q459" i="10"/>
  <c r="P459" i="10"/>
  <c r="N459" i="10"/>
  <c r="M459" i="10"/>
  <c r="L459" i="10"/>
  <c r="K459" i="10"/>
  <c r="J459" i="10"/>
  <c r="AF458" i="10"/>
  <c r="AE458" i="10"/>
  <c r="AD458" i="10"/>
  <c r="AC458" i="10"/>
  <c r="AB458" i="10"/>
  <c r="Z458" i="10"/>
  <c r="Y458" i="10"/>
  <c r="X458" i="10"/>
  <c r="W458" i="10"/>
  <c r="V458" i="10"/>
  <c r="T458" i="10"/>
  <c r="S458" i="10"/>
  <c r="R458" i="10"/>
  <c r="Q458" i="10"/>
  <c r="P458" i="10"/>
  <c r="N458" i="10"/>
  <c r="M458" i="10"/>
  <c r="L458" i="10"/>
  <c r="K458" i="10"/>
  <c r="J458" i="10"/>
  <c r="AF457" i="10"/>
  <c r="AE457" i="10"/>
  <c r="AD457" i="10"/>
  <c r="AC457" i="10"/>
  <c r="AB457" i="10"/>
  <c r="Z457" i="10"/>
  <c r="Y457" i="10"/>
  <c r="X457" i="10"/>
  <c r="W457" i="10"/>
  <c r="V457" i="10"/>
  <c r="T457" i="10"/>
  <c r="S457" i="10"/>
  <c r="R457" i="10"/>
  <c r="Q457" i="10"/>
  <c r="P457" i="10"/>
  <c r="N457" i="10"/>
  <c r="M457" i="10"/>
  <c r="L457" i="10"/>
  <c r="K457" i="10"/>
  <c r="J457" i="10"/>
  <c r="AF456" i="10"/>
  <c r="AE456" i="10"/>
  <c r="AD456" i="10"/>
  <c r="AC456" i="10"/>
  <c r="AB456" i="10"/>
  <c r="Z456" i="10"/>
  <c r="Y456" i="10"/>
  <c r="X456" i="10"/>
  <c r="W456" i="10"/>
  <c r="V456" i="10"/>
  <c r="T456" i="10"/>
  <c r="S456" i="10"/>
  <c r="R456" i="10"/>
  <c r="Q456" i="10"/>
  <c r="P456" i="10"/>
  <c r="N456" i="10"/>
  <c r="M456" i="10"/>
  <c r="L456" i="10"/>
  <c r="K456" i="10"/>
  <c r="J456" i="10"/>
  <c r="AF455" i="10"/>
  <c r="AE455" i="10"/>
  <c r="AD455" i="10"/>
  <c r="AC455" i="10"/>
  <c r="AB455" i="10"/>
  <c r="Z455" i="10"/>
  <c r="Y455" i="10"/>
  <c r="X455" i="10"/>
  <c r="W455" i="10"/>
  <c r="V455" i="10"/>
  <c r="T455" i="10"/>
  <c r="S455" i="10"/>
  <c r="R455" i="10"/>
  <c r="Q455" i="10"/>
  <c r="P455" i="10"/>
  <c r="N455" i="10"/>
  <c r="M455" i="10"/>
  <c r="L455" i="10"/>
  <c r="K455" i="10"/>
  <c r="J455" i="10"/>
  <c r="AF454" i="10"/>
  <c r="AE454" i="10"/>
  <c r="AD454" i="10"/>
  <c r="AC454" i="10"/>
  <c r="AB454" i="10"/>
  <c r="Z454" i="10"/>
  <c r="Y454" i="10"/>
  <c r="X454" i="10"/>
  <c r="W454" i="10"/>
  <c r="V454" i="10"/>
  <c r="T454" i="10"/>
  <c r="S454" i="10"/>
  <c r="R454" i="10"/>
  <c r="Q454" i="10"/>
  <c r="P454" i="10"/>
  <c r="N454" i="10"/>
  <c r="M454" i="10"/>
  <c r="L454" i="10"/>
  <c r="K454" i="10"/>
  <c r="J454" i="10"/>
  <c r="AF453" i="10"/>
  <c r="AE453" i="10"/>
  <c r="AD453" i="10"/>
  <c r="AC453" i="10"/>
  <c r="AB453" i="10"/>
  <c r="Z453" i="10"/>
  <c r="Y453" i="10"/>
  <c r="X453" i="10"/>
  <c r="W453" i="10"/>
  <c r="V453" i="10"/>
  <c r="T453" i="10"/>
  <c r="S453" i="10"/>
  <c r="R453" i="10"/>
  <c r="Q453" i="10"/>
  <c r="P453" i="10"/>
  <c r="N453" i="10"/>
  <c r="M453" i="10"/>
  <c r="L453" i="10"/>
  <c r="K453" i="10"/>
  <c r="J453" i="10"/>
  <c r="AA452" i="10"/>
  <c r="U452" i="10"/>
  <c r="O452" i="10"/>
  <c r="E452" i="10"/>
  <c r="AF451" i="10"/>
  <c r="AE451" i="10"/>
  <c r="AD451" i="10"/>
  <c r="AC451" i="10"/>
  <c r="AB451" i="10"/>
  <c r="Z451" i="10"/>
  <c r="Y451" i="10"/>
  <c r="X451" i="10"/>
  <c r="W451" i="10"/>
  <c r="V451" i="10"/>
  <c r="T451" i="10"/>
  <c r="S451" i="10"/>
  <c r="R451" i="10"/>
  <c r="Q451" i="10"/>
  <c r="P451" i="10"/>
  <c r="N451" i="10"/>
  <c r="M451" i="10"/>
  <c r="L451" i="10"/>
  <c r="K451" i="10"/>
  <c r="J451" i="10"/>
  <c r="AF450" i="10"/>
  <c r="AE450" i="10"/>
  <c r="AD450" i="10"/>
  <c r="AC450" i="10"/>
  <c r="AB450" i="10"/>
  <c r="Z450" i="10"/>
  <c r="Y450" i="10"/>
  <c r="X450" i="10"/>
  <c r="W450" i="10"/>
  <c r="V450" i="10"/>
  <c r="T450" i="10"/>
  <c r="S450" i="10"/>
  <c r="R450" i="10"/>
  <c r="Q450" i="10"/>
  <c r="P450" i="10"/>
  <c r="N450" i="10"/>
  <c r="M450" i="10"/>
  <c r="L450" i="10"/>
  <c r="K450" i="10"/>
  <c r="J450" i="10"/>
  <c r="AA449" i="10"/>
  <c r="U449" i="10"/>
  <c r="O449" i="10"/>
  <c r="E449" i="10"/>
  <c r="AF448" i="10"/>
  <c r="AE448" i="10"/>
  <c r="AD448" i="10"/>
  <c r="AC448" i="10"/>
  <c r="AB448" i="10"/>
  <c r="Z448" i="10"/>
  <c r="Y448" i="10"/>
  <c r="X448" i="10"/>
  <c r="W448" i="10"/>
  <c r="V448" i="10"/>
  <c r="T448" i="10"/>
  <c r="S448" i="10"/>
  <c r="R448" i="10"/>
  <c r="Q448" i="10"/>
  <c r="P448" i="10"/>
  <c r="N448" i="10"/>
  <c r="M448" i="10"/>
  <c r="L448" i="10"/>
  <c r="K448" i="10"/>
  <c r="J448" i="10"/>
  <c r="AF447" i="10"/>
  <c r="AE447" i="10"/>
  <c r="AD447" i="10"/>
  <c r="AC447" i="10"/>
  <c r="AB447" i="10"/>
  <c r="Z447" i="10"/>
  <c r="Y447" i="10"/>
  <c r="X447" i="10"/>
  <c r="W447" i="10"/>
  <c r="V447" i="10"/>
  <c r="T447" i="10"/>
  <c r="S447" i="10"/>
  <c r="R447" i="10"/>
  <c r="Q447" i="10"/>
  <c r="P447" i="10"/>
  <c r="N447" i="10"/>
  <c r="M447" i="10"/>
  <c r="L447" i="10"/>
  <c r="K447" i="10"/>
  <c r="J447" i="10"/>
  <c r="AF446" i="10"/>
  <c r="AE446" i="10"/>
  <c r="AD446" i="10"/>
  <c r="AC446" i="10"/>
  <c r="AB446" i="10"/>
  <c r="Z446" i="10"/>
  <c r="Y446" i="10"/>
  <c r="X446" i="10"/>
  <c r="W446" i="10"/>
  <c r="V446" i="10"/>
  <c r="T446" i="10"/>
  <c r="S446" i="10"/>
  <c r="R446" i="10"/>
  <c r="Q446" i="10"/>
  <c r="P446" i="10"/>
  <c r="N446" i="10"/>
  <c r="M446" i="10"/>
  <c r="L446" i="10"/>
  <c r="K446" i="10"/>
  <c r="J446" i="10"/>
  <c r="AF445" i="10"/>
  <c r="AE445" i="10"/>
  <c r="AD445" i="10"/>
  <c r="AC445" i="10"/>
  <c r="AB445" i="10"/>
  <c r="Z445" i="10"/>
  <c r="Y445" i="10"/>
  <c r="X445" i="10"/>
  <c r="W445" i="10"/>
  <c r="V445" i="10"/>
  <c r="T445" i="10"/>
  <c r="S445" i="10"/>
  <c r="R445" i="10"/>
  <c r="Q445" i="10"/>
  <c r="P445" i="10"/>
  <c r="N445" i="10"/>
  <c r="M445" i="10"/>
  <c r="L445" i="10"/>
  <c r="K445" i="10"/>
  <c r="J445" i="10"/>
  <c r="AF444" i="10"/>
  <c r="AE444" i="10"/>
  <c r="AD444" i="10"/>
  <c r="AC444" i="10"/>
  <c r="AB444" i="10"/>
  <c r="Z444" i="10"/>
  <c r="Y444" i="10"/>
  <c r="X444" i="10"/>
  <c r="W444" i="10"/>
  <c r="V444" i="10"/>
  <c r="T444" i="10"/>
  <c r="S444" i="10"/>
  <c r="R444" i="10"/>
  <c r="Q444" i="10"/>
  <c r="P444" i="10"/>
  <c r="N444" i="10"/>
  <c r="M444" i="10"/>
  <c r="L444" i="10"/>
  <c r="K444" i="10"/>
  <c r="J444" i="10"/>
  <c r="AF443" i="10"/>
  <c r="AE443" i="10"/>
  <c r="AD443" i="10"/>
  <c r="AC443" i="10"/>
  <c r="AB443" i="10"/>
  <c r="Z443" i="10"/>
  <c r="Y443" i="10"/>
  <c r="X443" i="10"/>
  <c r="W443" i="10"/>
  <c r="V443" i="10"/>
  <c r="T443" i="10"/>
  <c r="S443" i="10"/>
  <c r="R443" i="10"/>
  <c r="Q443" i="10"/>
  <c r="P443" i="10"/>
  <c r="N443" i="10"/>
  <c r="M443" i="10"/>
  <c r="L443" i="10"/>
  <c r="K443" i="10"/>
  <c r="J443" i="10"/>
  <c r="AF442" i="10"/>
  <c r="AE442" i="10"/>
  <c r="AD442" i="10"/>
  <c r="AC442" i="10"/>
  <c r="AB442" i="10"/>
  <c r="Z442" i="10"/>
  <c r="Y442" i="10"/>
  <c r="X442" i="10"/>
  <c r="W442" i="10"/>
  <c r="V442" i="10"/>
  <c r="T442" i="10"/>
  <c r="S442" i="10"/>
  <c r="R442" i="10"/>
  <c r="Q442" i="10"/>
  <c r="P442" i="10"/>
  <c r="N442" i="10"/>
  <c r="M442" i="10"/>
  <c r="L442" i="10"/>
  <c r="K442" i="10"/>
  <c r="J442" i="10"/>
  <c r="AF441" i="10"/>
  <c r="AE441" i="10"/>
  <c r="AD441" i="10"/>
  <c r="AC441" i="10"/>
  <c r="AB441" i="10"/>
  <c r="Z441" i="10"/>
  <c r="Y441" i="10"/>
  <c r="X441" i="10"/>
  <c r="W441" i="10"/>
  <c r="V441" i="10"/>
  <c r="T441" i="10"/>
  <c r="S441" i="10"/>
  <c r="R441" i="10"/>
  <c r="Q441" i="10"/>
  <c r="P441" i="10"/>
  <c r="N441" i="10"/>
  <c r="M441" i="10"/>
  <c r="L441" i="10"/>
  <c r="K441" i="10"/>
  <c r="J441" i="10"/>
  <c r="AF440" i="10"/>
  <c r="AE440" i="10"/>
  <c r="AD440" i="10"/>
  <c r="AC440" i="10"/>
  <c r="AB440" i="10"/>
  <c r="Z440" i="10"/>
  <c r="Y440" i="10"/>
  <c r="X440" i="10"/>
  <c r="W440" i="10"/>
  <c r="V440" i="10"/>
  <c r="T440" i="10"/>
  <c r="S440" i="10"/>
  <c r="R440" i="10"/>
  <c r="Q440" i="10"/>
  <c r="P440" i="10"/>
  <c r="N440" i="10"/>
  <c r="M440" i="10"/>
  <c r="L440" i="10"/>
  <c r="K440" i="10"/>
  <c r="J440" i="10"/>
  <c r="AF439" i="10"/>
  <c r="AE439" i="10"/>
  <c r="AD439" i="10"/>
  <c r="AC439" i="10"/>
  <c r="AB439" i="10"/>
  <c r="Z439" i="10"/>
  <c r="Y439" i="10"/>
  <c r="X439" i="10"/>
  <c r="W439" i="10"/>
  <c r="V439" i="10"/>
  <c r="T439" i="10"/>
  <c r="S439" i="10"/>
  <c r="R439" i="10"/>
  <c r="Q439" i="10"/>
  <c r="P439" i="10"/>
  <c r="N439" i="10"/>
  <c r="M439" i="10"/>
  <c r="L439" i="10"/>
  <c r="K439" i="10"/>
  <c r="J439" i="10"/>
  <c r="AF438" i="10"/>
  <c r="AE438" i="10"/>
  <c r="AD438" i="10"/>
  <c r="AC438" i="10"/>
  <c r="AB438" i="10"/>
  <c r="Z438" i="10"/>
  <c r="Y438" i="10"/>
  <c r="X438" i="10"/>
  <c r="W438" i="10"/>
  <c r="V438" i="10"/>
  <c r="T438" i="10"/>
  <c r="S438" i="10"/>
  <c r="R438" i="10"/>
  <c r="Q438" i="10"/>
  <c r="P438" i="10"/>
  <c r="N438" i="10"/>
  <c r="M438" i="10"/>
  <c r="L438" i="10"/>
  <c r="K438" i="10"/>
  <c r="J438" i="10"/>
  <c r="AF437" i="10"/>
  <c r="AE437" i="10"/>
  <c r="AD437" i="10"/>
  <c r="AC437" i="10"/>
  <c r="AB437" i="10"/>
  <c r="Z437" i="10"/>
  <c r="Y437" i="10"/>
  <c r="X437" i="10"/>
  <c r="W437" i="10"/>
  <c r="V437" i="10"/>
  <c r="T437" i="10"/>
  <c r="S437" i="10"/>
  <c r="R437" i="10"/>
  <c r="Q437" i="10"/>
  <c r="P437" i="10"/>
  <c r="N437" i="10"/>
  <c r="M437" i="10"/>
  <c r="L437" i="10"/>
  <c r="K437" i="10"/>
  <c r="J437" i="10"/>
  <c r="AF436" i="10"/>
  <c r="AE436" i="10"/>
  <c r="AD436" i="10"/>
  <c r="AC436" i="10"/>
  <c r="AB436" i="10"/>
  <c r="Z436" i="10"/>
  <c r="Y436" i="10"/>
  <c r="X436" i="10"/>
  <c r="W436" i="10"/>
  <c r="V436" i="10"/>
  <c r="T436" i="10"/>
  <c r="S436" i="10"/>
  <c r="R436" i="10"/>
  <c r="Q436" i="10"/>
  <c r="P436" i="10"/>
  <c r="N436" i="10"/>
  <c r="M436" i="10"/>
  <c r="L436" i="10"/>
  <c r="K436" i="10"/>
  <c r="J436" i="10"/>
  <c r="AA435" i="10"/>
  <c r="U435" i="10"/>
  <c r="O435" i="10"/>
  <c r="E435" i="10"/>
  <c r="AA434" i="10"/>
  <c r="U434" i="10"/>
  <c r="O434" i="10"/>
  <c r="E434" i="10"/>
  <c r="AA433" i="10"/>
  <c r="U433" i="10"/>
  <c r="O433" i="10"/>
  <c r="E433" i="10"/>
  <c r="AF432" i="10"/>
  <c r="AE432" i="10"/>
  <c r="AD432" i="10"/>
  <c r="AC432" i="10"/>
  <c r="AB432" i="10"/>
  <c r="Z432" i="10"/>
  <c r="Y432" i="10"/>
  <c r="X432" i="10"/>
  <c r="W432" i="10"/>
  <c r="V432" i="10"/>
  <c r="T432" i="10"/>
  <c r="S432" i="10"/>
  <c r="R432" i="10"/>
  <c r="Q432" i="10"/>
  <c r="P432" i="10"/>
  <c r="N432" i="10"/>
  <c r="M432" i="10"/>
  <c r="L432" i="10"/>
  <c r="K432" i="10"/>
  <c r="J432" i="10"/>
  <c r="AF431" i="10"/>
  <c r="AE431" i="10"/>
  <c r="AD431" i="10"/>
  <c r="AC431" i="10"/>
  <c r="AB431" i="10"/>
  <c r="Z431" i="10"/>
  <c r="Y431" i="10"/>
  <c r="X431" i="10"/>
  <c r="W431" i="10"/>
  <c r="V431" i="10"/>
  <c r="T431" i="10"/>
  <c r="S431" i="10"/>
  <c r="R431" i="10"/>
  <c r="Q431" i="10"/>
  <c r="P431" i="10"/>
  <c r="N431" i="10"/>
  <c r="M431" i="10"/>
  <c r="L431" i="10"/>
  <c r="K431" i="10"/>
  <c r="J431" i="10"/>
  <c r="AF430" i="10"/>
  <c r="AE430" i="10"/>
  <c r="AD430" i="10"/>
  <c r="AC430" i="10"/>
  <c r="AB430" i="10"/>
  <c r="Z430" i="10"/>
  <c r="Y430" i="10"/>
  <c r="X430" i="10"/>
  <c r="W430" i="10"/>
  <c r="V430" i="10"/>
  <c r="T430" i="10"/>
  <c r="S430" i="10"/>
  <c r="R430" i="10"/>
  <c r="Q430" i="10"/>
  <c r="P430" i="10"/>
  <c r="N430" i="10"/>
  <c r="M430" i="10"/>
  <c r="L430" i="10"/>
  <c r="K430" i="10"/>
  <c r="J430" i="10"/>
  <c r="AF429" i="10"/>
  <c r="AE429" i="10"/>
  <c r="AD429" i="10"/>
  <c r="AC429" i="10"/>
  <c r="AB429" i="10"/>
  <c r="Z429" i="10"/>
  <c r="Y429" i="10"/>
  <c r="X429" i="10"/>
  <c r="W429" i="10"/>
  <c r="V429" i="10"/>
  <c r="T429" i="10"/>
  <c r="S429" i="10"/>
  <c r="R429" i="10"/>
  <c r="Q429" i="10"/>
  <c r="P429" i="10"/>
  <c r="N429" i="10"/>
  <c r="M429" i="10"/>
  <c r="L429" i="10"/>
  <c r="K429" i="10"/>
  <c r="J429" i="10"/>
  <c r="AF428" i="10"/>
  <c r="AE428" i="10"/>
  <c r="AD428" i="10"/>
  <c r="AC428" i="10"/>
  <c r="AB428" i="10"/>
  <c r="Z428" i="10"/>
  <c r="Y428" i="10"/>
  <c r="X428" i="10"/>
  <c r="W428" i="10"/>
  <c r="V428" i="10"/>
  <c r="T428" i="10"/>
  <c r="S428" i="10"/>
  <c r="R428" i="10"/>
  <c r="Q428" i="10"/>
  <c r="P428" i="10"/>
  <c r="N428" i="10"/>
  <c r="M428" i="10"/>
  <c r="L428" i="10"/>
  <c r="K428" i="10"/>
  <c r="J428" i="10"/>
  <c r="AF427" i="10"/>
  <c r="AE427" i="10"/>
  <c r="AD427" i="10"/>
  <c r="AC427" i="10"/>
  <c r="AB427" i="10"/>
  <c r="Z427" i="10"/>
  <c r="Y427" i="10"/>
  <c r="X427" i="10"/>
  <c r="W427" i="10"/>
  <c r="V427" i="10"/>
  <c r="T427" i="10"/>
  <c r="S427" i="10"/>
  <c r="R427" i="10"/>
  <c r="Q427" i="10"/>
  <c r="P427" i="10"/>
  <c r="N427" i="10"/>
  <c r="M427" i="10"/>
  <c r="L427" i="10"/>
  <c r="K427" i="10"/>
  <c r="J427" i="10"/>
  <c r="AF426" i="10"/>
  <c r="AE426" i="10"/>
  <c r="AD426" i="10"/>
  <c r="AC426" i="10"/>
  <c r="AB426" i="10"/>
  <c r="Z426" i="10"/>
  <c r="Y426" i="10"/>
  <c r="X426" i="10"/>
  <c r="W426" i="10"/>
  <c r="V426" i="10"/>
  <c r="T426" i="10"/>
  <c r="S426" i="10"/>
  <c r="R426" i="10"/>
  <c r="Q426" i="10"/>
  <c r="P426" i="10"/>
  <c r="N426" i="10"/>
  <c r="M426" i="10"/>
  <c r="L426" i="10"/>
  <c r="K426" i="10"/>
  <c r="J426" i="10"/>
  <c r="AF425" i="10"/>
  <c r="AE425" i="10"/>
  <c r="AD425" i="10"/>
  <c r="AC425" i="10"/>
  <c r="AB425" i="10"/>
  <c r="Z425" i="10"/>
  <c r="Y425" i="10"/>
  <c r="X425" i="10"/>
  <c r="W425" i="10"/>
  <c r="V425" i="10"/>
  <c r="T425" i="10"/>
  <c r="S425" i="10"/>
  <c r="R425" i="10"/>
  <c r="Q425" i="10"/>
  <c r="P425" i="10"/>
  <c r="N425" i="10"/>
  <c r="M425" i="10"/>
  <c r="L425" i="10"/>
  <c r="K425" i="10"/>
  <c r="J425" i="10"/>
  <c r="AF424" i="10"/>
  <c r="AE424" i="10"/>
  <c r="AD424" i="10"/>
  <c r="AC424" i="10"/>
  <c r="AB424" i="10"/>
  <c r="Z424" i="10"/>
  <c r="Y424" i="10"/>
  <c r="X424" i="10"/>
  <c r="W424" i="10"/>
  <c r="V424" i="10"/>
  <c r="T424" i="10"/>
  <c r="S424" i="10"/>
  <c r="R424" i="10"/>
  <c r="Q424" i="10"/>
  <c r="P424" i="10"/>
  <c r="N424" i="10"/>
  <c r="M424" i="10"/>
  <c r="L424" i="10"/>
  <c r="K424" i="10"/>
  <c r="J424" i="10"/>
  <c r="AF423" i="10"/>
  <c r="AE423" i="10"/>
  <c r="AD423" i="10"/>
  <c r="AC423" i="10"/>
  <c r="AB423" i="10"/>
  <c r="Z423" i="10"/>
  <c r="Y423" i="10"/>
  <c r="X423" i="10"/>
  <c r="W423" i="10"/>
  <c r="V423" i="10"/>
  <c r="T423" i="10"/>
  <c r="S423" i="10"/>
  <c r="R423" i="10"/>
  <c r="Q423" i="10"/>
  <c r="P423" i="10"/>
  <c r="N423" i="10"/>
  <c r="M423" i="10"/>
  <c r="L423" i="10"/>
  <c r="K423" i="10"/>
  <c r="J423" i="10"/>
  <c r="AF422" i="10"/>
  <c r="AE422" i="10"/>
  <c r="AD422" i="10"/>
  <c r="AC422" i="10"/>
  <c r="AB422" i="10"/>
  <c r="Z422" i="10"/>
  <c r="Y422" i="10"/>
  <c r="X422" i="10"/>
  <c r="W422" i="10"/>
  <c r="V422" i="10"/>
  <c r="T422" i="10"/>
  <c r="S422" i="10"/>
  <c r="R422" i="10"/>
  <c r="Q422" i="10"/>
  <c r="P422" i="10"/>
  <c r="N422" i="10"/>
  <c r="M422" i="10"/>
  <c r="L422" i="10"/>
  <c r="K422" i="10"/>
  <c r="J422" i="10"/>
  <c r="AF421" i="10"/>
  <c r="AE421" i="10"/>
  <c r="AD421" i="10"/>
  <c r="AC421" i="10"/>
  <c r="AB421" i="10"/>
  <c r="Z421" i="10"/>
  <c r="Y421" i="10"/>
  <c r="X421" i="10"/>
  <c r="W421" i="10"/>
  <c r="V421" i="10"/>
  <c r="T421" i="10"/>
  <c r="S421" i="10"/>
  <c r="R421" i="10"/>
  <c r="Q421" i="10"/>
  <c r="P421" i="10"/>
  <c r="N421" i="10"/>
  <c r="M421" i="10"/>
  <c r="L421" i="10"/>
  <c r="K421" i="10"/>
  <c r="J421" i="10"/>
  <c r="AF420" i="10"/>
  <c r="AE420" i="10"/>
  <c r="AD420" i="10"/>
  <c r="AC420" i="10"/>
  <c r="AB420" i="10"/>
  <c r="Z420" i="10"/>
  <c r="Y420" i="10"/>
  <c r="X420" i="10"/>
  <c r="W420" i="10"/>
  <c r="V420" i="10"/>
  <c r="T420" i="10"/>
  <c r="S420" i="10"/>
  <c r="R420" i="10"/>
  <c r="Q420" i="10"/>
  <c r="P420" i="10"/>
  <c r="N420" i="10"/>
  <c r="M420" i="10"/>
  <c r="L420" i="10"/>
  <c r="K420" i="10"/>
  <c r="J420" i="10"/>
  <c r="AF419" i="10"/>
  <c r="AE419" i="10"/>
  <c r="AD419" i="10"/>
  <c r="AC419" i="10"/>
  <c r="AB419" i="10"/>
  <c r="Z419" i="10"/>
  <c r="Y419" i="10"/>
  <c r="X419" i="10"/>
  <c r="W419" i="10"/>
  <c r="V419" i="10"/>
  <c r="T419" i="10"/>
  <c r="S419" i="10"/>
  <c r="R419" i="10"/>
  <c r="Q419" i="10"/>
  <c r="P419" i="10"/>
  <c r="N419" i="10"/>
  <c r="M419" i="10"/>
  <c r="L419" i="10"/>
  <c r="K419" i="10"/>
  <c r="J419" i="10"/>
  <c r="AF418" i="10"/>
  <c r="AE418" i="10"/>
  <c r="AD418" i="10"/>
  <c r="AC418" i="10"/>
  <c r="AB418" i="10"/>
  <c r="Z418" i="10"/>
  <c r="Y418" i="10"/>
  <c r="X418" i="10"/>
  <c r="W418" i="10"/>
  <c r="V418" i="10"/>
  <c r="T418" i="10"/>
  <c r="S418" i="10"/>
  <c r="R418" i="10"/>
  <c r="Q418" i="10"/>
  <c r="P418" i="10"/>
  <c r="N418" i="10"/>
  <c r="M418" i="10"/>
  <c r="L418" i="10"/>
  <c r="K418" i="10"/>
  <c r="J418" i="10"/>
  <c r="AF417" i="10"/>
  <c r="AE417" i="10"/>
  <c r="AD417" i="10"/>
  <c r="AC417" i="10"/>
  <c r="AB417" i="10"/>
  <c r="Z417" i="10"/>
  <c r="Y417" i="10"/>
  <c r="X417" i="10"/>
  <c r="W417" i="10"/>
  <c r="V417" i="10"/>
  <c r="T417" i="10"/>
  <c r="S417" i="10"/>
  <c r="R417" i="10"/>
  <c r="Q417" i="10"/>
  <c r="P417" i="10"/>
  <c r="N417" i="10"/>
  <c r="M417" i="10"/>
  <c r="L417" i="10"/>
  <c r="K417" i="10"/>
  <c r="J417" i="10"/>
  <c r="AF416" i="10"/>
  <c r="AE416" i="10"/>
  <c r="AD416" i="10"/>
  <c r="AC416" i="10"/>
  <c r="AB416" i="10"/>
  <c r="Z416" i="10"/>
  <c r="Y416" i="10"/>
  <c r="X416" i="10"/>
  <c r="W416" i="10"/>
  <c r="V416" i="10"/>
  <c r="T416" i="10"/>
  <c r="S416" i="10"/>
  <c r="R416" i="10"/>
  <c r="Q416" i="10"/>
  <c r="P416" i="10"/>
  <c r="N416" i="10"/>
  <c r="M416" i="10"/>
  <c r="L416" i="10"/>
  <c r="K416" i="10"/>
  <c r="J416" i="10"/>
  <c r="AF415" i="10"/>
  <c r="AE415" i="10"/>
  <c r="AD415" i="10"/>
  <c r="AC415" i="10"/>
  <c r="AB415" i="10"/>
  <c r="Z415" i="10"/>
  <c r="Y415" i="10"/>
  <c r="X415" i="10"/>
  <c r="W415" i="10"/>
  <c r="V415" i="10"/>
  <c r="T415" i="10"/>
  <c r="S415" i="10"/>
  <c r="R415" i="10"/>
  <c r="Q415" i="10"/>
  <c r="P415" i="10"/>
  <c r="N415" i="10"/>
  <c r="M415" i="10"/>
  <c r="L415" i="10"/>
  <c r="K415" i="10"/>
  <c r="J415" i="10"/>
  <c r="AF414" i="10"/>
  <c r="AE414" i="10"/>
  <c r="AD414" i="10"/>
  <c r="AC414" i="10"/>
  <c r="AB414" i="10"/>
  <c r="Z414" i="10"/>
  <c r="Y414" i="10"/>
  <c r="X414" i="10"/>
  <c r="W414" i="10"/>
  <c r="V414" i="10"/>
  <c r="T414" i="10"/>
  <c r="S414" i="10"/>
  <c r="R414" i="10"/>
  <c r="Q414" i="10"/>
  <c r="P414" i="10"/>
  <c r="N414" i="10"/>
  <c r="M414" i="10"/>
  <c r="L414" i="10"/>
  <c r="K414" i="10"/>
  <c r="J414" i="10"/>
  <c r="AF413" i="10"/>
  <c r="AE413" i="10"/>
  <c r="AD413" i="10"/>
  <c r="AC413" i="10"/>
  <c r="AB413" i="10"/>
  <c r="Z413" i="10"/>
  <c r="Y413" i="10"/>
  <c r="X413" i="10"/>
  <c r="W413" i="10"/>
  <c r="V413" i="10"/>
  <c r="T413" i="10"/>
  <c r="S413" i="10"/>
  <c r="R413" i="10"/>
  <c r="Q413" i="10"/>
  <c r="P413" i="10"/>
  <c r="N413" i="10"/>
  <c r="M413" i="10"/>
  <c r="L413" i="10"/>
  <c r="K413" i="10"/>
  <c r="J413" i="10"/>
  <c r="AF412" i="10"/>
  <c r="AE412" i="10"/>
  <c r="AD412" i="10"/>
  <c r="AC412" i="10"/>
  <c r="AB412" i="10"/>
  <c r="Z412" i="10"/>
  <c r="Y412" i="10"/>
  <c r="X412" i="10"/>
  <c r="W412" i="10"/>
  <c r="V412" i="10"/>
  <c r="T412" i="10"/>
  <c r="S412" i="10"/>
  <c r="R412" i="10"/>
  <c r="Q412" i="10"/>
  <c r="P412" i="10"/>
  <c r="N412" i="10"/>
  <c r="M412" i="10"/>
  <c r="L412" i="10"/>
  <c r="K412" i="10"/>
  <c r="J412" i="10"/>
  <c r="AF411" i="10"/>
  <c r="AE411" i="10"/>
  <c r="AD411" i="10"/>
  <c r="AC411" i="10"/>
  <c r="AB411" i="10"/>
  <c r="Z411" i="10"/>
  <c r="Y411" i="10"/>
  <c r="X411" i="10"/>
  <c r="W411" i="10"/>
  <c r="V411" i="10"/>
  <c r="T411" i="10"/>
  <c r="S411" i="10"/>
  <c r="R411" i="10"/>
  <c r="Q411" i="10"/>
  <c r="P411" i="10"/>
  <c r="N411" i="10"/>
  <c r="M411" i="10"/>
  <c r="L411" i="10"/>
  <c r="K411" i="10"/>
  <c r="J411" i="10"/>
  <c r="AF410" i="10"/>
  <c r="AE410" i="10"/>
  <c r="AD410" i="10"/>
  <c r="AC410" i="10"/>
  <c r="AB410" i="10"/>
  <c r="Z410" i="10"/>
  <c r="Y410" i="10"/>
  <c r="X410" i="10"/>
  <c r="W410" i="10"/>
  <c r="V410" i="10"/>
  <c r="T410" i="10"/>
  <c r="S410" i="10"/>
  <c r="R410" i="10"/>
  <c r="Q410" i="10"/>
  <c r="P410" i="10"/>
  <c r="N410" i="10"/>
  <c r="M410" i="10"/>
  <c r="L410" i="10"/>
  <c r="K410" i="10"/>
  <c r="J410" i="10"/>
  <c r="AF409" i="10"/>
  <c r="AE409" i="10"/>
  <c r="AD409" i="10"/>
  <c r="AC409" i="10"/>
  <c r="AB409" i="10"/>
  <c r="Z409" i="10"/>
  <c r="Y409" i="10"/>
  <c r="X409" i="10"/>
  <c r="W409" i="10"/>
  <c r="V409" i="10"/>
  <c r="T409" i="10"/>
  <c r="S409" i="10"/>
  <c r="R409" i="10"/>
  <c r="Q409" i="10"/>
  <c r="P409" i="10"/>
  <c r="N409" i="10"/>
  <c r="M409" i="10"/>
  <c r="L409" i="10"/>
  <c r="K409" i="10"/>
  <c r="J409" i="10"/>
  <c r="AF408" i="10"/>
  <c r="AE408" i="10"/>
  <c r="AD408" i="10"/>
  <c r="AC408" i="10"/>
  <c r="AB408" i="10"/>
  <c r="Z408" i="10"/>
  <c r="Y408" i="10"/>
  <c r="X408" i="10"/>
  <c r="W408" i="10"/>
  <c r="V408" i="10"/>
  <c r="T408" i="10"/>
  <c r="S408" i="10"/>
  <c r="R408" i="10"/>
  <c r="Q408" i="10"/>
  <c r="P408" i="10"/>
  <c r="N408" i="10"/>
  <c r="M408" i="10"/>
  <c r="L408" i="10"/>
  <c r="K408" i="10"/>
  <c r="J408" i="10"/>
  <c r="AF407" i="10"/>
  <c r="AE407" i="10"/>
  <c r="AD407" i="10"/>
  <c r="AC407" i="10"/>
  <c r="AB407" i="10"/>
  <c r="Z407" i="10"/>
  <c r="Y407" i="10"/>
  <c r="X407" i="10"/>
  <c r="W407" i="10"/>
  <c r="V407" i="10"/>
  <c r="T407" i="10"/>
  <c r="S407" i="10"/>
  <c r="R407" i="10"/>
  <c r="Q407" i="10"/>
  <c r="P407" i="10"/>
  <c r="N407" i="10"/>
  <c r="M407" i="10"/>
  <c r="L407" i="10"/>
  <c r="K407" i="10"/>
  <c r="J407" i="10"/>
  <c r="AF406" i="10"/>
  <c r="AE406" i="10"/>
  <c r="AD406" i="10"/>
  <c r="AC406" i="10"/>
  <c r="AB406" i="10"/>
  <c r="Z406" i="10"/>
  <c r="Y406" i="10"/>
  <c r="X406" i="10"/>
  <c r="W406" i="10"/>
  <c r="V406" i="10"/>
  <c r="T406" i="10"/>
  <c r="S406" i="10"/>
  <c r="R406" i="10"/>
  <c r="Q406" i="10"/>
  <c r="P406" i="10"/>
  <c r="N406" i="10"/>
  <c r="M406" i="10"/>
  <c r="L406" i="10"/>
  <c r="K406" i="10"/>
  <c r="J406" i="10"/>
  <c r="AF405" i="10"/>
  <c r="AE405" i="10"/>
  <c r="AD405" i="10"/>
  <c r="AC405" i="10"/>
  <c r="AB405" i="10"/>
  <c r="Z405" i="10"/>
  <c r="Y405" i="10"/>
  <c r="X405" i="10"/>
  <c r="W405" i="10"/>
  <c r="V405" i="10"/>
  <c r="T405" i="10"/>
  <c r="S405" i="10"/>
  <c r="R405" i="10"/>
  <c r="Q405" i="10"/>
  <c r="P405" i="10"/>
  <c r="N405" i="10"/>
  <c r="M405" i="10"/>
  <c r="L405" i="10"/>
  <c r="K405" i="10"/>
  <c r="J405" i="10"/>
  <c r="AF404" i="10"/>
  <c r="AE404" i="10"/>
  <c r="AD404" i="10"/>
  <c r="AC404" i="10"/>
  <c r="AB404" i="10"/>
  <c r="Z404" i="10"/>
  <c r="Y404" i="10"/>
  <c r="X404" i="10"/>
  <c r="W404" i="10"/>
  <c r="V404" i="10"/>
  <c r="T404" i="10"/>
  <c r="S404" i="10"/>
  <c r="R404" i="10"/>
  <c r="Q404" i="10"/>
  <c r="P404" i="10"/>
  <c r="N404" i="10"/>
  <c r="M404" i="10"/>
  <c r="L404" i="10"/>
  <c r="K404" i="10"/>
  <c r="J404" i="10"/>
  <c r="AF403" i="10"/>
  <c r="AE403" i="10"/>
  <c r="AD403" i="10"/>
  <c r="AC403" i="10"/>
  <c r="AB403" i="10"/>
  <c r="Z403" i="10"/>
  <c r="Y403" i="10"/>
  <c r="X403" i="10"/>
  <c r="W403" i="10"/>
  <c r="V403" i="10"/>
  <c r="T403" i="10"/>
  <c r="S403" i="10"/>
  <c r="R403" i="10"/>
  <c r="Q403" i="10"/>
  <c r="P403" i="10"/>
  <c r="N403" i="10"/>
  <c r="M403" i="10"/>
  <c r="L403" i="10"/>
  <c r="K403" i="10"/>
  <c r="J403" i="10"/>
  <c r="AF402" i="10"/>
  <c r="AE402" i="10"/>
  <c r="AD402" i="10"/>
  <c r="AC402" i="10"/>
  <c r="AB402" i="10"/>
  <c r="Z402" i="10"/>
  <c r="Y402" i="10"/>
  <c r="X402" i="10"/>
  <c r="W402" i="10"/>
  <c r="V402" i="10"/>
  <c r="T402" i="10"/>
  <c r="S402" i="10"/>
  <c r="R402" i="10"/>
  <c r="Q402" i="10"/>
  <c r="P402" i="10"/>
  <c r="N402" i="10"/>
  <c r="M402" i="10"/>
  <c r="L402" i="10"/>
  <c r="K402" i="10"/>
  <c r="J402" i="10"/>
  <c r="AF401" i="10"/>
  <c r="AE401" i="10"/>
  <c r="AD401" i="10"/>
  <c r="AC401" i="10"/>
  <c r="AB401" i="10"/>
  <c r="Z401" i="10"/>
  <c r="Y401" i="10"/>
  <c r="X401" i="10"/>
  <c r="W401" i="10"/>
  <c r="V401" i="10"/>
  <c r="T401" i="10"/>
  <c r="S401" i="10"/>
  <c r="R401" i="10"/>
  <c r="Q401" i="10"/>
  <c r="P401" i="10"/>
  <c r="N401" i="10"/>
  <c r="M401" i="10"/>
  <c r="L401" i="10"/>
  <c r="K401" i="10"/>
  <c r="J401" i="10"/>
  <c r="AF400" i="10"/>
  <c r="AE400" i="10"/>
  <c r="AD400" i="10"/>
  <c r="AC400" i="10"/>
  <c r="AB400" i="10"/>
  <c r="Z400" i="10"/>
  <c r="Y400" i="10"/>
  <c r="X400" i="10"/>
  <c r="W400" i="10"/>
  <c r="V400" i="10"/>
  <c r="T400" i="10"/>
  <c r="S400" i="10"/>
  <c r="R400" i="10"/>
  <c r="Q400" i="10"/>
  <c r="P400" i="10"/>
  <c r="N400" i="10"/>
  <c r="M400" i="10"/>
  <c r="L400" i="10"/>
  <c r="K400" i="10"/>
  <c r="J400" i="10"/>
  <c r="AF399" i="10"/>
  <c r="AE399" i="10"/>
  <c r="AD399" i="10"/>
  <c r="AC399" i="10"/>
  <c r="AB399" i="10"/>
  <c r="Z399" i="10"/>
  <c r="Y399" i="10"/>
  <c r="X399" i="10"/>
  <c r="W399" i="10"/>
  <c r="V399" i="10"/>
  <c r="T399" i="10"/>
  <c r="S399" i="10"/>
  <c r="R399" i="10"/>
  <c r="Q399" i="10"/>
  <c r="P399" i="10"/>
  <c r="N399" i="10"/>
  <c r="M399" i="10"/>
  <c r="L399" i="10"/>
  <c r="K399" i="10"/>
  <c r="J399" i="10"/>
  <c r="AF398" i="10"/>
  <c r="AE398" i="10"/>
  <c r="AD398" i="10"/>
  <c r="AC398" i="10"/>
  <c r="AB398" i="10"/>
  <c r="Z398" i="10"/>
  <c r="Y398" i="10"/>
  <c r="X398" i="10"/>
  <c r="W398" i="10"/>
  <c r="V398" i="10"/>
  <c r="T398" i="10"/>
  <c r="S398" i="10"/>
  <c r="R398" i="10"/>
  <c r="Q398" i="10"/>
  <c r="P398" i="10"/>
  <c r="N398" i="10"/>
  <c r="M398" i="10"/>
  <c r="L398" i="10"/>
  <c r="K398" i="10"/>
  <c r="J398" i="10"/>
  <c r="AF397" i="10"/>
  <c r="AE397" i="10"/>
  <c r="AD397" i="10"/>
  <c r="AC397" i="10"/>
  <c r="AB397" i="10"/>
  <c r="Z397" i="10"/>
  <c r="Y397" i="10"/>
  <c r="X397" i="10"/>
  <c r="W397" i="10"/>
  <c r="V397" i="10"/>
  <c r="T397" i="10"/>
  <c r="S397" i="10"/>
  <c r="R397" i="10"/>
  <c r="Q397" i="10"/>
  <c r="P397" i="10"/>
  <c r="N397" i="10"/>
  <c r="M397" i="10"/>
  <c r="L397" i="10"/>
  <c r="K397" i="10"/>
  <c r="J397" i="10"/>
  <c r="AF396" i="10"/>
  <c r="AE396" i="10"/>
  <c r="AD396" i="10"/>
  <c r="AC396" i="10"/>
  <c r="AB396" i="10"/>
  <c r="Z396" i="10"/>
  <c r="Y396" i="10"/>
  <c r="X396" i="10"/>
  <c r="W396" i="10"/>
  <c r="V396" i="10"/>
  <c r="T396" i="10"/>
  <c r="S396" i="10"/>
  <c r="R396" i="10"/>
  <c r="Q396" i="10"/>
  <c r="P396" i="10"/>
  <c r="N396" i="10"/>
  <c r="M396" i="10"/>
  <c r="L396" i="10"/>
  <c r="K396" i="10"/>
  <c r="J396" i="10"/>
  <c r="AF395" i="10"/>
  <c r="AE395" i="10"/>
  <c r="AD395" i="10"/>
  <c r="AC395" i="10"/>
  <c r="AB395" i="10"/>
  <c r="Z395" i="10"/>
  <c r="Y395" i="10"/>
  <c r="X395" i="10"/>
  <c r="W395" i="10"/>
  <c r="V395" i="10"/>
  <c r="T395" i="10"/>
  <c r="S395" i="10"/>
  <c r="R395" i="10"/>
  <c r="Q395" i="10"/>
  <c r="P395" i="10"/>
  <c r="N395" i="10"/>
  <c r="M395" i="10"/>
  <c r="L395" i="10"/>
  <c r="K395" i="10"/>
  <c r="J395" i="10"/>
  <c r="AF394" i="10"/>
  <c r="AE394" i="10"/>
  <c r="AD394" i="10"/>
  <c r="AC394" i="10"/>
  <c r="AB394" i="10"/>
  <c r="Z394" i="10"/>
  <c r="Y394" i="10"/>
  <c r="X394" i="10"/>
  <c r="W394" i="10"/>
  <c r="V394" i="10"/>
  <c r="T394" i="10"/>
  <c r="S394" i="10"/>
  <c r="R394" i="10"/>
  <c r="Q394" i="10"/>
  <c r="P394" i="10"/>
  <c r="N394" i="10"/>
  <c r="M394" i="10"/>
  <c r="L394" i="10"/>
  <c r="K394" i="10"/>
  <c r="J394" i="10"/>
  <c r="AF393" i="10"/>
  <c r="AE393" i="10"/>
  <c r="AD393" i="10"/>
  <c r="AC393" i="10"/>
  <c r="AB393" i="10"/>
  <c r="Z393" i="10"/>
  <c r="Y393" i="10"/>
  <c r="X393" i="10"/>
  <c r="W393" i="10"/>
  <c r="V393" i="10"/>
  <c r="T393" i="10"/>
  <c r="S393" i="10"/>
  <c r="R393" i="10"/>
  <c r="Q393" i="10"/>
  <c r="P393" i="10"/>
  <c r="N393" i="10"/>
  <c r="M393" i="10"/>
  <c r="L393" i="10"/>
  <c r="K393" i="10"/>
  <c r="J393" i="10"/>
  <c r="AF392" i="10"/>
  <c r="AE392" i="10"/>
  <c r="AD392" i="10"/>
  <c r="AC392" i="10"/>
  <c r="AB392" i="10"/>
  <c r="Z392" i="10"/>
  <c r="Y392" i="10"/>
  <c r="X392" i="10"/>
  <c r="W392" i="10"/>
  <c r="V392" i="10"/>
  <c r="T392" i="10"/>
  <c r="S392" i="10"/>
  <c r="R392" i="10"/>
  <c r="Q392" i="10"/>
  <c r="P392" i="10"/>
  <c r="N392" i="10"/>
  <c r="M392" i="10"/>
  <c r="L392" i="10"/>
  <c r="K392" i="10"/>
  <c r="J392" i="10"/>
  <c r="AF391" i="10"/>
  <c r="AE391" i="10"/>
  <c r="AD391" i="10"/>
  <c r="AC391" i="10"/>
  <c r="AB391" i="10"/>
  <c r="Z391" i="10"/>
  <c r="Y391" i="10"/>
  <c r="X391" i="10"/>
  <c r="W391" i="10"/>
  <c r="V391" i="10"/>
  <c r="T391" i="10"/>
  <c r="S391" i="10"/>
  <c r="R391" i="10"/>
  <c r="Q391" i="10"/>
  <c r="P391" i="10"/>
  <c r="N391" i="10"/>
  <c r="M391" i="10"/>
  <c r="L391" i="10"/>
  <c r="K391" i="10"/>
  <c r="J391" i="10"/>
  <c r="AF390" i="10"/>
  <c r="AE390" i="10"/>
  <c r="AD390" i="10"/>
  <c r="AC390" i="10"/>
  <c r="AB390" i="10"/>
  <c r="Z390" i="10"/>
  <c r="Y390" i="10"/>
  <c r="X390" i="10"/>
  <c r="W390" i="10"/>
  <c r="V390" i="10"/>
  <c r="T390" i="10"/>
  <c r="S390" i="10"/>
  <c r="R390" i="10"/>
  <c r="Q390" i="10"/>
  <c r="P390" i="10"/>
  <c r="N390" i="10"/>
  <c r="M390" i="10"/>
  <c r="L390" i="10"/>
  <c r="K390" i="10"/>
  <c r="J390" i="10"/>
  <c r="AA389" i="10"/>
  <c r="U389" i="10"/>
  <c r="O389" i="10"/>
  <c r="E389" i="10"/>
  <c r="AF388" i="10"/>
  <c r="AE388" i="10"/>
  <c r="AD388" i="10"/>
  <c r="AC388" i="10"/>
  <c r="AB388" i="10"/>
  <c r="Z388" i="10"/>
  <c r="Y388" i="10"/>
  <c r="X388" i="10"/>
  <c r="W388" i="10"/>
  <c r="V388" i="10"/>
  <c r="T388" i="10"/>
  <c r="S388" i="10"/>
  <c r="R388" i="10"/>
  <c r="Q388" i="10"/>
  <c r="P388" i="10"/>
  <c r="N388" i="10"/>
  <c r="M388" i="10"/>
  <c r="L388" i="10"/>
  <c r="K388" i="10"/>
  <c r="J388" i="10"/>
  <c r="AF387" i="10"/>
  <c r="AE387" i="10"/>
  <c r="AD387" i="10"/>
  <c r="AC387" i="10"/>
  <c r="AB387" i="10"/>
  <c r="Z387" i="10"/>
  <c r="Y387" i="10"/>
  <c r="X387" i="10"/>
  <c r="W387" i="10"/>
  <c r="V387" i="10"/>
  <c r="T387" i="10"/>
  <c r="S387" i="10"/>
  <c r="R387" i="10"/>
  <c r="Q387" i="10"/>
  <c r="P387" i="10"/>
  <c r="N387" i="10"/>
  <c r="M387" i="10"/>
  <c r="L387" i="10"/>
  <c r="K387" i="10"/>
  <c r="J387" i="10"/>
  <c r="AF386" i="10"/>
  <c r="AE386" i="10"/>
  <c r="AD386" i="10"/>
  <c r="AC386" i="10"/>
  <c r="AB386" i="10"/>
  <c r="Z386" i="10"/>
  <c r="Y386" i="10"/>
  <c r="X386" i="10"/>
  <c r="W386" i="10"/>
  <c r="V386" i="10"/>
  <c r="T386" i="10"/>
  <c r="S386" i="10"/>
  <c r="R386" i="10"/>
  <c r="Q386" i="10"/>
  <c r="P386" i="10"/>
  <c r="N386" i="10"/>
  <c r="M386" i="10"/>
  <c r="L386" i="10"/>
  <c r="K386" i="10"/>
  <c r="J386" i="10"/>
  <c r="AF385" i="10"/>
  <c r="AE385" i="10"/>
  <c r="AD385" i="10"/>
  <c r="AC385" i="10"/>
  <c r="AB385" i="10"/>
  <c r="Z385" i="10"/>
  <c r="Y385" i="10"/>
  <c r="X385" i="10"/>
  <c r="W385" i="10"/>
  <c r="V385" i="10"/>
  <c r="T385" i="10"/>
  <c r="S385" i="10"/>
  <c r="R385" i="10"/>
  <c r="Q385" i="10"/>
  <c r="P385" i="10"/>
  <c r="N385" i="10"/>
  <c r="M385" i="10"/>
  <c r="L385" i="10"/>
  <c r="K385" i="10"/>
  <c r="J385" i="10"/>
  <c r="AF384" i="10"/>
  <c r="AE384" i="10"/>
  <c r="AD384" i="10"/>
  <c r="AC384" i="10"/>
  <c r="AB384" i="10"/>
  <c r="Z384" i="10"/>
  <c r="Y384" i="10"/>
  <c r="X384" i="10"/>
  <c r="W384" i="10"/>
  <c r="V384" i="10"/>
  <c r="T384" i="10"/>
  <c r="S384" i="10"/>
  <c r="R384" i="10"/>
  <c r="Q384" i="10"/>
  <c r="P384" i="10"/>
  <c r="N384" i="10"/>
  <c r="M384" i="10"/>
  <c r="L384" i="10"/>
  <c r="K384" i="10"/>
  <c r="J384" i="10"/>
  <c r="AF383" i="10"/>
  <c r="AE383" i="10"/>
  <c r="AD383" i="10"/>
  <c r="AC383" i="10"/>
  <c r="AB383" i="10"/>
  <c r="Z383" i="10"/>
  <c r="Y383" i="10"/>
  <c r="X383" i="10"/>
  <c r="W383" i="10"/>
  <c r="V383" i="10"/>
  <c r="T383" i="10"/>
  <c r="S383" i="10"/>
  <c r="R383" i="10"/>
  <c r="Q383" i="10"/>
  <c r="P383" i="10"/>
  <c r="N383" i="10"/>
  <c r="M383" i="10"/>
  <c r="L383" i="10"/>
  <c r="K383" i="10"/>
  <c r="J383" i="10"/>
  <c r="AF382" i="10"/>
  <c r="AE382" i="10"/>
  <c r="AD382" i="10"/>
  <c r="AC382" i="10"/>
  <c r="AB382" i="10"/>
  <c r="Z382" i="10"/>
  <c r="Y382" i="10"/>
  <c r="X382" i="10"/>
  <c r="W382" i="10"/>
  <c r="V382" i="10"/>
  <c r="T382" i="10"/>
  <c r="S382" i="10"/>
  <c r="R382" i="10"/>
  <c r="Q382" i="10"/>
  <c r="P382" i="10"/>
  <c r="N382" i="10"/>
  <c r="M382" i="10"/>
  <c r="L382" i="10"/>
  <c r="K382" i="10"/>
  <c r="J382" i="10"/>
  <c r="AF381" i="10"/>
  <c r="AE381" i="10"/>
  <c r="AD381" i="10"/>
  <c r="AC381" i="10"/>
  <c r="AB381" i="10"/>
  <c r="Z381" i="10"/>
  <c r="Y381" i="10"/>
  <c r="X381" i="10"/>
  <c r="W381" i="10"/>
  <c r="V381" i="10"/>
  <c r="T381" i="10"/>
  <c r="S381" i="10"/>
  <c r="R381" i="10"/>
  <c r="Q381" i="10"/>
  <c r="P381" i="10"/>
  <c r="N381" i="10"/>
  <c r="M381" i="10"/>
  <c r="L381" i="10"/>
  <c r="K381" i="10"/>
  <c r="J381" i="10"/>
  <c r="AF380" i="10"/>
  <c r="AE380" i="10"/>
  <c r="AD380" i="10"/>
  <c r="AC380" i="10"/>
  <c r="AB380" i="10"/>
  <c r="Z380" i="10"/>
  <c r="Y380" i="10"/>
  <c r="X380" i="10"/>
  <c r="W380" i="10"/>
  <c r="V380" i="10"/>
  <c r="T380" i="10"/>
  <c r="S380" i="10"/>
  <c r="R380" i="10"/>
  <c r="Q380" i="10"/>
  <c r="P380" i="10"/>
  <c r="N380" i="10"/>
  <c r="M380" i="10"/>
  <c r="L380" i="10"/>
  <c r="K380" i="10"/>
  <c r="J380" i="10"/>
  <c r="AF379" i="10"/>
  <c r="AE379" i="10"/>
  <c r="AD379" i="10"/>
  <c r="AC379" i="10"/>
  <c r="AB379" i="10"/>
  <c r="Z379" i="10"/>
  <c r="Y379" i="10"/>
  <c r="X379" i="10"/>
  <c r="W379" i="10"/>
  <c r="V379" i="10"/>
  <c r="T379" i="10"/>
  <c r="S379" i="10"/>
  <c r="R379" i="10"/>
  <c r="Q379" i="10"/>
  <c r="P379" i="10"/>
  <c r="N379" i="10"/>
  <c r="M379" i="10"/>
  <c r="L379" i="10"/>
  <c r="K379" i="10"/>
  <c r="J379" i="10"/>
  <c r="AF378" i="10"/>
  <c r="AE378" i="10"/>
  <c r="AD378" i="10"/>
  <c r="AC378" i="10"/>
  <c r="AB378" i="10"/>
  <c r="Z378" i="10"/>
  <c r="Y378" i="10"/>
  <c r="X378" i="10"/>
  <c r="W378" i="10"/>
  <c r="V378" i="10"/>
  <c r="T378" i="10"/>
  <c r="S378" i="10"/>
  <c r="R378" i="10"/>
  <c r="Q378" i="10"/>
  <c r="P378" i="10"/>
  <c r="N378" i="10"/>
  <c r="M378" i="10"/>
  <c r="L378" i="10"/>
  <c r="K378" i="10"/>
  <c r="J378" i="10"/>
  <c r="AF377" i="10"/>
  <c r="AE377" i="10"/>
  <c r="AD377" i="10"/>
  <c r="AC377" i="10"/>
  <c r="AB377" i="10"/>
  <c r="Z377" i="10"/>
  <c r="Y377" i="10"/>
  <c r="X377" i="10"/>
  <c r="W377" i="10"/>
  <c r="V377" i="10"/>
  <c r="T377" i="10"/>
  <c r="S377" i="10"/>
  <c r="R377" i="10"/>
  <c r="Q377" i="10"/>
  <c r="P377" i="10"/>
  <c r="N377" i="10"/>
  <c r="M377" i="10"/>
  <c r="L377" i="10"/>
  <c r="K377" i="10"/>
  <c r="J377" i="10"/>
  <c r="AF376" i="10"/>
  <c r="AE376" i="10"/>
  <c r="AD376" i="10"/>
  <c r="AC376" i="10"/>
  <c r="AB376" i="10"/>
  <c r="Z376" i="10"/>
  <c r="Y376" i="10"/>
  <c r="X376" i="10"/>
  <c r="W376" i="10"/>
  <c r="V376" i="10"/>
  <c r="T376" i="10"/>
  <c r="S376" i="10"/>
  <c r="R376" i="10"/>
  <c r="Q376" i="10"/>
  <c r="P376" i="10"/>
  <c r="N376" i="10"/>
  <c r="M376" i="10"/>
  <c r="L376" i="10"/>
  <c r="K376" i="10"/>
  <c r="J376" i="10"/>
  <c r="AF375" i="10"/>
  <c r="AE375" i="10"/>
  <c r="AD375" i="10"/>
  <c r="AC375" i="10"/>
  <c r="AB375" i="10"/>
  <c r="Z375" i="10"/>
  <c r="Y375" i="10"/>
  <c r="X375" i="10"/>
  <c r="W375" i="10"/>
  <c r="V375" i="10"/>
  <c r="T375" i="10"/>
  <c r="S375" i="10"/>
  <c r="R375" i="10"/>
  <c r="Q375" i="10"/>
  <c r="P375" i="10"/>
  <c r="N375" i="10"/>
  <c r="M375" i="10"/>
  <c r="L375" i="10"/>
  <c r="K375" i="10"/>
  <c r="J375" i="10"/>
  <c r="AA374" i="10"/>
  <c r="U374" i="10"/>
  <c r="O374" i="10"/>
  <c r="E374" i="10"/>
  <c r="AF373" i="10"/>
  <c r="AE373" i="10"/>
  <c r="AD373" i="10"/>
  <c r="AC373" i="10"/>
  <c r="AB373" i="10"/>
  <c r="Z373" i="10"/>
  <c r="Y373" i="10"/>
  <c r="X373" i="10"/>
  <c r="W373" i="10"/>
  <c r="V373" i="10"/>
  <c r="T373" i="10"/>
  <c r="S373" i="10"/>
  <c r="R373" i="10"/>
  <c r="Q373" i="10"/>
  <c r="P373" i="10"/>
  <c r="N373" i="10"/>
  <c r="M373" i="10"/>
  <c r="L373" i="10"/>
  <c r="K373" i="10"/>
  <c r="J373" i="10"/>
  <c r="AF372" i="10"/>
  <c r="AE372" i="10"/>
  <c r="AD372" i="10"/>
  <c r="AC372" i="10"/>
  <c r="AB372" i="10"/>
  <c r="Z372" i="10"/>
  <c r="Y372" i="10"/>
  <c r="X372" i="10"/>
  <c r="W372" i="10"/>
  <c r="V372" i="10"/>
  <c r="T372" i="10"/>
  <c r="S372" i="10"/>
  <c r="R372" i="10"/>
  <c r="Q372" i="10"/>
  <c r="P372" i="10"/>
  <c r="N372" i="10"/>
  <c r="M372" i="10"/>
  <c r="L372" i="10"/>
  <c r="K372" i="10"/>
  <c r="J372" i="10"/>
  <c r="AF371" i="10"/>
  <c r="AE371" i="10"/>
  <c r="AD371" i="10"/>
  <c r="AC371" i="10"/>
  <c r="AB371" i="10"/>
  <c r="Z371" i="10"/>
  <c r="Y371" i="10"/>
  <c r="X371" i="10"/>
  <c r="W371" i="10"/>
  <c r="V371" i="10"/>
  <c r="T371" i="10"/>
  <c r="S371" i="10"/>
  <c r="R371" i="10"/>
  <c r="Q371" i="10"/>
  <c r="P371" i="10"/>
  <c r="N371" i="10"/>
  <c r="M371" i="10"/>
  <c r="L371" i="10"/>
  <c r="K371" i="10"/>
  <c r="J371" i="10"/>
  <c r="AF370" i="10"/>
  <c r="AE370" i="10"/>
  <c r="AD370" i="10"/>
  <c r="AC370" i="10"/>
  <c r="AB370" i="10"/>
  <c r="Z370" i="10"/>
  <c r="Y370" i="10"/>
  <c r="X370" i="10"/>
  <c r="W370" i="10"/>
  <c r="V370" i="10"/>
  <c r="T370" i="10"/>
  <c r="S370" i="10"/>
  <c r="R370" i="10"/>
  <c r="Q370" i="10"/>
  <c r="P370" i="10"/>
  <c r="N370" i="10"/>
  <c r="M370" i="10"/>
  <c r="L370" i="10"/>
  <c r="K370" i="10"/>
  <c r="J370" i="10"/>
  <c r="AF369" i="10"/>
  <c r="AE369" i="10"/>
  <c r="AD369" i="10"/>
  <c r="AC369" i="10"/>
  <c r="AB369" i="10"/>
  <c r="Z369" i="10"/>
  <c r="Y369" i="10"/>
  <c r="X369" i="10"/>
  <c r="W369" i="10"/>
  <c r="V369" i="10"/>
  <c r="T369" i="10"/>
  <c r="S369" i="10"/>
  <c r="R369" i="10"/>
  <c r="Q369" i="10"/>
  <c r="P369" i="10"/>
  <c r="N369" i="10"/>
  <c r="M369" i="10"/>
  <c r="L369" i="10"/>
  <c r="K369" i="10"/>
  <c r="J369" i="10"/>
  <c r="AF368" i="10"/>
  <c r="AE368" i="10"/>
  <c r="AD368" i="10"/>
  <c r="AC368" i="10"/>
  <c r="AB368" i="10"/>
  <c r="Z368" i="10"/>
  <c r="Y368" i="10"/>
  <c r="X368" i="10"/>
  <c r="W368" i="10"/>
  <c r="V368" i="10"/>
  <c r="T368" i="10"/>
  <c r="S368" i="10"/>
  <c r="R368" i="10"/>
  <c r="Q368" i="10"/>
  <c r="P368" i="10"/>
  <c r="N368" i="10"/>
  <c r="M368" i="10"/>
  <c r="L368" i="10"/>
  <c r="K368" i="10"/>
  <c r="J368" i="10"/>
  <c r="AF367" i="10"/>
  <c r="AE367" i="10"/>
  <c r="AD367" i="10"/>
  <c r="AC367" i="10"/>
  <c r="AB367" i="10"/>
  <c r="Z367" i="10"/>
  <c r="Y367" i="10"/>
  <c r="X367" i="10"/>
  <c r="W367" i="10"/>
  <c r="V367" i="10"/>
  <c r="T367" i="10"/>
  <c r="S367" i="10"/>
  <c r="R367" i="10"/>
  <c r="Q367" i="10"/>
  <c r="P367" i="10"/>
  <c r="N367" i="10"/>
  <c r="M367" i="10"/>
  <c r="L367" i="10"/>
  <c r="K367" i="10"/>
  <c r="J367" i="10"/>
  <c r="AF366" i="10"/>
  <c r="AE366" i="10"/>
  <c r="AD366" i="10"/>
  <c r="AC366" i="10"/>
  <c r="AB366" i="10"/>
  <c r="Z366" i="10"/>
  <c r="Y366" i="10"/>
  <c r="X366" i="10"/>
  <c r="W366" i="10"/>
  <c r="V366" i="10"/>
  <c r="T366" i="10"/>
  <c r="S366" i="10"/>
  <c r="R366" i="10"/>
  <c r="Q366" i="10"/>
  <c r="P366" i="10"/>
  <c r="N366" i="10"/>
  <c r="M366" i="10"/>
  <c r="L366" i="10"/>
  <c r="K366" i="10"/>
  <c r="J366" i="10"/>
  <c r="AF365" i="10"/>
  <c r="AE365" i="10"/>
  <c r="AD365" i="10"/>
  <c r="AC365" i="10"/>
  <c r="AB365" i="10"/>
  <c r="Z365" i="10"/>
  <c r="Y365" i="10"/>
  <c r="X365" i="10"/>
  <c r="W365" i="10"/>
  <c r="V365" i="10"/>
  <c r="T365" i="10"/>
  <c r="S365" i="10"/>
  <c r="R365" i="10"/>
  <c r="Q365" i="10"/>
  <c r="P365" i="10"/>
  <c r="N365" i="10"/>
  <c r="M365" i="10"/>
  <c r="L365" i="10"/>
  <c r="K365" i="10"/>
  <c r="J365" i="10"/>
  <c r="AF364" i="10"/>
  <c r="AE364" i="10"/>
  <c r="AD364" i="10"/>
  <c r="AC364" i="10"/>
  <c r="AB364" i="10"/>
  <c r="Z364" i="10"/>
  <c r="Y364" i="10"/>
  <c r="X364" i="10"/>
  <c r="W364" i="10"/>
  <c r="V364" i="10"/>
  <c r="T364" i="10"/>
  <c r="S364" i="10"/>
  <c r="R364" i="10"/>
  <c r="Q364" i="10"/>
  <c r="P364" i="10"/>
  <c r="N364" i="10"/>
  <c r="M364" i="10"/>
  <c r="L364" i="10"/>
  <c r="K364" i="10"/>
  <c r="J364" i="10"/>
  <c r="AF363" i="10"/>
  <c r="AE363" i="10"/>
  <c r="AD363" i="10"/>
  <c r="AC363" i="10"/>
  <c r="AB363" i="10"/>
  <c r="Z363" i="10"/>
  <c r="Y363" i="10"/>
  <c r="X363" i="10"/>
  <c r="W363" i="10"/>
  <c r="V363" i="10"/>
  <c r="T363" i="10"/>
  <c r="S363" i="10"/>
  <c r="R363" i="10"/>
  <c r="Q363" i="10"/>
  <c r="P363" i="10"/>
  <c r="N363" i="10"/>
  <c r="M363" i="10"/>
  <c r="L363" i="10"/>
  <c r="K363" i="10"/>
  <c r="J363" i="10"/>
  <c r="AF362" i="10"/>
  <c r="AE362" i="10"/>
  <c r="AD362" i="10"/>
  <c r="AC362" i="10"/>
  <c r="AB362" i="10"/>
  <c r="Z362" i="10"/>
  <c r="Y362" i="10"/>
  <c r="X362" i="10"/>
  <c r="W362" i="10"/>
  <c r="V362" i="10"/>
  <c r="T362" i="10"/>
  <c r="S362" i="10"/>
  <c r="R362" i="10"/>
  <c r="Q362" i="10"/>
  <c r="P362" i="10"/>
  <c r="N362" i="10"/>
  <c r="M362" i="10"/>
  <c r="L362" i="10"/>
  <c r="K362" i="10"/>
  <c r="J362" i="10"/>
  <c r="AF361" i="10"/>
  <c r="AE361" i="10"/>
  <c r="AD361" i="10"/>
  <c r="AC361" i="10"/>
  <c r="AB361" i="10"/>
  <c r="Z361" i="10"/>
  <c r="Y361" i="10"/>
  <c r="X361" i="10"/>
  <c r="W361" i="10"/>
  <c r="V361" i="10"/>
  <c r="T361" i="10"/>
  <c r="S361" i="10"/>
  <c r="R361" i="10"/>
  <c r="Q361" i="10"/>
  <c r="P361" i="10"/>
  <c r="N361" i="10"/>
  <c r="M361" i="10"/>
  <c r="L361" i="10"/>
  <c r="K361" i="10"/>
  <c r="J361" i="10"/>
  <c r="AF360" i="10"/>
  <c r="AE360" i="10"/>
  <c r="AD360" i="10"/>
  <c r="AC360" i="10"/>
  <c r="AB360" i="10"/>
  <c r="Z360" i="10"/>
  <c r="Y360" i="10"/>
  <c r="X360" i="10"/>
  <c r="W360" i="10"/>
  <c r="V360" i="10"/>
  <c r="T360" i="10"/>
  <c r="S360" i="10"/>
  <c r="R360" i="10"/>
  <c r="Q360" i="10"/>
  <c r="P360" i="10"/>
  <c r="N360" i="10"/>
  <c r="M360" i="10"/>
  <c r="L360" i="10"/>
  <c r="K360" i="10"/>
  <c r="J360" i="10"/>
  <c r="AF359" i="10"/>
  <c r="AE359" i="10"/>
  <c r="AD359" i="10"/>
  <c r="AC359" i="10"/>
  <c r="AB359" i="10"/>
  <c r="Z359" i="10"/>
  <c r="Y359" i="10"/>
  <c r="X359" i="10"/>
  <c r="W359" i="10"/>
  <c r="V359" i="10"/>
  <c r="T359" i="10"/>
  <c r="S359" i="10"/>
  <c r="R359" i="10"/>
  <c r="Q359" i="10"/>
  <c r="P359" i="10"/>
  <c r="N359" i="10"/>
  <c r="M359" i="10"/>
  <c r="L359" i="10"/>
  <c r="K359" i="10"/>
  <c r="J359" i="10"/>
  <c r="AF358" i="10"/>
  <c r="AE358" i="10"/>
  <c r="AD358" i="10"/>
  <c r="AC358" i="10"/>
  <c r="AB358" i="10"/>
  <c r="Z358" i="10"/>
  <c r="Y358" i="10"/>
  <c r="X358" i="10"/>
  <c r="W358" i="10"/>
  <c r="V358" i="10"/>
  <c r="T358" i="10"/>
  <c r="S358" i="10"/>
  <c r="R358" i="10"/>
  <c r="Q358" i="10"/>
  <c r="P358" i="10"/>
  <c r="N358" i="10"/>
  <c r="M358" i="10"/>
  <c r="L358" i="10"/>
  <c r="K358" i="10"/>
  <c r="J358" i="10"/>
  <c r="AF357" i="10"/>
  <c r="AE357" i="10"/>
  <c r="AD357" i="10"/>
  <c r="AC357" i="10"/>
  <c r="AB357" i="10"/>
  <c r="Z357" i="10"/>
  <c r="Y357" i="10"/>
  <c r="X357" i="10"/>
  <c r="W357" i="10"/>
  <c r="V357" i="10"/>
  <c r="T357" i="10"/>
  <c r="S357" i="10"/>
  <c r="R357" i="10"/>
  <c r="Q357" i="10"/>
  <c r="P357" i="10"/>
  <c r="N357" i="10"/>
  <c r="M357" i="10"/>
  <c r="L357" i="10"/>
  <c r="K357" i="10"/>
  <c r="J357" i="10"/>
  <c r="AF356" i="10"/>
  <c r="AE356" i="10"/>
  <c r="AD356" i="10"/>
  <c r="AC356" i="10"/>
  <c r="AB356" i="10"/>
  <c r="Z356" i="10"/>
  <c r="Y356" i="10"/>
  <c r="X356" i="10"/>
  <c r="W356" i="10"/>
  <c r="V356" i="10"/>
  <c r="T356" i="10"/>
  <c r="S356" i="10"/>
  <c r="R356" i="10"/>
  <c r="Q356" i="10"/>
  <c r="P356" i="10"/>
  <c r="N356" i="10"/>
  <c r="M356" i="10"/>
  <c r="L356" i="10"/>
  <c r="K356" i="10"/>
  <c r="J356" i="10"/>
  <c r="AF355" i="10"/>
  <c r="AE355" i="10"/>
  <c r="AD355" i="10"/>
  <c r="AC355" i="10"/>
  <c r="AB355" i="10"/>
  <c r="Z355" i="10"/>
  <c r="Y355" i="10"/>
  <c r="X355" i="10"/>
  <c r="W355" i="10"/>
  <c r="V355" i="10"/>
  <c r="T355" i="10"/>
  <c r="S355" i="10"/>
  <c r="R355" i="10"/>
  <c r="Q355" i="10"/>
  <c r="P355" i="10"/>
  <c r="N355" i="10"/>
  <c r="M355" i="10"/>
  <c r="L355" i="10"/>
  <c r="K355" i="10"/>
  <c r="J355" i="10"/>
  <c r="AF354" i="10"/>
  <c r="AE354" i="10"/>
  <c r="AD354" i="10"/>
  <c r="AC354" i="10"/>
  <c r="AB354" i="10"/>
  <c r="Z354" i="10"/>
  <c r="Y354" i="10"/>
  <c r="X354" i="10"/>
  <c r="W354" i="10"/>
  <c r="V354" i="10"/>
  <c r="T354" i="10"/>
  <c r="S354" i="10"/>
  <c r="R354" i="10"/>
  <c r="Q354" i="10"/>
  <c r="P354" i="10"/>
  <c r="N354" i="10"/>
  <c r="M354" i="10"/>
  <c r="L354" i="10"/>
  <c r="K354" i="10"/>
  <c r="J354" i="10"/>
  <c r="AF353" i="10"/>
  <c r="AE353" i="10"/>
  <c r="AD353" i="10"/>
  <c r="AC353" i="10"/>
  <c r="AB353" i="10"/>
  <c r="Z353" i="10"/>
  <c r="Y353" i="10"/>
  <c r="X353" i="10"/>
  <c r="W353" i="10"/>
  <c r="V353" i="10"/>
  <c r="T353" i="10"/>
  <c r="S353" i="10"/>
  <c r="R353" i="10"/>
  <c r="Q353" i="10"/>
  <c r="P353" i="10"/>
  <c r="N353" i="10"/>
  <c r="M353" i="10"/>
  <c r="L353" i="10"/>
  <c r="K353" i="10"/>
  <c r="J353" i="10"/>
  <c r="AF352" i="10"/>
  <c r="AE352" i="10"/>
  <c r="AD352" i="10"/>
  <c r="AC352" i="10"/>
  <c r="AB352" i="10"/>
  <c r="Z352" i="10"/>
  <c r="Y352" i="10"/>
  <c r="X352" i="10"/>
  <c r="W352" i="10"/>
  <c r="V352" i="10"/>
  <c r="T352" i="10"/>
  <c r="S352" i="10"/>
  <c r="R352" i="10"/>
  <c r="Q352" i="10"/>
  <c r="P352" i="10"/>
  <c r="N352" i="10"/>
  <c r="M352" i="10"/>
  <c r="L352" i="10"/>
  <c r="K352" i="10"/>
  <c r="J352" i="10"/>
  <c r="AF351" i="10"/>
  <c r="AE351" i="10"/>
  <c r="AD351" i="10"/>
  <c r="AC351" i="10"/>
  <c r="AB351" i="10"/>
  <c r="Z351" i="10"/>
  <c r="Y351" i="10"/>
  <c r="X351" i="10"/>
  <c r="W351" i="10"/>
  <c r="V351" i="10"/>
  <c r="T351" i="10"/>
  <c r="S351" i="10"/>
  <c r="R351" i="10"/>
  <c r="Q351" i="10"/>
  <c r="P351" i="10"/>
  <c r="N351" i="10"/>
  <c r="M351" i="10"/>
  <c r="L351" i="10"/>
  <c r="K351" i="10"/>
  <c r="J351" i="10"/>
  <c r="AF350" i="10"/>
  <c r="AE350" i="10"/>
  <c r="AD350" i="10"/>
  <c r="AC350" i="10"/>
  <c r="AB350" i="10"/>
  <c r="Z350" i="10"/>
  <c r="Y350" i="10"/>
  <c r="X350" i="10"/>
  <c r="W350" i="10"/>
  <c r="V350" i="10"/>
  <c r="T350" i="10"/>
  <c r="S350" i="10"/>
  <c r="R350" i="10"/>
  <c r="Q350" i="10"/>
  <c r="P350" i="10"/>
  <c r="N350" i="10"/>
  <c r="M350" i="10"/>
  <c r="L350" i="10"/>
  <c r="K350" i="10"/>
  <c r="J350" i="10"/>
  <c r="AF349" i="10"/>
  <c r="AE349" i="10"/>
  <c r="AD349" i="10"/>
  <c r="AC349" i="10"/>
  <c r="AB349" i="10"/>
  <c r="Z349" i="10"/>
  <c r="Y349" i="10"/>
  <c r="X349" i="10"/>
  <c r="W349" i="10"/>
  <c r="V349" i="10"/>
  <c r="T349" i="10"/>
  <c r="S349" i="10"/>
  <c r="R349" i="10"/>
  <c r="Q349" i="10"/>
  <c r="P349" i="10"/>
  <c r="N349" i="10"/>
  <c r="M349" i="10"/>
  <c r="L349" i="10"/>
  <c r="K349" i="10"/>
  <c r="J349" i="10"/>
  <c r="AF348" i="10"/>
  <c r="AE348" i="10"/>
  <c r="AD348" i="10"/>
  <c r="AC348" i="10"/>
  <c r="AB348" i="10"/>
  <c r="Z348" i="10"/>
  <c r="Y348" i="10"/>
  <c r="X348" i="10"/>
  <c r="W348" i="10"/>
  <c r="V348" i="10"/>
  <c r="T348" i="10"/>
  <c r="S348" i="10"/>
  <c r="R348" i="10"/>
  <c r="Q348" i="10"/>
  <c r="P348" i="10"/>
  <c r="N348" i="10"/>
  <c r="M348" i="10"/>
  <c r="L348" i="10"/>
  <c r="K348" i="10"/>
  <c r="J348" i="10"/>
  <c r="AF347" i="10"/>
  <c r="AE347" i="10"/>
  <c r="AD347" i="10"/>
  <c r="AC347" i="10"/>
  <c r="AB347" i="10"/>
  <c r="Z347" i="10"/>
  <c r="Y347" i="10"/>
  <c r="X347" i="10"/>
  <c r="W347" i="10"/>
  <c r="V347" i="10"/>
  <c r="T347" i="10"/>
  <c r="S347" i="10"/>
  <c r="R347" i="10"/>
  <c r="Q347" i="10"/>
  <c r="P347" i="10"/>
  <c r="N347" i="10"/>
  <c r="M347" i="10"/>
  <c r="L347" i="10"/>
  <c r="K347" i="10"/>
  <c r="J347" i="10"/>
  <c r="AF346" i="10"/>
  <c r="AE346" i="10"/>
  <c r="AD346" i="10"/>
  <c r="AC346" i="10"/>
  <c r="AB346" i="10"/>
  <c r="Z346" i="10"/>
  <c r="Y346" i="10"/>
  <c r="X346" i="10"/>
  <c r="W346" i="10"/>
  <c r="V346" i="10"/>
  <c r="T346" i="10"/>
  <c r="S346" i="10"/>
  <c r="R346" i="10"/>
  <c r="Q346" i="10"/>
  <c r="P346" i="10"/>
  <c r="N346" i="10"/>
  <c r="M346" i="10"/>
  <c r="L346" i="10"/>
  <c r="K346" i="10"/>
  <c r="J346" i="10"/>
  <c r="AF345" i="10"/>
  <c r="AE345" i="10"/>
  <c r="AD345" i="10"/>
  <c r="AC345" i="10"/>
  <c r="AB345" i="10"/>
  <c r="Z345" i="10"/>
  <c r="Y345" i="10"/>
  <c r="X345" i="10"/>
  <c r="W345" i="10"/>
  <c r="V345" i="10"/>
  <c r="T345" i="10"/>
  <c r="S345" i="10"/>
  <c r="R345" i="10"/>
  <c r="Q345" i="10"/>
  <c r="P345" i="10"/>
  <c r="N345" i="10"/>
  <c r="M345" i="10"/>
  <c r="L345" i="10"/>
  <c r="K345" i="10"/>
  <c r="J345" i="10"/>
  <c r="AF344" i="10"/>
  <c r="AE344" i="10"/>
  <c r="AD344" i="10"/>
  <c r="AC344" i="10"/>
  <c r="AB344" i="10"/>
  <c r="Z344" i="10"/>
  <c r="Y344" i="10"/>
  <c r="X344" i="10"/>
  <c r="W344" i="10"/>
  <c r="V344" i="10"/>
  <c r="T344" i="10"/>
  <c r="S344" i="10"/>
  <c r="R344" i="10"/>
  <c r="Q344" i="10"/>
  <c r="P344" i="10"/>
  <c r="N344" i="10"/>
  <c r="M344" i="10"/>
  <c r="L344" i="10"/>
  <c r="K344" i="10"/>
  <c r="J344" i="10"/>
  <c r="AF343" i="10"/>
  <c r="AE343" i="10"/>
  <c r="AD343" i="10"/>
  <c r="AC343" i="10"/>
  <c r="AB343" i="10"/>
  <c r="Z343" i="10"/>
  <c r="Y343" i="10"/>
  <c r="X343" i="10"/>
  <c r="W343" i="10"/>
  <c r="V343" i="10"/>
  <c r="T343" i="10"/>
  <c r="S343" i="10"/>
  <c r="R343" i="10"/>
  <c r="Q343" i="10"/>
  <c r="P343" i="10"/>
  <c r="N343" i="10"/>
  <c r="M343" i="10"/>
  <c r="L343" i="10"/>
  <c r="K343" i="10"/>
  <c r="J343" i="10"/>
  <c r="AF342" i="10"/>
  <c r="AE342" i="10"/>
  <c r="AD342" i="10"/>
  <c r="AC342" i="10"/>
  <c r="AB342" i="10"/>
  <c r="Z342" i="10"/>
  <c r="Y342" i="10"/>
  <c r="X342" i="10"/>
  <c r="W342" i="10"/>
  <c r="V342" i="10"/>
  <c r="T342" i="10"/>
  <c r="S342" i="10"/>
  <c r="R342" i="10"/>
  <c r="Q342" i="10"/>
  <c r="P342" i="10"/>
  <c r="N342" i="10"/>
  <c r="M342" i="10"/>
  <c r="L342" i="10"/>
  <c r="K342" i="10"/>
  <c r="J342" i="10"/>
  <c r="AF341" i="10"/>
  <c r="AE341" i="10"/>
  <c r="AD341" i="10"/>
  <c r="AC341" i="10"/>
  <c r="AB341" i="10"/>
  <c r="Z341" i="10"/>
  <c r="Y341" i="10"/>
  <c r="X341" i="10"/>
  <c r="W341" i="10"/>
  <c r="V341" i="10"/>
  <c r="T341" i="10"/>
  <c r="S341" i="10"/>
  <c r="R341" i="10"/>
  <c r="Q341" i="10"/>
  <c r="P341" i="10"/>
  <c r="N341" i="10"/>
  <c r="M341" i="10"/>
  <c r="L341" i="10"/>
  <c r="K341" i="10"/>
  <c r="J341" i="10"/>
  <c r="AF340" i="10"/>
  <c r="AE340" i="10"/>
  <c r="AD340" i="10"/>
  <c r="AC340" i="10"/>
  <c r="AB340" i="10"/>
  <c r="Z340" i="10"/>
  <c r="Y340" i="10"/>
  <c r="X340" i="10"/>
  <c r="W340" i="10"/>
  <c r="V340" i="10"/>
  <c r="T340" i="10"/>
  <c r="S340" i="10"/>
  <c r="R340" i="10"/>
  <c r="Q340" i="10"/>
  <c r="P340" i="10"/>
  <c r="N340" i="10"/>
  <c r="M340" i="10"/>
  <c r="L340" i="10"/>
  <c r="K340" i="10"/>
  <c r="J340" i="10"/>
  <c r="AF339" i="10"/>
  <c r="AE339" i="10"/>
  <c r="AD339" i="10"/>
  <c r="AC339" i="10"/>
  <c r="AB339" i="10"/>
  <c r="Z339" i="10"/>
  <c r="Y339" i="10"/>
  <c r="X339" i="10"/>
  <c r="W339" i="10"/>
  <c r="V339" i="10"/>
  <c r="T339" i="10"/>
  <c r="S339" i="10"/>
  <c r="R339" i="10"/>
  <c r="Q339" i="10"/>
  <c r="P339" i="10"/>
  <c r="N339" i="10"/>
  <c r="M339" i="10"/>
  <c r="L339" i="10"/>
  <c r="K339" i="10"/>
  <c r="J339" i="10"/>
  <c r="AF338" i="10"/>
  <c r="AE338" i="10"/>
  <c r="AD338" i="10"/>
  <c r="AC338" i="10"/>
  <c r="AB338" i="10"/>
  <c r="Z338" i="10"/>
  <c r="Y338" i="10"/>
  <c r="X338" i="10"/>
  <c r="W338" i="10"/>
  <c r="V338" i="10"/>
  <c r="T338" i="10"/>
  <c r="S338" i="10"/>
  <c r="R338" i="10"/>
  <c r="Q338" i="10"/>
  <c r="P338" i="10"/>
  <c r="N338" i="10"/>
  <c r="M338" i="10"/>
  <c r="L338" i="10"/>
  <c r="K338" i="10"/>
  <c r="J338" i="10"/>
  <c r="AF337" i="10"/>
  <c r="AE337" i="10"/>
  <c r="AD337" i="10"/>
  <c r="AC337" i="10"/>
  <c r="AB337" i="10"/>
  <c r="Z337" i="10"/>
  <c r="Y337" i="10"/>
  <c r="X337" i="10"/>
  <c r="W337" i="10"/>
  <c r="V337" i="10"/>
  <c r="T337" i="10"/>
  <c r="S337" i="10"/>
  <c r="R337" i="10"/>
  <c r="Q337" i="10"/>
  <c r="P337" i="10"/>
  <c r="N337" i="10"/>
  <c r="M337" i="10"/>
  <c r="L337" i="10"/>
  <c r="K337" i="10"/>
  <c r="J337" i="10"/>
  <c r="AF336" i="10"/>
  <c r="AE336" i="10"/>
  <c r="AD336" i="10"/>
  <c r="AC336" i="10"/>
  <c r="AB336" i="10"/>
  <c r="Z336" i="10"/>
  <c r="Y336" i="10"/>
  <c r="X336" i="10"/>
  <c r="W336" i="10"/>
  <c r="V336" i="10"/>
  <c r="T336" i="10"/>
  <c r="S336" i="10"/>
  <c r="R336" i="10"/>
  <c r="Q336" i="10"/>
  <c r="P336" i="10"/>
  <c r="N336" i="10"/>
  <c r="M336" i="10"/>
  <c r="L336" i="10"/>
  <c r="K336" i="10"/>
  <c r="J336" i="10"/>
  <c r="AF335" i="10"/>
  <c r="AE335" i="10"/>
  <c r="AD335" i="10"/>
  <c r="AC335" i="10"/>
  <c r="AB335" i="10"/>
  <c r="Z335" i="10"/>
  <c r="Y335" i="10"/>
  <c r="X335" i="10"/>
  <c r="W335" i="10"/>
  <c r="V335" i="10"/>
  <c r="T335" i="10"/>
  <c r="S335" i="10"/>
  <c r="R335" i="10"/>
  <c r="Q335" i="10"/>
  <c r="P335" i="10"/>
  <c r="N335" i="10"/>
  <c r="M335" i="10"/>
  <c r="L335" i="10"/>
  <c r="K335" i="10"/>
  <c r="J335" i="10"/>
  <c r="AF334" i="10"/>
  <c r="AE334" i="10"/>
  <c r="AD334" i="10"/>
  <c r="AC334" i="10"/>
  <c r="AB334" i="10"/>
  <c r="Z334" i="10"/>
  <c r="Y334" i="10"/>
  <c r="X334" i="10"/>
  <c r="W334" i="10"/>
  <c r="V334" i="10"/>
  <c r="T334" i="10"/>
  <c r="S334" i="10"/>
  <c r="R334" i="10"/>
  <c r="Q334" i="10"/>
  <c r="P334" i="10"/>
  <c r="N334" i="10"/>
  <c r="M334" i="10"/>
  <c r="L334" i="10"/>
  <c r="K334" i="10"/>
  <c r="J334" i="10"/>
  <c r="AF333" i="10"/>
  <c r="AE333" i="10"/>
  <c r="AD333" i="10"/>
  <c r="AC333" i="10"/>
  <c r="AB333" i="10"/>
  <c r="Z333" i="10"/>
  <c r="Y333" i="10"/>
  <c r="X333" i="10"/>
  <c r="W333" i="10"/>
  <c r="V333" i="10"/>
  <c r="T333" i="10"/>
  <c r="S333" i="10"/>
  <c r="R333" i="10"/>
  <c r="Q333" i="10"/>
  <c r="P333" i="10"/>
  <c r="N333" i="10"/>
  <c r="M333" i="10"/>
  <c r="L333" i="10"/>
  <c r="K333" i="10"/>
  <c r="J333" i="10"/>
  <c r="AF332" i="10"/>
  <c r="AE332" i="10"/>
  <c r="AD332" i="10"/>
  <c r="AC332" i="10"/>
  <c r="AB332" i="10"/>
  <c r="Z332" i="10"/>
  <c r="Y332" i="10"/>
  <c r="X332" i="10"/>
  <c r="W332" i="10"/>
  <c r="V332" i="10"/>
  <c r="T332" i="10"/>
  <c r="S332" i="10"/>
  <c r="R332" i="10"/>
  <c r="Q332" i="10"/>
  <c r="P332" i="10"/>
  <c r="N332" i="10"/>
  <c r="M332" i="10"/>
  <c r="L332" i="10"/>
  <c r="K332" i="10"/>
  <c r="J332" i="10"/>
  <c r="AF331" i="10"/>
  <c r="AE331" i="10"/>
  <c r="AD331" i="10"/>
  <c r="AC331" i="10"/>
  <c r="AB331" i="10"/>
  <c r="Z331" i="10"/>
  <c r="Y331" i="10"/>
  <c r="X331" i="10"/>
  <c r="W331" i="10"/>
  <c r="V331" i="10"/>
  <c r="T331" i="10"/>
  <c r="S331" i="10"/>
  <c r="R331" i="10"/>
  <c r="Q331" i="10"/>
  <c r="P331" i="10"/>
  <c r="N331" i="10"/>
  <c r="M331" i="10"/>
  <c r="L331" i="10"/>
  <c r="K331" i="10"/>
  <c r="J331" i="10"/>
  <c r="AF330" i="10"/>
  <c r="AE330" i="10"/>
  <c r="AD330" i="10"/>
  <c r="AC330" i="10"/>
  <c r="AB330" i="10"/>
  <c r="Z330" i="10"/>
  <c r="Y330" i="10"/>
  <c r="X330" i="10"/>
  <c r="W330" i="10"/>
  <c r="V330" i="10"/>
  <c r="T330" i="10"/>
  <c r="S330" i="10"/>
  <c r="R330" i="10"/>
  <c r="Q330" i="10"/>
  <c r="P330" i="10"/>
  <c r="N330" i="10"/>
  <c r="M330" i="10"/>
  <c r="L330" i="10"/>
  <c r="K330" i="10"/>
  <c r="J330" i="10"/>
  <c r="AF329" i="10"/>
  <c r="AE329" i="10"/>
  <c r="AD329" i="10"/>
  <c r="AC329" i="10"/>
  <c r="AB329" i="10"/>
  <c r="Z329" i="10"/>
  <c r="Y329" i="10"/>
  <c r="X329" i="10"/>
  <c r="W329" i="10"/>
  <c r="V329" i="10"/>
  <c r="T329" i="10"/>
  <c r="S329" i="10"/>
  <c r="R329" i="10"/>
  <c r="Q329" i="10"/>
  <c r="P329" i="10"/>
  <c r="N329" i="10"/>
  <c r="M329" i="10"/>
  <c r="L329" i="10"/>
  <c r="K329" i="10"/>
  <c r="J329" i="10"/>
  <c r="AF328" i="10"/>
  <c r="AE328" i="10"/>
  <c r="AD328" i="10"/>
  <c r="AC328" i="10"/>
  <c r="AB328" i="10"/>
  <c r="Z328" i="10"/>
  <c r="Y328" i="10"/>
  <c r="X328" i="10"/>
  <c r="W328" i="10"/>
  <c r="V328" i="10"/>
  <c r="T328" i="10"/>
  <c r="S328" i="10"/>
  <c r="R328" i="10"/>
  <c r="Q328" i="10"/>
  <c r="P328" i="10"/>
  <c r="N328" i="10"/>
  <c r="M328" i="10"/>
  <c r="L328" i="10"/>
  <c r="K328" i="10"/>
  <c r="J328" i="10"/>
  <c r="AF327" i="10"/>
  <c r="AE327" i="10"/>
  <c r="AD327" i="10"/>
  <c r="AC327" i="10"/>
  <c r="AB327" i="10"/>
  <c r="Z327" i="10"/>
  <c r="Y327" i="10"/>
  <c r="X327" i="10"/>
  <c r="W327" i="10"/>
  <c r="V327" i="10"/>
  <c r="T327" i="10"/>
  <c r="S327" i="10"/>
  <c r="R327" i="10"/>
  <c r="Q327" i="10"/>
  <c r="P327" i="10"/>
  <c r="N327" i="10"/>
  <c r="M327" i="10"/>
  <c r="L327" i="10"/>
  <c r="K327" i="10"/>
  <c r="J327" i="10"/>
  <c r="AF326" i="10"/>
  <c r="AE326" i="10"/>
  <c r="AD326" i="10"/>
  <c r="AC326" i="10"/>
  <c r="AB326" i="10"/>
  <c r="Z326" i="10"/>
  <c r="Y326" i="10"/>
  <c r="X326" i="10"/>
  <c r="W326" i="10"/>
  <c r="V326" i="10"/>
  <c r="T326" i="10"/>
  <c r="S326" i="10"/>
  <c r="R326" i="10"/>
  <c r="Q326" i="10"/>
  <c r="P326" i="10"/>
  <c r="N326" i="10"/>
  <c r="M326" i="10"/>
  <c r="L326" i="10"/>
  <c r="K326" i="10"/>
  <c r="J326" i="10"/>
  <c r="AF325" i="10"/>
  <c r="AE325" i="10"/>
  <c r="AD325" i="10"/>
  <c r="AC325" i="10"/>
  <c r="AB325" i="10"/>
  <c r="Z325" i="10"/>
  <c r="Y325" i="10"/>
  <c r="X325" i="10"/>
  <c r="W325" i="10"/>
  <c r="V325" i="10"/>
  <c r="T325" i="10"/>
  <c r="S325" i="10"/>
  <c r="R325" i="10"/>
  <c r="Q325" i="10"/>
  <c r="P325" i="10"/>
  <c r="N325" i="10"/>
  <c r="M325" i="10"/>
  <c r="L325" i="10"/>
  <c r="K325" i="10"/>
  <c r="J325" i="10"/>
  <c r="AF324" i="10"/>
  <c r="AE324" i="10"/>
  <c r="AD324" i="10"/>
  <c r="AC324" i="10"/>
  <c r="AB324" i="10"/>
  <c r="Z324" i="10"/>
  <c r="Y324" i="10"/>
  <c r="X324" i="10"/>
  <c r="W324" i="10"/>
  <c r="V324" i="10"/>
  <c r="T324" i="10"/>
  <c r="S324" i="10"/>
  <c r="R324" i="10"/>
  <c r="Q324" i="10"/>
  <c r="P324" i="10"/>
  <c r="N324" i="10"/>
  <c r="M324" i="10"/>
  <c r="L324" i="10"/>
  <c r="K324" i="10"/>
  <c r="J324" i="10"/>
  <c r="AF323" i="10"/>
  <c r="AE323" i="10"/>
  <c r="AD323" i="10"/>
  <c r="AC323" i="10"/>
  <c r="AB323" i="10"/>
  <c r="Z323" i="10"/>
  <c r="Y323" i="10"/>
  <c r="X323" i="10"/>
  <c r="W323" i="10"/>
  <c r="V323" i="10"/>
  <c r="T323" i="10"/>
  <c r="S323" i="10"/>
  <c r="R323" i="10"/>
  <c r="Q323" i="10"/>
  <c r="P323" i="10"/>
  <c r="N323" i="10"/>
  <c r="M323" i="10"/>
  <c r="L323" i="10"/>
  <c r="K323" i="10"/>
  <c r="J323" i="10"/>
  <c r="AF322" i="10"/>
  <c r="AE322" i="10"/>
  <c r="AD322" i="10"/>
  <c r="AC322" i="10"/>
  <c r="AB322" i="10"/>
  <c r="Z322" i="10"/>
  <c r="Y322" i="10"/>
  <c r="X322" i="10"/>
  <c r="W322" i="10"/>
  <c r="V322" i="10"/>
  <c r="T322" i="10"/>
  <c r="S322" i="10"/>
  <c r="R322" i="10"/>
  <c r="Q322" i="10"/>
  <c r="P322" i="10"/>
  <c r="N322" i="10"/>
  <c r="M322" i="10"/>
  <c r="L322" i="10"/>
  <c r="K322" i="10"/>
  <c r="J322" i="10"/>
  <c r="AF321" i="10"/>
  <c r="AE321" i="10"/>
  <c r="AD321" i="10"/>
  <c r="AC321" i="10"/>
  <c r="AB321" i="10"/>
  <c r="Z321" i="10"/>
  <c r="Y321" i="10"/>
  <c r="X321" i="10"/>
  <c r="W321" i="10"/>
  <c r="V321" i="10"/>
  <c r="T321" i="10"/>
  <c r="S321" i="10"/>
  <c r="R321" i="10"/>
  <c r="Q321" i="10"/>
  <c r="P321" i="10"/>
  <c r="N321" i="10"/>
  <c r="M321" i="10"/>
  <c r="L321" i="10"/>
  <c r="K321" i="10"/>
  <c r="J321" i="10"/>
  <c r="AF320" i="10"/>
  <c r="AE320" i="10"/>
  <c r="AD320" i="10"/>
  <c r="AC320" i="10"/>
  <c r="AB320" i="10"/>
  <c r="Z320" i="10"/>
  <c r="Y320" i="10"/>
  <c r="X320" i="10"/>
  <c r="W320" i="10"/>
  <c r="V320" i="10"/>
  <c r="T320" i="10"/>
  <c r="S320" i="10"/>
  <c r="R320" i="10"/>
  <c r="Q320" i="10"/>
  <c r="P320" i="10"/>
  <c r="N320" i="10"/>
  <c r="M320" i="10"/>
  <c r="L320" i="10"/>
  <c r="K320" i="10"/>
  <c r="J320" i="10"/>
  <c r="AF319" i="10"/>
  <c r="AE319" i="10"/>
  <c r="AD319" i="10"/>
  <c r="AC319" i="10"/>
  <c r="AB319" i="10"/>
  <c r="Z319" i="10"/>
  <c r="Y319" i="10"/>
  <c r="X319" i="10"/>
  <c r="W319" i="10"/>
  <c r="V319" i="10"/>
  <c r="T319" i="10"/>
  <c r="S319" i="10"/>
  <c r="R319" i="10"/>
  <c r="Q319" i="10"/>
  <c r="P319" i="10"/>
  <c r="N319" i="10"/>
  <c r="M319" i="10"/>
  <c r="L319" i="10"/>
  <c r="K319" i="10"/>
  <c r="J319" i="10"/>
  <c r="AF318" i="10"/>
  <c r="AE318" i="10"/>
  <c r="AD318" i="10"/>
  <c r="AC318" i="10"/>
  <c r="AB318" i="10"/>
  <c r="Z318" i="10"/>
  <c r="Y318" i="10"/>
  <c r="X318" i="10"/>
  <c r="W318" i="10"/>
  <c r="V318" i="10"/>
  <c r="T318" i="10"/>
  <c r="S318" i="10"/>
  <c r="R318" i="10"/>
  <c r="Q318" i="10"/>
  <c r="P318" i="10"/>
  <c r="N318" i="10"/>
  <c r="M318" i="10"/>
  <c r="L318" i="10"/>
  <c r="K318" i="10"/>
  <c r="J318" i="10"/>
  <c r="AF317" i="10"/>
  <c r="AE317" i="10"/>
  <c r="AD317" i="10"/>
  <c r="AC317" i="10"/>
  <c r="AB317" i="10"/>
  <c r="Z317" i="10"/>
  <c r="Y317" i="10"/>
  <c r="X317" i="10"/>
  <c r="W317" i="10"/>
  <c r="V317" i="10"/>
  <c r="T317" i="10"/>
  <c r="S317" i="10"/>
  <c r="R317" i="10"/>
  <c r="Q317" i="10"/>
  <c r="P317" i="10"/>
  <c r="N317" i="10"/>
  <c r="M317" i="10"/>
  <c r="L317" i="10"/>
  <c r="K317" i="10"/>
  <c r="J317" i="10"/>
  <c r="AF316" i="10"/>
  <c r="AE316" i="10"/>
  <c r="AD316" i="10"/>
  <c r="AC316" i="10"/>
  <c r="AB316" i="10"/>
  <c r="Z316" i="10"/>
  <c r="Y316" i="10"/>
  <c r="X316" i="10"/>
  <c r="W316" i="10"/>
  <c r="V316" i="10"/>
  <c r="T316" i="10"/>
  <c r="S316" i="10"/>
  <c r="R316" i="10"/>
  <c r="Q316" i="10"/>
  <c r="P316" i="10"/>
  <c r="N316" i="10"/>
  <c r="M316" i="10"/>
  <c r="L316" i="10"/>
  <c r="K316" i="10"/>
  <c r="J316" i="10"/>
  <c r="AF315" i="10"/>
  <c r="AE315" i="10"/>
  <c r="AD315" i="10"/>
  <c r="AC315" i="10"/>
  <c r="AB315" i="10"/>
  <c r="Z315" i="10"/>
  <c r="Y315" i="10"/>
  <c r="X315" i="10"/>
  <c r="W315" i="10"/>
  <c r="V315" i="10"/>
  <c r="T315" i="10"/>
  <c r="S315" i="10"/>
  <c r="R315" i="10"/>
  <c r="Q315" i="10"/>
  <c r="P315" i="10"/>
  <c r="N315" i="10"/>
  <c r="M315" i="10"/>
  <c r="L315" i="10"/>
  <c r="K315" i="10"/>
  <c r="J315" i="10"/>
  <c r="AF314" i="10"/>
  <c r="AE314" i="10"/>
  <c r="AD314" i="10"/>
  <c r="AC314" i="10"/>
  <c r="AB314" i="10"/>
  <c r="Z314" i="10"/>
  <c r="Y314" i="10"/>
  <c r="X314" i="10"/>
  <c r="W314" i="10"/>
  <c r="V314" i="10"/>
  <c r="T314" i="10"/>
  <c r="S314" i="10"/>
  <c r="R314" i="10"/>
  <c r="Q314" i="10"/>
  <c r="P314" i="10"/>
  <c r="N314" i="10"/>
  <c r="M314" i="10"/>
  <c r="L314" i="10"/>
  <c r="K314" i="10"/>
  <c r="J314" i="10"/>
  <c r="AF313" i="10"/>
  <c r="AE313" i="10"/>
  <c r="AD313" i="10"/>
  <c r="AC313" i="10"/>
  <c r="AB313" i="10"/>
  <c r="Z313" i="10"/>
  <c r="Y313" i="10"/>
  <c r="X313" i="10"/>
  <c r="W313" i="10"/>
  <c r="V313" i="10"/>
  <c r="T313" i="10"/>
  <c r="S313" i="10"/>
  <c r="R313" i="10"/>
  <c r="Q313" i="10"/>
  <c r="P313" i="10"/>
  <c r="N313" i="10"/>
  <c r="M313" i="10"/>
  <c r="L313" i="10"/>
  <c r="K313" i="10"/>
  <c r="J313" i="10"/>
  <c r="AF312" i="10"/>
  <c r="AE312" i="10"/>
  <c r="AD312" i="10"/>
  <c r="AC312" i="10"/>
  <c r="AB312" i="10"/>
  <c r="Z312" i="10"/>
  <c r="Y312" i="10"/>
  <c r="X312" i="10"/>
  <c r="W312" i="10"/>
  <c r="V312" i="10"/>
  <c r="T312" i="10"/>
  <c r="S312" i="10"/>
  <c r="R312" i="10"/>
  <c r="Q312" i="10"/>
  <c r="P312" i="10"/>
  <c r="N312" i="10"/>
  <c r="M312" i="10"/>
  <c r="L312" i="10"/>
  <c r="K312" i="10"/>
  <c r="J312" i="10"/>
  <c r="AF311" i="10"/>
  <c r="AE311" i="10"/>
  <c r="AD311" i="10"/>
  <c r="AC311" i="10"/>
  <c r="AB311" i="10"/>
  <c r="Z311" i="10"/>
  <c r="Y311" i="10"/>
  <c r="X311" i="10"/>
  <c r="W311" i="10"/>
  <c r="V311" i="10"/>
  <c r="T311" i="10"/>
  <c r="S311" i="10"/>
  <c r="R311" i="10"/>
  <c r="Q311" i="10"/>
  <c r="P311" i="10"/>
  <c r="N311" i="10"/>
  <c r="M311" i="10"/>
  <c r="L311" i="10"/>
  <c r="K311" i="10"/>
  <c r="J311" i="10"/>
  <c r="AF310" i="10"/>
  <c r="AE310" i="10"/>
  <c r="AD310" i="10"/>
  <c r="AC310" i="10"/>
  <c r="AB310" i="10"/>
  <c r="Z310" i="10"/>
  <c r="Y310" i="10"/>
  <c r="X310" i="10"/>
  <c r="W310" i="10"/>
  <c r="V310" i="10"/>
  <c r="T310" i="10"/>
  <c r="S310" i="10"/>
  <c r="R310" i="10"/>
  <c r="Q310" i="10"/>
  <c r="P310" i="10"/>
  <c r="N310" i="10"/>
  <c r="M310" i="10"/>
  <c r="L310" i="10"/>
  <c r="K310" i="10"/>
  <c r="J310" i="10"/>
  <c r="AA309" i="10"/>
  <c r="U309" i="10"/>
  <c r="O309" i="10"/>
  <c r="E309" i="10"/>
  <c r="AF308" i="10"/>
  <c r="AE308" i="10"/>
  <c r="AD308" i="10"/>
  <c r="AC308" i="10"/>
  <c r="AB308" i="10"/>
  <c r="Z308" i="10"/>
  <c r="Y308" i="10"/>
  <c r="X308" i="10"/>
  <c r="W308" i="10"/>
  <c r="V308" i="10"/>
  <c r="T308" i="10"/>
  <c r="S308" i="10"/>
  <c r="R308" i="10"/>
  <c r="Q308" i="10"/>
  <c r="P308" i="10"/>
  <c r="N308" i="10"/>
  <c r="M308" i="10"/>
  <c r="L308" i="10"/>
  <c r="K308" i="10"/>
  <c r="J308" i="10"/>
  <c r="AF307" i="10"/>
  <c r="AE307" i="10"/>
  <c r="AD307" i="10"/>
  <c r="AC307" i="10"/>
  <c r="AB307" i="10"/>
  <c r="Z307" i="10"/>
  <c r="Y307" i="10"/>
  <c r="X307" i="10"/>
  <c r="W307" i="10"/>
  <c r="V307" i="10"/>
  <c r="T307" i="10"/>
  <c r="S307" i="10"/>
  <c r="R307" i="10"/>
  <c r="Q307" i="10"/>
  <c r="P307" i="10"/>
  <c r="N307" i="10"/>
  <c r="M307" i="10"/>
  <c r="L307" i="10"/>
  <c r="K307" i="10"/>
  <c r="J307" i="10"/>
  <c r="AF306" i="10"/>
  <c r="AE306" i="10"/>
  <c r="AD306" i="10"/>
  <c r="AC306" i="10"/>
  <c r="AB306" i="10"/>
  <c r="Z306" i="10"/>
  <c r="Y306" i="10"/>
  <c r="X306" i="10"/>
  <c r="W306" i="10"/>
  <c r="V306" i="10"/>
  <c r="T306" i="10"/>
  <c r="S306" i="10"/>
  <c r="R306" i="10"/>
  <c r="Q306" i="10"/>
  <c r="P306" i="10"/>
  <c r="N306" i="10"/>
  <c r="M306" i="10"/>
  <c r="L306" i="10"/>
  <c r="K306" i="10"/>
  <c r="J306" i="10"/>
  <c r="AF305" i="10"/>
  <c r="AE305" i="10"/>
  <c r="AD305" i="10"/>
  <c r="AC305" i="10"/>
  <c r="AB305" i="10"/>
  <c r="Z305" i="10"/>
  <c r="Y305" i="10"/>
  <c r="X305" i="10"/>
  <c r="W305" i="10"/>
  <c r="V305" i="10"/>
  <c r="T305" i="10"/>
  <c r="S305" i="10"/>
  <c r="R305" i="10"/>
  <c r="Q305" i="10"/>
  <c r="P305" i="10"/>
  <c r="N305" i="10"/>
  <c r="M305" i="10"/>
  <c r="L305" i="10"/>
  <c r="K305" i="10"/>
  <c r="J305" i="10"/>
  <c r="AF304" i="10"/>
  <c r="AE304" i="10"/>
  <c r="AD304" i="10"/>
  <c r="AC304" i="10"/>
  <c r="AB304" i="10"/>
  <c r="Z304" i="10"/>
  <c r="Y304" i="10"/>
  <c r="X304" i="10"/>
  <c r="W304" i="10"/>
  <c r="V304" i="10"/>
  <c r="T304" i="10"/>
  <c r="S304" i="10"/>
  <c r="R304" i="10"/>
  <c r="Q304" i="10"/>
  <c r="P304" i="10"/>
  <c r="N304" i="10"/>
  <c r="M304" i="10"/>
  <c r="L304" i="10"/>
  <c r="K304" i="10"/>
  <c r="J304" i="10"/>
  <c r="AF303" i="10"/>
  <c r="AE303" i="10"/>
  <c r="AD303" i="10"/>
  <c r="AC303" i="10"/>
  <c r="AB303" i="10"/>
  <c r="Z303" i="10"/>
  <c r="Y303" i="10"/>
  <c r="X303" i="10"/>
  <c r="W303" i="10"/>
  <c r="V303" i="10"/>
  <c r="T303" i="10"/>
  <c r="S303" i="10"/>
  <c r="R303" i="10"/>
  <c r="Q303" i="10"/>
  <c r="P303" i="10"/>
  <c r="N303" i="10"/>
  <c r="M303" i="10"/>
  <c r="L303" i="10"/>
  <c r="K303" i="10"/>
  <c r="J303" i="10"/>
  <c r="AF302" i="10"/>
  <c r="AE302" i="10"/>
  <c r="AD302" i="10"/>
  <c r="AC302" i="10"/>
  <c r="AB302" i="10"/>
  <c r="Z302" i="10"/>
  <c r="Y302" i="10"/>
  <c r="X302" i="10"/>
  <c r="W302" i="10"/>
  <c r="V302" i="10"/>
  <c r="T302" i="10"/>
  <c r="S302" i="10"/>
  <c r="R302" i="10"/>
  <c r="Q302" i="10"/>
  <c r="P302" i="10"/>
  <c r="N302" i="10"/>
  <c r="M302" i="10"/>
  <c r="L302" i="10"/>
  <c r="K302" i="10"/>
  <c r="J302" i="10"/>
  <c r="AF301" i="10"/>
  <c r="AE301" i="10"/>
  <c r="AD301" i="10"/>
  <c r="AC301" i="10"/>
  <c r="AB301" i="10"/>
  <c r="Z301" i="10"/>
  <c r="Y301" i="10"/>
  <c r="X301" i="10"/>
  <c r="W301" i="10"/>
  <c r="V301" i="10"/>
  <c r="T301" i="10"/>
  <c r="S301" i="10"/>
  <c r="R301" i="10"/>
  <c r="Q301" i="10"/>
  <c r="P301" i="10"/>
  <c r="N301" i="10"/>
  <c r="M301" i="10"/>
  <c r="L301" i="10"/>
  <c r="K301" i="10"/>
  <c r="J301" i="10"/>
  <c r="AF300" i="10"/>
  <c r="AE300" i="10"/>
  <c r="AD300" i="10"/>
  <c r="AC300" i="10"/>
  <c r="AB300" i="10"/>
  <c r="Z300" i="10"/>
  <c r="Y300" i="10"/>
  <c r="X300" i="10"/>
  <c r="W300" i="10"/>
  <c r="V300" i="10"/>
  <c r="T300" i="10"/>
  <c r="S300" i="10"/>
  <c r="R300" i="10"/>
  <c r="Q300" i="10"/>
  <c r="P300" i="10"/>
  <c r="N300" i="10"/>
  <c r="M300" i="10"/>
  <c r="L300" i="10"/>
  <c r="K300" i="10"/>
  <c r="J300" i="10"/>
  <c r="AF299" i="10"/>
  <c r="AE299" i="10"/>
  <c r="AD299" i="10"/>
  <c r="AC299" i="10"/>
  <c r="AB299" i="10"/>
  <c r="Z299" i="10"/>
  <c r="Y299" i="10"/>
  <c r="X299" i="10"/>
  <c r="W299" i="10"/>
  <c r="V299" i="10"/>
  <c r="T299" i="10"/>
  <c r="S299" i="10"/>
  <c r="R299" i="10"/>
  <c r="Q299" i="10"/>
  <c r="P299" i="10"/>
  <c r="N299" i="10"/>
  <c r="M299" i="10"/>
  <c r="L299" i="10"/>
  <c r="K299" i="10"/>
  <c r="J299" i="10"/>
  <c r="AF298" i="10"/>
  <c r="AE298" i="10"/>
  <c r="AD298" i="10"/>
  <c r="AC298" i="10"/>
  <c r="AB298" i="10"/>
  <c r="Z298" i="10"/>
  <c r="Y298" i="10"/>
  <c r="X298" i="10"/>
  <c r="W298" i="10"/>
  <c r="V298" i="10"/>
  <c r="T298" i="10"/>
  <c r="S298" i="10"/>
  <c r="R298" i="10"/>
  <c r="Q298" i="10"/>
  <c r="P298" i="10"/>
  <c r="N298" i="10"/>
  <c r="M298" i="10"/>
  <c r="L298" i="10"/>
  <c r="K298" i="10"/>
  <c r="J298" i="10"/>
  <c r="AF297" i="10"/>
  <c r="AE297" i="10"/>
  <c r="AD297" i="10"/>
  <c r="AC297" i="10"/>
  <c r="AB297" i="10"/>
  <c r="Z297" i="10"/>
  <c r="Y297" i="10"/>
  <c r="X297" i="10"/>
  <c r="W297" i="10"/>
  <c r="V297" i="10"/>
  <c r="T297" i="10"/>
  <c r="S297" i="10"/>
  <c r="R297" i="10"/>
  <c r="Q297" i="10"/>
  <c r="P297" i="10"/>
  <c r="N297" i="10"/>
  <c r="M297" i="10"/>
  <c r="L297" i="10"/>
  <c r="K297" i="10"/>
  <c r="J297" i="10"/>
  <c r="AF296" i="10"/>
  <c r="AE296" i="10"/>
  <c r="AD296" i="10"/>
  <c r="AC296" i="10"/>
  <c r="AB296" i="10"/>
  <c r="Z296" i="10"/>
  <c r="Y296" i="10"/>
  <c r="X296" i="10"/>
  <c r="W296" i="10"/>
  <c r="V296" i="10"/>
  <c r="T296" i="10"/>
  <c r="S296" i="10"/>
  <c r="R296" i="10"/>
  <c r="Q296" i="10"/>
  <c r="P296" i="10"/>
  <c r="N296" i="10"/>
  <c r="M296" i="10"/>
  <c r="L296" i="10"/>
  <c r="K296" i="10"/>
  <c r="J296" i="10"/>
  <c r="AF295" i="10"/>
  <c r="AE295" i="10"/>
  <c r="AD295" i="10"/>
  <c r="AC295" i="10"/>
  <c r="AB295" i="10"/>
  <c r="Z295" i="10"/>
  <c r="Y295" i="10"/>
  <c r="X295" i="10"/>
  <c r="W295" i="10"/>
  <c r="V295" i="10"/>
  <c r="T295" i="10"/>
  <c r="S295" i="10"/>
  <c r="R295" i="10"/>
  <c r="Q295" i="10"/>
  <c r="P295" i="10"/>
  <c r="N295" i="10"/>
  <c r="M295" i="10"/>
  <c r="L295" i="10"/>
  <c r="K295" i="10"/>
  <c r="J295" i="10"/>
  <c r="AF294" i="10"/>
  <c r="AE294" i="10"/>
  <c r="AD294" i="10"/>
  <c r="AC294" i="10"/>
  <c r="AB294" i="10"/>
  <c r="Z294" i="10"/>
  <c r="Y294" i="10"/>
  <c r="X294" i="10"/>
  <c r="W294" i="10"/>
  <c r="V294" i="10"/>
  <c r="T294" i="10"/>
  <c r="S294" i="10"/>
  <c r="R294" i="10"/>
  <c r="Q294" i="10"/>
  <c r="P294" i="10"/>
  <c r="N294" i="10"/>
  <c r="M294" i="10"/>
  <c r="L294" i="10"/>
  <c r="K294" i="10"/>
  <c r="J294" i="10"/>
  <c r="AF293" i="10"/>
  <c r="AE293" i="10"/>
  <c r="AD293" i="10"/>
  <c r="AC293" i="10"/>
  <c r="AB293" i="10"/>
  <c r="Z293" i="10"/>
  <c r="Y293" i="10"/>
  <c r="X293" i="10"/>
  <c r="W293" i="10"/>
  <c r="V293" i="10"/>
  <c r="T293" i="10"/>
  <c r="S293" i="10"/>
  <c r="R293" i="10"/>
  <c r="Q293" i="10"/>
  <c r="P293" i="10"/>
  <c r="N293" i="10"/>
  <c r="M293" i="10"/>
  <c r="L293" i="10"/>
  <c r="K293" i="10"/>
  <c r="J293" i="10"/>
  <c r="AF292" i="10"/>
  <c r="AE292" i="10"/>
  <c r="AD292" i="10"/>
  <c r="AC292" i="10"/>
  <c r="AB292" i="10"/>
  <c r="Z292" i="10"/>
  <c r="Y292" i="10"/>
  <c r="X292" i="10"/>
  <c r="W292" i="10"/>
  <c r="V292" i="10"/>
  <c r="T292" i="10"/>
  <c r="S292" i="10"/>
  <c r="R292" i="10"/>
  <c r="Q292" i="10"/>
  <c r="P292" i="10"/>
  <c r="N292" i="10"/>
  <c r="M292" i="10"/>
  <c r="L292" i="10"/>
  <c r="K292" i="10"/>
  <c r="J292" i="10"/>
  <c r="AF291" i="10"/>
  <c r="AE291" i="10"/>
  <c r="AD291" i="10"/>
  <c r="AC291" i="10"/>
  <c r="AB291" i="10"/>
  <c r="Z291" i="10"/>
  <c r="Y291" i="10"/>
  <c r="X291" i="10"/>
  <c r="W291" i="10"/>
  <c r="V291" i="10"/>
  <c r="T291" i="10"/>
  <c r="S291" i="10"/>
  <c r="R291" i="10"/>
  <c r="Q291" i="10"/>
  <c r="P291" i="10"/>
  <c r="N291" i="10"/>
  <c r="M291" i="10"/>
  <c r="L291" i="10"/>
  <c r="K291" i="10"/>
  <c r="J291" i="10"/>
  <c r="AF290" i="10"/>
  <c r="AE290" i="10"/>
  <c r="AD290" i="10"/>
  <c r="AC290" i="10"/>
  <c r="AB290" i="10"/>
  <c r="Z290" i="10"/>
  <c r="Y290" i="10"/>
  <c r="X290" i="10"/>
  <c r="W290" i="10"/>
  <c r="V290" i="10"/>
  <c r="T290" i="10"/>
  <c r="S290" i="10"/>
  <c r="R290" i="10"/>
  <c r="Q290" i="10"/>
  <c r="P290" i="10"/>
  <c r="N290" i="10"/>
  <c r="M290" i="10"/>
  <c r="L290" i="10"/>
  <c r="K290" i="10"/>
  <c r="J290" i="10"/>
  <c r="AF289" i="10"/>
  <c r="AE289" i="10"/>
  <c r="AD289" i="10"/>
  <c r="AC289" i="10"/>
  <c r="AB289" i="10"/>
  <c r="Z289" i="10"/>
  <c r="Y289" i="10"/>
  <c r="X289" i="10"/>
  <c r="W289" i="10"/>
  <c r="V289" i="10"/>
  <c r="T289" i="10"/>
  <c r="S289" i="10"/>
  <c r="R289" i="10"/>
  <c r="Q289" i="10"/>
  <c r="P289" i="10"/>
  <c r="N289" i="10"/>
  <c r="M289" i="10"/>
  <c r="L289" i="10"/>
  <c r="K289" i="10"/>
  <c r="J289" i="10"/>
  <c r="AF288" i="10"/>
  <c r="AE288" i="10"/>
  <c r="AD288" i="10"/>
  <c r="AC288" i="10"/>
  <c r="AB288" i="10"/>
  <c r="Z288" i="10"/>
  <c r="Y288" i="10"/>
  <c r="X288" i="10"/>
  <c r="W288" i="10"/>
  <c r="V288" i="10"/>
  <c r="T288" i="10"/>
  <c r="S288" i="10"/>
  <c r="R288" i="10"/>
  <c r="Q288" i="10"/>
  <c r="P288" i="10"/>
  <c r="N288" i="10"/>
  <c r="M288" i="10"/>
  <c r="L288" i="10"/>
  <c r="K288" i="10"/>
  <c r="J288" i="10"/>
  <c r="AF287" i="10"/>
  <c r="AE287" i="10"/>
  <c r="AD287" i="10"/>
  <c r="AC287" i="10"/>
  <c r="AB287" i="10"/>
  <c r="Z287" i="10"/>
  <c r="Y287" i="10"/>
  <c r="X287" i="10"/>
  <c r="W287" i="10"/>
  <c r="V287" i="10"/>
  <c r="T287" i="10"/>
  <c r="S287" i="10"/>
  <c r="R287" i="10"/>
  <c r="Q287" i="10"/>
  <c r="P287" i="10"/>
  <c r="N287" i="10"/>
  <c r="M287" i="10"/>
  <c r="L287" i="10"/>
  <c r="K287" i="10"/>
  <c r="J287" i="10"/>
  <c r="AF286" i="10"/>
  <c r="AE286" i="10"/>
  <c r="AD286" i="10"/>
  <c r="AC286" i="10"/>
  <c r="AB286" i="10"/>
  <c r="Z286" i="10"/>
  <c r="Y286" i="10"/>
  <c r="X286" i="10"/>
  <c r="W286" i="10"/>
  <c r="V286" i="10"/>
  <c r="T286" i="10"/>
  <c r="S286" i="10"/>
  <c r="R286" i="10"/>
  <c r="Q286" i="10"/>
  <c r="P286" i="10"/>
  <c r="N286" i="10"/>
  <c r="M286" i="10"/>
  <c r="L286" i="10"/>
  <c r="K286" i="10"/>
  <c r="J286" i="10"/>
  <c r="AF285" i="10"/>
  <c r="AE285" i="10"/>
  <c r="AD285" i="10"/>
  <c r="AC285" i="10"/>
  <c r="AB285" i="10"/>
  <c r="Z285" i="10"/>
  <c r="Y285" i="10"/>
  <c r="X285" i="10"/>
  <c r="W285" i="10"/>
  <c r="V285" i="10"/>
  <c r="T285" i="10"/>
  <c r="S285" i="10"/>
  <c r="R285" i="10"/>
  <c r="Q285" i="10"/>
  <c r="P285" i="10"/>
  <c r="N285" i="10"/>
  <c r="M285" i="10"/>
  <c r="L285" i="10"/>
  <c r="K285" i="10"/>
  <c r="J285" i="10"/>
  <c r="AF284" i="10"/>
  <c r="AE284" i="10"/>
  <c r="AD284" i="10"/>
  <c r="AC284" i="10"/>
  <c r="AB284" i="10"/>
  <c r="Z284" i="10"/>
  <c r="Y284" i="10"/>
  <c r="X284" i="10"/>
  <c r="W284" i="10"/>
  <c r="V284" i="10"/>
  <c r="T284" i="10"/>
  <c r="S284" i="10"/>
  <c r="R284" i="10"/>
  <c r="Q284" i="10"/>
  <c r="P284" i="10"/>
  <c r="N284" i="10"/>
  <c r="M284" i="10"/>
  <c r="L284" i="10"/>
  <c r="K284" i="10"/>
  <c r="J284" i="10"/>
  <c r="AF283" i="10"/>
  <c r="AE283" i="10"/>
  <c r="AD283" i="10"/>
  <c r="AC283" i="10"/>
  <c r="AB283" i="10"/>
  <c r="Z283" i="10"/>
  <c r="Y283" i="10"/>
  <c r="X283" i="10"/>
  <c r="W283" i="10"/>
  <c r="V283" i="10"/>
  <c r="T283" i="10"/>
  <c r="S283" i="10"/>
  <c r="R283" i="10"/>
  <c r="Q283" i="10"/>
  <c r="P283" i="10"/>
  <c r="N283" i="10"/>
  <c r="M283" i="10"/>
  <c r="L283" i="10"/>
  <c r="K283" i="10"/>
  <c r="J283" i="10"/>
  <c r="AF282" i="10"/>
  <c r="AE282" i="10"/>
  <c r="AD282" i="10"/>
  <c r="AC282" i="10"/>
  <c r="AB282" i="10"/>
  <c r="Z282" i="10"/>
  <c r="Y282" i="10"/>
  <c r="X282" i="10"/>
  <c r="W282" i="10"/>
  <c r="V282" i="10"/>
  <c r="T282" i="10"/>
  <c r="S282" i="10"/>
  <c r="R282" i="10"/>
  <c r="Q282" i="10"/>
  <c r="P282" i="10"/>
  <c r="N282" i="10"/>
  <c r="M282" i="10"/>
  <c r="L282" i="10"/>
  <c r="K282" i="10"/>
  <c r="J282" i="10"/>
  <c r="AF281" i="10"/>
  <c r="AE281" i="10"/>
  <c r="AD281" i="10"/>
  <c r="AC281" i="10"/>
  <c r="AB281" i="10"/>
  <c r="Z281" i="10"/>
  <c r="Y281" i="10"/>
  <c r="X281" i="10"/>
  <c r="W281" i="10"/>
  <c r="V281" i="10"/>
  <c r="T281" i="10"/>
  <c r="S281" i="10"/>
  <c r="R281" i="10"/>
  <c r="Q281" i="10"/>
  <c r="P281" i="10"/>
  <c r="N281" i="10"/>
  <c r="M281" i="10"/>
  <c r="L281" i="10"/>
  <c r="K281" i="10"/>
  <c r="J281" i="10"/>
  <c r="AF280" i="10"/>
  <c r="AE280" i="10"/>
  <c r="AD280" i="10"/>
  <c r="AC280" i="10"/>
  <c r="AB280" i="10"/>
  <c r="Z280" i="10"/>
  <c r="Y280" i="10"/>
  <c r="X280" i="10"/>
  <c r="W280" i="10"/>
  <c r="V280" i="10"/>
  <c r="T280" i="10"/>
  <c r="S280" i="10"/>
  <c r="R280" i="10"/>
  <c r="Q280" i="10"/>
  <c r="P280" i="10"/>
  <c r="N280" i="10"/>
  <c r="M280" i="10"/>
  <c r="L280" i="10"/>
  <c r="K280" i="10"/>
  <c r="J280" i="10"/>
  <c r="AF279" i="10"/>
  <c r="AE279" i="10"/>
  <c r="AD279" i="10"/>
  <c r="AC279" i="10"/>
  <c r="AB279" i="10"/>
  <c r="Z279" i="10"/>
  <c r="Y279" i="10"/>
  <c r="X279" i="10"/>
  <c r="W279" i="10"/>
  <c r="V279" i="10"/>
  <c r="T279" i="10"/>
  <c r="S279" i="10"/>
  <c r="R279" i="10"/>
  <c r="Q279" i="10"/>
  <c r="P279" i="10"/>
  <c r="N279" i="10"/>
  <c r="M279" i="10"/>
  <c r="L279" i="10"/>
  <c r="K279" i="10"/>
  <c r="J279" i="10"/>
  <c r="AF278" i="10"/>
  <c r="AE278" i="10"/>
  <c r="AD278" i="10"/>
  <c r="AC278" i="10"/>
  <c r="AB278" i="10"/>
  <c r="Z278" i="10"/>
  <c r="Y278" i="10"/>
  <c r="X278" i="10"/>
  <c r="W278" i="10"/>
  <c r="V278" i="10"/>
  <c r="T278" i="10"/>
  <c r="S278" i="10"/>
  <c r="R278" i="10"/>
  <c r="Q278" i="10"/>
  <c r="P278" i="10"/>
  <c r="N278" i="10"/>
  <c r="M278" i="10"/>
  <c r="L278" i="10"/>
  <c r="K278" i="10"/>
  <c r="J278" i="10"/>
  <c r="AF277" i="10"/>
  <c r="AE277" i="10"/>
  <c r="AD277" i="10"/>
  <c r="AC277" i="10"/>
  <c r="AB277" i="10"/>
  <c r="Z277" i="10"/>
  <c r="Y277" i="10"/>
  <c r="X277" i="10"/>
  <c r="W277" i="10"/>
  <c r="V277" i="10"/>
  <c r="T277" i="10"/>
  <c r="S277" i="10"/>
  <c r="R277" i="10"/>
  <c r="Q277" i="10"/>
  <c r="P277" i="10"/>
  <c r="N277" i="10"/>
  <c r="M277" i="10"/>
  <c r="L277" i="10"/>
  <c r="K277" i="10"/>
  <c r="J277" i="10"/>
  <c r="AF276" i="10"/>
  <c r="AE276" i="10"/>
  <c r="AD276" i="10"/>
  <c r="AC276" i="10"/>
  <c r="AB276" i="10"/>
  <c r="Z276" i="10"/>
  <c r="Y276" i="10"/>
  <c r="X276" i="10"/>
  <c r="W276" i="10"/>
  <c r="V276" i="10"/>
  <c r="T276" i="10"/>
  <c r="S276" i="10"/>
  <c r="R276" i="10"/>
  <c r="Q276" i="10"/>
  <c r="P276" i="10"/>
  <c r="N276" i="10"/>
  <c r="M276" i="10"/>
  <c r="L276" i="10"/>
  <c r="K276" i="10"/>
  <c r="J276" i="10"/>
  <c r="AF275" i="10"/>
  <c r="AE275" i="10"/>
  <c r="AD275" i="10"/>
  <c r="AC275" i="10"/>
  <c r="AB275" i="10"/>
  <c r="Z275" i="10"/>
  <c r="Y275" i="10"/>
  <c r="X275" i="10"/>
  <c r="W275" i="10"/>
  <c r="V275" i="10"/>
  <c r="T275" i="10"/>
  <c r="S275" i="10"/>
  <c r="R275" i="10"/>
  <c r="Q275" i="10"/>
  <c r="P275" i="10"/>
  <c r="N275" i="10"/>
  <c r="M275" i="10"/>
  <c r="L275" i="10"/>
  <c r="K275" i="10"/>
  <c r="J275" i="10"/>
  <c r="AF274" i="10"/>
  <c r="AE274" i="10"/>
  <c r="AD274" i="10"/>
  <c r="AC274" i="10"/>
  <c r="AB274" i="10"/>
  <c r="Z274" i="10"/>
  <c r="Y274" i="10"/>
  <c r="X274" i="10"/>
  <c r="W274" i="10"/>
  <c r="V274" i="10"/>
  <c r="T274" i="10"/>
  <c r="S274" i="10"/>
  <c r="R274" i="10"/>
  <c r="Q274" i="10"/>
  <c r="P274" i="10"/>
  <c r="N274" i="10"/>
  <c r="M274" i="10"/>
  <c r="L274" i="10"/>
  <c r="K274" i="10"/>
  <c r="J274" i="10"/>
  <c r="AF273" i="10"/>
  <c r="AE273" i="10"/>
  <c r="AD273" i="10"/>
  <c r="AC273" i="10"/>
  <c r="AB273" i="10"/>
  <c r="Z273" i="10"/>
  <c r="Y273" i="10"/>
  <c r="X273" i="10"/>
  <c r="W273" i="10"/>
  <c r="V273" i="10"/>
  <c r="T273" i="10"/>
  <c r="S273" i="10"/>
  <c r="R273" i="10"/>
  <c r="Q273" i="10"/>
  <c r="P273" i="10"/>
  <c r="N273" i="10"/>
  <c r="M273" i="10"/>
  <c r="L273" i="10"/>
  <c r="K273" i="10"/>
  <c r="J273" i="10"/>
  <c r="AF272" i="10"/>
  <c r="AE272" i="10"/>
  <c r="AD272" i="10"/>
  <c r="AC272" i="10"/>
  <c r="AB272" i="10"/>
  <c r="Z272" i="10"/>
  <c r="Y272" i="10"/>
  <c r="X272" i="10"/>
  <c r="W272" i="10"/>
  <c r="V272" i="10"/>
  <c r="T272" i="10"/>
  <c r="S272" i="10"/>
  <c r="R272" i="10"/>
  <c r="Q272" i="10"/>
  <c r="P272" i="10"/>
  <c r="N272" i="10"/>
  <c r="M272" i="10"/>
  <c r="L272" i="10"/>
  <c r="K272" i="10"/>
  <c r="J272" i="10"/>
  <c r="AA271" i="10"/>
  <c r="U271" i="10"/>
  <c r="O271" i="10"/>
  <c r="E271" i="10"/>
  <c r="AA270" i="10"/>
  <c r="U270" i="10"/>
  <c r="O270" i="10"/>
  <c r="E270" i="10"/>
  <c r="AA269" i="10"/>
  <c r="U269" i="10"/>
  <c r="O269" i="10"/>
  <c r="E269" i="10"/>
  <c r="AF268" i="10"/>
  <c r="AE268" i="10"/>
  <c r="AD268" i="10"/>
  <c r="AC268" i="10"/>
  <c r="AB268" i="10"/>
  <c r="Z268" i="10"/>
  <c r="Y268" i="10"/>
  <c r="X268" i="10"/>
  <c r="W268" i="10"/>
  <c r="V268" i="10"/>
  <c r="T268" i="10"/>
  <c r="S268" i="10"/>
  <c r="R268" i="10"/>
  <c r="Q268" i="10"/>
  <c r="P268" i="10"/>
  <c r="N268" i="10"/>
  <c r="M268" i="10"/>
  <c r="L268" i="10"/>
  <c r="K268" i="10"/>
  <c r="J268" i="10"/>
  <c r="AF267" i="10"/>
  <c r="AE267" i="10"/>
  <c r="AD267" i="10"/>
  <c r="AC267" i="10"/>
  <c r="AB267" i="10"/>
  <c r="Z267" i="10"/>
  <c r="Y267" i="10"/>
  <c r="X267" i="10"/>
  <c r="W267" i="10"/>
  <c r="V267" i="10"/>
  <c r="T267" i="10"/>
  <c r="S267" i="10"/>
  <c r="R267" i="10"/>
  <c r="Q267" i="10"/>
  <c r="P267" i="10"/>
  <c r="N267" i="10"/>
  <c r="M267" i="10"/>
  <c r="L267" i="10"/>
  <c r="K267" i="10"/>
  <c r="J267" i="10"/>
  <c r="AF266" i="10"/>
  <c r="AE266" i="10"/>
  <c r="AD266" i="10"/>
  <c r="AC266" i="10"/>
  <c r="AB266" i="10"/>
  <c r="Z266" i="10"/>
  <c r="Y266" i="10"/>
  <c r="X266" i="10"/>
  <c r="W266" i="10"/>
  <c r="V266" i="10"/>
  <c r="T266" i="10"/>
  <c r="S266" i="10"/>
  <c r="R266" i="10"/>
  <c r="Q266" i="10"/>
  <c r="P266" i="10"/>
  <c r="N266" i="10"/>
  <c r="M266" i="10"/>
  <c r="L266" i="10"/>
  <c r="K266" i="10"/>
  <c r="J266" i="10"/>
  <c r="AF265" i="10"/>
  <c r="AE265" i="10"/>
  <c r="AD265" i="10"/>
  <c r="AC265" i="10"/>
  <c r="AB265" i="10"/>
  <c r="Z265" i="10"/>
  <c r="Y265" i="10"/>
  <c r="X265" i="10"/>
  <c r="W265" i="10"/>
  <c r="V265" i="10"/>
  <c r="T265" i="10"/>
  <c r="S265" i="10"/>
  <c r="R265" i="10"/>
  <c r="Q265" i="10"/>
  <c r="P265" i="10"/>
  <c r="N265" i="10"/>
  <c r="M265" i="10"/>
  <c r="L265" i="10"/>
  <c r="K265" i="10"/>
  <c r="J265" i="10"/>
  <c r="AF264" i="10"/>
  <c r="AE264" i="10"/>
  <c r="AD264" i="10"/>
  <c r="AC264" i="10"/>
  <c r="AB264" i="10"/>
  <c r="Z264" i="10"/>
  <c r="Y264" i="10"/>
  <c r="X264" i="10"/>
  <c r="W264" i="10"/>
  <c r="V264" i="10"/>
  <c r="T264" i="10"/>
  <c r="S264" i="10"/>
  <c r="R264" i="10"/>
  <c r="Q264" i="10"/>
  <c r="P264" i="10"/>
  <c r="N264" i="10"/>
  <c r="M264" i="10"/>
  <c r="L264" i="10"/>
  <c r="K264" i="10"/>
  <c r="J264" i="10"/>
  <c r="AF263" i="10"/>
  <c r="AE263" i="10"/>
  <c r="AD263" i="10"/>
  <c r="AC263" i="10"/>
  <c r="AB263" i="10"/>
  <c r="Z263" i="10"/>
  <c r="Y263" i="10"/>
  <c r="X263" i="10"/>
  <c r="W263" i="10"/>
  <c r="V263" i="10"/>
  <c r="T263" i="10"/>
  <c r="S263" i="10"/>
  <c r="R263" i="10"/>
  <c r="Q263" i="10"/>
  <c r="P263" i="10"/>
  <c r="N263" i="10"/>
  <c r="M263" i="10"/>
  <c r="L263" i="10"/>
  <c r="K263" i="10"/>
  <c r="J263" i="10"/>
  <c r="AF262" i="10"/>
  <c r="AE262" i="10"/>
  <c r="AD262" i="10"/>
  <c r="AC262" i="10"/>
  <c r="AB262" i="10"/>
  <c r="Z262" i="10"/>
  <c r="Y262" i="10"/>
  <c r="X262" i="10"/>
  <c r="W262" i="10"/>
  <c r="V262" i="10"/>
  <c r="T262" i="10"/>
  <c r="S262" i="10"/>
  <c r="R262" i="10"/>
  <c r="Q262" i="10"/>
  <c r="P262" i="10"/>
  <c r="N262" i="10"/>
  <c r="M262" i="10"/>
  <c r="L262" i="10"/>
  <c r="K262" i="10"/>
  <c r="J262" i="10"/>
  <c r="AF261" i="10"/>
  <c r="AE261" i="10"/>
  <c r="AD261" i="10"/>
  <c r="AC261" i="10"/>
  <c r="AB261" i="10"/>
  <c r="Z261" i="10"/>
  <c r="Y261" i="10"/>
  <c r="X261" i="10"/>
  <c r="W261" i="10"/>
  <c r="V261" i="10"/>
  <c r="T261" i="10"/>
  <c r="S261" i="10"/>
  <c r="R261" i="10"/>
  <c r="Q261" i="10"/>
  <c r="P261" i="10"/>
  <c r="N261" i="10"/>
  <c r="M261" i="10"/>
  <c r="L261" i="10"/>
  <c r="K261" i="10"/>
  <c r="J261" i="10"/>
  <c r="AF260" i="10"/>
  <c r="AE260" i="10"/>
  <c r="AD260" i="10"/>
  <c r="AC260" i="10"/>
  <c r="AB260" i="10"/>
  <c r="Z260" i="10"/>
  <c r="Y260" i="10"/>
  <c r="X260" i="10"/>
  <c r="W260" i="10"/>
  <c r="V260" i="10"/>
  <c r="T260" i="10"/>
  <c r="S260" i="10"/>
  <c r="R260" i="10"/>
  <c r="Q260" i="10"/>
  <c r="P260" i="10"/>
  <c r="N260" i="10"/>
  <c r="M260" i="10"/>
  <c r="L260" i="10"/>
  <c r="K260" i="10"/>
  <c r="J260" i="10"/>
  <c r="AF259" i="10"/>
  <c r="AE259" i="10"/>
  <c r="AD259" i="10"/>
  <c r="AC259" i="10"/>
  <c r="AB259" i="10"/>
  <c r="Z259" i="10"/>
  <c r="Y259" i="10"/>
  <c r="X259" i="10"/>
  <c r="W259" i="10"/>
  <c r="V259" i="10"/>
  <c r="T259" i="10"/>
  <c r="S259" i="10"/>
  <c r="R259" i="10"/>
  <c r="Q259" i="10"/>
  <c r="P259" i="10"/>
  <c r="N259" i="10"/>
  <c r="M259" i="10"/>
  <c r="L259" i="10"/>
  <c r="K259" i="10"/>
  <c r="J259" i="10"/>
  <c r="AF258" i="10"/>
  <c r="AE258" i="10"/>
  <c r="AD258" i="10"/>
  <c r="AC258" i="10"/>
  <c r="AB258" i="10"/>
  <c r="Z258" i="10"/>
  <c r="Y258" i="10"/>
  <c r="X258" i="10"/>
  <c r="W258" i="10"/>
  <c r="V258" i="10"/>
  <c r="T258" i="10"/>
  <c r="S258" i="10"/>
  <c r="R258" i="10"/>
  <c r="Q258" i="10"/>
  <c r="P258" i="10"/>
  <c r="N258" i="10"/>
  <c r="M258" i="10"/>
  <c r="L258" i="10"/>
  <c r="K258" i="10"/>
  <c r="J258" i="10"/>
  <c r="AF257" i="10"/>
  <c r="AE257" i="10"/>
  <c r="AD257" i="10"/>
  <c r="AC257" i="10"/>
  <c r="AB257" i="10"/>
  <c r="Z257" i="10"/>
  <c r="Y257" i="10"/>
  <c r="X257" i="10"/>
  <c r="W257" i="10"/>
  <c r="V257" i="10"/>
  <c r="T257" i="10"/>
  <c r="S257" i="10"/>
  <c r="R257" i="10"/>
  <c r="Q257" i="10"/>
  <c r="P257" i="10"/>
  <c r="N257" i="10"/>
  <c r="M257" i="10"/>
  <c r="L257" i="10"/>
  <c r="K257" i="10"/>
  <c r="J257" i="10"/>
  <c r="AF256" i="10"/>
  <c r="AE256" i="10"/>
  <c r="AD256" i="10"/>
  <c r="AC256" i="10"/>
  <c r="AB256" i="10"/>
  <c r="Z256" i="10"/>
  <c r="Y256" i="10"/>
  <c r="X256" i="10"/>
  <c r="W256" i="10"/>
  <c r="V256" i="10"/>
  <c r="T256" i="10"/>
  <c r="S256" i="10"/>
  <c r="R256" i="10"/>
  <c r="Q256" i="10"/>
  <c r="P256" i="10"/>
  <c r="N256" i="10"/>
  <c r="M256" i="10"/>
  <c r="L256" i="10"/>
  <c r="K256" i="10"/>
  <c r="J256" i="10"/>
  <c r="AF255" i="10"/>
  <c r="AE255" i="10"/>
  <c r="AD255" i="10"/>
  <c r="AC255" i="10"/>
  <c r="AB255" i="10"/>
  <c r="Z255" i="10"/>
  <c r="Y255" i="10"/>
  <c r="X255" i="10"/>
  <c r="W255" i="10"/>
  <c r="V255" i="10"/>
  <c r="T255" i="10"/>
  <c r="S255" i="10"/>
  <c r="R255" i="10"/>
  <c r="Q255" i="10"/>
  <c r="P255" i="10"/>
  <c r="N255" i="10"/>
  <c r="M255" i="10"/>
  <c r="L255" i="10"/>
  <c r="K255" i="10"/>
  <c r="J255" i="10"/>
  <c r="AF254" i="10"/>
  <c r="AE254" i="10"/>
  <c r="AD254" i="10"/>
  <c r="AC254" i="10"/>
  <c r="AB254" i="10"/>
  <c r="Z254" i="10"/>
  <c r="Y254" i="10"/>
  <c r="X254" i="10"/>
  <c r="W254" i="10"/>
  <c r="V254" i="10"/>
  <c r="T254" i="10"/>
  <c r="S254" i="10"/>
  <c r="R254" i="10"/>
  <c r="Q254" i="10"/>
  <c r="P254" i="10"/>
  <c r="N254" i="10"/>
  <c r="M254" i="10"/>
  <c r="L254" i="10"/>
  <c r="K254" i="10"/>
  <c r="J254" i="10"/>
  <c r="AF253" i="10"/>
  <c r="AE253" i="10"/>
  <c r="AD253" i="10"/>
  <c r="AC253" i="10"/>
  <c r="AB253" i="10"/>
  <c r="Z253" i="10"/>
  <c r="Y253" i="10"/>
  <c r="X253" i="10"/>
  <c r="W253" i="10"/>
  <c r="V253" i="10"/>
  <c r="T253" i="10"/>
  <c r="S253" i="10"/>
  <c r="R253" i="10"/>
  <c r="Q253" i="10"/>
  <c r="P253" i="10"/>
  <c r="N253" i="10"/>
  <c r="M253" i="10"/>
  <c r="L253" i="10"/>
  <c r="K253" i="10"/>
  <c r="J253" i="10"/>
  <c r="AF252" i="10"/>
  <c r="AE252" i="10"/>
  <c r="AD252" i="10"/>
  <c r="AC252" i="10"/>
  <c r="AB252" i="10"/>
  <c r="Z252" i="10"/>
  <c r="Y252" i="10"/>
  <c r="X252" i="10"/>
  <c r="W252" i="10"/>
  <c r="V252" i="10"/>
  <c r="T252" i="10"/>
  <c r="S252" i="10"/>
  <c r="R252" i="10"/>
  <c r="Q252" i="10"/>
  <c r="P252" i="10"/>
  <c r="N252" i="10"/>
  <c r="M252" i="10"/>
  <c r="L252" i="10"/>
  <c r="K252" i="10"/>
  <c r="J252" i="10"/>
  <c r="AF251" i="10"/>
  <c r="AE251" i="10"/>
  <c r="AD251" i="10"/>
  <c r="AC251" i="10"/>
  <c r="AB251" i="10"/>
  <c r="Z251" i="10"/>
  <c r="Y251" i="10"/>
  <c r="X251" i="10"/>
  <c r="W251" i="10"/>
  <c r="V251" i="10"/>
  <c r="T251" i="10"/>
  <c r="S251" i="10"/>
  <c r="R251" i="10"/>
  <c r="Q251" i="10"/>
  <c r="P251" i="10"/>
  <c r="N251" i="10"/>
  <c r="M251" i="10"/>
  <c r="L251" i="10"/>
  <c r="K251" i="10"/>
  <c r="J251" i="10"/>
  <c r="AF250" i="10"/>
  <c r="AE250" i="10"/>
  <c r="AD250" i="10"/>
  <c r="AC250" i="10"/>
  <c r="AB250" i="10"/>
  <c r="Z250" i="10"/>
  <c r="Y250" i="10"/>
  <c r="X250" i="10"/>
  <c r="W250" i="10"/>
  <c r="V250" i="10"/>
  <c r="T250" i="10"/>
  <c r="S250" i="10"/>
  <c r="R250" i="10"/>
  <c r="Q250" i="10"/>
  <c r="P250" i="10"/>
  <c r="N250" i="10"/>
  <c r="M250" i="10"/>
  <c r="L250" i="10"/>
  <c r="K250" i="10"/>
  <c r="J250" i="10"/>
  <c r="AF249" i="10"/>
  <c r="AE249" i="10"/>
  <c r="AD249" i="10"/>
  <c r="AC249" i="10"/>
  <c r="AB249" i="10"/>
  <c r="Z249" i="10"/>
  <c r="Y249" i="10"/>
  <c r="X249" i="10"/>
  <c r="W249" i="10"/>
  <c r="V249" i="10"/>
  <c r="T249" i="10"/>
  <c r="S249" i="10"/>
  <c r="R249" i="10"/>
  <c r="Q249" i="10"/>
  <c r="P249" i="10"/>
  <c r="N249" i="10"/>
  <c r="M249" i="10"/>
  <c r="L249" i="10"/>
  <c r="K249" i="10"/>
  <c r="J249" i="10"/>
  <c r="AF248" i="10"/>
  <c r="AE248" i="10"/>
  <c r="AD248" i="10"/>
  <c r="AC248" i="10"/>
  <c r="AB248" i="10"/>
  <c r="Z248" i="10"/>
  <c r="Y248" i="10"/>
  <c r="X248" i="10"/>
  <c r="W248" i="10"/>
  <c r="V248" i="10"/>
  <c r="T248" i="10"/>
  <c r="S248" i="10"/>
  <c r="R248" i="10"/>
  <c r="Q248" i="10"/>
  <c r="P248" i="10"/>
  <c r="N248" i="10"/>
  <c r="M248" i="10"/>
  <c r="L248" i="10"/>
  <c r="K248" i="10"/>
  <c r="J248" i="10"/>
  <c r="AF247" i="10"/>
  <c r="AE247" i="10"/>
  <c r="AD247" i="10"/>
  <c r="AC247" i="10"/>
  <c r="AB247" i="10"/>
  <c r="Z247" i="10"/>
  <c r="Y247" i="10"/>
  <c r="X247" i="10"/>
  <c r="W247" i="10"/>
  <c r="V247" i="10"/>
  <c r="T247" i="10"/>
  <c r="S247" i="10"/>
  <c r="R247" i="10"/>
  <c r="Q247" i="10"/>
  <c r="P247" i="10"/>
  <c r="N247" i="10"/>
  <c r="M247" i="10"/>
  <c r="L247" i="10"/>
  <c r="K247" i="10"/>
  <c r="J247" i="10"/>
  <c r="AF246" i="10"/>
  <c r="AE246" i="10"/>
  <c r="AD246" i="10"/>
  <c r="AC246" i="10"/>
  <c r="AB246" i="10"/>
  <c r="Z246" i="10"/>
  <c r="Y246" i="10"/>
  <c r="X246" i="10"/>
  <c r="W246" i="10"/>
  <c r="V246" i="10"/>
  <c r="T246" i="10"/>
  <c r="S246" i="10"/>
  <c r="R246" i="10"/>
  <c r="Q246" i="10"/>
  <c r="P246" i="10"/>
  <c r="N246" i="10"/>
  <c r="M246" i="10"/>
  <c r="L246" i="10"/>
  <c r="K246" i="10"/>
  <c r="J246" i="10"/>
  <c r="AA245" i="10"/>
  <c r="U245" i="10"/>
  <c r="O245" i="10"/>
  <c r="E245" i="10"/>
  <c r="AF244" i="10"/>
  <c r="AE244" i="10"/>
  <c r="AD244" i="10"/>
  <c r="AC244" i="10"/>
  <c r="AB244" i="10"/>
  <c r="Z244" i="10"/>
  <c r="Y244" i="10"/>
  <c r="X244" i="10"/>
  <c r="W244" i="10"/>
  <c r="V244" i="10"/>
  <c r="T244" i="10"/>
  <c r="S244" i="10"/>
  <c r="R244" i="10"/>
  <c r="Q244" i="10"/>
  <c r="P244" i="10"/>
  <c r="N244" i="10"/>
  <c r="M244" i="10"/>
  <c r="L244" i="10"/>
  <c r="K244" i="10"/>
  <c r="J244" i="10"/>
  <c r="AF243" i="10"/>
  <c r="AE243" i="10"/>
  <c r="AD243" i="10"/>
  <c r="AC243" i="10"/>
  <c r="AB243" i="10"/>
  <c r="Z243" i="10"/>
  <c r="Y243" i="10"/>
  <c r="X243" i="10"/>
  <c r="W243" i="10"/>
  <c r="V243" i="10"/>
  <c r="T243" i="10"/>
  <c r="S243" i="10"/>
  <c r="R243" i="10"/>
  <c r="Q243" i="10"/>
  <c r="P243" i="10"/>
  <c r="N243" i="10"/>
  <c r="M243" i="10"/>
  <c r="L243" i="10"/>
  <c r="K243" i="10"/>
  <c r="J243" i="10"/>
  <c r="AF242" i="10"/>
  <c r="AE242" i="10"/>
  <c r="AD242" i="10"/>
  <c r="AC242" i="10"/>
  <c r="AB242" i="10"/>
  <c r="Z242" i="10"/>
  <c r="Y242" i="10"/>
  <c r="X242" i="10"/>
  <c r="W242" i="10"/>
  <c r="V242" i="10"/>
  <c r="T242" i="10"/>
  <c r="S242" i="10"/>
  <c r="R242" i="10"/>
  <c r="Q242" i="10"/>
  <c r="P242" i="10"/>
  <c r="N242" i="10"/>
  <c r="M242" i="10"/>
  <c r="L242" i="10"/>
  <c r="K242" i="10"/>
  <c r="J242" i="10"/>
  <c r="AF241" i="10"/>
  <c r="AE241" i="10"/>
  <c r="AD241" i="10"/>
  <c r="AC241" i="10"/>
  <c r="AB241" i="10"/>
  <c r="Z241" i="10"/>
  <c r="Y241" i="10"/>
  <c r="X241" i="10"/>
  <c r="W241" i="10"/>
  <c r="V241" i="10"/>
  <c r="T241" i="10"/>
  <c r="S241" i="10"/>
  <c r="R241" i="10"/>
  <c r="Q241" i="10"/>
  <c r="P241" i="10"/>
  <c r="N241" i="10"/>
  <c r="M241" i="10"/>
  <c r="L241" i="10"/>
  <c r="K241" i="10"/>
  <c r="J241" i="10"/>
  <c r="AF240" i="10"/>
  <c r="AE240" i="10"/>
  <c r="AD240" i="10"/>
  <c r="AC240" i="10"/>
  <c r="AB240" i="10"/>
  <c r="Z240" i="10"/>
  <c r="Y240" i="10"/>
  <c r="X240" i="10"/>
  <c r="W240" i="10"/>
  <c r="V240" i="10"/>
  <c r="T240" i="10"/>
  <c r="S240" i="10"/>
  <c r="R240" i="10"/>
  <c r="Q240" i="10"/>
  <c r="P240" i="10"/>
  <c r="N240" i="10"/>
  <c r="M240" i="10"/>
  <c r="L240" i="10"/>
  <c r="K240" i="10"/>
  <c r="J240" i="10"/>
  <c r="AF239" i="10"/>
  <c r="AE239" i="10"/>
  <c r="AD239" i="10"/>
  <c r="AC239" i="10"/>
  <c r="AB239" i="10"/>
  <c r="Z239" i="10"/>
  <c r="Y239" i="10"/>
  <c r="X239" i="10"/>
  <c r="W239" i="10"/>
  <c r="V239" i="10"/>
  <c r="T239" i="10"/>
  <c r="S239" i="10"/>
  <c r="R239" i="10"/>
  <c r="Q239" i="10"/>
  <c r="P239" i="10"/>
  <c r="N239" i="10"/>
  <c r="M239" i="10"/>
  <c r="L239" i="10"/>
  <c r="K239" i="10"/>
  <c r="J239" i="10"/>
  <c r="AF238" i="10"/>
  <c r="AE238" i="10"/>
  <c r="AD238" i="10"/>
  <c r="AC238" i="10"/>
  <c r="AB238" i="10"/>
  <c r="Z238" i="10"/>
  <c r="Y238" i="10"/>
  <c r="X238" i="10"/>
  <c r="W238" i="10"/>
  <c r="V238" i="10"/>
  <c r="T238" i="10"/>
  <c r="S238" i="10"/>
  <c r="R238" i="10"/>
  <c r="Q238" i="10"/>
  <c r="P238" i="10"/>
  <c r="N238" i="10"/>
  <c r="M238" i="10"/>
  <c r="L238" i="10"/>
  <c r="K238" i="10"/>
  <c r="J238" i="10"/>
  <c r="AF237" i="10"/>
  <c r="AE237" i="10"/>
  <c r="AD237" i="10"/>
  <c r="AC237" i="10"/>
  <c r="AB237" i="10"/>
  <c r="Z237" i="10"/>
  <c r="Y237" i="10"/>
  <c r="X237" i="10"/>
  <c r="W237" i="10"/>
  <c r="V237" i="10"/>
  <c r="T237" i="10"/>
  <c r="S237" i="10"/>
  <c r="R237" i="10"/>
  <c r="Q237" i="10"/>
  <c r="P237" i="10"/>
  <c r="N237" i="10"/>
  <c r="M237" i="10"/>
  <c r="L237" i="10"/>
  <c r="K237" i="10"/>
  <c r="J237" i="10"/>
  <c r="AF236" i="10"/>
  <c r="AE236" i="10"/>
  <c r="AD236" i="10"/>
  <c r="AC236" i="10"/>
  <c r="AB236" i="10"/>
  <c r="Z236" i="10"/>
  <c r="Y236" i="10"/>
  <c r="X236" i="10"/>
  <c r="W236" i="10"/>
  <c r="V236" i="10"/>
  <c r="T236" i="10"/>
  <c r="S236" i="10"/>
  <c r="R236" i="10"/>
  <c r="Q236" i="10"/>
  <c r="P236" i="10"/>
  <c r="N236" i="10"/>
  <c r="M236" i="10"/>
  <c r="L236" i="10"/>
  <c r="K236" i="10"/>
  <c r="J236" i="10"/>
  <c r="AF235" i="10"/>
  <c r="AE235" i="10"/>
  <c r="AD235" i="10"/>
  <c r="AC235" i="10"/>
  <c r="AB235" i="10"/>
  <c r="Z235" i="10"/>
  <c r="Y235" i="10"/>
  <c r="X235" i="10"/>
  <c r="W235" i="10"/>
  <c r="V235" i="10"/>
  <c r="T235" i="10"/>
  <c r="S235" i="10"/>
  <c r="R235" i="10"/>
  <c r="Q235" i="10"/>
  <c r="P235" i="10"/>
  <c r="N235" i="10"/>
  <c r="M235" i="10"/>
  <c r="L235" i="10"/>
  <c r="K235" i="10"/>
  <c r="J235" i="10"/>
  <c r="AF234" i="10"/>
  <c r="AE234" i="10"/>
  <c r="AD234" i="10"/>
  <c r="AC234" i="10"/>
  <c r="AB234" i="10"/>
  <c r="Z234" i="10"/>
  <c r="Y234" i="10"/>
  <c r="X234" i="10"/>
  <c r="W234" i="10"/>
  <c r="V234" i="10"/>
  <c r="T234" i="10"/>
  <c r="S234" i="10"/>
  <c r="R234" i="10"/>
  <c r="Q234" i="10"/>
  <c r="P234" i="10"/>
  <c r="N234" i="10"/>
  <c r="M234" i="10"/>
  <c r="L234" i="10"/>
  <c r="K234" i="10"/>
  <c r="J234" i="10"/>
  <c r="AA233" i="10"/>
  <c r="U233" i="10"/>
  <c r="O233" i="10"/>
  <c r="E233" i="10"/>
  <c r="AF232" i="10"/>
  <c r="AE232" i="10"/>
  <c r="AD232" i="10"/>
  <c r="AC232" i="10"/>
  <c r="AB232" i="10"/>
  <c r="Z232" i="10"/>
  <c r="Y232" i="10"/>
  <c r="X232" i="10"/>
  <c r="W232" i="10"/>
  <c r="V232" i="10"/>
  <c r="T232" i="10"/>
  <c r="S232" i="10"/>
  <c r="R232" i="10"/>
  <c r="Q232" i="10"/>
  <c r="P232" i="10"/>
  <c r="N232" i="10"/>
  <c r="M232" i="10"/>
  <c r="L232" i="10"/>
  <c r="K232" i="10"/>
  <c r="J232" i="10"/>
  <c r="AF231" i="10"/>
  <c r="AE231" i="10"/>
  <c r="AD231" i="10"/>
  <c r="AC231" i="10"/>
  <c r="AB231" i="10"/>
  <c r="Z231" i="10"/>
  <c r="Y231" i="10"/>
  <c r="X231" i="10"/>
  <c r="W231" i="10"/>
  <c r="V231" i="10"/>
  <c r="T231" i="10"/>
  <c r="S231" i="10"/>
  <c r="R231" i="10"/>
  <c r="Q231" i="10"/>
  <c r="P231" i="10"/>
  <c r="N231" i="10"/>
  <c r="M231" i="10"/>
  <c r="L231" i="10"/>
  <c r="K231" i="10"/>
  <c r="J231" i="10"/>
  <c r="AF230" i="10"/>
  <c r="AE230" i="10"/>
  <c r="AD230" i="10"/>
  <c r="AC230" i="10"/>
  <c r="AB230" i="10"/>
  <c r="Z230" i="10"/>
  <c r="Y230" i="10"/>
  <c r="X230" i="10"/>
  <c r="W230" i="10"/>
  <c r="V230" i="10"/>
  <c r="T230" i="10"/>
  <c r="S230" i="10"/>
  <c r="R230" i="10"/>
  <c r="Q230" i="10"/>
  <c r="P230" i="10"/>
  <c r="N230" i="10"/>
  <c r="M230" i="10"/>
  <c r="L230" i="10"/>
  <c r="K230" i="10"/>
  <c r="J230" i="10"/>
  <c r="AF229" i="10"/>
  <c r="AE229" i="10"/>
  <c r="AD229" i="10"/>
  <c r="AC229" i="10"/>
  <c r="AB229" i="10"/>
  <c r="Z229" i="10"/>
  <c r="Y229" i="10"/>
  <c r="X229" i="10"/>
  <c r="W229" i="10"/>
  <c r="V229" i="10"/>
  <c r="T229" i="10"/>
  <c r="S229" i="10"/>
  <c r="R229" i="10"/>
  <c r="Q229" i="10"/>
  <c r="P229" i="10"/>
  <c r="N229" i="10"/>
  <c r="M229" i="10"/>
  <c r="L229" i="10"/>
  <c r="K229" i="10"/>
  <c r="J229" i="10"/>
  <c r="AF228" i="10"/>
  <c r="AE228" i="10"/>
  <c r="AD228" i="10"/>
  <c r="AC228" i="10"/>
  <c r="AB228" i="10"/>
  <c r="Z228" i="10"/>
  <c r="Y228" i="10"/>
  <c r="X228" i="10"/>
  <c r="W228" i="10"/>
  <c r="V228" i="10"/>
  <c r="T228" i="10"/>
  <c r="S228" i="10"/>
  <c r="R228" i="10"/>
  <c r="Q228" i="10"/>
  <c r="P228" i="10"/>
  <c r="N228" i="10"/>
  <c r="M228" i="10"/>
  <c r="L228" i="10"/>
  <c r="K228" i="10"/>
  <c r="J228" i="10"/>
  <c r="AA227" i="10"/>
  <c r="U227" i="10"/>
  <c r="O227" i="10"/>
  <c r="E227" i="10"/>
  <c r="AF226" i="10"/>
  <c r="AE226" i="10"/>
  <c r="AD226" i="10"/>
  <c r="AC226" i="10"/>
  <c r="AB226" i="10"/>
  <c r="Z226" i="10"/>
  <c r="Y226" i="10"/>
  <c r="X226" i="10"/>
  <c r="W226" i="10"/>
  <c r="V226" i="10"/>
  <c r="T226" i="10"/>
  <c r="S226" i="10"/>
  <c r="R226" i="10"/>
  <c r="Q226" i="10"/>
  <c r="P226" i="10"/>
  <c r="N226" i="10"/>
  <c r="M226" i="10"/>
  <c r="L226" i="10"/>
  <c r="K226" i="10"/>
  <c r="J226" i="10"/>
  <c r="AF225" i="10"/>
  <c r="AE225" i="10"/>
  <c r="AD225" i="10"/>
  <c r="AC225" i="10"/>
  <c r="AB225" i="10"/>
  <c r="Z225" i="10"/>
  <c r="Y225" i="10"/>
  <c r="X225" i="10"/>
  <c r="W225" i="10"/>
  <c r="V225" i="10"/>
  <c r="T225" i="10"/>
  <c r="S225" i="10"/>
  <c r="R225" i="10"/>
  <c r="Q225" i="10"/>
  <c r="P225" i="10"/>
  <c r="N225" i="10"/>
  <c r="M225" i="10"/>
  <c r="L225" i="10"/>
  <c r="K225" i="10"/>
  <c r="J225" i="10"/>
  <c r="AA224" i="10"/>
  <c r="U224" i="10"/>
  <c r="O224" i="10"/>
  <c r="E224" i="10"/>
  <c r="AA223" i="10"/>
  <c r="U223" i="10"/>
  <c r="O223" i="10"/>
  <c r="E223" i="10"/>
  <c r="AA222" i="10"/>
  <c r="U222" i="10"/>
  <c r="O222" i="10"/>
  <c r="E222" i="10"/>
  <c r="AF221" i="10"/>
  <c r="AE221" i="10"/>
  <c r="AD221" i="10"/>
  <c r="AC221" i="10"/>
  <c r="AB221" i="10"/>
  <c r="Z221" i="10"/>
  <c r="Y221" i="10"/>
  <c r="X221" i="10"/>
  <c r="W221" i="10"/>
  <c r="V221" i="10"/>
  <c r="T221" i="10"/>
  <c r="S221" i="10"/>
  <c r="R221" i="10"/>
  <c r="Q221" i="10"/>
  <c r="P221" i="10"/>
  <c r="N221" i="10"/>
  <c r="M221" i="10"/>
  <c r="L221" i="10"/>
  <c r="K221" i="10"/>
  <c r="J221" i="10"/>
  <c r="AF220" i="10"/>
  <c r="AE220" i="10"/>
  <c r="AD220" i="10"/>
  <c r="AC220" i="10"/>
  <c r="AB220" i="10"/>
  <c r="Z220" i="10"/>
  <c r="Y220" i="10"/>
  <c r="X220" i="10"/>
  <c r="W220" i="10"/>
  <c r="V220" i="10"/>
  <c r="T220" i="10"/>
  <c r="S220" i="10"/>
  <c r="R220" i="10"/>
  <c r="Q220" i="10"/>
  <c r="P220" i="10"/>
  <c r="N220" i="10"/>
  <c r="M220" i="10"/>
  <c r="L220" i="10"/>
  <c r="K220" i="10"/>
  <c r="J220" i="10"/>
  <c r="AF219" i="10"/>
  <c r="AE219" i="10"/>
  <c r="AD219" i="10"/>
  <c r="AC219" i="10"/>
  <c r="AB219" i="10"/>
  <c r="Z219" i="10"/>
  <c r="Y219" i="10"/>
  <c r="X219" i="10"/>
  <c r="W219" i="10"/>
  <c r="V219" i="10"/>
  <c r="T219" i="10"/>
  <c r="S219" i="10"/>
  <c r="R219" i="10"/>
  <c r="Q219" i="10"/>
  <c r="P219" i="10"/>
  <c r="N219" i="10"/>
  <c r="M219" i="10"/>
  <c r="L219" i="10"/>
  <c r="K219" i="10"/>
  <c r="J219" i="10"/>
  <c r="AF218" i="10"/>
  <c r="AE218" i="10"/>
  <c r="AD218" i="10"/>
  <c r="AC218" i="10"/>
  <c r="AB218" i="10"/>
  <c r="Z218" i="10"/>
  <c r="Y218" i="10"/>
  <c r="X218" i="10"/>
  <c r="W218" i="10"/>
  <c r="V218" i="10"/>
  <c r="T218" i="10"/>
  <c r="S218" i="10"/>
  <c r="R218" i="10"/>
  <c r="Q218" i="10"/>
  <c r="P218" i="10"/>
  <c r="N218" i="10"/>
  <c r="M218" i="10"/>
  <c r="L218" i="10"/>
  <c r="K218" i="10"/>
  <c r="J218" i="10"/>
  <c r="AF217" i="10"/>
  <c r="AE217" i="10"/>
  <c r="AD217" i="10"/>
  <c r="AC217" i="10"/>
  <c r="AB217" i="10"/>
  <c r="Z217" i="10"/>
  <c r="Y217" i="10"/>
  <c r="X217" i="10"/>
  <c r="W217" i="10"/>
  <c r="V217" i="10"/>
  <c r="T217" i="10"/>
  <c r="S217" i="10"/>
  <c r="R217" i="10"/>
  <c r="Q217" i="10"/>
  <c r="P217" i="10"/>
  <c r="N217" i="10"/>
  <c r="M217" i="10"/>
  <c r="L217" i="10"/>
  <c r="K217" i="10"/>
  <c r="J217" i="10"/>
  <c r="AF216" i="10"/>
  <c r="AE216" i="10"/>
  <c r="AD216" i="10"/>
  <c r="AC216" i="10"/>
  <c r="AB216" i="10"/>
  <c r="Z216" i="10"/>
  <c r="Y216" i="10"/>
  <c r="X216" i="10"/>
  <c r="W216" i="10"/>
  <c r="V216" i="10"/>
  <c r="T216" i="10"/>
  <c r="S216" i="10"/>
  <c r="R216" i="10"/>
  <c r="Q216" i="10"/>
  <c r="P216" i="10"/>
  <c r="N216" i="10"/>
  <c r="M216" i="10"/>
  <c r="L216" i="10"/>
  <c r="K216" i="10"/>
  <c r="J216" i="10"/>
  <c r="AF215" i="10"/>
  <c r="AE215" i="10"/>
  <c r="AD215" i="10"/>
  <c r="AC215" i="10"/>
  <c r="AB215" i="10"/>
  <c r="Z215" i="10"/>
  <c r="Y215" i="10"/>
  <c r="X215" i="10"/>
  <c r="W215" i="10"/>
  <c r="V215" i="10"/>
  <c r="T215" i="10"/>
  <c r="S215" i="10"/>
  <c r="R215" i="10"/>
  <c r="Q215" i="10"/>
  <c r="P215" i="10"/>
  <c r="N215" i="10"/>
  <c r="M215" i="10"/>
  <c r="L215" i="10"/>
  <c r="K215" i="10"/>
  <c r="J215" i="10"/>
  <c r="AF214" i="10"/>
  <c r="AE214" i="10"/>
  <c r="AD214" i="10"/>
  <c r="AC214" i="10"/>
  <c r="AB214" i="10"/>
  <c r="Z214" i="10"/>
  <c r="Y214" i="10"/>
  <c r="X214" i="10"/>
  <c r="W214" i="10"/>
  <c r="V214" i="10"/>
  <c r="T214" i="10"/>
  <c r="S214" i="10"/>
  <c r="R214" i="10"/>
  <c r="Q214" i="10"/>
  <c r="P214" i="10"/>
  <c r="N214" i="10"/>
  <c r="M214" i="10"/>
  <c r="L214" i="10"/>
  <c r="K214" i="10"/>
  <c r="J214" i="10"/>
  <c r="AF213" i="10"/>
  <c r="AE213" i="10"/>
  <c r="AD213" i="10"/>
  <c r="AC213" i="10"/>
  <c r="AB213" i="10"/>
  <c r="Z213" i="10"/>
  <c r="Y213" i="10"/>
  <c r="X213" i="10"/>
  <c r="W213" i="10"/>
  <c r="V213" i="10"/>
  <c r="T213" i="10"/>
  <c r="S213" i="10"/>
  <c r="R213" i="10"/>
  <c r="Q213" i="10"/>
  <c r="P213" i="10"/>
  <c r="N213" i="10"/>
  <c r="M213" i="10"/>
  <c r="L213" i="10"/>
  <c r="K213" i="10"/>
  <c r="J213" i="10"/>
  <c r="AF212" i="10"/>
  <c r="AE212" i="10"/>
  <c r="AD212" i="10"/>
  <c r="AC212" i="10"/>
  <c r="AB212" i="10"/>
  <c r="Z212" i="10"/>
  <c r="Y212" i="10"/>
  <c r="X212" i="10"/>
  <c r="W212" i="10"/>
  <c r="V212" i="10"/>
  <c r="T212" i="10"/>
  <c r="S212" i="10"/>
  <c r="R212" i="10"/>
  <c r="Q212" i="10"/>
  <c r="P212" i="10"/>
  <c r="N212" i="10"/>
  <c r="M212" i="10"/>
  <c r="L212" i="10"/>
  <c r="K212" i="10"/>
  <c r="J212" i="10"/>
  <c r="AF211" i="10"/>
  <c r="AE211" i="10"/>
  <c r="AD211" i="10"/>
  <c r="AC211" i="10"/>
  <c r="AB211" i="10"/>
  <c r="Z211" i="10"/>
  <c r="Y211" i="10"/>
  <c r="X211" i="10"/>
  <c r="W211" i="10"/>
  <c r="V211" i="10"/>
  <c r="T211" i="10"/>
  <c r="S211" i="10"/>
  <c r="R211" i="10"/>
  <c r="Q211" i="10"/>
  <c r="P211" i="10"/>
  <c r="N211" i="10"/>
  <c r="M211" i="10"/>
  <c r="L211" i="10"/>
  <c r="K211" i="10"/>
  <c r="J211" i="10"/>
  <c r="AF210" i="10"/>
  <c r="AE210" i="10"/>
  <c r="AD210" i="10"/>
  <c r="AC210" i="10"/>
  <c r="AB210" i="10"/>
  <c r="Z210" i="10"/>
  <c r="Y210" i="10"/>
  <c r="X210" i="10"/>
  <c r="W210" i="10"/>
  <c r="V210" i="10"/>
  <c r="T210" i="10"/>
  <c r="S210" i="10"/>
  <c r="R210" i="10"/>
  <c r="Q210" i="10"/>
  <c r="P210" i="10"/>
  <c r="N210" i="10"/>
  <c r="M210" i="10"/>
  <c r="L210" i="10"/>
  <c r="K210" i="10"/>
  <c r="J210" i="10"/>
  <c r="AF209" i="10"/>
  <c r="AE209" i="10"/>
  <c r="AD209" i="10"/>
  <c r="AC209" i="10"/>
  <c r="AB209" i="10"/>
  <c r="Z209" i="10"/>
  <c r="Y209" i="10"/>
  <c r="X209" i="10"/>
  <c r="W209" i="10"/>
  <c r="V209" i="10"/>
  <c r="T209" i="10"/>
  <c r="S209" i="10"/>
  <c r="R209" i="10"/>
  <c r="Q209" i="10"/>
  <c r="P209" i="10"/>
  <c r="N209" i="10"/>
  <c r="M209" i="10"/>
  <c r="L209" i="10"/>
  <c r="K209" i="10"/>
  <c r="J209" i="10"/>
  <c r="AF208" i="10"/>
  <c r="AE208" i="10"/>
  <c r="AD208" i="10"/>
  <c r="AC208" i="10"/>
  <c r="AB208" i="10"/>
  <c r="Z208" i="10"/>
  <c r="Y208" i="10"/>
  <c r="X208" i="10"/>
  <c r="W208" i="10"/>
  <c r="V208" i="10"/>
  <c r="T208" i="10"/>
  <c r="S208" i="10"/>
  <c r="R208" i="10"/>
  <c r="Q208" i="10"/>
  <c r="P208" i="10"/>
  <c r="N208" i="10"/>
  <c r="M208" i="10"/>
  <c r="L208" i="10"/>
  <c r="K208" i="10"/>
  <c r="J208" i="10"/>
  <c r="AF207" i="10"/>
  <c r="AE207" i="10"/>
  <c r="AD207" i="10"/>
  <c r="AC207" i="10"/>
  <c r="AB207" i="10"/>
  <c r="Z207" i="10"/>
  <c r="Y207" i="10"/>
  <c r="X207" i="10"/>
  <c r="W207" i="10"/>
  <c r="V207" i="10"/>
  <c r="T207" i="10"/>
  <c r="S207" i="10"/>
  <c r="R207" i="10"/>
  <c r="Q207" i="10"/>
  <c r="P207" i="10"/>
  <c r="N207" i="10"/>
  <c r="M207" i="10"/>
  <c r="L207" i="10"/>
  <c r="K207" i="10"/>
  <c r="J207" i="10"/>
  <c r="AF206" i="10"/>
  <c r="AE206" i="10"/>
  <c r="AD206" i="10"/>
  <c r="AC206" i="10"/>
  <c r="AB206" i="10"/>
  <c r="Z206" i="10"/>
  <c r="Y206" i="10"/>
  <c r="X206" i="10"/>
  <c r="W206" i="10"/>
  <c r="V206" i="10"/>
  <c r="T206" i="10"/>
  <c r="S206" i="10"/>
  <c r="R206" i="10"/>
  <c r="Q206" i="10"/>
  <c r="P206" i="10"/>
  <c r="N206" i="10"/>
  <c r="M206" i="10"/>
  <c r="L206" i="10"/>
  <c r="K206" i="10"/>
  <c r="J206" i="10"/>
  <c r="AF205" i="10"/>
  <c r="AE205" i="10"/>
  <c r="AD205" i="10"/>
  <c r="AC205" i="10"/>
  <c r="AB205" i="10"/>
  <c r="Z205" i="10"/>
  <c r="Y205" i="10"/>
  <c r="X205" i="10"/>
  <c r="W205" i="10"/>
  <c r="V205" i="10"/>
  <c r="T205" i="10"/>
  <c r="S205" i="10"/>
  <c r="R205" i="10"/>
  <c r="Q205" i="10"/>
  <c r="P205" i="10"/>
  <c r="N205" i="10"/>
  <c r="M205" i="10"/>
  <c r="L205" i="10"/>
  <c r="K205" i="10"/>
  <c r="J205" i="10"/>
  <c r="AF204" i="10"/>
  <c r="AE204" i="10"/>
  <c r="AD204" i="10"/>
  <c r="AC204" i="10"/>
  <c r="AB204" i="10"/>
  <c r="Z204" i="10"/>
  <c r="Y204" i="10"/>
  <c r="X204" i="10"/>
  <c r="W204" i="10"/>
  <c r="V204" i="10"/>
  <c r="T204" i="10"/>
  <c r="S204" i="10"/>
  <c r="R204" i="10"/>
  <c r="Q204" i="10"/>
  <c r="P204" i="10"/>
  <c r="N204" i="10"/>
  <c r="M204" i="10"/>
  <c r="L204" i="10"/>
  <c r="K204" i="10"/>
  <c r="J204" i="10"/>
  <c r="AF203" i="10"/>
  <c r="AE203" i="10"/>
  <c r="AD203" i="10"/>
  <c r="AC203" i="10"/>
  <c r="AB203" i="10"/>
  <c r="Z203" i="10"/>
  <c r="Y203" i="10"/>
  <c r="X203" i="10"/>
  <c r="W203" i="10"/>
  <c r="V203" i="10"/>
  <c r="T203" i="10"/>
  <c r="S203" i="10"/>
  <c r="R203" i="10"/>
  <c r="Q203" i="10"/>
  <c r="P203" i="10"/>
  <c r="N203" i="10"/>
  <c r="M203" i="10"/>
  <c r="L203" i="10"/>
  <c r="K203" i="10"/>
  <c r="J203" i="10"/>
  <c r="AF202" i="10"/>
  <c r="AE202" i="10"/>
  <c r="AD202" i="10"/>
  <c r="AC202" i="10"/>
  <c r="AB202" i="10"/>
  <c r="Z202" i="10"/>
  <c r="Y202" i="10"/>
  <c r="X202" i="10"/>
  <c r="W202" i="10"/>
  <c r="V202" i="10"/>
  <c r="T202" i="10"/>
  <c r="S202" i="10"/>
  <c r="R202" i="10"/>
  <c r="Q202" i="10"/>
  <c r="P202" i="10"/>
  <c r="N202" i="10"/>
  <c r="M202" i="10"/>
  <c r="L202" i="10"/>
  <c r="K202" i="10"/>
  <c r="J202" i="10"/>
  <c r="AF201" i="10"/>
  <c r="AE201" i="10"/>
  <c r="AD201" i="10"/>
  <c r="AC201" i="10"/>
  <c r="AB201" i="10"/>
  <c r="Z201" i="10"/>
  <c r="Y201" i="10"/>
  <c r="X201" i="10"/>
  <c r="W201" i="10"/>
  <c r="V201" i="10"/>
  <c r="T201" i="10"/>
  <c r="S201" i="10"/>
  <c r="R201" i="10"/>
  <c r="Q201" i="10"/>
  <c r="P201" i="10"/>
  <c r="N201" i="10"/>
  <c r="M201" i="10"/>
  <c r="L201" i="10"/>
  <c r="K201" i="10"/>
  <c r="J201" i="10"/>
  <c r="AF200" i="10"/>
  <c r="AE200" i="10"/>
  <c r="AD200" i="10"/>
  <c r="AC200" i="10"/>
  <c r="AB200" i="10"/>
  <c r="Z200" i="10"/>
  <c r="Y200" i="10"/>
  <c r="X200" i="10"/>
  <c r="W200" i="10"/>
  <c r="V200" i="10"/>
  <c r="T200" i="10"/>
  <c r="S200" i="10"/>
  <c r="R200" i="10"/>
  <c r="Q200" i="10"/>
  <c r="P200" i="10"/>
  <c r="N200" i="10"/>
  <c r="M200" i="10"/>
  <c r="L200" i="10"/>
  <c r="K200" i="10"/>
  <c r="J200" i="10"/>
  <c r="AF199" i="10"/>
  <c r="AE199" i="10"/>
  <c r="AD199" i="10"/>
  <c r="AC199" i="10"/>
  <c r="AB199" i="10"/>
  <c r="Z199" i="10"/>
  <c r="Y199" i="10"/>
  <c r="X199" i="10"/>
  <c r="W199" i="10"/>
  <c r="V199" i="10"/>
  <c r="T199" i="10"/>
  <c r="S199" i="10"/>
  <c r="R199" i="10"/>
  <c r="Q199" i="10"/>
  <c r="P199" i="10"/>
  <c r="N199" i="10"/>
  <c r="M199" i="10"/>
  <c r="L199" i="10"/>
  <c r="K199" i="10"/>
  <c r="J199" i="10"/>
  <c r="AF198" i="10"/>
  <c r="AE198" i="10"/>
  <c r="AD198" i="10"/>
  <c r="AC198" i="10"/>
  <c r="AB198" i="10"/>
  <c r="Z198" i="10"/>
  <c r="Y198" i="10"/>
  <c r="X198" i="10"/>
  <c r="W198" i="10"/>
  <c r="V198" i="10"/>
  <c r="T198" i="10"/>
  <c r="S198" i="10"/>
  <c r="R198" i="10"/>
  <c r="Q198" i="10"/>
  <c r="P198" i="10"/>
  <c r="N198" i="10"/>
  <c r="M198" i="10"/>
  <c r="L198" i="10"/>
  <c r="K198" i="10"/>
  <c r="J198" i="10"/>
  <c r="AF197" i="10"/>
  <c r="AE197" i="10"/>
  <c r="AD197" i="10"/>
  <c r="AC197" i="10"/>
  <c r="AB197" i="10"/>
  <c r="Z197" i="10"/>
  <c r="Y197" i="10"/>
  <c r="X197" i="10"/>
  <c r="W197" i="10"/>
  <c r="V197" i="10"/>
  <c r="T197" i="10"/>
  <c r="S197" i="10"/>
  <c r="R197" i="10"/>
  <c r="Q197" i="10"/>
  <c r="P197" i="10"/>
  <c r="N197" i="10"/>
  <c r="M197" i="10"/>
  <c r="L197" i="10"/>
  <c r="K197" i="10"/>
  <c r="J197" i="10"/>
  <c r="AF196" i="10"/>
  <c r="AE196" i="10"/>
  <c r="AD196" i="10"/>
  <c r="AC196" i="10"/>
  <c r="AB196" i="10"/>
  <c r="Z196" i="10"/>
  <c r="Y196" i="10"/>
  <c r="X196" i="10"/>
  <c r="W196" i="10"/>
  <c r="V196" i="10"/>
  <c r="T196" i="10"/>
  <c r="S196" i="10"/>
  <c r="R196" i="10"/>
  <c r="Q196" i="10"/>
  <c r="P196" i="10"/>
  <c r="N196" i="10"/>
  <c r="M196" i="10"/>
  <c r="L196" i="10"/>
  <c r="K196" i="10"/>
  <c r="J196" i="10"/>
  <c r="AF195" i="10"/>
  <c r="AE195" i="10"/>
  <c r="AD195" i="10"/>
  <c r="AC195" i="10"/>
  <c r="AB195" i="10"/>
  <c r="Z195" i="10"/>
  <c r="Y195" i="10"/>
  <c r="X195" i="10"/>
  <c r="W195" i="10"/>
  <c r="V195" i="10"/>
  <c r="T195" i="10"/>
  <c r="S195" i="10"/>
  <c r="R195" i="10"/>
  <c r="Q195" i="10"/>
  <c r="P195" i="10"/>
  <c r="N195" i="10"/>
  <c r="M195" i="10"/>
  <c r="L195" i="10"/>
  <c r="K195" i="10"/>
  <c r="J195" i="10"/>
  <c r="AF194" i="10"/>
  <c r="AE194" i="10"/>
  <c r="AD194" i="10"/>
  <c r="AC194" i="10"/>
  <c r="AB194" i="10"/>
  <c r="Z194" i="10"/>
  <c r="Y194" i="10"/>
  <c r="X194" i="10"/>
  <c r="W194" i="10"/>
  <c r="V194" i="10"/>
  <c r="T194" i="10"/>
  <c r="S194" i="10"/>
  <c r="R194" i="10"/>
  <c r="Q194" i="10"/>
  <c r="P194" i="10"/>
  <c r="N194" i="10"/>
  <c r="M194" i="10"/>
  <c r="L194" i="10"/>
  <c r="K194" i="10"/>
  <c r="J194" i="10"/>
  <c r="AF193" i="10"/>
  <c r="AE193" i="10"/>
  <c r="AD193" i="10"/>
  <c r="AC193" i="10"/>
  <c r="AB193" i="10"/>
  <c r="Z193" i="10"/>
  <c r="Y193" i="10"/>
  <c r="X193" i="10"/>
  <c r="W193" i="10"/>
  <c r="V193" i="10"/>
  <c r="T193" i="10"/>
  <c r="S193" i="10"/>
  <c r="R193" i="10"/>
  <c r="Q193" i="10"/>
  <c r="P193" i="10"/>
  <c r="N193" i="10"/>
  <c r="M193" i="10"/>
  <c r="L193" i="10"/>
  <c r="K193" i="10"/>
  <c r="J193" i="10"/>
  <c r="AF192" i="10"/>
  <c r="AE192" i="10"/>
  <c r="AD192" i="10"/>
  <c r="AC192" i="10"/>
  <c r="AB192" i="10"/>
  <c r="Z192" i="10"/>
  <c r="Y192" i="10"/>
  <c r="X192" i="10"/>
  <c r="W192" i="10"/>
  <c r="V192" i="10"/>
  <c r="T192" i="10"/>
  <c r="S192" i="10"/>
  <c r="R192" i="10"/>
  <c r="Q192" i="10"/>
  <c r="P192" i="10"/>
  <c r="N192" i="10"/>
  <c r="M192" i="10"/>
  <c r="L192" i="10"/>
  <c r="K192" i="10"/>
  <c r="J192" i="10"/>
  <c r="AF191" i="10"/>
  <c r="AE191" i="10"/>
  <c r="AD191" i="10"/>
  <c r="AC191" i="10"/>
  <c r="AB191" i="10"/>
  <c r="Z191" i="10"/>
  <c r="Y191" i="10"/>
  <c r="X191" i="10"/>
  <c r="W191" i="10"/>
  <c r="V191" i="10"/>
  <c r="T191" i="10"/>
  <c r="S191" i="10"/>
  <c r="R191" i="10"/>
  <c r="Q191" i="10"/>
  <c r="P191" i="10"/>
  <c r="N191" i="10"/>
  <c r="M191" i="10"/>
  <c r="L191" i="10"/>
  <c r="K191" i="10"/>
  <c r="J191" i="10"/>
  <c r="AF190" i="10"/>
  <c r="AE190" i="10"/>
  <c r="AD190" i="10"/>
  <c r="AC190" i="10"/>
  <c r="AB190" i="10"/>
  <c r="Z190" i="10"/>
  <c r="Y190" i="10"/>
  <c r="X190" i="10"/>
  <c r="W190" i="10"/>
  <c r="V190" i="10"/>
  <c r="T190" i="10"/>
  <c r="S190" i="10"/>
  <c r="R190" i="10"/>
  <c r="Q190" i="10"/>
  <c r="P190" i="10"/>
  <c r="N190" i="10"/>
  <c r="M190" i="10"/>
  <c r="L190" i="10"/>
  <c r="K190" i="10"/>
  <c r="J190" i="10"/>
  <c r="AF189" i="10"/>
  <c r="AE189" i="10"/>
  <c r="AD189" i="10"/>
  <c r="AC189" i="10"/>
  <c r="AB189" i="10"/>
  <c r="Z189" i="10"/>
  <c r="Y189" i="10"/>
  <c r="X189" i="10"/>
  <c r="W189" i="10"/>
  <c r="V189" i="10"/>
  <c r="T189" i="10"/>
  <c r="S189" i="10"/>
  <c r="R189" i="10"/>
  <c r="Q189" i="10"/>
  <c r="P189" i="10"/>
  <c r="N189" i="10"/>
  <c r="M189" i="10"/>
  <c r="L189" i="10"/>
  <c r="K189" i="10"/>
  <c r="J189" i="10"/>
  <c r="AF188" i="10"/>
  <c r="AE188" i="10"/>
  <c r="AD188" i="10"/>
  <c r="AC188" i="10"/>
  <c r="AB188" i="10"/>
  <c r="Z188" i="10"/>
  <c r="Y188" i="10"/>
  <c r="X188" i="10"/>
  <c r="W188" i="10"/>
  <c r="V188" i="10"/>
  <c r="T188" i="10"/>
  <c r="S188" i="10"/>
  <c r="R188" i="10"/>
  <c r="Q188" i="10"/>
  <c r="P188" i="10"/>
  <c r="N188" i="10"/>
  <c r="M188" i="10"/>
  <c r="L188" i="10"/>
  <c r="K188" i="10"/>
  <c r="J188" i="10"/>
  <c r="AF187" i="10"/>
  <c r="AE187" i="10"/>
  <c r="AD187" i="10"/>
  <c r="AC187" i="10"/>
  <c r="AB187" i="10"/>
  <c r="Z187" i="10"/>
  <c r="Y187" i="10"/>
  <c r="X187" i="10"/>
  <c r="W187" i="10"/>
  <c r="V187" i="10"/>
  <c r="T187" i="10"/>
  <c r="S187" i="10"/>
  <c r="R187" i="10"/>
  <c r="Q187" i="10"/>
  <c r="P187" i="10"/>
  <c r="N187" i="10"/>
  <c r="M187" i="10"/>
  <c r="L187" i="10"/>
  <c r="K187" i="10"/>
  <c r="J187" i="10"/>
  <c r="AF186" i="10"/>
  <c r="AE186" i="10"/>
  <c r="AD186" i="10"/>
  <c r="AC186" i="10"/>
  <c r="AB186" i="10"/>
  <c r="Z186" i="10"/>
  <c r="Y186" i="10"/>
  <c r="X186" i="10"/>
  <c r="W186" i="10"/>
  <c r="V186" i="10"/>
  <c r="T186" i="10"/>
  <c r="S186" i="10"/>
  <c r="R186" i="10"/>
  <c r="Q186" i="10"/>
  <c r="P186" i="10"/>
  <c r="N186" i="10"/>
  <c r="M186" i="10"/>
  <c r="L186" i="10"/>
  <c r="K186" i="10"/>
  <c r="J186" i="10"/>
  <c r="AF185" i="10"/>
  <c r="AE185" i="10"/>
  <c r="AD185" i="10"/>
  <c r="AC185" i="10"/>
  <c r="AB185" i="10"/>
  <c r="Z185" i="10"/>
  <c r="Y185" i="10"/>
  <c r="X185" i="10"/>
  <c r="W185" i="10"/>
  <c r="V185" i="10"/>
  <c r="T185" i="10"/>
  <c r="S185" i="10"/>
  <c r="R185" i="10"/>
  <c r="Q185" i="10"/>
  <c r="P185" i="10"/>
  <c r="N185" i="10"/>
  <c r="M185" i="10"/>
  <c r="L185" i="10"/>
  <c r="K185" i="10"/>
  <c r="J185" i="10"/>
  <c r="AF184" i="10"/>
  <c r="AE184" i="10"/>
  <c r="AD184" i="10"/>
  <c r="AC184" i="10"/>
  <c r="AB184" i="10"/>
  <c r="Z184" i="10"/>
  <c r="Y184" i="10"/>
  <c r="X184" i="10"/>
  <c r="W184" i="10"/>
  <c r="V184" i="10"/>
  <c r="T184" i="10"/>
  <c r="S184" i="10"/>
  <c r="R184" i="10"/>
  <c r="Q184" i="10"/>
  <c r="P184" i="10"/>
  <c r="N184" i="10"/>
  <c r="M184" i="10"/>
  <c r="L184" i="10"/>
  <c r="K184" i="10"/>
  <c r="J184" i="10"/>
  <c r="AF183" i="10"/>
  <c r="AE183" i="10"/>
  <c r="AD183" i="10"/>
  <c r="AC183" i="10"/>
  <c r="AB183" i="10"/>
  <c r="Z183" i="10"/>
  <c r="Y183" i="10"/>
  <c r="X183" i="10"/>
  <c r="W183" i="10"/>
  <c r="V183" i="10"/>
  <c r="T183" i="10"/>
  <c r="S183" i="10"/>
  <c r="R183" i="10"/>
  <c r="Q183" i="10"/>
  <c r="P183" i="10"/>
  <c r="N183" i="10"/>
  <c r="M183" i="10"/>
  <c r="L183" i="10"/>
  <c r="K183" i="10"/>
  <c r="J183" i="10"/>
  <c r="AF182" i="10"/>
  <c r="AE182" i="10"/>
  <c r="AD182" i="10"/>
  <c r="AC182" i="10"/>
  <c r="AB182" i="10"/>
  <c r="Z182" i="10"/>
  <c r="Y182" i="10"/>
  <c r="X182" i="10"/>
  <c r="W182" i="10"/>
  <c r="V182" i="10"/>
  <c r="T182" i="10"/>
  <c r="S182" i="10"/>
  <c r="R182" i="10"/>
  <c r="Q182" i="10"/>
  <c r="P182" i="10"/>
  <c r="N182" i="10"/>
  <c r="M182" i="10"/>
  <c r="L182" i="10"/>
  <c r="K182" i="10"/>
  <c r="J182" i="10"/>
  <c r="AF181" i="10"/>
  <c r="AE181" i="10"/>
  <c r="AD181" i="10"/>
  <c r="AC181" i="10"/>
  <c r="AB181" i="10"/>
  <c r="Z181" i="10"/>
  <c r="Y181" i="10"/>
  <c r="X181" i="10"/>
  <c r="W181" i="10"/>
  <c r="V181" i="10"/>
  <c r="T181" i="10"/>
  <c r="S181" i="10"/>
  <c r="R181" i="10"/>
  <c r="Q181" i="10"/>
  <c r="P181" i="10"/>
  <c r="N181" i="10"/>
  <c r="M181" i="10"/>
  <c r="L181" i="10"/>
  <c r="K181" i="10"/>
  <c r="J181" i="10"/>
  <c r="AF180" i="10"/>
  <c r="AE180" i="10"/>
  <c r="AD180" i="10"/>
  <c r="AC180" i="10"/>
  <c r="AB180" i="10"/>
  <c r="Z180" i="10"/>
  <c r="Y180" i="10"/>
  <c r="X180" i="10"/>
  <c r="W180" i="10"/>
  <c r="V180" i="10"/>
  <c r="T180" i="10"/>
  <c r="S180" i="10"/>
  <c r="R180" i="10"/>
  <c r="Q180" i="10"/>
  <c r="P180" i="10"/>
  <c r="N180" i="10"/>
  <c r="M180" i="10"/>
  <c r="L180" i="10"/>
  <c r="K180" i="10"/>
  <c r="J180" i="10"/>
  <c r="AA179" i="10"/>
  <c r="U179" i="10"/>
  <c r="O179" i="10"/>
  <c r="E179" i="10"/>
  <c r="AF178" i="10"/>
  <c r="AE178" i="10"/>
  <c r="AD178" i="10"/>
  <c r="AC178" i="10"/>
  <c r="AB178" i="10"/>
  <c r="Z178" i="10"/>
  <c r="Y178" i="10"/>
  <c r="X178" i="10"/>
  <c r="W178" i="10"/>
  <c r="V178" i="10"/>
  <c r="T178" i="10"/>
  <c r="S178" i="10"/>
  <c r="R178" i="10"/>
  <c r="Q178" i="10"/>
  <c r="P178" i="10"/>
  <c r="N178" i="10"/>
  <c r="M178" i="10"/>
  <c r="L178" i="10"/>
  <c r="K178" i="10"/>
  <c r="J178" i="10"/>
  <c r="AF177" i="10"/>
  <c r="AE177" i="10"/>
  <c r="AD177" i="10"/>
  <c r="AC177" i="10"/>
  <c r="AB177" i="10"/>
  <c r="Z177" i="10"/>
  <c r="Y177" i="10"/>
  <c r="X177" i="10"/>
  <c r="W177" i="10"/>
  <c r="V177" i="10"/>
  <c r="T177" i="10"/>
  <c r="S177" i="10"/>
  <c r="R177" i="10"/>
  <c r="Q177" i="10"/>
  <c r="P177" i="10"/>
  <c r="N177" i="10"/>
  <c r="M177" i="10"/>
  <c r="L177" i="10"/>
  <c r="K177" i="10"/>
  <c r="J177" i="10"/>
  <c r="AF176" i="10"/>
  <c r="AE176" i="10"/>
  <c r="AD176" i="10"/>
  <c r="AC176" i="10"/>
  <c r="AB176" i="10"/>
  <c r="Z176" i="10"/>
  <c r="Y176" i="10"/>
  <c r="X176" i="10"/>
  <c r="W176" i="10"/>
  <c r="V176" i="10"/>
  <c r="T176" i="10"/>
  <c r="S176" i="10"/>
  <c r="R176" i="10"/>
  <c r="Q176" i="10"/>
  <c r="P176" i="10"/>
  <c r="N176" i="10"/>
  <c r="M176" i="10"/>
  <c r="L176" i="10"/>
  <c r="K176" i="10"/>
  <c r="J176" i="10"/>
  <c r="AF175" i="10"/>
  <c r="AE175" i="10"/>
  <c r="AD175" i="10"/>
  <c r="AC175" i="10"/>
  <c r="AB175" i="10"/>
  <c r="Z175" i="10"/>
  <c r="Y175" i="10"/>
  <c r="X175" i="10"/>
  <c r="W175" i="10"/>
  <c r="V175" i="10"/>
  <c r="T175" i="10"/>
  <c r="S175" i="10"/>
  <c r="R175" i="10"/>
  <c r="Q175" i="10"/>
  <c r="P175" i="10"/>
  <c r="N175" i="10"/>
  <c r="M175" i="10"/>
  <c r="L175" i="10"/>
  <c r="K175" i="10"/>
  <c r="J175" i="10"/>
  <c r="AF174" i="10"/>
  <c r="AE174" i="10"/>
  <c r="AD174" i="10"/>
  <c r="AC174" i="10"/>
  <c r="AB174" i="10"/>
  <c r="Z174" i="10"/>
  <c r="Y174" i="10"/>
  <c r="X174" i="10"/>
  <c r="W174" i="10"/>
  <c r="V174" i="10"/>
  <c r="T174" i="10"/>
  <c r="S174" i="10"/>
  <c r="R174" i="10"/>
  <c r="Q174" i="10"/>
  <c r="P174" i="10"/>
  <c r="N174" i="10"/>
  <c r="M174" i="10"/>
  <c r="L174" i="10"/>
  <c r="K174" i="10"/>
  <c r="J174" i="10"/>
  <c r="AF173" i="10"/>
  <c r="AE173" i="10"/>
  <c r="AD173" i="10"/>
  <c r="AC173" i="10"/>
  <c r="AB173" i="10"/>
  <c r="Z173" i="10"/>
  <c r="Y173" i="10"/>
  <c r="X173" i="10"/>
  <c r="W173" i="10"/>
  <c r="V173" i="10"/>
  <c r="T173" i="10"/>
  <c r="S173" i="10"/>
  <c r="R173" i="10"/>
  <c r="Q173" i="10"/>
  <c r="P173" i="10"/>
  <c r="N173" i="10"/>
  <c r="M173" i="10"/>
  <c r="L173" i="10"/>
  <c r="K173" i="10"/>
  <c r="J173" i="10"/>
  <c r="AF172" i="10"/>
  <c r="AE172" i="10"/>
  <c r="AD172" i="10"/>
  <c r="AC172" i="10"/>
  <c r="AB172" i="10"/>
  <c r="Z172" i="10"/>
  <c r="Y172" i="10"/>
  <c r="X172" i="10"/>
  <c r="W172" i="10"/>
  <c r="V172" i="10"/>
  <c r="T172" i="10"/>
  <c r="S172" i="10"/>
  <c r="R172" i="10"/>
  <c r="Q172" i="10"/>
  <c r="P172" i="10"/>
  <c r="N172" i="10"/>
  <c r="M172" i="10"/>
  <c r="L172" i="10"/>
  <c r="K172" i="10"/>
  <c r="J172" i="10"/>
  <c r="AF171" i="10"/>
  <c r="AE171" i="10"/>
  <c r="AD171" i="10"/>
  <c r="AC171" i="10"/>
  <c r="AB171" i="10"/>
  <c r="Z171" i="10"/>
  <c r="Y171" i="10"/>
  <c r="X171" i="10"/>
  <c r="W171" i="10"/>
  <c r="V171" i="10"/>
  <c r="T171" i="10"/>
  <c r="S171" i="10"/>
  <c r="R171" i="10"/>
  <c r="Q171" i="10"/>
  <c r="P171" i="10"/>
  <c r="N171" i="10"/>
  <c r="M171" i="10"/>
  <c r="L171" i="10"/>
  <c r="K171" i="10"/>
  <c r="J171" i="10"/>
  <c r="AF170" i="10"/>
  <c r="AE170" i="10"/>
  <c r="AD170" i="10"/>
  <c r="AC170" i="10"/>
  <c r="AB170" i="10"/>
  <c r="Z170" i="10"/>
  <c r="Y170" i="10"/>
  <c r="X170" i="10"/>
  <c r="W170" i="10"/>
  <c r="V170" i="10"/>
  <c r="T170" i="10"/>
  <c r="S170" i="10"/>
  <c r="R170" i="10"/>
  <c r="Q170" i="10"/>
  <c r="P170" i="10"/>
  <c r="N170" i="10"/>
  <c r="M170" i="10"/>
  <c r="L170" i="10"/>
  <c r="K170" i="10"/>
  <c r="J170" i="10"/>
  <c r="AF169" i="10"/>
  <c r="AE169" i="10"/>
  <c r="AD169" i="10"/>
  <c r="AC169" i="10"/>
  <c r="AB169" i="10"/>
  <c r="Z169" i="10"/>
  <c r="Y169" i="10"/>
  <c r="X169" i="10"/>
  <c r="W169" i="10"/>
  <c r="V169" i="10"/>
  <c r="T169" i="10"/>
  <c r="S169" i="10"/>
  <c r="R169" i="10"/>
  <c r="Q169" i="10"/>
  <c r="P169" i="10"/>
  <c r="N169" i="10"/>
  <c r="M169" i="10"/>
  <c r="L169" i="10"/>
  <c r="K169" i="10"/>
  <c r="J169" i="10"/>
  <c r="AF168" i="10"/>
  <c r="AE168" i="10"/>
  <c r="AD168" i="10"/>
  <c r="AC168" i="10"/>
  <c r="AB168" i="10"/>
  <c r="Z168" i="10"/>
  <c r="Y168" i="10"/>
  <c r="X168" i="10"/>
  <c r="W168" i="10"/>
  <c r="V168" i="10"/>
  <c r="T168" i="10"/>
  <c r="S168" i="10"/>
  <c r="R168" i="10"/>
  <c r="Q168" i="10"/>
  <c r="P168" i="10"/>
  <c r="N168" i="10"/>
  <c r="M168" i="10"/>
  <c r="L168" i="10"/>
  <c r="K168" i="10"/>
  <c r="J168" i="10"/>
  <c r="AF167" i="10"/>
  <c r="AE167" i="10"/>
  <c r="AD167" i="10"/>
  <c r="AC167" i="10"/>
  <c r="AB167" i="10"/>
  <c r="Z167" i="10"/>
  <c r="Y167" i="10"/>
  <c r="X167" i="10"/>
  <c r="W167" i="10"/>
  <c r="V167" i="10"/>
  <c r="T167" i="10"/>
  <c r="S167" i="10"/>
  <c r="R167" i="10"/>
  <c r="Q167" i="10"/>
  <c r="P167" i="10"/>
  <c r="N167" i="10"/>
  <c r="M167" i="10"/>
  <c r="L167" i="10"/>
  <c r="K167" i="10"/>
  <c r="J167" i="10"/>
  <c r="AF166" i="10"/>
  <c r="AE166" i="10"/>
  <c r="AD166" i="10"/>
  <c r="AC166" i="10"/>
  <c r="AB166" i="10"/>
  <c r="Z166" i="10"/>
  <c r="Y166" i="10"/>
  <c r="X166" i="10"/>
  <c r="W166" i="10"/>
  <c r="V166" i="10"/>
  <c r="T166" i="10"/>
  <c r="S166" i="10"/>
  <c r="R166" i="10"/>
  <c r="Q166" i="10"/>
  <c r="P166" i="10"/>
  <c r="N166" i="10"/>
  <c r="M166" i="10"/>
  <c r="L166" i="10"/>
  <c r="K166" i="10"/>
  <c r="J166" i="10"/>
  <c r="AF165" i="10"/>
  <c r="AE165" i="10"/>
  <c r="AD165" i="10"/>
  <c r="AC165" i="10"/>
  <c r="AB165" i="10"/>
  <c r="Z165" i="10"/>
  <c r="Y165" i="10"/>
  <c r="X165" i="10"/>
  <c r="W165" i="10"/>
  <c r="V165" i="10"/>
  <c r="T165" i="10"/>
  <c r="S165" i="10"/>
  <c r="R165" i="10"/>
  <c r="Q165" i="10"/>
  <c r="P165" i="10"/>
  <c r="N165" i="10"/>
  <c r="M165" i="10"/>
  <c r="L165" i="10"/>
  <c r="K165" i="10"/>
  <c r="J165" i="10"/>
  <c r="AF164" i="10"/>
  <c r="AE164" i="10"/>
  <c r="AD164" i="10"/>
  <c r="AC164" i="10"/>
  <c r="AB164" i="10"/>
  <c r="Z164" i="10"/>
  <c r="Y164" i="10"/>
  <c r="X164" i="10"/>
  <c r="W164" i="10"/>
  <c r="V164" i="10"/>
  <c r="T164" i="10"/>
  <c r="S164" i="10"/>
  <c r="R164" i="10"/>
  <c r="Q164" i="10"/>
  <c r="P164" i="10"/>
  <c r="N164" i="10"/>
  <c r="M164" i="10"/>
  <c r="L164" i="10"/>
  <c r="K164" i="10"/>
  <c r="J164" i="10"/>
  <c r="AF163" i="10"/>
  <c r="AE163" i="10"/>
  <c r="AD163" i="10"/>
  <c r="AC163" i="10"/>
  <c r="AB163" i="10"/>
  <c r="Z163" i="10"/>
  <c r="Y163" i="10"/>
  <c r="X163" i="10"/>
  <c r="W163" i="10"/>
  <c r="V163" i="10"/>
  <c r="T163" i="10"/>
  <c r="S163" i="10"/>
  <c r="R163" i="10"/>
  <c r="Q163" i="10"/>
  <c r="P163" i="10"/>
  <c r="N163" i="10"/>
  <c r="M163" i="10"/>
  <c r="L163" i="10"/>
  <c r="K163" i="10"/>
  <c r="J163" i="10"/>
  <c r="AF162" i="10"/>
  <c r="AE162" i="10"/>
  <c r="AD162" i="10"/>
  <c r="AC162" i="10"/>
  <c r="AB162" i="10"/>
  <c r="Z162" i="10"/>
  <c r="Y162" i="10"/>
  <c r="X162" i="10"/>
  <c r="W162" i="10"/>
  <c r="V162" i="10"/>
  <c r="T162" i="10"/>
  <c r="S162" i="10"/>
  <c r="R162" i="10"/>
  <c r="Q162" i="10"/>
  <c r="P162" i="10"/>
  <c r="N162" i="10"/>
  <c r="M162" i="10"/>
  <c r="L162" i="10"/>
  <c r="K162" i="10"/>
  <c r="J162" i="10"/>
  <c r="AF161" i="10"/>
  <c r="AE161" i="10"/>
  <c r="AD161" i="10"/>
  <c r="AC161" i="10"/>
  <c r="AB161" i="10"/>
  <c r="Z161" i="10"/>
  <c r="Y161" i="10"/>
  <c r="X161" i="10"/>
  <c r="W161" i="10"/>
  <c r="V161" i="10"/>
  <c r="T161" i="10"/>
  <c r="S161" i="10"/>
  <c r="R161" i="10"/>
  <c r="Q161" i="10"/>
  <c r="P161" i="10"/>
  <c r="N161" i="10"/>
  <c r="M161" i="10"/>
  <c r="L161" i="10"/>
  <c r="K161" i="10"/>
  <c r="J161" i="10"/>
  <c r="AF160" i="10"/>
  <c r="AE160" i="10"/>
  <c r="AD160" i="10"/>
  <c r="AC160" i="10"/>
  <c r="AB160" i="10"/>
  <c r="Z160" i="10"/>
  <c r="Y160" i="10"/>
  <c r="X160" i="10"/>
  <c r="W160" i="10"/>
  <c r="V160" i="10"/>
  <c r="T160" i="10"/>
  <c r="S160" i="10"/>
  <c r="R160" i="10"/>
  <c r="Q160" i="10"/>
  <c r="P160" i="10"/>
  <c r="N160" i="10"/>
  <c r="M160" i="10"/>
  <c r="L160" i="10"/>
  <c r="K160" i="10"/>
  <c r="J160" i="10"/>
  <c r="AF159" i="10"/>
  <c r="AE159" i="10"/>
  <c r="AD159" i="10"/>
  <c r="AC159" i="10"/>
  <c r="AB159" i="10"/>
  <c r="Z159" i="10"/>
  <c r="Y159" i="10"/>
  <c r="X159" i="10"/>
  <c r="W159" i="10"/>
  <c r="V159" i="10"/>
  <c r="T159" i="10"/>
  <c r="S159" i="10"/>
  <c r="R159" i="10"/>
  <c r="Q159" i="10"/>
  <c r="P159" i="10"/>
  <c r="N159" i="10"/>
  <c r="M159" i="10"/>
  <c r="L159" i="10"/>
  <c r="K159" i="10"/>
  <c r="J159" i="10"/>
  <c r="AF158" i="10"/>
  <c r="AE158" i="10"/>
  <c r="AD158" i="10"/>
  <c r="AC158" i="10"/>
  <c r="AB158" i="10"/>
  <c r="Z158" i="10"/>
  <c r="Y158" i="10"/>
  <c r="X158" i="10"/>
  <c r="W158" i="10"/>
  <c r="V158" i="10"/>
  <c r="T158" i="10"/>
  <c r="S158" i="10"/>
  <c r="R158" i="10"/>
  <c r="Q158" i="10"/>
  <c r="P158" i="10"/>
  <c r="N158" i="10"/>
  <c r="M158" i="10"/>
  <c r="L158" i="10"/>
  <c r="K158" i="10"/>
  <c r="J158" i="10"/>
  <c r="AF157" i="10"/>
  <c r="AE157" i="10"/>
  <c r="AD157" i="10"/>
  <c r="AC157" i="10"/>
  <c r="AB157" i="10"/>
  <c r="Z157" i="10"/>
  <c r="Y157" i="10"/>
  <c r="X157" i="10"/>
  <c r="W157" i="10"/>
  <c r="V157" i="10"/>
  <c r="T157" i="10"/>
  <c r="S157" i="10"/>
  <c r="R157" i="10"/>
  <c r="Q157" i="10"/>
  <c r="P157" i="10"/>
  <c r="N157" i="10"/>
  <c r="M157" i="10"/>
  <c r="L157" i="10"/>
  <c r="K157" i="10"/>
  <c r="J157" i="10"/>
  <c r="AF156" i="10"/>
  <c r="AE156" i="10"/>
  <c r="AD156" i="10"/>
  <c r="AC156" i="10"/>
  <c r="AB156" i="10"/>
  <c r="Z156" i="10"/>
  <c r="Y156" i="10"/>
  <c r="X156" i="10"/>
  <c r="W156" i="10"/>
  <c r="V156" i="10"/>
  <c r="T156" i="10"/>
  <c r="S156" i="10"/>
  <c r="R156" i="10"/>
  <c r="Q156" i="10"/>
  <c r="P156" i="10"/>
  <c r="N156" i="10"/>
  <c r="M156" i="10"/>
  <c r="L156" i="10"/>
  <c r="K156" i="10"/>
  <c r="J156" i="10"/>
  <c r="AF155" i="10"/>
  <c r="AE155" i="10"/>
  <c r="AD155" i="10"/>
  <c r="AC155" i="10"/>
  <c r="AB155" i="10"/>
  <c r="Z155" i="10"/>
  <c r="Y155" i="10"/>
  <c r="X155" i="10"/>
  <c r="W155" i="10"/>
  <c r="V155" i="10"/>
  <c r="T155" i="10"/>
  <c r="S155" i="10"/>
  <c r="R155" i="10"/>
  <c r="Q155" i="10"/>
  <c r="P155" i="10"/>
  <c r="N155" i="10"/>
  <c r="M155" i="10"/>
  <c r="L155" i="10"/>
  <c r="K155" i="10"/>
  <c r="J155" i="10"/>
  <c r="AF154" i="10"/>
  <c r="AE154" i="10"/>
  <c r="AD154" i="10"/>
  <c r="AC154" i="10"/>
  <c r="AB154" i="10"/>
  <c r="Z154" i="10"/>
  <c r="Y154" i="10"/>
  <c r="X154" i="10"/>
  <c r="W154" i="10"/>
  <c r="V154" i="10"/>
  <c r="T154" i="10"/>
  <c r="S154" i="10"/>
  <c r="R154" i="10"/>
  <c r="Q154" i="10"/>
  <c r="P154" i="10"/>
  <c r="N154" i="10"/>
  <c r="M154" i="10"/>
  <c r="L154" i="10"/>
  <c r="K154" i="10"/>
  <c r="J154" i="10"/>
  <c r="AF153" i="10"/>
  <c r="AE153" i="10"/>
  <c r="AD153" i="10"/>
  <c r="AC153" i="10"/>
  <c r="AB153" i="10"/>
  <c r="Z153" i="10"/>
  <c r="Y153" i="10"/>
  <c r="X153" i="10"/>
  <c r="W153" i="10"/>
  <c r="V153" i="10"/>
  <c r="T153" i="10"/>
  <c r="S153" i="10"/>
  <c r="R153" i="10"/>
  <c r="Q153" i="10"/>
  <c r="P153" i="10"/>
  <c r="N153" i="10"/>
  <c r="M153" i="10"/>
  <c r="L153" i="10"/>
  <c r="K153" i="10"/>
  <c r="J153" i="10"/>
  <c r="AF152" i="10"/>
  <c r="AE152" i="10"/>
  <c r="AD152" i="10"/>
  <c r="AC152" i="10"/>
  <c r="AB152" i="10"/>
  <c r="Z152" i="10"/>
  <c r="Y152" i="10"/>
  <c r="X152" i="10"/>
  <c r="W152" i="10"/>
  <c r="V152" i="10"/>
  <c r="T152" i="10"/>
  <c r="S152" i="10"/>
  <c r="R152" i="10"/>
  <c r="Q152" i="10"/>
  <c r="P152" i="10"/>
  <c r="N152" i="10"/>
  <c r="M152" i="10"/>
  <c r="L152" i="10"/>
  <c r="K152" i="10"/>
  <c r="J152" i="10"/>
  <c r="AF151" i="10"/>
  <c r="AE151" i="10"/>
  <c r="AD151" i="10"/>
  <c r="AC151" i="10"/>
  <c r="AB151" i="10"/>
  <c r="Z151" i="10"/>
  <c r="Y151" i="10"/>
  <c r="X151" i="10"/>
  <c r="W151" i="10"/>
  <c r="V151" i="10"/>
  <c r="T151" i="10"/>
  <c r="S151" i="10"/>
  <c r="R151" i="10"/>
  <c r="Q151" i="10"/>
  <c r="P151" i="10"/>
  <c r="N151" i="10"/>
  <c r="M151" i="10"/>
  <c r="L151" i="10"/>
  <c r="K151" i="10"/>
  <c r="J151" i="10"/>
  <c r="AF150" i="10"/>
  <c r="AE150" i="10"/>
  <c r="AD150" i="10"/>
  <c r="AC150" i="10"/>
  <c r="AB150" i="10"/>
  <c r="Z150" i="10"/>
  <c r="Y150" i="10"/>
  <c r="X150" i="10"/>
  <c r="W150" i="10"/>
  <c r="V150" i="10"/>
  <c r="T150" i="10"/>
  <c r="S150" i="10"/>
  <c r="R150" i="10"/>
  <c r="Q150" i="10"/>
  <c r="P150" i="10"/>
  <c r="N150" i="10"/>
  <c r="M150" i="10"/>
  <c r="L150" i="10"/>
  <c r="K150" i="10"/>
  <c r="J150" i="10"/>
  <c r="AF149" i="10"/>
  <c r="AE149" i="10"/>
  <c r="AD149" i="10"/>
  <c r="AC149" i="10"/>
  <c r="AB149" i="10"/>
  <c r="Z149" i="10"/>
  <c r="Y149" i="10"/>
  <c r="X149" i="10"/>
  <c r="W149" i="10"/>
  <c r="V149" i="10"/>
  <c r="T149" i="10"/>
  <c r="S149" i="10"/>
  <c r="R149" i="10"/>
  <c r="Q149" i="10"/>
  <c r="P149" i="10"/>
  <c r="N149" i="10"/>
  <c r="M149" i="10"/>
  <c r="L149" i="10"/>
  <c r="K149" i="10"/>
  <c r="J149" i="10"/>
  <c r="AF148" i="10"/>
  <c r="AE148" i="10"/>
  <c r="AD148" i="10"/>
  <c r="AC148" i="10"/>
  <c r="AB148" i="10"/>
  <c r="Z148" i="10"/>
  <c r="Y148" i="10"/>
  <c r="X148" i="10"/>
  <c r="W148" i="10"/>
  <c r="V148" i="10"/>
  <c r="T148" i="10"/>
  <c r="S148" i="10"/>
  <c r="R148" i="10"/>
  <c r="Q148" i="10"/>
  <c r="P148" i="10"/>
  <c r="N148" i="10"/>
  <c r="M148" i="10"/>
  <c r="L148" i="10"/>
  <c r="K148" i="10"/>
  <c r="J148" i="10"/>
  <c r="AF147" i="10"/>
  <c r="AE147" i="10"/>
  <c r="AD147" i="10"/>
  <c r="AC147" i="10"/>
  <c r="AB147" i="10"/>
  <c r="Z147" i="10"/>
  <c r="Y147" i="10"/>
  <c r="X147" i="10"/>
  <c r="W147" i="10"/>
  <c r="V147" i="10"/>
  <c r="T147" i="10"/>
  <c r="S147" i="10"/>
  <c r="R147" i="10"/>
  <c r="Q147" i="10"/>
  <c r="P147" i="10"/>
  <c r="N147" i="10"/>
  <c r="M147" i="10"/>
  <c r="L147" i="10"/>
  <c r="K147" i="10"/>
  <c r="J147" i="10"/>
  <c r="AF146" i="10"/>
  <c r="AE146" i="10"/>
  <c r="AD146" i="10"/>
  <c r="AC146" i="10"/>
  <c r="AB146" i="10"/>
  <c r="Z146" i="10"/>
  <c r="Y146" i="10"/>
  <c r="X146" i="10"/>
  <c r="W146" i="10"/>
  <c r="V146" i="10"/>
  <c r="T146" i="10"/>
  <c r="S146" i="10"/>
  <c r="R146" i="10"/>
  <c r="Q146" i="10"/>
  <c r="P146" i="10"/>
  <c r="N146" i="10"/>
  <c r="M146" i="10"/>
  <c r="L146" i="10"/>
  <c r="K146" i="10"/>
  <c r="J146" i="10"/>
  <c r="AF145" i="10"/>
  <c r="AE145" i="10"/>
  <c r="AD145" i="10"/>
  <c r="AC145" i="10"/>
  <c r="AB145" i="10"/>
  <c r="Z145" i="10"/>
  <c r="Y145" i="10"/>
  <c r="X145" i="10"/>
  <c r="W145" i="10"/>
  <c r="V145" i="10"/>
  <c r="T145" i="10"/>
  <c r="S145" i="10"/>
  <c r="R145" i="10"/>
  <c r="Q145" i="10"/>
  <c r="P145" i="10"/>
  <c r="N145" i="10"/>
  <c r="M145" i="10"/>
  <c r="L145" i="10"/>
  <c r="K145" i="10"/>
  <c r="J145" i="10"/>
  <c r="AF144" i="10"/>
  <c r="AE144" i="10"/>
  <c r="AD144" i="10"/>
  <c r="AC144" i="10"/>
  <c r="AB144" i="10"/>
  <c r="Z144" i="10"/>
  <c r="Y144" i="10"/>
  <c r="X144" i="10"/>
  <c r="W144" i="10"/>
  <c r="V144" i="10"/>
  <c r="T144" i="10"/>
  <c r="S144" i="10"/>
  <c r="R144" i="10"/>
  <c r="Q144" i="10"/>
  <c r="P144" i="10"/>
  <c r="N144" i="10"/>
  <c r="M144" i="10"/>
  <c r="L144" i="10"/>
  <c r="K144" i="10"/>
  <c r="J144" i="10"/>
  <c r="AF143" i="10"/>
  <c r="AE143" i="10"/>
  <c r="AD143" i="10"/>
  <c r="AC143" i="10"/>
  <c r="AB143" i="10"/>
  <c r="Z143" i="10"/>
  <c r="Y143" i="10"/>
  <c r="X143" i="10"/>
  <c r="W143" i="10"/>
  <c r="V143" i="10"/>
  <c r="T143" i="10"/>
  <c r="S143" i="10"/>
  <c r="R143" i="10"/>
  <c r="Q143" i="10"/>
  <c r="P143" i="10"/>
  <c r="N143" i="10"/>
  <c r="M143" i="10"/>
  <c r="L143" i="10"/>
  <c r="K143" i="10"/>
  <c r="J143" i="10"/>
  <c r="AF142" i="10"/>
  <c r="AE142" i="10"/>
  <c r="AD142" i="10"/>
  <c r="AC142" i="10"/>
  <c r="AB142" i="10"/>
  <c r="Z142" i="10"/>
  <c r="Y142" i="10"/>
  <c r="X142" i="10"/>
  <c r="W142" i="10"/>
  <c r="V142" i="10"/>
  <c r="T142" i="10"/>
  <c r="S142" i="10"/>
  <c r="R142" i="10"/>
  <c r="Q142" i="10"/>
  <c r="P142" i="10"/>
  <c r="N142" i="10"/>
  <c r="M142" i="10"/>
  <c r="L142" i="10"/>
  <c r="K142" i="10"/>
  <c r="J142" i="10"/>
  <c r="AF141" i="10"/>
  <c r="AE141" i="10"/>
  <c r="AD141" i="10"/>
  <c r="AC141" i="10"/>
  <c r="AB141" i="10"/>
  <c r="Z141" i="10"/>
  <c r="Y141" i="10"/>
  <c r="X141" i="10"/>
  <c r="W141" i="10"/>
  <c r="V141" i="10"/>
  <c r="T141" i="10"/>
  <c r="S141" i="10"/>
  <c r="R141" i="10"/>
  <c r="Q141" i="10"/>
  <c r="P141" i="10"/>
  <c r="N141" i="10"/>
  <c r="M141" i="10"/>
  <c r="L141" i="10"/>
  <c r="K141" i="10"/>
  <c r="J141" i="10"/>
  <c r="AF140" i="10"/>
  <c r="AE140" i="10"/>
  <c r="AD140" i="10"/>
  <c r="AC140" i="10"/>
  <c r="AB140" i="10"/>
  <c r="Z140" i="10"/>
  <c r="Y140" i="10"/>
  <c r="X140" i="10"/>
  <c r="W140" i="10"/>
  <c r="V140" i="10"/>
  <c r="T140" i="10"/>
  <c r="S140" i="10"/>
  <c r="R140" i="10"/>
  <c r="Q140" i="10"/>
  <c r="P140" i="10"/>
  <c r="N140" i="10"/>
  <c r="M140" i="10"/>
  <c r="L140" i="10"/>
  <c r="K140" i="10"/>
  <c r="J140" i="10"/>
  <c r="AF139" i="10"/>
  <c r="AE139" i="10"/>
  <c r="AD139" i="10"/>
  <c r="AC139" i="10"/>
  <c r="AB139" i="10"/>
  <c r="Z139" i="10"/>
  <c r="Y139" i="10"/>
  <c r="X139" i="10"/>
  <c r="W139" i="10"/>
  <c r="V139" i="10"/>
  <c r="T139" i="10"/>
  <c r="S139" i="10"/>
  <c r="R139" i="10"/>
  <c r="Q139" i="10"/>
  <c r="P139" i="10"/>
  <c r="N139" i="10"/>
  <c r="M139" i="10"/>
  <c r="L139" i="10"/>
  <c r="K139" i="10"/>
  <c r="J139" i="10"/>
  <c r="AF138" i="10"/>
  <c r="AE138" i="10"/>
  <c r="AD138" i="10"/>
  <c r="AC138" i="10"/>
  <c r="AB138" i="10"/>
  <c r="Z138" i="10"/>
  <c r="Y138" i="10"/>
  <c r="X138" i="10"/>
  <c r="W138" i="10"/>
  <c r="V138" i="10"/>
  <c r="T138" i="10"/>
  <c r="S138" i="10"/>
  <c r="R138" i="10"/>
  <c r="Q138" i="10"/>
  <c r="P138" i="10"/>
  <c r="N138" i="10"/>
  <c r="M138" i="10"/>
  <c r="L138" i="10"/>
  <c r="K138" i="10"/>
  <c r="J138" i="10"/>
  <c r="AF137" i="10"/>
  <c r="AE137" i="10"/>
  <c r="AD137" i="10"/>
  <c r="AC137" i="10"/>
  <c r="AB137" i="10"/>
  <c r="Z137" i="10"/>
  <c r="Y137" i="10"/>
  <c r="X137" i="10"/>
  <c r="W137" i="10"/>
  <c r="V137" i="10"/>
  <c r="T137" i="10"/>
  <c r="S137" i="10"/>
  <c r="R137" i="10"/>
  <c r="Q137" i="10"/>
  <c r="P137" i="10"/>
  <c r="N137" i="10"/>
  <c r="M137" i="10"/>
  <c r="L137" i="10"/>
  <c r="K137" i="10"/>
  <c r="J137" i="10"/>
  <c r="AF136" i="10"/>
  <c r="AE136" i="10"/>
  <c r="AD136" i="10"/>
  <c r="AC136" i="10"/>
  <c r="AB136" i="10"/>
  <c r="Z136" i="10"/>
  <c r="Y136" i="10"/>
  <c r="X136" i="10"/>
  <c r="W136" i="10"/>
  <c r="V136" i="10"/>
  <c r="T136" i="10"/>
  <c r="S136" i="10"/>
  <c r="R136" i="10"/>
  <c r="Q136" i="10"/>
  <c r="P136" i="10"/>
  <c r="N136" i="10"/>
  <c r="M136" i="10"/>
  <c r="L136" i="10"/>
  <c r="K136" i="10"/>
  <c r="J136" i="10"/>
  <c r="AF135" i="10"/>
  <c r="AE135" i="10"/>
  <c r="AD135" i="10"/>
  <c r="AC135" i="10"/>
  <c r="AB135" i="10"/>
  <c r="Z135" i="10"/>
  <c r="Y135" i="10"/>
  <c r="X135" i="10"/>
  <c r="W135" i="10"/>
  <c r="V135" i="10"/>
  <c r="T135" i="10"/>
  <c r="S135" i="10"/>
  <c r="R135" i="10"/>
  <c r="Q135" i="10"/>
  <c r="P135" i="10"/>
  <c r="N135" i="10"/>
  <c r="M135" i="10"/>
  <c r="L135" i="10"/>
  <c r="K135" i="10"/>
  <c r="J135" i="10"/>
  <c r="AF134" i="10"/>
  <c r="AE134" i="10"/>
  <c r="AD134" i="10"/>
  <c r="AC134" i="10"/>
  <c r="AB134" i="10"/>
  <c r="Z134" i="10"/>
  <c r="Y134" i="10"/>
  <c r="X134" i="10"/>
  <c r="W134" i="10"/>
  <c r="V134" i="10"/>
  <c r="T134" i="10"/>
  <c r="S134" i="10"/>
  <c r="R134" i="10"/>
  <c r="Q134" i="10"/>
  <c r="P134" i="10"/>
  <c r="N134" i="10"/>
  <c r="M134" i="10"/>
  <c r="L134" i="10"/>
  <c r="K134" i="10"/>
  <c r="J134" i="10"/>
  <c r="AF133" i="10"/>
  <c r="AE133" i="10"/>
  <c r="AD133" i="10"/>
  <c r="AC133" i="10"/>
  <c r="AB133" i="10"/>
  <c r="Z133" i="10"/>
  <c r="Y133" i="10"/>
  <c r="X133" i="10"/>
  <c r="W133" i="10"/>
  <c r="V133" i="10"/>
  <c r="T133" i="10"/>
  <c r="S133" i="10"/>
  <c r="R133" i="10"/>
  <c r="Q133" i="10"/>
  <c r="P133" i="10"/>
  <c r="N133" i="10"/>
  <c r="M133" i="10"/>
  <c r="L133" i="10"/>
  <c r="K133" i="10"/>
  <c r="J133" i="10"/>
  <c r="AF132" i="10"/>
  <c r="AE132" i="10"/>
  <c r="AD132" i="10"/>
  <c r="AC132" i="10"/>
  <c r="AB132" i="10"/>
  <c r="Z132" i="10"/>
  <c r="Y132" i="10"/>
  <c r="X132" i="10"/>
  <c r="W132" i="10"/>
  <c r="V132" i="10"/>
  <c r="T132" i="10"/>
  <c r="S132" i="10"/>
  <c r="R132" i="10"/>
  <c r="Q132" i="10"/>
  <c r="P132" i="10"/>
  <c r="N132" i="10"/>
  <c r="M132" i="10"/>
  <c r="L132" i="10"/>
  <c r="K132" i="10"/>
  <c r="J132" i="10"/>
  <c r="AF131" i="10"/>
  <c r="AE131" i="10"/>
  <c r="AD131" i="10"/>
  <c r="AC131" i="10"/>
  <c r="AB131" i="10"/>
  <c r="Z131" i="10"/>
  <c r="Y131" i="10"/>
  <c r="X131" i="10"/>
  <c r="W131" i="10"/>
  <c r="V131" i="10"/>
  <c r="T131" i="10"/>
  <c r="S131" i="10"/>
  <c r="R131" i="10"/>
  <c r="Q131" i="10"/>
  <c r="P131" i="10"/>
  <c r="N131" i="10"/>
  <c r="M131" i="10"/>
  <c r="L131" i="10"/>
  <c r="K131" i="10"/>
  <c r="J131" i="10"/>
  <c r="AF130" i="10"/>
  <c r="AE130" i="10"/>
  <c r="AD130" i="10"/>
  <c r="AC130" i="10"/>
  <c r="AB130" i="10"/>
  <c r="Z130" i="10"/>
  <c r="Y130" i="10"/>
  <c r="X130" i="10"/>
  <c r="W130" i="10"/>
  <c r="V130" i="10"/>
  <c r="T130" i="10"/>
  <c r="S130" i="10"/>
  <c r="R130" i="10"/>
  <c r="Q130" i="10"/>
  <c r="P130" i="10"/>
  <c r="N130" i="10"/>
  <c r="M130" i="10"/>
  <c r="L130" i="10"/>
  <c r="K130" i="10"/>
  <c r="J130" i="10"/>
  <c r="AF129" i="10"/>
  <c r="AE129" i="10"/>
  <c r="AD129" i="10"/>
  <c r="AC129" i="10"/>
  <c r="AB129" i="10"/>
  <c r="Z129" i="10"/>
  <c r="Y129" i="10"/>
  <c r="X129" i="10"/>
  <c r="W129" i="10"/>
  <c r="V129" i="10"/>
  <c r="T129" i="10"/>
  <c r="S129" i="10"/>
  <c r="R129" i="10"/>
  <c r="Q129" i="10"/>
  <c r="P129" i="10"/>
  <c r="N129" i="10"/>
  <c r="M129" i="10"/>
  <c r="L129" i="10"/>
  <c r="K129" i="10"/>
  <c r="J129" i="10"/>
  <c r="AF128" i="10"/>
  <c r="AE128" i="10"/>
  <c r="AD128" i="10"/>
  <c r="AC128" i="10"/>
  <c r="AB128" i="10"/>
  <c r="Z128" i="10"/>
  <c r="Y128" i="10"/>
  <c r="X128" i="10"/>
  <c r="W128" i="10"/>
  <c r="V128" i="10"/>
  <c r="T128" i="10"/>
  <c r="S128" i="10"/>
  <c r="R128" i="10"/>
  <c r="Q128" i="10"/>
  <c r="P128" i="10"/>
  <c r="N128" i="10"/>
  <c r="M128" i="10"/>
  <c r="L128" i="10"/>
  <c r="K128" i="10"/>
  <c r="J128" i="10"/>
  <c r="AF127" i="10"/>
  <c r="AE127" i="10"/>
  <c r="AD127" i="10"/>
  <c r="AC127" i="10"/>
  <c r="AB127" i="10"/>
  <c r="Z127" i="10"/>
  <c r="Y127" i="10"/>
  <c r="X127" i="10"/>
  <c r="W127" i="10"/>
  <c r="V127" i="10"/>
  <c r="T127" i="10"/>
  <c r="S127" i="10"/>
  <c r="R127" i="10"/>
  <c r="Q127" i="10"/>
  <c r="P127" i="10"/>
  <c r="N127" i="10"/>
  <c r="M127" i="10"/>
  <c r="L127" i="10"/>
  <c r="K127" i="10"/>
  <c r="J127" i="10"/>
  <c r="AF126" i="10"/>
  <c r="AE126" i="10"/>
  <c r="AD126" i="10"/>
  <c r="AC126" i="10"/>
  <c r="AB126" i="10"/>
  <c r="Z126" i="10"/>
  <c r="Y126" i="10"/>
  <c r="X126" i="10"/>
  <c r="W126" i="10"/>
  <c r="V126" i="10"/>
  <c r="T126" i="10"/>
  <c r="S126" i="10"/>
  <c r="R126" i="10"/>
  <c r="Q126" i="10"/>
  <c r="P126" i="10"/>
  <c r="N126" i="10"/>
  <c r="M126" i="10"/>
  <c r="L126" i="10"/>
  <c r="K126" i="10"/>
  <c r="J126" i="10"/>
  <c r="AF125" i="10"/>
  <c r="AE125" i="10"/>
  <c r="AD125" i="10"/>
  <c r="AC125" i="10"/>
  <c r="AB125" i="10"/>
  <c r="Z125" i="10"/>
  <c r="Y125" i="10"/>
  <c r="X125" i="10"/>
  <c r="W125" i="10"/>
  <c r="V125" i="10"/>
  <c r="T125" i="10"/>
  <c r="S125" i="10"/>
  <c r="R125" i="10"/>
  <c r="Q125" i="10"/>
  <c r="P125" i="10"/>
  <c r="N125" i="10"/>
  <c r="M125" i="10"/>
  <c r="L125" i="10"/>
  <c r="K125" i="10"/>
  <c r="J125" i="10"/>
  <c r="AF124" i="10"/>
  <c r="AE124" i="10"/>
  <c r="AD124" i="10"/>
  <c r="AC124" i="10"/>
  <c r="AB124" i="10"/>
  <c r="Z124" i="10"/>
  <c r="Y124" i="10"/>
  <c r="X124" i="10"/>
  <c r="W124" i="10"/>
  <c r="V124" i="10"/>
  <c r="T124" i="10"/>
  <c r="S124" i="10"/>
  <c r="R124" i="10"/>
  <c r="Q124" i="10"/>
  <c r="P124" i="10"/>
  <c r="N124" i="10"/>
  <c r="M124" i="10"/>
  <c r="L124" i="10"/>
  <c r="K124" i="10"/>
  <c r="J124" i="10"/>
  <c r="AF123" i="10"/>
  <c r="AE123" i="10"/>
  <c r="AD123" i="10"/>
  <c r="AC123" i="10"/>
  <c r="AB123" i="10"/>
  <c r="Z123" i="10"/>
  <c r="Y123" i="10"/>
  <c r="X123" i="10"/>
  <c r="W123" i="10"/>
  <c r="V123" i="10"/>
  <c r="T123" i="10"/>
  <c r="S123" i="10"/>
  <c r="R123" i="10"/>
  <c r="Q123" i="10"/>
  <c r="P123" i="10"/>
  <c r="N123" i="10"/>
  <c r="M123" i="10"/>
  <c r="L123" i="10"/>
  <c r="K123" i="10"/>
  <c r="J123" i="10"/>
  <c r="AF122" i="10"/>
  <c r="AE122" i="10"/>
  <c r="AD122" i="10"/>
  <c r="AC122" i="10"/>
  <c r="AB122" i="10"/>
  <c r="Z122" i="10"/>
  <c r="Y122" i="10"/>
  <c r="X122" i="10"/>
  <c r="W122" i="10"/>
  <c r="V122" i="10"/>
  <c r="T122" i="10"/>
  <c r="S122" i="10"/>
  <c r="R122" i="10"/>
  <c r="Q122" i="10"/>
  <c r="P122" i="10"/>
  <c r="N122" i="10"/>
  <c r="M122" i="10"/>
  <c r="L122" i="10"/>
  <c r="K122" i="10"/>
  <c r="J122" i="10"/>
  <c r="AF121" i="10"/>
  <c r="AE121" i="10"/>
  <c r="AD121" i="10"/>
  <c r="AC121" i="10"/>
  <c r="AB121" i="10"/>
  <c r="Z121" i="10"/>
  <c r="Y121" i="10"/>
  <c r="X121" i="10"/>
  <c r="W121" i="10"/>
  <c r="V121" i="10"/>
  <c r="T121" i="10"/>
  <c r="S121" i="10"/>
  <c r="R121" i="10"/>
  <c r="Q121" i="10"/>
  <c r="P121" i="10"/>
  <c r="N121" i="10"/>
  <c r="M121" i="10"/>
  <c r="L121" i="10"/>
  <c r="K121" i="10"/>
  <c r="J121" i="10"/>
  <c r="AF120" i="10"/>
  <c r="AE120" i="10"/>
  <c r="AD120" i="10"/>
  <c r="AC120" i="10"/>
  <c r="AB120" i="10"/>
  <c r="Z120" i="10"/>
  <c r="Y120" i="10"/>
  <c r="X120" i="10"/>
  <c r="W120" i="10"/>
  <c r="V120" i="10"/>
  <c r="T120" i="10"/>
  <c r="S120" i="10"/>
  <c r="R120" i="10"/>
  <c r="Q120" i="10"/>
  <c r="P120" i="10"/>
  <c r="N120" i="10"/>
  <c r="M120" i="10"/>
  <c r="L120" i="10"/>
  <c r="K120" i="10"/>
  <c r="J120" i="10"/>
  <c r="AF119" i="10"/>
  <c r="AE119" i="10"/>
  <c r="AD119" i="10"/>
  <c r="AC119" i="10"/>
  <c r="AB119" i="10"/>
  <c r="Z119" i="10"/>
  <c r="Y119" i="10"/>
  <c r="X119" i="10"/>
  <c r="W119" i="10"/>
  <c r="V119" i="10"/>
  <c r="T119" i="10"/>
  <c r="S119" i="10"/>
  <c r="R119" i="10"/>
  <c r="Q119" i="10"/>
  <c r="P119" i="10"/>
  <c r="N119" i="10"/>
  <c r="M119" i="10"/>
  <c r="L119" i="10"/>
  <c r="K119" i="10"/>
  <c r="J119" i="10"/>
  <c r="AF118" i="10"/>
  <c r="AE118" i="10"/>
  <c r="AD118" i="10"/>
  <c r="AC118" i="10"/>
  <c r="AB118" i="10"/>
  <c r="Z118" i="10"/>
  <c r="Y118" i="10"/>
  <c r="X118" i="10"/>
  <c r="W118" i="10"/>
  <c r="V118" i="10"/>
  <c r="T118" i="10"/>
  <c r="S118" i="10"/>
  <c r="R118" i="10"/>
  <c r="Q118" i="10"/>
  <c r="P118" i="10"/>
  <c r="N118" i="10"/>
  <c r="M118" i="10"/>
  <c r="L118" i="10"/>
  <c r="K118" i="10"/>
  <c r="J118" i="10"/>
  <c r="AF117" i="10"/>
  <c r="AE117" i="10"/>
  <c r="AD117" i="10"/>
  <c r="AC117" i="10"/>
  <c r="AB117" i="10"/>
  <c r="Z117" i="10"/>
  <c r="Y117" i="10"/>
  <c r="X117" i="10"/>
  <c r="W117" i="10"/>
  <c r="V117" i="10"/>
  <c r="T117" i="10"/>
  <c r="S117" i="10"/>
  <c r="R117" i="10"/>
  <c r="Q117" i="10"/>
  <c r="P117" i="10"/>
  <c r="N117" i="10"/>
  <c r="M117" i="10"/>
  <c r="L117" i="10"/>
  <c r="K117" i="10"/>
  <c r="J117" i="10"/>
  <c r="AF116" i="10"/>
  <c r="AE116" i="10"/>
  <c r="AD116" i="10"/>
  <c r="AC116" i="10"/>
  <c r="AB116" i="10"/>
  <c r="Z116" i="10"/>
  <c r="Y116" i="10"/>
  <c r="X116" i="10"/>
  <c r="W116" i="10"/>
  <c r="V116" i="10"/>
  <c r="T116" i="10"/>
  <c r="S116" i="10"/>
  <c r="R116" i="10"/>
  <c r="Q116" i="10"/>
  <c r="P116" i="10"/>
  <c r="N116" i="10"/>
  <c r="M116" i="10"/>
  <c r="L116" i="10"/>
  <c r="K116" i="10"/>
  <c r="J116" i="10"/>
  <c r="AF115" i="10"/>
  <c r="AE115" i="10"/>
  <c r="AD115" i="10"/>
  <c r="AC115" i="10"/>
  <c r="AB115" i="10"/>
  <c r="Z115" i="10"/>
  <c r="Y115" i="10"/>
  <c r="X115" i="10"/>
  <c r="W115" i="10"/>
  <c r="V115" i="10"/>
  <c r="T115" i="10"/>
  <c r="S115" i="10"/>
  <c r="R115" i="10"/>
  <c r="Q115" i="10"/>
  <c r="P115" i="10"/>
  <c r="N115" i="10"/>
  <c r="M115" i="10"/>
  <c r="L115" i="10"/>
  <c r="K115" i="10"/>
  <c r="J115" i="10"/>
  <c r="AF114" i="10"/>
  <c r="AE114" i="10"/>
  <c r="AD114" i="10"/>
  <c r="AC114" i="10"/>
  <c r="AB114" i="10"/>
  <c r="Z114" i="10"/>
  <c r="Y114" i="10"/>
  <c r="X114" i="10"/>
  <c r="W114" i="10"/>
  <c r="V114" i="10"/>
  <c r="T114" i="10"/>
  <c r="S114" i="10"/>
  <c r="R114" i="10"/>
  <c r="Q114" i="10"/>
  <c r="P114" i="10"/>
  <c r="N114" i="10"/>
  <c r="M114" i="10"/>
  <c r="L114" i="10"/>
  <c r="K114" i="10"/>
  <c r="J114" i="10"/>
  <c r="AF113" i="10"/>
  <c r="AE113" i="10"/>
  <c r="AD113" i="10"/>
  <c r="AC113" i="10"/>
  <c r="AB113" i="10"/>
  <c r="Z113" i="10"/>
  <c r="Y113" i="10"/>
  <c r="X113" i="10"/>
  <c r="W113" i="10"/>
  <c r="V113" i="10"/>
  <c r="T113" i="10"/>
  <c r="S113" i="10"/>
  <c r="R113" i="10"/>
  <c r="Q113" i="10"/>
  <c r="P113" i="10"/>
  <c r="N113" i="10"/>
  <c r="M113" i="10"/>
  <c r="L113" i="10"/>
  <c r="K113" i="10"/>
  <c r="J113" i="10"/>
  <c r="AF112" i="10"/>
  <c r="AE112" i="10"/>
  <c r="AD112" i="10"/>
  <c r="AC112" i="10"/>
  <c r="AB112" i="10"/>
  <c r="Z112" i="10"/>
  <c r="Y112" i="10"/>
  <c r="X112" i="10"/>
  <c r="W112" i="10"/>
  <c r="V112" i="10"/>
  <c r="T112" i="10"/>
  <c r="S112" i="10"/>
  <c r="R112" i="10"/>
  <c r="Q112" i="10"/>
  <c r="P112" i="10"/>
  <c r="N112" i="10"/>
  <c r="M112" i="10"/>
  <c r="L112" i="10"/>
  <c r="K112" i="10"/>
  <c r="J112" i="10"/>
  <c r="AF111" i="10"/>
  <c r="AE111" i="10"/>
  <c r="AD111" i="10"/>
  <c r="AC111" i="10"/>
  <c r="AB111" i="10"/>
  <c r="Z111" i="10"/>
  <c r="Y111" i="10"/>
  <c r="X111" i="10"/>
  <c r="W111" i="10"/>
  <c r="V111" i="10"/>
  <c r="T111" i="10"/>
  <c r="S111" i="10"/>
  <c r="R111" i="10"/>
  <c r="Q111" i="10"/>
  <c r="P111" i="10"/>
  <c r="N111" i="10"/>
  <c r="M111" i="10"/>
  <c r="L111" i="10"/>
  <c r="K111" i="10"/>
  <c r="J111" i="10"/>
  <c r="AF110" i="10"/>
  <c r="AE110" i="10"/>
  <c r="AD110" i="10"/>
  <c r="AC110" i="10"/>
  <c r="AB110" i="10"/>
  <c r="Z110" i="10"/>
  <c r="Y110" i="10"/>
  <c r="X110" i="10"/>
  <c r="W110" i="10"/>
  <c r="V110" i="10"/>
  <c r="T110" i="10"/>
  <c r="S110" i="10"/>
  <c r="R110" i="10"/>
  <c r="Q110" i="10"/>
  <c r="P110" i="10"/>
  <c r="N110" i="10"/>
  <c r="M110" i="10"/>
  <c r="L110" i="10"/>
  <c r="K110" i="10"/>
  <c r="J110" i="10"/>
  <c r="AF109" i="10"/>
  <c r="AE109" i="10"/>
  <c r="AD109" i="10"/>
  <c r="AC109" i="10"/>
  <c r="AB109" i="10"/>
  <c r="Z109" i="10"/>
  <c r="Y109" i="10"/>
  <c r="X109" i="10"/>
  <c r="W109" i="10"/>
  <c r="V109" i="10"/>
  <c r="T109" i="10"/>
  <c r="S109" i="10"/>
  <c r="R109" i="10"/>
  <c r="Q109" i="10"/>
  <c r="P109" i="10"/>
  <c r="N109" i="10"/>
  <c r="M109" i="10"/>
  <c r="L109" i="10"/>
  <c r="K109" i="10"/>
  <c r="J109" i="10"/>
  <c r="AF108" i="10"/>
  <c r="AE108" i="10"/>
  <c r="AD108" i="10"/>
  <c r="AC108" i="10"/>
  <c r="AB108" i="10"/>
  <c r="Z108" i="10"/>
  <c r="Y108" i="10"/>
  <c r="X108" i="10"/>
  <c r="W108" i="10"/>
  <c r="V108" i="10"/>
  <c r="T108" i="10"/>
  <c r="S108" i="10"/>
  <c r="R108" i="10"/>
  <c r="Q108" i="10"/>
  <c r="P108" i="10"/>
  <c r="N108" i="10"/>
  <c r="M108" i="10"/>
  <c r="L108" i="10"/>
  <c r="K108" i="10"/>
  <c r="J108" i="10"/>
  <c r="AF107" i="10"/>
  <c r="AE107" i="10"/>
  <c r="AD107" i="10"/>
  <c r="AC107" i="10"/>
  <c r="AB107" i="10"/>
  <c r="Z107" i="10"/>
  <c r="Y107" i="10"/>
  <c r="X107" i="10"/>
  <c r="W107" i="10"/>
  <c r="V107" i="10"/>
  <c r="T107" i="10"/>
  <c r="S107" i="10"/>
  <c r="R107" i="10"/>
  <c r="Q107" i="10"/>
  <c r="P107" i="10"/>
  <c r="N107" i="10"/>
  <c r="M107" i="10"/>
  <c r="L107" i="10"/>
  <c r="K107" i="10"/>
  <c r="J107" i="10"/>
  <c r="AA106" i="10"/>
  <c r="U106" i="10"/>
  <c r="O106" i="10"/>
  <c r="E106" i="10"/>
  <c r="AF105" i="10"/>
  <c r="AE105" i="10"/>
  <c r="AD105" i="10"/>
  <c r="AC105" i="10"/>
  <c r="AB105" i="10"/>
  <c r="Z105" i="10"/>
  <c r="Y105" i="10"/>
  <c r="X105" i="10"/>
  <c r="W105" i="10"/>
  <c r="V105" i="10"/>
  <c r="T105" i="10"/>
  <c r="S105" i="10"/>
  <c r="R105" i="10"/>
  <c r="Q105" i="10"/>
  <c r="P105" i="10"/>
  <c r="N105" i="10"/>
  <c r="M105" i="10"/>
  <c r="L105" i="10"/>
  <c r="K105" i="10"/>
  <c r="J105" i="10"/>
  <c r="AF104" i="10"/>
  <c r="AE104" i="10"/>
  <c r="AD104" i="10"/>
  <c r="AC104" i="10"/>
  <c r="AB104" i="10"/>
  <c r="Z104" i="10"/>
  <c r="Y104" i="10"/>
  <c r="X104" i="10"/>
  <c r="W104" i="10"/>
  <c r="V104" i="10"/>
  <c r="T104" i="10"/>
  <c r="S104" i="10"/>
  <c r="R104" i="10"/>
  <c r="Q104" i="10"/>
  <c r="P104" i="10"/>
  <c r="N104" i="10"/>
  <c r="M104" i="10"/>
  <c r="L104" i="10"/>
  <c r="K104" i="10"/>
  <c r="J104" i="10"/>
  <c r="AF103" i="10"/>
  <c r="AE103" i="10"/>
  <c r="AD103" i="10"/>
  <c r="AC103" i="10"/>
  <c r="AB103" i="10"/>
  <c r="Z103" i="10"/>
  <c r="Y103" i="10"/>
  <c r="X103" i="10"/>
  <c r="W103" i="10"/>
  <c r="V103" i="10"/>
  <c r="T103" i="10"/>
  <c r="S103" i="10"/>
  <c r="R103" i="10"/>
  <c r="Q103" i="10"/>
  <c r="P103" i="10"/>
  <c r="N103" i="10"/>
  <c r="M103" i="10"/>
  <c r="L103" i="10"/>
  <c r="K103" i="10"/>
  <c r="J103" i="10"/>
  <c r="AF102" i="10"/>
  <c r="AE102" i="10"/>
  <c r="AD102" i="10"/>
  <c r="AC102" i="10"/>
  <c r="AB102" i="10"/>
  <c r="Z102" i="10"/>
  <c r="Y102" i="10"/>
  <c r="X102" i="10"/>
  <c r="W102" i="10"/>
  <c r="V102" i="10"/>
  <c r="T102" i="10"/>
  <c r="S102" i="10"/>
  <c r="R102" i="10"/>
  <c r="Q102" i="10"/>
  <c r="P102" i="10"/>
  <c r="N102" i="10"/>
  <c r="M102" i="10"/>
  <c r="L102" i="10"/>
  <c r="K102" i="10"/>
  <c r="J102" i="10"/>
  <c r="AF101" i="10"/>
  <c r="AE101" i="10"/>
  <c r="AD101" i="10"/>
  <c r="AC101" i="10"/>
  <c r="AB101" i="10"/>
  <c r="Z101" i="10"/>
  <c r="Y101" i="10"/>
  <c r="X101" i="10"/>
  <c r="W101" i="10"/>
  <c r="V101" i="10"/>
  <c r="T101" i="10"/>
  <c r="S101" i="10"/>
  <c r="R101" i="10"/>
  <c r="Q101" i="10"/>
  <c r="P101" i="10"/>
  <c r="N101" i="10"/>
  <c r="M101" i="10"/>
  <c r="L101" i="10"/>
  <c r="K101" i="10"/>
  <c r="J101" i="10"/>
  <c r="AF100" i="10"/>
  <c r="AE100" i="10"/>
  <c r="AD100" i="10"/>
  <c r="AC100" i="10"/>
  <c r="AB100" i="10"/>
  <c r="Z100" i="10"/>
  <c r="Y100" i="10"/>
  <c r="X100" i="10"/>
  <c r="W100" i="10"/>
  <c r="V100" i="10"/>
  <c r="T100" i="10"/>
  <c r="S100" i="10"/>
  <c r="R100" i="10"/>
  <c r="Q100" i="10"/>
  <c r="P100" i="10"/>
  <c r="N100" i="10"/>
  <c r="M100" i="10"/>
  <c r="L100" i="10"/>
  <c r="K100" i="10"/>
  <c r="J100" i="10"/>
  <c r="AF99" i="10"/>
  <c r="AE99" i="10"/>
  <c r="AD99" i="10"/>
  <c r="AC99" i="10"/>
  <c r="AB99" i="10"/>
  <c r="Z99" i="10"/>
  <c r="Y99" i="10"/>
  <c r="X99" i="10"/>
  <c r="W99" i="10"/>
  <c r="V99" i="10"/>
  <c r="T99" i="10"/>
  <c r="S99" i="10"/>
  <c r="R99" i="10"/>
  <c r="Q99" i="10"/>
  <c r="P99" i="10"/>
  <c r="N99" i="10"/>
  <c r="M99" i="10"/>
  <c r="L99" i="10"/>
  <c r="K99" i="10"/>
  <c r="J99" i="10"/>
  <c r="AF98" i="10"/>
  <c r="AE98" i="10"/>
  <c r="AD98" i="10"/>
  <c r="AC98" i="10"/>
  <c r="AB98" i="10"/>
  <c r="Z98" i="10"/>
  <c r="Y98" i="10"/>
  <c r="X98" i="10"/>
  <c r="W98" i="10"/>
  <c r="V98" i="10"/>
  <c r="T98" i="10"/>
  <c r="S98" i="10"/>
  <c r="R98" i="10"/>
  <c r="Q98" i="10"/>
  <c r="P98" i="10"/>
  <c r="N98" i="10"/>
  <c r="M98" i="10"/>
  <c r="L98" i="10"/>
  <c r="K98" i="10"/>
  <c r="J98" i="10"/>
  <c r="AF97" i="10"/>
  <c r="AE97" i="10"/>
  <c r="AD97" i="10"/>
  <c r="AC97" i="10"/>
  <c r="AB97" i="10"/>
  <c r="Z97" i="10"/>
  <c r="Y97" i="10"/>
  <c r="X97" i="10"/>
  <c r="W97" i="10"/>
  <c r="V97" i="10"/>
  <c r="T97" i="10"/>
  <c r="S97" i="10"/>
  <c r="R97" i="10"/>
  <c r="Q97" i="10"/>
  <c r="P97" i="10"/>
  <c r="N97" i="10"/>
  <c r="M97" i="10"/>
  <c r="L97" i="10"/>
  <c r="K97" i="10"/>
  <c r="J97" i="10"/>
  <c r="AF96" i="10"/>
  <c r="AE96" i="10"/>
  <c r="AD96" i="10"/>
  <c r="AC96" i="10"/>
  <c r="AB96" i="10"/>
  <c r="Z96" i="10"/>
  <c r="Y96" i="10"/>
  <c r="X96" i="10"/>
  <c r="W96" i="10"/>
  <c r="V96" i="10"/>
  <c r="T96" i="10"/>
  <c r="S96" i="10"/>
  <c r="R96" i="10"/>
  <c r="Q96" i="10"/>
  <c r="P96" i="10"/>
  <c r="N96" i="10"/>
  <c r="M96" i="10"/>
  <c r="L96" i="10"/>
  <c r="K96" i="10"/>
  <c r="J96" i="10"/>
  <c r="AF95" i="10"/>
  <c r="AE95" i="10"/>
  <c r="AD95" i="10"/>
  <c r="AC95" i="10"/>
  <c r="AB95" i="10"/>
  <c r="Z95" i="10"/>
  <c r="Y95" i="10"/>
  <c r="X95" i="10"/>
  <c r="W95" i="10"/>
  <c r="V95" i="10"/>
  <c r="T95" i="10"/>
  <c r="S95" i="10"/>
  <c r="R95" i="10"/>
  <c r="Q95" i="10"/>
  <c r="P95" i="10"/>
  <c r="N95" i="10"/>
  <c r="M95" i="10"/>
  <c r="L95" i="10"/>
  <c r="K95" i="10"/>
  <c r="J95" i="10"/>
  <c r="AF94" i="10"/>
  <c r="AE94" i="10"/>
  <c r="AD94" i="10"/>
  <c r="AC94" i="10"/>
  <c r="AB94" i="10"/>
  <c r="Z94" i="10"/>
  <c r="Y94" i="10"/>
  <c r="X94" i="10"/>
  <c r="W94" i="10"/>
  <c r="V94" i="10"/>
  <c r="T94" i="10"/>
  <c r="S94" i="10"/>
  <c r="R94" i="10"/>
  <c r="Q94" i="10"/>
  <c r="P94" i="10"/>
  <c r="N94" i="10"/>
  <c r="M94" i="10"/>
  <c r="L94" i="10"/>
  <c r="K94" i="10"/>
  <c r="J94" i="10"/>
  <c r="AF93" i="10"/>
  <c r="AE93" i="10"/>
  <c r="AD93" i="10"/>
  <c r="AC93" i="10"/>
  <c r="AB93" i="10"/>
  <c r="Z93" i="10"/>
  <c r="Y93" i="10"/>
  <c r="X93" i="10"/>
  <c r="W93" i="10"/>
  <c r="V93" i="10"/>
  <c r="T93" i="10"/>
  <c r="S93" i="10"/>
  <c r="R93" i="10"/>
  <c r="Q93" i="10"/>
  <c r="P93" i="10"/>
  <c r="N93" i="10"/>
  <c r="M93" i="10"/>
  <c r="L93" i="10"/>
  <c r="K93" i="10"/>
  <c r="J93" i="10"/>
  <c r="AF92" i="10"/>
  <c r="AE92" i="10"/>
  <c r="AD92" i="10"/>
  <c r="AC92" i="10"/>
  <c r="AB92" i="10"/>
  <c r="Z92" i="10"/>
  <c r="Y92" i="10"/>
  <c r="X92" i="10"/>
  <c r="W92" i="10"/>
  <c r="V92" i="10"/>
  <c r="T92" i="10"/>
  <c r="S92" i="10"/>
  <c r="R92" i="10"/>
  <c r="Q92" i="10"/>
  <c r="P92" i="10"/>
  <c r="N92" i="10"/>
  <c r="M92" i="10"/>
  <c r="L92" i="10"/>
  <c r="K92" i="10"/>
  <c r="J92" i="10"/>
  <c r="AF91" i="10"/>
  <c r="AE91" i="10"/>
  <c r="AD91" i="10"/>
  <c r="AC91" i="10"/>
  <c r="AB91" i="10"/>
  <c r="Z91" i="10"/>
  <c r="Y91" i="10"/>
  <c r="X91" i="10"/>
  <c r="W91" i="10"/>
  <c r="V91" i="10"/>
  <c r="T91" i="10"/>
  <c r="S91" i="10"/>
  <c r="R91" i="10"/>
  <c r="Q91" i="10"/>
  <c r="P91" i="10"/>
  <c r="N91" i="10"/>
  <c r="M91" i="10"/>
  <c r="L91" i="10"/>
  <c r="K91" i="10"/>
  <c r="J91" i="10"/>
  <c r="AF90" i="10"/>
  <c r="AE90" i="10"/>
  <c r="AD90" i="10"/>
  <c r="AC90" i="10"/>
  <c r="AB90" i="10"/>
  <c r="Z90" i="10"/>
  <c r="Y90" i="10"/>
  <c r="X90" i="10"/>
  <c r="W90" i="10"/>
  <c r="V90" i="10"/>
  <c r="T90" i="10"/>
  <c r="S90" i="10"/>
  <c r="R90" i="10"/>
  <c r="Q90" i="10"/>
  <c r="P90" i="10"/>
  <c r="N90" i="10"/>
  <c r="M90" i="10"/>
  <c r="L90" i="10"/>
  <c r="K90" i="10"/>
  <c r="J90" i="10"/>
  <c r="AF89" i="10"/>
  <c r="AE89" i="10"/>
  <c r="AD89" i="10"/>
  <c r="AC89" i="10"/>
  <c r="AB89" i="10"/>
  <c r="Z89" i="10"/>
  <c r="Y89" i="10"/>
  <c r="X89" i="10"/>
  <c r="W89" i="10"/>
  <c r="V89" i="10"/>
  <c r="T89" i="10"/>
  <c r="S89" i="10"/>
  <c r="R89" i="10"/>
  <c r="Q89" i="10"/>
  <c r="P89" i="10"/>
  <c r="N89" i="10"/>
  <c r="M89" i="10"/>
  <c r="L89" i="10"/>
  <c r="K89" i="10"/>
  <c r="J89" i="10"/>
  <c r="AF88" i="10"/>
  <c r="AE88" i="10"/>
  <c r="AD88" i="10"/>
  <c r="AC88" i="10"/>
  <c r="AB88" i="10"/>
  <c r="Z88" i="10"/>
  <c r="Y88" i="10"/>
  <c r="X88" i="10"/>
  <c r="W88" i="10"/>
  <c r="V88" i="10"/>
  <c r="T88" i="10"/>
  <c r="S88" i="10"/>
  <c r="R88" i="10"/>
  <c r="Q88" i="10"/>
  <c r="P88" i="10"/>
  <c r="N88" i="10"/>
  <c r="M88" i="10"/>
  <c r="L88" i="10"/>
  <c r="K88" i="10"/>
  <c r="J88" i="10"/>
  <c r="AF87" i="10"/>
  <c r="AE87" i="10"/>
  <c r="AD87" i="10"/>
  <c r="AC87" i="10"/>
  <c r="AB87" i="10"/>
  <c r="Z87" i="10"/>
  <c r="Y87" i="10"/>
  <c r="X87" i="10"/>
  <c r="W87" i="10"/>
  <c r="V87" i="10"/>
  <c r="T87" i="10"/>
  <c r="S87" i="10"/>
  <c r="R87" i="10"/>
  <c r="Q87" i="10"/>
  <c r="P87" i="10"/>
  <c r="N87" i="10"/>
  <c r="M87" i="10"/>
  <c r="L87" i="10"/>
  <c r="K87" i="10"/>
  <c r="J87" i="10"/>
  <c r="AF86" i="10"/>
  <c r="AE86" i="10"/>
  <c r="AD86" i="10"/>
  <c r="AC86" i="10"/>
  <c r="AB86" i="10"/>
  <c r="Z86" i="10"/>
  <c r="Y86" i="10"/>
  <c r="X86" i="10"/>
  <c r="W86" i="10"/>
  <c r="V86" i="10"/>
  <c r="T86" i="10"/>
  <c r="S86" i="10"/>
  <c r="R86" i="10"/>
  <c r="Q86" i="10"/>
  <c r="P86" i="10"/>
  <c r="N86" i="10"/>
  <c r="M86" i="10"/>
  <c r="L86" i="10"/>
  <c r="K86" i="10"/>
  <c r="J86" i="10"/>
  <c r="AF85" i="10"/>
  <c r="AE85" i="10"/>
  <c r="AD85" i="10"/>
  <c r="AC85" i="10"/>
  <c r="AB85" i="10"/>
  <c r="Z85" i="10"/>
  <c r="Y85" i="10"/>
  <c r="X85" i="10"/>
  <c r="W85" i="10"/>
  <c r="V85" i="10"/>
  <c r="T85" i="10"/>
  <c r="S85" i="10"/>
  <c r="R85" i="10"/>
  <c r="Q85" i="10"/>
  <c r="P85" i="10"/>
  <c r="N85" i="10"/>
  <c r="M85" i="10"/>
  <c r="L85" i="10"/>
  <c r="K85" i="10"/>
  <c r="J85" i="10"/>
  <c r="AF84" i="10"/>
  <c r="AE84" i="10"/>
  <c r="AD84" i="10"/>
  <c r="AC84" i="10"/>
  <c r="AB84" i="10"/>
  <c r="Z84" i="10"/>
  <c r="Y84" i="10"/>
  <c r="X84" i="10"/>
  <c r="W84" i="10"/>
  <c r="V84" i="10"/>
  <c r="T84" i="10"/>
  <c r="S84" i="10"/>
  <c r="R84" i="10"/>
  <c r="Q84" i="10"/>
  <c r="P84" i="10"/>
  <c r="N84" i="10"/>
  <c r="M84" i="10"/>
  <c r="L84" i="10"/>
  <c r="K84" i="10"/>
  <c r="J84" i="10"/>
  <c r="AF83" i="10"/>
  <c r="AE83" i="10"/>
  <c r="AD83" i="10"/>
  <c r="AC83" i="10"/>
  <c r="AB83" i="10"/>
  <c r="Z83" i="10"/>
  <c r="Y83" i="10"/>
  <c r="X83" i="10"/>
  <c r="W83" i="10"/>
  <c r="V83" i="10"/>
  <c r="T83" i="10"/>
  <c r="S83" i="10"/>
  <c r="R83" i="10"/>
  <c r="Q83" i="10"/>
  <c r="P83" i="10"/>
  <c r="N83" i="10"/>
  <c r="M83" i="10"/>
  <c r="L83" i="10"/>
  <c r="K83" i="10"/>
  <c r="J83" i="10"/>
  <c r="AF82" i="10"/>
  <c r="AE82" i="10"/>
  <c r="AD82" i="10"/>
  <c r="AC82" i="10"/>
  <c r="AB82" i="10"/>
  <c r="Z82" i="10"/>
  <c r="Y82" i="10"/>
  <c r="X82" i="10"/>
  <c r="W82" i="10"/>
  <c r="V82" i="10"/>
  <c r="T82" i="10"/>
  <c r="S82" i="10"/>
  <c r="R82" i="10"/>
  <c r="Q82" i="10"/>
  <c r="P82" i="10"/>
  <c r="N82" i="10"/>
  <c r="M82" i="10"/>
  <c r="L82" i="10"/>
  <c r="K82" i="10"/>
  <c r="J82" i="10"/>
  <c r="AF81" i="10"/>
  <c r="AE81" i="10"/>
  <c r="AD81" i="10"/>
  <c r="AC81" i="10"/>
  <c r="AB81" i="10"/>
  <c r="Z81" i="10"/>
  <c r="Y81" i="10"/>
  <c r="X81" i="10"/>
  <c r="W81" i="10"/>
  <c r="V81" i="10"/>
  <c r="T81" i="10"/>
  <c r="S81" i="10"/>
  <c r="R81" i="10"/>
  <c r="Q81" i="10"/>
  <c r="P81" i="10"/>
  <c r="N81" i="10"/>
  <c r="M81" i="10"/>
  <c r="L81" i="10"/>
  <c r="K81" i="10"/>
  <c r="J81" i="10"/>
  <c r="AF80" i="10"/>
  <c r="AE80" i="10"/>
  <c r="AD80" i="10"/>
  <c r="AC80" i="10"/>
  <c r="AB80" i="10"/>
  <c r="Z80" i="10"/>
  <c r="Y80" i="10"/>
  <c r="X80" i="10"/>
  <c r="W80" i="10"/>
  <c r="V80" i="10"/>
  <c r="T80" i="10"/>
  <c r="S80" i="10"/>
  <c r="R80" i="10"/>
  <c r="Q80" i="10"/>
  <c r="P80" i="10"/>
  <c r="N80" i="10"/>
  <c r="M80" i="10"/>
  <c r="L80" i="10"/>
  <c r="K80" i="10"/>
  <c r="J80" i="10"/>
  <c r="AF79" i="10"/>
  <c r="AE79" i="10"/>
  <c r="AD79" i="10"/>
  <c r="AC79" i="10"/>
  <c r="AB79" i="10"/>
  <c r="Z79" i="10"/>
  <c r="Y79" i="10"/>
  <c r="X79" i="10"/>
  <c r="W79" i="10"/>
  <c r="V79" i="10"/>
  <c r="T79" i="10"/>
  <c r="S79" i="10"/>
  <c r="R79" i="10"/>
  <c r="Q79" i="10"/>
  <c r="P79" i="10"/>
  <c r="N79" i="10"/>
  <c r="M79" i="10"/>
  <c r="L79" i="10"/>
  <c r="K79" i="10"/>
  <c r="J79" i="10"/>
  <c r="AF78" i="10"/>
  <c r="AE78" i="10"/>
  <c r="AD78" i="10"/>
  <c r="AC78" i="10"/>
  <c r="AB78" i="10"/>
  <c r="Z78" i="10"/>
  <c r="Y78" i="10"/>
  <c r="X78" i="10"/>
  <c r="W78" i="10"/>
  <c r="V78" i="10"/>
  <c r="T78" i="10"/>
  <c r="S78" i="10"/>
  <c r="R78" i="10"/>
  <c r="Q78" i="10"/>
  <c r="P78" i="10"/>
  <c r="N78" i="10"/>
  <c r="M78" i="10"/>
  <c r="L78" i="10"/>
  <c r="K78" i="10"/>
  <c r="J78" i="10"/>
  <c r="AF77" i="10"/>
  <c r="AE77" i="10"/>
  <c r="AD77" i="10"/>
  <c r="AC77" i="10"/>
  <c r="AB77" i="10"/>
  <c r="Z77" i="10"/>
  <c r="Y77" i="10"/>
  <c r="X77" i="10"/>
  <c r="W77" i="10"/>
  <c r="V77" i="10"/>
  <c r="T77" i="10"/>
  <c r="S77" i="10"/>
  <c r="R77" i="10"/>
  <c r="Q77" i="10"/>
  <c r="P77" i="10"/>
  <c r="N77" i="10"/>
  <c r="M77" i="10"/>
  <c r="L77" i="10"/>
  <c r="K77" i="10"/>
  <c r="J77" i="10"/>
  <c r="AF76" i="10"/>
  <c r="AE76" i="10"/>
  <c r="AD76" i="10"/>
  <c r="AC76" i="10"/>
  <c r="AB76" i="10"/>
  <c r="Z76" i="10"/>
  <c r="Y76" i="10"/>
  <c r="X76" i="10"/>
  <c r="W76" i="10"/>
  <c r="V76" i="10"/>
  <c r="T76" i="10"/>
  <c r="S76" i="10"/>
  <c r="R76" i="10"/>
  <c r="Q76" i="10"/>
  <c r="P76" i="10"/>
  <c r="N76" i="10"/>
  <c r="M76" i="10"/>
  <c r="L76" i="10"/>
  <c r="K76" i="10"/>
  <c r="J76" i="10"/>
  <c r="AF75" i="10"/>
  <c r="AE75" i="10"/>
  <c r="AD75" i="10"/>
  <c r="AC75" i="10"/>
  <c r="AB75" i="10"/>
  <c r="Z75" i="10"/>
  <c r="Y75" i="10"/>
  <c r="X75" i="10"/>
  <c r="W75" i="10"/>
  <c r="V75" i="10"/>
  <c r="T75" i="10"/>
  <c r="S75" i="10"/>
  <c r="R75" i="10"/>
  <c r="Q75" i="10"/>
  <c r="P75" i="10"/>
  <c r="N75" i="10"/>
  <c r="M75" i="10"/>
  <c r="L75" i="10"/>
  <c r="K75" i="10"/>
  <c r="J75" i="10"/>
  <c r="AF74" i="10"/>
  <c r="AE74" i="10"/>
  <c r="AD74" i="10"/>
  <c r="AC74" i="10"/>
  <c r="AB74" i="10"/>
  <c r="Z74" i="10"/>
  <c r="Y74" i="10"/>
  <c r="X74" i="10"/>
  <c r="W74" i="10"/>
  <c r="V74" i="10"/>
  <c r="T74" i="10"/>
  <c r="S74" i="10"/>
  <c r="R74" i="10"/>
  <c r="Q74" i="10"/>
  <c r="P74" i="10"/>
  <c r="N74" i="10"/>
  <c r="M74" i="10"/>
  <c r="L74" i="10"/>
  <c r="K74" i="10"/>
  <c r="J74" i="10"/>
  <c r="AF73" i="10"/>
  <c r="AE73" i="10"/>
  <c r="AD73" i="10"/>
  <c r="AC73" i="10"/>
  <c r="AB73" i="10"/>
  <c r="Z73" i="10"/>
  <c r="Y73" i="10"/>
  <c r="X73" i="10"/>
  <c r="W73" i="10"/>
  <c r="V73" i="10"/>
  <c r="T73" i="10"/>
  <c r="S73" i="10"/>
  <c r="R73" i="10"/>
  <c r="Q73" i="10"/>
  <c r="P73" i="10"/>
  <c r="N73" i="10"/>
  <c r="M73" i="10"/>
  <c r="L73" i="10"/>
  <c r="K73" i="10"/>
  <c r="J73" i="10"/>
  <c r="AF72" i="10"/>
  <c r="AE72" i="10"/>
  <c r="AD72" i="10"/>
  <c r="AC72" i="10"/>
  <c r="AB72" i="10"/>
  <c r="Z72" i="10"/>
  <c r="Y72" i="10"/>
  <c r="X72" i="10"/>
  <c r="W72" i="10"/>
  <c r="V72" i="10"/>
  <c r="T72" i="10"/>
  <c r="S72" i="10"/>
  <c r="R72" i="10"/>
  <c r="Q72" i="10"/>
  <c r="P72" i="10"/>
  <c r="N72" i="10"/>
  <c r="M72" i="10"/>
  <c r="L72" i="10"/>
  <c r="K72" i="10"/>
  <c r="J72" i="10"/>
  <c r="AF71" i="10"/>
  <c r="AE71" i="10"/>
  <c r="AD71" i="10"/>
  <c r="AC71" i="10"/>
  <c r="AB71" i="10"/>
  <c r="Z71" i="10"/>
  <c r="Y71" i="10"/>
  <c r="X71" i="10"/>
  <c r="W71" i="10"/>
  <c r="V71" i="10"/>
  <c r="T71" i="10"/>
  <c r="S71" i="10"/>
  <c r="R71" i="10"/>
  <c r="Q71" i="10"/>
  <c r="P71" i="10"/>
  <c r="N71" i="10"/>
  <c r="M71" i="10"/>
  <c r="L71" i="10"/>
  <c r="K71" i="10"/>
  <c r="J71" i="10"/>
  <c r="AF70" i="10"/>
  <c r="AE70" i="10"/>
  <c r="AD70" i="10"/>
  <c r="AC70" i="10"/>
  <c r="AB70" i="10"/>
  <c r="Z70" i="10"/>
  <c r="Y70" i="10"/>
  <c r="X70" i="10"/>
  <c r="W70" i="10"/>
  <c r="V70" i="10"/>
  <c r="T70" i="10"/>
  <c r="S70" i="10"/>
  <c r="R70" i="10"/>
  <c r="Q70" i="10"/>
  <c r="P70" i="10"/>
  <c r="N70" i="10"/>
  <c r="M70" i="10"/>
  <c r="L70" i="10"/>
  <c r="K70" i="10"/>
  <c r="J70" i="10"/>
  <c r="AF69" i="10"/>
  <c r="AE69" i="10"/>
  <c r="AD69" i="10"/>
  <c r="AC69" i="10"/>
  <c r="AB69" i="10"/>
  <c r="Z69" i="10"/>
  <c r="Y69" i="10"/>
  <c r="X69" i="10"/>
  <c r="W69" i="10"/>
  <c r="V69" i="10"/>
  <c r="T69" i="10"/>
  <c r="S69" i="10"/>
  <c r="R69" i="10"/>
  <c r="Q69" i="10"/>
  <c r="P69" i="10"/>
  <c r="N69" i="10"/>
  <c r="M69" i="10"/>
  <c r="L69" i="10"/>
  <c r="K69" i="10"/>
  <c r="J69" i="10"/>
  <c r="AF68" i="10"/>
  <c r="AE68" i="10"/>
  <c r="AD68" i="10"/>
  <c r="AC68" i="10"/>
  <c r="AB68" i="10"/>
  <c r="Z68" i="10"/>
  <c r="Y68" i="10"/>
  <c r="X68" i="10"/>
  <c r="W68" i="10"/>
  <c r="V68" i="10"/>
  <c r="T68" i="10"/>
  <c r="S68" i="10"/>
  <c r="R68" i="10"/>
  <c r="Q68" i="10"/>
  <c r="P68" i="10"/>
  <c r="N68" i="10"/>
  <c r="M68" i="10"/>
  <c r="L68" i="10"/>
  <c r="K68" i="10"/>
  <c r="J68" i="10"/>
  <c r="AF67" i="10"/>
  <c r="AE67" i="10"/>
  <c r="AD67" i="10"/>
  <c r="AC67" i="10"/>
  <c r="AB67" i="10"/>
  <c r="Z67" i="10"/>
  <c r="Y67" i="10"/>
  <c r="X67" i="10"/>
  <c r="W67" i="10"/>
  <c r="V67" i="10"/>
  <c r="T67" i="10"/>
  <c r="S67" i="10"/>
  <c r="R67" i="10"/>
  <c r="Q67" i="10"/>
  <c r="P67" i="10"/>
  <c r="N67" i="10"/>
  <c r="M67" i="10"/>
  <c r="L67" i="10"/>
  <c r="K67" i="10"/>
  <c r="J67" i="10"/>
  <c r="AF66" i="10"/>
  <c r="AE66" i="10"/>
  <c r="AD66" i="10"/>
  <c r="AC66" i="10"/>
  <c r="AB66" i="10"/>
  <c r="Z66" i="10"/>
  <c r="Y66" i="10"/>
  <c r="X66" i="10"/>
  <c r="W66" i="10"/>
  <c r="V66" i="10"/>
  <c r="T66" i="10"/>
  <c r="S66" i="10"/>
  <c r="R66" i="10"/>
  <c r="Q66" i="10"/>
  <c r="P66" i="10"/>
  <c r="N66" i="10"/>
  <c r="M66" i="10"/>
  <c r="L66" i="10"/>
  <c r="K66" i="10"/>
  <c r="J66" i="10"/>
  <c r="AF65" i="10"/>
  <c r="AE65" i="10"/>
  <c r="AD65" i="10"/>
  <c r="AC65" i="10"/>
  <c r="AB65" i="10"/>
  <c r="Z65" i="10"/>
  <c r="Y65" i="10"/>
  <c r="X65" i="10"/>
  <c r="W65" i="10"/>
  <c r="V65" i="10"/>
  <c r="T65" i="10"/>
  <c r="S65" i="10"/>
  <c r="R65" i="10"/>
  <c r="Q65" i="10"/>
  <c r="P65" i="10"/>
  <c r="N65" i="10"/>
  <c r="M65" i="10"/>
  <c r="L65" i="10"/>
  <c r="K65" i="10"/>
  <c r="J65" i="10"/>
  <c r="AF64" i="10"/>
  <c r="AE64" i="10"/>
  <c r="AD64" i="10"/>
  <c r="AC64" i="10"/>
  <c r="AB64" i="10"/>
  <c r="Z64" i="10"/>
  <c r="Y64" i="10"/>
  <c r="X64" i="10"/>
  <c r="W64" i="10"/>
  <c r="V64" i="10"/>
  <c r="T64" i="10"/>
  <c r="S64" i="10"/>
  <c r="R64" i="10"/>
  <c r="Q64" i="10"/>
  <c r="P64" i="10"/>
  <c r="N64" i="10"/>
  <c r="M64" i="10"/>
  <c r="L64" i="10"/>
  <c r="K64" i="10"/>
  <c r="J64" i="10"/>
  <c r="AF63" i="10"/>
  <c r="AE63" i="10"/>
  <c r="AD63" i="10"/>
  <c r="AC63" i="10"/>
  <c r="AB63" i="10"/>
  <c r="Z63" i="10"/>
  <c r="Y63" i="10"/>
  <c r="X63" i="10"/>
  <c r="W63" i="10"/>
  <c r="V63" i="10"/>
  <c r="T63" i="10"/>
  <c r="S63" i="10"/>
  <c r="R63" i="10"/>
  <c r="Q63" i="10"/>
  <c r="P63" i="10"/>
  <c r="N63" i="10"/>
  <c r="M63" i="10"/>
  <c r="L63" i="10"/>
  <c r="K63" i="10"/>
  <c r="J63" i="10"/>
  <c r="AF62" i="10"/>
  <c r="AE62" i="10"/>
  <c r="AD62" i="10"/>
  <c r="AC62" i="10"/>
  <c r="AB62" i="10"/>
  <c r="Z62" i="10"/>
  <c r="Y62" i="10"/>
  <c r="X62" i="10"/>
  <c r="W62" i="10"/>
  <c r="V62" i="10"/>
  <c r="T62" i="10"/>
  <c r="S62" i="10"/>
  <c r="R62" i="10"/>
  <c r="Q62" i="10"/>
  <c r="P62" i="10"/>
  <c r="N62" i="10"/>
  <c r="M62" i="10"/>
  <c r="L62" i="10"/>
  <c r="K62" i="10"/>
  <c r="J62" i="10"/>
  <c r="AF61" i="10"/>
  <c r="AE61" i="10"/>
  <c r="AD61" i="10"/>
  <c r="AC61" i="10"/>
  <c r="AB61" i="10"/>
  <c r="Z61" i="10"/>
  <c r="Y61" i="10"/>
  <c r="X61" i="10"/>
  <c r="W61" i="10"/>
  <c r="V61" i="10"/>
  <c r="T61" i="10"/>
  <c r="S61" i="10"/>
  <c r="R61" i="10"/>
  <c r="Q61" i="10"/>
  <c r="P61" i="10"/>
  <c r="N61" i="10"/>
  <c r="M61" i="10"/>
  <c r="L61" i="10"/>
  <c r="K61" i="10"/>
  <c r="J61" i="10"/>
  <c r="AF60" i="10"/>
  <c r="AE60" i="10"/>
  <c r="AD60" i="10"/>
  <c r="AC60" i="10"/>
  <c r="AB60" i="10"/>
  <c r="Z60" i="10"/>
  <c r="Y60" i="10"/>
  <c r="X60" i="10"/>
  <c r="W60" i="10"/>
  <c r="V60" i="10"/>
  <c r="T60" i="10"/>
  <c r="S60" i="10"/>
  <c r="R60" i="10"/>
  <c r="Q60" i="10"/>
  <c r="P60" i="10"/>
  <c r="N60" i="10"/>
  <c r="M60" i="10"/>
  <c r="L60" i="10"/>
  <c r="K60" i="10"/>
  <c r="J60" i="10"/>
  <c r="AF59" i="10"/>
  <c r="AE59" i="10"/>
  <c r="AD59" i="10"/>
  <c r="AC59" i="10"/>
  <c r="AB59" i="10"/>
  <c r="Z59" i="10"/>
  <c r="Y59" i="10"/>
  <c r="X59" i="10"/>
  <c r="W59" i="10"/>
  <c r="V59" i="10"/>
  <c r="T59" i="10"/>
  <c r="S59" i="10"/>
  <c r="R59" i="10"/>
  <c r="Q59" i="10"/>
  <c r="P59" i="10"/>
  <c r="N59" i="10"/>
  <c r="M59" i="10"/>
  <c r="L59" i="10"/>
  <c r="K59" i="10"/>
  <c r="J59" i="10"/>
  <c r="AF58" i="10"/>
  <c r="AE58" i="10"/>
  <c r="AD58" i="10"/>
  <c r="AC58" i="10"/>
  <c r="AB58" i="10"/>
  <c r="Z58" i="10"/>
  <c r="Y58" i="10"/>
  <c r="X58" i="10"/>
  <c r="W58" i="10"/>
  <c r="V58" i="10"/>
  <c r="T58" i="10"/>
  <c r="S58" i="10"/>
  <c r="R58" i="10"/>
  <c r="Q58" i="10"/>
  <c r="P58" i="10"/>
  <c r="N58" i="10"/>
  <c r="M58" i="10"/>
  <c r="L58" i="10"/>
  <c r="K58" i="10"/>
  <c r="J58" i="10"/>
  <c r="AF57" i="10"/>
  <c r="AE57" i="10"/>
  <c r="AD57" i="10"/>
  <c r="AC57" i="10"/>
  <c r="AB57" i="10"/>
  <c r="Z57" i="10"/>
  <c r="Y57" i="10"/>
  <c r="X57" i="10"/>
  <c r="W57" i="10"/>
  <c r="V57" i="10"/>
  <c r="T57" i="10"/>
  <c r="S57" i="10"/>
  <c r="R57" i="10"/>
  <c r="Q57" i="10"/>
  <c r="P57" i="10"/>
  <c r="N57" i="10"/>
  <c r="M57" i="10"/>
  <c r="L57" i="10"/>
  <c r="K57" i="10"/>
  <c r="J57" i="10"/>
  <c r="AF56" i="10"/>
  <c r="AE56" i="10"/>
  <c r="AD56" i="10"/>
  <c r="AC56" i="10"/>
  <c r="AB56" i="10"/>
  <c r="Z56" i="10"/>
  <c r="Y56" i="10"/>
  <c r="X56" i="10"/>
  <c r="W56" i="10"/>
  <c r="V56" i="10"/>
  <c r="T56" i="10"/>
  <c r="S56" i="10"/>
  <c r="R56" i="10"/>
  <c r="Q56" i="10"/>
  <c r="P56" i="10"/>
  <c r="N56" i="10"/>
  <c r="M56" i="10"/>
  <c r="L56" i="10"/>
  <c r="K56" i="10"/>
  <c r="J56" i="10"/>
  <c r="AF55" i="10"/>
  <c r="AE55" i="10"/>
  <c r="AD55" i="10"/>
  <c r="AC55" i="10"/>
  <c r="AB55" i="10"/>
  <c r="Z55" i="10"/>
  <c r="Y55" i="10"/>
  <c r="X55" i="10"/>
  <c r="W55" i="10"/>
  <c r="V55" i="10"/>
  <c r="T55" i="10"/>
  <c r="S55" i="10"/>
  <c r="R55" i="10"/>
  <c r="Q55" i="10"/>
  <c r="P55" i="10"/>
  <c r="N55" i="10"/>
  <c r="M55" i="10"/>
  <c r="L55" i="10"/>
  <c r="K55" i="10"/>
  <c r="J55" i="10"/>
  <c r="AF54" i="10"/>
  <c r="AE54" i="10"/>
  <c r="AD54" i="10"/>
  <c r="AC54" i="10"/>
  <c r="AB54" i="10"/>
  <c r="Z54" i="10"/>
  <c r="Y54" i="10"/>
  <c r="X54" i="10"/>
  <c r="W54" i="10"/>
  <c r="V54" i="10"/>
  <c r="T54" i="10"/>
  <c r="S54" i="10"/>
  <c r="R54" i="10"/>
  <c r="Q54" i="10"/>
  <c r="P54" i="10"/>
  <c r="N54" i="10"/>
  <c r="M54" i="10"/>
  <c r="L54" i="10"/>
  <c r="K54" i="10"/>
  <c r="J54" i="10"/>
  <c r="AF53" i="10"/>
  <c r="AE53" i="10"/>
  <c r="AD53" i="10"/>
  <c r="AC53" i="10"/>
  <c r="AB53" i="10"/>
  <c r="Z53" i="10"/>
  <c r="Y53" i="10"/>
  <c r="X53" i="10"/>
  <c r="W53" i="10"/>
  <c r="V53" i="10"/>
  <c r="T53" i="10"/>
  <c r="S53" i="10"/>
  <c r="R53" i="10"/>
  <c r="Q53" i="10"/>
  <c r="P53" i="10"/>
  <c r="N53" i="10"/>
  <c r="M53" i="10"/>
  <c r="L53" i="10"/>
  <c r="K53" i="10"/>
  <c r="J53" i="10"/>
  <c r="AF52" i="10"/>
  <c r="AE52" i="10"/>
  <c r="AD52" i="10"/>
  <c r="AC52" i="10"/>
  <c r="AB52" i="10"/>
  <c r="Z52" i="10"/>
  <c r="Y52" i="10"/>
  <c r="X52" i="10"/>
  <c r="W52" i="10"/>
  <c r="V52" i="10"/>
  <c r="T52" i="10"/>
  <c r="S52" i="10"/>
  <c r="R52" i="10"/>
  <c r="Q52" i="10"/>
  <c r="P52" i="10"/>
  <c r="N52" i="10"/>
  <c r="M52" i="10"/>
  <c r="L52" i="10"/>
  <c r="K52" i="10"/>
  <c r="J52" i="10"/>
  <c r="AF51" i="10"/>
  <c r="AE51" i="10"/>
  <c r="AD51" i="10"/>
  <c r="AC51" i="10"/>
  <c r="AB51" i="10"/>
  <c r="Z51" i="10"/>
  <c r="Y51" i="10"/>
  <c r="X51" i="10"/>
  <c r="W51" i="10"/>
  <c r="V51" i="10"/>
  <c r="T51" i="10"/>
  <c r="S51" i="10"/>
  <c r="R51" i="10"/>
  <c r="Q51" i="10"/>
  <c r="P51" i="10"/>
  <c r="N51" i="10"/>
  <c r="M51" i="10"/>
  <c r="L51" i="10"/>
  <c r="K51" i="10"/>
  <c r="J51" i="10"/>
  <c r="AF50" i="10"/>
  <c r="AE50" i="10"/>
  <c r="AD50" i="10"/>
  <c r="AC50" i="10"/>
  <c r="AB50" i="10"/>
  <c r="Z50" i="10"/>
  <c r="Y50" i="10"/>
  <c r="X50" i="10"/>
  <c r="W50" i="10"/>
  <c r="V50" i="10"/>
  <c r="T50" i="10"/>
  <c r="S50" i="10"/>
  <c r="R50" i="10"/>
  <c r="Q50" i="10"/>
  <c r="P50" i="10"/>
  <c r="N50" i="10"/>
  <c r="M50" i="10"/>
  <c r="L50" i="10"/>
  <c r="K50" i="10"/>
  <c r="J50" i="10"/>
  <c r="AF49" i="10"/>
  <c r="AE49" i="10"/>
  <c r="AD49" i="10"/>
  <c r="AC49" i="10"/>
  <c r="AB49" i="10"/>
  <c r="Z49" i="10"/>
  <c r="Y49" i="10"/>
  <c r="X49" i="10"/>
  <c r="W49" i="10"/>
  <c r="V49" i="10"/>
  <c r="T49" i="10"/>
  <c r="S49" i="10"/>
  <c r="R49" i="10"/>
  <c r="Q49" i="10"/>
  <c r="P49" i="10"/>
  <c r="N49" i="10"/>
  <c r="M49" i="10"/>
  <c r="L49" i="10"/>
  <c r="K49" i="10"/>
  <c r="J49" i="10"/>
  <c r="AF48" i="10"/>
  <c r="AE48" i="10"/>
  <c r="AD48" i="10"/>
  <c r="AC48" i="10"/>
  <c r="AB48" i="10"/>
  <c r="Z48" i="10"/>
  <c r="Y48" i="10"/>
  <c r="X48" i="10"/>
  <c r="W48" i="10"/>
  <c r="V48" i="10"/>
  <c r="T48" i="10"/>
  <c r="S48" i="10"/>
  <c r="R48" i="10"/>
  <c r="Q48" i="10"/>
  <c r="P48" i="10"/>
  <c r="N48" i="10"/>
  <c r="M48" i="10"/>
  <c r="L48" i="10"/>
  <c r="K48" i="10"/>
  <c r="J48" i="10"/>
  <c r="AF47" i="10"/>
  <c r="AE47" i="10"/>
  <c r="AD47" i="10"/>
  <c r="AC47" i="10"/>
  <c r="AB47" i="10"/>
  <c r="Z47" i="10"/>
  <c r="Y47" i="10"/>
  <c r="X47" i="10"/>
  <c r="W47" i="10"/>
  <c r="V47" i="10"/>
  <c r="T47" i="10"/>
  <c r="S47" i="10"/>
  <c r="R47" i="10"/>
  <c r="Q47" i="10"/>
  <c r="P47" i="10"/>
  <c r="N47" i="10"/>
  <c r="M47" i="10"/>
  <c r="L47" i="10"/>
  <c r="K47" i="10"/>
  <c r="J47" i="10"/>
  <c r="AF46" i="10"/>
  <c r="AE46" i="10"/>
  <c r="AD46" i="10"/>
  <c r="AC46" i="10"/>
  <c r="AB46" i="10"/>
  <c r="Z46" i="10"/>
  <c r="Y46" i="10"/>
  <c r="X46" i="10"/>
  <c r="W46" i="10"/>
  <c r="V46" i="10"/>
  <c r="T46" i="10"/>
  <c r="S46" i="10"/>
  <c r="R46" i="10"/>
  <c r="Q46" i="10"/>
  <c r="P46" i="10"/>
  <c r="N46" i="10"/>
  <c r="M46" i="10"/>
  <c r="L46" i="10"/>
  <c r="K46" i="10"/>
  <c r="J46" i="10"/>
  <c r="AF45" i="10"/>
  <c r="AE45" i="10"/>
  <c r="AD45" i="10"/>
  <c r="AC45" i="10"/>
  <c r="AB45" i="10"/>
  <c r="Z45" i="10"/>
  <c r="Y45" i="10"/>
  <c r="X45" i="10"/>
  <c r="W45" i="10"/>
  <c r="V45" i="10"/>
  <c r="T45" i="10"/>
  <c r="S45" i="10"/>
  <c r="R45" i="10"/>
  <c r="Q45" i="10"/>
  <c r="P45" i="10"/>
  <c r="N45" i="10"/>
  <c r="M45" i="10"/>
  <c r="L45" i="10"/>
  <c r="K45" i="10"/>
  <c r="J45" i="10"/>
  <c r="AF44" i="10"/>
  <c r="AE44" i="10"/>
  <c r="AD44" i="10"/>
  <c r="AC44" i="10"/>
  <c r="AB44" i="10"/>
  <c r="Z44" i="10"/>
  <c r="Y44" i="10"/>
  <c r="X44" i="10"/>
  <c r="W44" i="10"/>
  <c r="V44" i="10"/>
  <c r="T44" i="10"/>
  <c r="S44" i="10"/>
  <c r="R44" i="10"/>
  <c r="Q44" i="10"/>
  <c r="P44" i="10"/>
  <c r="N44" i="10"/>
  <c r="M44" i="10"/>
  <c r="L44" i="10"/>
  <c r="K44" i="10"/>
  <c r="J44" i="10"/>
  <c r="AF43" i="10"/>
  <c r="AE43" i="10"/>
  <c r="AD43" i="10"/>
  <c r="AC43" i="10"/>
  <c r="AB43" i="10"/>
  <c r="Z43" i="10"/>
  <c r="Y43" i="10"/>
  <c r="X43" i="10"/>
  <c r="W43" i="10"/>
  <c r="V43" i="10"/>
  <c r="T43" i="10"/>
  <c r="S43" i="10"/>
  <c r="R43" i="10"/>
  <c r="Q43" i="10"/>
  <c r="P43" i="10"/>
  <c r="N43" i="10"/>
  <c r="M43" i="10"/>
  <c r="L43" i="10"/>
  <c r="K43" i="10"/>
  <c r="J43" i="10"/>
  <c r="U42" i="10"/>
  <c r="O42" i="10"/>
  <c r="E42" i="10"/>
  <c r="U41" i="10"/>
  <c r="O41" i="10"/>
  <c r="E41" i="10"/>
  <c r="U40" i="10"/>
  <c r="O40" i="10"/>
  <c r="E40" i="10"/>
  <c r="AF39" i="10"/>
  <c r="AE39" i="10"/>
  <c r="AD39" i="10"/>
  <c r="AC39" i="10"/>
  <c r="AB39" i="10"/>
  <c r="Z39" i="10"/>
  <c r="Y39" i="10"/>
  <c r="X39" i="10"/>
  <c r="W39" i="10"/>
  <c r="V39" i="10"/>
  <c r="T39" i="10"/>
  <c r="S39" i="10"/>
  <c r="R39" i="10"/>
  <c r="Q39" i="10"/>
  <c r="P39" i="10"/>
  <c r="N39" i="10"/>
  <c r="M39" i="10"/>
  <c r="L39" i="10"/>
  <c r="K39" i="10"/>
  <c r="J39" i="10"/>
  <c r="AF38" i="10"/>
  <c r="AE38" i="10"/>
  <c r="AD38" i="10"/>
  <c r="AC38" i="10"/>
  <c r="AB38" i="10"/>
  <c r="Z38" i="10"/>
  <c r="Y38" i="10"/>
  <c r="X38" i="10"/>
  <c r="W38" i="10"/>
  <c r="V38" i="10"/>
  <c r="T38" i="10"/>
  <c r="S38" i="10"/>
  <c r="R38" i="10"/>
  <c r="Q38" i="10"/>
  <c r="P38" i="10"/>
  <c r="N38" i="10"/>
  <c r="M38" i="10"/>
  <c r="L38" i="10"/>
  <c r="K38" i="10"/>
  <c r="J38" i="10"/>
  <c r="AF37" i="10"/>
  <c r="AE37" i="10"/>
  <c r="AD37" i="10"/>
  <c r="AC37" i="10"/>
  <c r="AB37" i="10"/>
  <c r="Z37" i="10"/>
  <c r="Y37" i="10"/>
  <c r="X37" i="10"/>
  <c r="W37" i="10"/>
  <c r="V37" i="10"/>
  <c r="T37" i="10"/>
  <c r="S37" i="10"/>
  <c r="R37" i="10"/>
  <c r="Q37" i="10"/>
  <c r="P37" i="10"/>
  <c r="N37" i="10"/>
  <c r="M37" i="10"/>
  <c r="L37" i="10"/>
  <c r="K37" i="10"/>
  <c r="J37" i="10"/>
  <c r="AF36" i="10"/>
  <c r="AE36" i="10"/>
  <c r="AD36" i="10"/>
  <c r="AC36" i="10"/>
  <c r="AB36" i="10"/>
  <c r="Z36" i="10"/>
  <c r="Y36" i="10"/>
  <c r="X36" i="10"/>
  <c r="W36" i="10"/>
  <c r="V36" i="10"/>
  <c r="T36" i="10"/>
  <c r="S36" i="10"/>
  <c r="R36" i="10"/>
  <c r="Q36" i="10"/>
  <c r="P36" i="10"/>
  <c r="N36" i="10"/>
  <c r="M36" i="10"/>
  <c r="L36" i="10"/>
  <c r="K36" i="10"/>
  <c r="J36" i="10"/>
  <c r="U35" i="10"/>
  <c r="O35" i="10"/>
  <c r="E35" i="10"/>
  <c r="U34" i="10"/>
  <c r="O34" i="10"/>
  <c r="E34" i="10"/>
  <c r="AF33" i="10"/>
  <c r="AE33" i="10"/>
  <c r="AD33" i="10"/>
  <c r="AC33" i="10"/>
  <c r="AB33" i="10"/>
  <c r="Z33" i="10"/>
  <c r="Y33" i="10"/>
  <c r="X33" i="10"/>
  <c r="W33" i="10"/>
  <c r="V33" i="10"/>
  <c r="T33" i="10"/>
  <c r="S33" i="10"/>
  <c r="R33" i="10"/>
  <c r="Q33" i="10"/>
  <c r="P33" i="10"/>
  <c r="N33" i="10"/>
  <c r="M33" i="10"/>
  <c r="L33" i="10"/>
  <c r="K33" i="10"/>
  <c r="J33" i="10"/>
  <c r="AF32" i="10"/>
  <c r="AE32" i="10"/>
  <c r="AD32" i="10"/>
  <c r="AC32" i="10"/>
  <c r="AB32" i="10"/>
  <c r="Z32" i="10"/>
  <c r="Y32" i="10"/>
  <c r="X32" i="10"/>
  <c r="W32" i="10"/>
  <c r="V32" i="10"/>
  <c r="T32" i="10"/>
  <c r="S32" i="10"/>
  <c r="R32" i="10"/>
  <c r="Q32" i="10"/>
  <c r="P32" i="10"/>
  <c r="N32" i="10"/>
  <c r="M32" i="10"/>
  <c r="L32" i="10"/>
  <c r="K32" i="10"/>
  <c r="J32" i="10"/>
  <c r="U31" i="10"/>
  <c r="O31" i="10"/>
  <c r="E31" i="10"/>
  <c r="AF30" i="10"/>
  <c r="AE30" i="10"/>
  <c r="AD30" i="10"/>
  <c r="AC30" i="10"/>
  <c r="AB30" i="10"/>
  <c r="Z30" i="10"/>
  <c r="Y30" i="10"/>
  <c r="X30" i="10"/>
  <c r="W30" i="10"/>
  <c r="V30" i="10"/>
  <c r="T30" i="10"/>
  <c r="S30" i="10"/>
  <c r="R30" i="10"/>
  <c r="Q30" i="10"/>
  <c r="P30" i="10"/>
  <c r="N30" i="10"/>
  <c r="M30" i="10"/>
  <c r="L30" i="10"/>
  <c r="K30" i="10"/>
  <c r="J30" i="10"/>
  <c r="AF29" i="10"/>
  <c r="AE29" i="10"/>
  <c r="AD29" i="10"/>
  <c r="AC29" i="10"/>
  <c r="AB29" i="10"/>
  <c r="Z29" i="10"/>
  <c r="Y29" i="10"/>
  <c r="X29" i="10"/>
  <c r="W29" i="10"/>
  <c r="V29" i="10"/>
  <c r="T29" i="10"/>
  <c r="S29" i="10"/>
  <c r="R29" i="10"/>
  <c r="Q29" i="10"/>
  <c r="P29" i="10"/>
  <c r="N29" i="10"/>
  <c r="M29" i="10"/>
  <c r="L29" i="10"/>
  <c r="J29" i="10"/>
  <c r="AF28" i="10"/>
  <c r="AE28" i="10"/>
  <c r="AD28" i="10"/>
  <c r="AC28" i="10"/>
  <c r="AB28" i="10"/>
  <c r="Z28" i="10"/>
  <c r="Y28" i="10"/>
  <c r="X28" i="10"/>
  <c r="W28" i="10"/>
  <c r="V28" i="10"/>
  <c r="T28" i="10"/>
  <c r="S28" i="10"/>
  <c r="R28" i="10"/>
  <c r="Q28" i="10"/>
  <c r="P28" i="10"/>
  <c r="N28" i="10"/>
  <c r="M28" i="10"/>
  <c r="L28" i="10"/>
  <c r="J28" i="10"/>
  <c r="AF27" i="10"/>
  <c r="AE27" i="10"/>
  <c r="AD27" i="10"/>
  <c r="AC27" i="10"/>
  <c r="AB27" i="10"/>
  <c r="Z27" i="10"/>
  <c r="Y27" i="10"/>
  <c r="X27" i="10"/>
  <c r="W27" i="10"/>
  <c r="V27" i="10"/>
  <c r="T27" i="10"/>
  <c r="S27" i="10"/>
  <c r="R27" i="10"/>
  <c r="Q27" i="10"/>
  <c r="P27" i="10"/>
  <c r="N27" i="10"/>
  <c r="M27" i="10"/>
  <c r="L27" i="10"/>
  <c r="J27" i="10"/>
  <c r="AF26" i="10"/>
  <c r="AE26" i="10"/>
  <c r="AD26" i="10"/>
  <c r="AC26" i="10"/>
  <c r="AB26" i="10"/>
  <c r="Z26" i="10"/>
  <c r="Y26" i="10"/>
  <c r="X26" i="10"/>
  <c r="W26" i="10"/>
  <c r="V26" i="10"/>
  <c r="T26" i="10"/>
  <c r="S26" i="10"/>
  <c r="R26" i="10"/>
  <c r="Q26" i="10"/>
  <c r="P26" i="10"/>
  <c r="N26" i="10"/>
  <c r="M26" i="10"/>
  <c r="L26" i="10"/>
  <c r="J26" i="10"/>
  <c r="AF25" i="10"/>
  <c r="AE25" i="10"/>
  <c r="AD25" i="10"/>
  <c r="AC25" i="10"/>
  <c r="AB25" i="10"/>
  <c r="Z25" i="10"/>
  <c r="Y25" i="10"/>
  <c r="X25" i="10"/>
  <c r="W25" i="10"/>
  <c r="V25" i="10"/>
  <c r="T25" i="10"/>
  <c r="S25" i="10"/>
  <c r="R25" i="10"/>
  <c r="Q25" i="10"/>
  <c r="P25" i="10"/>
  <c r="N25" i="10"/>
  <c r="M25" i="10"/>
  <c r="L25" i="10"/>
  <c r="J25" i="10"/>
  <c r="AF24" i="10"/>
  <c r="AE24" i="10"/>
  <c r="AD24" i="10"/>
  <c r="AC24" i="10"/>
  <c r="AB24" i="10"/>
  <c r="Z24" i="10"/>
  <c r="Y24" i="10"/>
  <c r="X24" i="10"/>
  <c r="W24" i="10"/>
  <c r="V24" i="10"/>
  <c r="T24" i="10"/>
  <c r="S24" i="10"/>
  <c r="R24" i="10"/>
  <c r="Q24" i="10"/>
  <c r="P24" i="10"/>
  <c r="N24" i="10"/>
  <c r="M24" i="10"/>
  <c r="L24" i="10"/>
  <c r="J24" i="10"/>
  <c r="AF23" i="10"/>
  <c r="AE23" i="10"/>
  <c r="AD23" i="10"/>
  <c r="AC23" i="10"/>
  <c r="AB23" i="10"/>
  <c r="Z23" i="10"/>
  <c r="Y23" i="10"/>
  <c r="X23" i="10"/>
  <c r="W23" i="10"/>
  <c r="V23" i="10"/>
  <c r="T23" i="10"/>
  <c r="S23" i="10"/>
  <c r="R23" i="10"/>
  <c r="Q23" i="10"/>
  <c r="P23" i="10"/>
  <c r="N23" i="10"/>
  <c r="M23" i="10"/>
  <c r="L23" i="10"/>
  <c r="J23" i="10"/>
  <c r="AF22" i="10"/>
  <c r="AE22" i="10"/>
  <c r="AD22" i="10"/>
  <c r="AC22" i="10"/>
  <c r="AB22" i="10"/>
  <c r="Z22" i="10"/>
  <c r="Y22" i="10"/>
  <c r="X22" i="10"/>
  <c r="W22" i="10"/>
  <c r="V22" i="10"/>
  <c r="T22" i="10"/>
  <c r="S22" i="10"/>
  <c r="R22" i="10"/>
  <c r="Q22" i="10"/>
  <c r="P22" i="10"/>
  <c r="N22" i="10"/>
  <c r="M22" i="10"/>
  <c r="L22" i="10"/>
  <c r="K22" i="10"/>
  <c r="J22" i="10"/>
  <c r="U21" i="10"/>
  <c r="O21" i="10"/>
  <c r="E21" i="10"/>
  <c r="AF20" i="10"/>
  <c r="AE20" i="10"/>
  <c r="AD20" i="10"/>
  <c r="AC20" i="10"/>
  <c r="AB20" i="10"/>
  <c r="Z20" i="10"/>
  <c r="Y20" i="10"/>
  <c r="X20" i="10"/>
  <c r="W20" i="10"/>
  <c r="V20" i="10"/>
  <c r="T20" i="10"/>
  <c r="S20" i="10"/>
  <c r="R20" i="10"/>
  <c r="Q20" i="10"/>
  <c r="P20" i="10"/>
  <c r="N20" i="10"/>
  <c r="M20" i="10"/>
  <c r="L20" i="10"/>
  <c r="K20" i="10"/>
  <c r="J20" i="10"/>
  <c r="AF19" i="10"/>
  <c r="AE19" i="10"/>
  <c r="AD19" i="10"/>
  <c r="AC19" i="10"/>
  <c r="AB19" i="10"/>
  <c r="Z19" i="10"/>
  <c r="Y19" i="10"/>
  <c r="X19" i="10"/>
  <c r="W19" i="10"/>
  <c r="V19" i="10"/>
  <c r="T19" i="10"/>
  <c r="S19" i="10"/>
  <c r="R19" i="10"/>
  <c r="Q19" i="10"/>
  <c r="P19" i="10"/>
  <c r="N19" i="10"/>
  <c r="M19" i="10"/>
  <c r="L19" i="10"/>
  <c r="K19" i="10"/>
  <c r="J19" i="10"/>
  <c r="AF18" i="10"/>
  <c r="AE18" i="10"/>
  <c r="AD18" i="10"/>
  <c r="AC18" i="10"/>
  <c r="AB18" i="10"/>
  <c r="Z18" i="10"/>
  <c r="Y18" i="10"/>
  <c r="X18" i="10"/>
  <c r="W18" i="10"/>
  <c r="V18" i="10"/>
  <c r="T18" i="10"/>
  <c r="S18" i="10"/>
  <c r="R18" i="10"/>
  <c r="Q18" i="10"/>
  <c r="P18" i="10"/>
  <c r="N18" i="10"/>
  <c r="M18" i="10"/>
  <c r="L18" i="10"/>
  <c r="K18" i="10"/>
  <c r="J18" i="10"/>
  <c r="AF17" i="10"/>
  <c r="AE17" i="10"/>
  <c r="AD17" i="10"/>
  <c r="AC17" i="10"/>
  <c r="AB17" i="10"/>
  <c r="Z17" i="10"/>
  <c r="Y17" i="10"/>
  <c r="X17" i="10"/>
  <c r="W17" i="10"/>
  <c r="V17" i="10"/>
  <c r="T17" i="10"/>
  <c r="S17" i="10"/>
  <c r="R17" i="10"/>
  <c r="Q17" i="10"/>
  <c r="P17" i="10"/>
  <c r="N17" i="10"/>
  <c r="M17" i="10"/>
  <c r="L17" i="10"/>
  <c r="K17" i="10"/>
  <c r="J17" i="10"/>
  <c r="U16" i="10"/>
  <c r="O16" i="10"/>
  <c r="E16" i="10"/>
  <c r="AF15" i="10"/>
  <c r="AE15" i="10"/>
  <c r="AD15" i="10"/>
  <c r="AC15" i="10"/>
  <c r="AB15" i="10"/>
  <c r="Z15" i="10"/>
  <c r="Y15" i="10"/>
  <c r="X15" i="10"/>
  <c r="W15" i="10"/>
  <c r="V15" i="10"/>
  <c r="T15" i="10"/>
  <c r="S15" i="10"/>
  <c r="R15" i="10"/>
  <c r="Q15" i="10"/>
  <c r="P15" i="10"/>
  <c r="N15" i="10"/>
  <c r="M15" i="10"/>
  <c r="L15" i="10"/>
  <c r="K15" i="10"/>
  <c r="J15" i="10"/>
  <c r="AF14" i="10"/>
  <c r="AE14" i="10"/>
  <c r="AD14" i="10"/>
  <c r="AC14" i="10"/>
  <c r="AB14" i="10"/>
  <c r="Z14" i="10"/>
  <c r="Y14" i="10"/>
  <c r="X14" i="10"/>
  <c r="W14" i="10"/>
  <c r="V14" i="10"/>
  <c r="T14" i="10"/>
  <c r="S14" i="10"/>
  <c r="R14" i="10"/>
  <c r="Q14" i="10"/>
  <c r="P14" i="10"/>
  <c r="N14" i="10"/>
  <c r="M14" i="10"/>
  <c r="L14" i="10"/>
  <c r="K14" i="10"/>
  <c r="J14" i="10"/>
  <c r="AF13" i="10"/>
  <c r="AE13" i="10"/>
  <c r="AD13" i="10"/>
  <c r="AC13" i="10"/>
  <c r="AB13" i="10"/>
  <c r="Z13" i="10"/>
  <c r="Y13" i="10"/>
  <c r="X13" i="10"/>
  <c r="W13" i="10"/>
  <c r="V13" i="10"/>
  <c r="T13" i="10"/>
  <c r="S13" i="10"/>
  <c r="R13" i="10"/>
  <c r="Q13" i="10"/>
  <c r="P13" i="10"/>
  <c r="N13" i="10"/>
  <c r="M13" i="10"/>
  <c r="L13" i="10"/>
  <c r="K13" i="10"/>
  <c r="J13" i="10"/>
  <c r="AF12" i="10"/>
  <c r="AE12" i="10"/>
  <c r="AD12" i="10"/>
  <c r="AC12" i="10"/>
  <c r="AB12" i="10"/>
  <c r="Z12" i="10"/>
  <c r="Y12" i="10"/>
  <c r="X12" i="10"/>
  <c r="W12" i="10"/>
  <c r="V12" i="10"/>
  <c r="T12" i="10"/>
  <c r="S12" i="10"/>
  <c r="R12" i="10"/>
  <c r="Q12" i="10"/>
  <c r="P12" i="10"/>
  <c r="N12" i="10"/>
  <c r="M12" i="10"/>
  <c r="L12" i="10"/>
  <c r="K12" i="10"/>
  <c r="J12" i="10"/>
  <c r="AF11" i="10"/>
  <c r="AE11" i="10"/>
  <c r="AD11" i="10"/>
  <c r="AC11" i="10"/>
  <c r="AB11" i="10"/>
  <c r="Z11" i="10"/>
  <c r="Y11" i="10"/>
  <c r="X11" i="10"/>
  <c r="W11" i="10"/>
  <c r="V11" i="10"/>
  <c r="T11" i="10"/>
  <c r="S11" i="10"/>
  <c r="R11" i="10"/>
  <c r="Q11" i="10"/>
  <c r="P11" i="10"/>
  <c r="N11" i="10"/>
  <c r="M11" i="10"/>
  <c r="L11" i="10"/>
  <c r="K11" i="10"/>
  <c r="J11" i="10"/>
  <c r="AF10" i="10"/>
  <c r="AE10" i="10"/>
  <c r="AD10" i="10"/>
  <c r="AC10" i="10"/>
  <c r="AB10" i="10"/>
  <c r="Z10" i="10"/>
  <c r="Y10" i="10"/>
  <c r="X10" i="10"/>
  <c r="W10" i="10"/>
  <c r="V10" i="10"/>
  <c r="T10" i="10"/>
  <c r="S10" i="10"/>
  <c r="R10" i="10"/>
  <c r="Q10" i="10"/>
  <c r="P10" i="10"/>
  <c r="N10" i="10"/>
  <c r="M10" i="10"/>
  <c r="L10" i="10"/>
  <c r="K10" i="10"/>
  <c r="J10" i="10"/>
  <c r="U9" i="10"/>
  <c r="O9" i="10"/>
  <c r="E9" i="10"/>
  <c r="U8" i="10"/>
  <c r="O8" i="10"/>
  <c r="E8" i="10"/>
  <c r="U7" i="10"/>
  <c r="O7" i="10"/>
  <c r="E7" i="10"/>
  <c r="AF4" i="10"/>
  <c r="Z4" i="10"/>
  <c r="T4" i="10"/>
  <c r="N4" i="10"/>
  <c r="AF3" i="10"/>
  <c r="AE3" i="10"/>
  <c r="AD3" i="10"/>
  <c r="AC3" i="10"/>
  <c r="Z3" i="10"/>
  <c r="Y3" i="10"/>
  <c r="X3" i="10"/>
  <c r="W3" i="10"/>
  <c r="T3" i="10"/>
  <c r="S3" i="10"/>
  <c r="R3" i="10"/>
  <c r="Q3" i="10"/>
  <c r="N3" i="10"/>
  <c r="M3" i="10"/>
  <c r="L3" i="10"/>
  <c r="K3" i="10"/>
  <c r="E3" i="10"/>
  <c r="I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Paulo</author>
  </authors>
  <commentList>
    <comment ref="D13" authorId="0" shapeId="0" xr:uid="{3F3BBC98-2BCC-491F-8841-93C6D6CA1F86}">
      <text>
        <r>
          <rPr>
            <b/>
            <sz val="9"/>
            <color indexed="81"/>
            <rFont val="Segoe UI"/>
            <charset val="1"/>
          </rPr>
          <t>Paulo:</t>
        </r>
        <r>
          <rPr>
            <sz val="9"/>
            <color indexed="81"/>
            <rFont val="Segoe UI"/>
            <charset val="1"/>
          </rPr>
          <t xml:space="preserve">
</t>
        </r>
      </text>
    </comment>
  </commentList>
</comments>
</file>

<file path=xl/sharedStrings.xml><?xml version="1.0" encoding="utf-8"?>
<sst xmlns="http://schemas.openxmlformats.org/spreadsheetml/2006/main" count="16216" uniqueCount="8546">
  <si>
    <t>R</t>
  </si>
  <si>
    <t>G</t>
  </si>
  <si>
    <t>B</t>
  </si>
  <si>
    <t>F</t>
  </si>
  <si>
    <t>*</t>
  </si>
  <si>
    <t>color</t>
  </si>
  <si>
    <t>A</t>
  </si>
  <si>
    <t>C</t>
  </si>
  <si>
    <t>D</t>
  </si>
  <si>
    <t>E</t>
  </si>
  <si>
    <t>Description</t>
  </si>
  <si>
    <t>HTML Tags Ordered Alphabetically</t>
  </si>
  <si>
    <t>Tag</t>
  </si>
  <si>
    <t>&lt;!--...--&gt;</t>
  </si>
  <si>
    <t>Defines a comment</t>
  </si>
  <si>
    <t>&lt;!DOCTYPE&gt; </t>
  </si>
  <si>
    <t>Defines the document type</t>
  </si>
  <si>
    <t>&lt;a&gt;</t>
  </si>
  <si>
    <t>Defines a hyperlink</t>
  </si>
  <si>
    <t>&lt;abbr&gt;</t>
  </si>
  <si>
    <t>Defines an abbreviation or an acronym</t>
  </si>
  <si>
    <t>&lt;acronym&gt;</t>
  </si>
  <si>
    <t>Not supported in HTML5. Use &lt;abbr&gt; instead.</t>
  </si>
  <si>
    <t>Defines an acronym</t>
  </si>
  <si>
    <t>&lt;address&gt;</t>
  </si>
  <si>
    <t>Defines contact information for the author/owner of a document</t>
  </si>
  <si>
    <t>&lt;applet&gt;</t>
  </si>
  <si>
    <t>Not supported in HTML5. Use &lt;embed&gt; or &lt;object&gt; instead.</t>
  </si>
  <si>
    <t>Defines an embedded applet</t>
  </si>
  <si>
    <t>&lt;area&gt;</t>
  </si>
  <si>
    <t>Defines an area inside an image map</t>
  </si>
  <si>
    <t>&lt;article&gt;</t>
  </si>
  <si>
    <t>Defines an article</t>
  </si>
  <si>
    <t>&lt;aside&gt;</t>
  </si>
  <si>
    <t>Defines content aside from the page content</t>
  </si>
  <si>
    <t>&lt;audio&gt;</t>
  </si>
  <si>
    <t>Defines embedded sound content</t>
  </si>
  <si>
    <t>&lt;b&gt;</t>
  </si>
  <si>
    <t>Defines bold text</t>
  </si>
  <si>
    <t>&lt;base&gt;</t>
  </si>
  <si>
    <t>Specifies the base URL/target for all relative URLs in a document</t>
  </si>
  <si>
    <t>&lt;basefont&gt;</t>
  </si>
  <si>
    <t>Not supported in HTML5. Use CSS instead.</t>
  </si>
  <si>
    <t>Specifies a default color, size, and font for all text in a document</t>
  </si>
  <si>
    <t>&lt;bdi&gt;</t>
  </si>
  <si>
    <t>Isolates a part of text that might be formatted in a different direction from other text outside it</t>
  </si>
  <si>
    <t>&lt;bdo&gt;</t>
  </si>
  <si>
    <t>Overrides the current text direction</t>
  </si>
  <si>
    <t>&lt;big&gt;</t>
  </si>
  <si>
    <t>Defines big text</t>
  </si>
  <si>
    <t>&lt;blockquote&gt;</t>
  </si>
  <si>
    <t>Defines a section that is quoted from another source</t>
  </si>
  <si>
    <t>&lt;body&gt;</t>
  </si>
  <si>
    <t>Defines the document's body</t>
  </si>
  <si>
    <t>&lt;br&gt;</t>
  </si>
  <si>
    <t>Defines a single line break</t>
  </si>
  <si>
    <t>&lt;button&gt;</t>
  </si>
  <si>
    <t>Defines a clickable button</t>
  </si>
  <si>
    <t>&lt;canvas&gt;</t>
  </si>
  <si>
    <t>Used to draw graphics, on the fly, via scripting (usually JavaScript)</t>
  </si>
  <si>
    <t>&lt;caption&gt;</t>
  </si>
  <si>
    <t>Defines a table caption</t>
  </si>
  <si>
    <t>&lt;center&gt;</t>
  </si>
  <si>
    <t>Defines centered text</t>
  </si>
  <si>
    <t>&lt;cite&gt;</t>
  </si>
  <si>
    <t>Defines the title of a work</t>
  </si>
  <si>
    <t>&lt;code&gt;</t>
  </si>
  <si>
    <t>Defines a piece of computer code</t>
  </si>
  <si>
    <t>&lt;col&gt;</t>
  </si>
  <si>
    <t>Specifies column properties for each column within a &lt;colgroup&gt; element </t>
  </si>
  <si>
    <t>&lt;colgroup&gt;</t>
  </si>
  <si>
    <t>Specifies a group of one or more columns in a table for formatting</t>
  </si>
  <si>
    <t>&lt;data&gt;</t>
  </si>
  <si>
    <t>Adds a machine-readable translation of a given content</t>
  </si>
  <si>
    <t>&lt;datalist&gt;</t>
  </si>
  <si>
    <t>Specifies a list of pre-defined options for input controls</t>
  </si>
  <si>
    <t>&lt;dd&gt;</t>
  </si>
  <si>
    <t>Defines a description/value of a term in a description list</t>
  </si>
  <si>
    <t>&lt;del&gt;</t>
  </si>
  <si>
    <t>Defines text that has been deleted from a document</t>
  </si>
  <si>
    <t>&lt;details&gt;</t>
  </si>
  <si>
    <t>Defines additional details that the user can view or hide</t>
  </si>
  <si>
    <t>&lt;dfn&gt;</t>
  </si>
  <si>
    <t>Specifies a term that is going to be defined within the content</t>
  </si>
  <si>
    <t>&lt;dialog&gt;</t>
  </si>
  <si>
    <t>Defines a dialog box or window</t>
  </si>
  <si>
    <t>&lt;dir&gt;</t>
  </si>
  <si>
    <t>Not supported in HTML5. Use &lt;ul&gt; instead.</t>
  </si>
  <si>
    <t>Defines a directory list</t>
  </si>
  <si>
    <t>&lt;div&gt;</t>
  </si>
  <si>
    <t>Defines a section in a document</t>
  </si>
  <si>
    <t>&lt;dl&gt;</t>
  </si>
  <si>
    <t>Defines a description list</t>
  </si>
  <si>
    <t>&lt;dt&gt;</t>
  </si>
  <si>
    <t>Defines a term/name in a description list</t>
  </si>
  <si>
    <t>&lt;em&gt;</t>
  </si>
  <si>
    <t>Defines emphasized text </t>
  </si>
  <si>
    <t>&lt;embed&gt;</t>
  </si>
  <si>
    <t>Defines a container for an external application</t>
  </si>
  <si>
    <t>&lt;fieldset&gt;</t>
  </si>
  <si>
    <t>Groups related elements in a form</t>
  </si>
  <si>
    <t>&lt;figcaption&gt;</t>
  </si>
  <si>
    <t>Defines a caption for a &lt;figure&gt; element</t>
  </si>
  <si>
    <t>&lt;figure&gt;</t>
  </si>
  <si>
    <t>Specifies self-contained content</t>
  </si>
  <si>
    <t>&lt;font&gt;</t>
  </si>
  <si>
    <t>Defines font, color, and size for text</t>
  </si>
  <si>
    <t>&lt;footer&gt;</t>
  </si>
  <si>
    <t>Defines a footer for a document or section</t>
  </si>
  <si>
    <t>&lt;form&gt;</t>
  </si>
  <si>
    <t>Defines an HTML form for user input</t>
  </si>
  <si>
    <t>&lt;frame&gt;</t>
  </si>
  <si>
    <t>Not supported in HTML5.</t>
  </si>
  <si>
    <t>Defines a window (a frame) in a frameset</t>
  </si>
  <si>
    <t>&lt;frameset&gt;</t>
  </si>
  <si>
    <t>Defines a set of frames</t>
  </si>
  <si>
    <t>&lt;h1&gt; to &lt;h6&gt;</t>
  </si>
  <si>
    <t>Defines HTML headings</t>
  </si>
  <si>
    <t>&lt;head&gt;</t>
  </si>
  <si>
    <t>Contains metadata/information for the document</t>
  </si>
  <si>
    <t>&lt;header&gt;</t>
  </si>
  <si>
    <t>Defines a header for a document or section</t>
  </si>
  <si>
    <t>&lt;hr&gt;</t>
  </si>
  <si>
    <t>Defines a thematic change in the content</t>
  </si>
  <si>
    <t>&lt;html&gt;</t>
  </si>
  <si>
    <t>Defines the root of an HTML document</t>
  </si>
  <si>
    <t>&lt;i&gt;</t>
  </si>
  <si>
    <t>Defines a part of text in an alternate voice or mood</t>
  </si>
  <si>
    <t>&lt;iframe&gt;</t>
  </si>
  <si>
    <t>Defines an inline frame</t>
  </si>
  <si>
    <t>&lt;img&gt;</t>
  </si>
  <si>
    <t>Defines an image</t>
  </si>
  <si>
    <t>&lt;input&gt;</t>
  </si>
  <si>
    <t>Defines an input control</t>
  </si>
  <si>
    <t>&lt;ins&gt;</t>
  </si>
  <si>
    <t>Defines a text that has been inserted into a document</t>
  </si>
  <si>
    <t>&lt;kbd&gt;</t>
  </si>
  <si>
    <t>Defines keyboard input</t>
  </si>
  <si>
    <t>&lt;label&gt;</t>
  </si>
  <si>
    <t>Defines a label for an &lt;input&gt; element</t>
  </si>
  <si>
    <t>&lt;legend&gt;</t>
  </si>
  <si>
    <t>Defines a caption for a &lt;fieldset&gt; element</t>
  </si>
  <si>
    <t>&lt;li&gt;</t>
  </si>
  <si>
    <t>Defines a list item</t>
  </si>
  <si>
    <t>&lt;link&gt;</t>
  </si>
  <si>
    <t>Defines the relationship between a document and an external resource (most used to link to style sheets)</t>
  </si>
  <si>
    <t>&lt;main&gt;</t>
  </si>
  <si>
    <t>Specifies the main content of a document</t>
  </si>
  <si>
    <t>&lt;map&gt;</t>
  </si>
  <si>
    <t>Defines an image map</t>
  </si>
  <si>
    <t>&lt;mark&gt;</t>
  </si>
  <si>
    <t>Defines marked/highlighted text</t>
  </si>
  <si>
    <t>&lt;meta&gt;</t>
  </si>
  <si>
    <t>Defines metadata about an HTML document</t>
  </si>
  <si>
    <t>&lt;meter&gt;</t>
  </si>
  <si>
    <t>Defines a scalar measurement within a known range (a gauge)</t>
  </si>
  <si>
    <t>&lt;nav&gt;</t>
  </si>
  <si>
    <t>Defines navigation links</t>
  </si>
  <si>
    <t>&lt;noframes&gt;</t>
  </si>
  <si>
    <t>Defines an alternate content for users that do not support frames</t>
  </si>
  <si>
    <t>&lt;noscript&gt;</t>
  </si>
  <si>
    <t>Defines an alternate content for users that do not support client-side scripts</t>
  </si>
  <si>
    <t>&lt;object&gt;</t>
  </si>
  <si>
    <t>&lt;ol&gt;</t>
  </si>
  <si>
    <t>Defines an ordered list</t>
  </si>
  <si>
    <t>&lt;optgroup&gt;</t>
  </si>
  <si>
    <t>Defines a group of related options in a drop-down list</t>
  </si>
  <si>
    <t>&lt;option&gt;</t>
  </si>
  <si>
    <t>Defines an option in a drop-down list</t>
  </si>
  <si>
    <t>&lt;output&gt;</t>
  </si>
  <si>
    <t>Defines the result of a calculation</t>
  </si>
  <si>
    <t>&lt;p&gt;</t>
  </si>
  <si>
    <t>Defines a paragraph</t>
  </si>
  <si>
    <t>&lt;param&gt;</t>
  </si>
  <si>
    <t>Defines a parameter for an object</t>
  </si>
  <si>
    <t>&lt;picture&gt;</t>
  </si>
  <si>
    <t>Defines a container for multiple image resources</t>
  </si>
  <si>
    <t>&lt;pre&gt;</t>
  </si>
  <si>
    <t>Defines preformatted text</t>
  </si>
  <si>
    <t>&lt;progress&gt;</t>
  </si>
  <si>
    <t>Represents the progress of a task</t>
  </si>
  <si>
    <t>&lt;q&gt;</t>
  </si>
  <si>
    <t>Defines a short quotation</t>
  </si>
  <si>
    <t>&lt;rp&gt;</t>
  </si>
  <si>
    <t>Defines what to show in browsers that do not support ruby annotations</t>
  </si>
  <si>
    <t>&lt;rt&gt;</t>
  </si>
  <si>
    <t>Defines an explanation/pronunciation of characters (for East Asian typography)</t>
  </si>
  <si>
    <t>&lt;ruby&gt;</t>
  </si>
  <si>
    <t>Defines a ruby annotation (for East Asian typography)</t>
  </si>
  <si>
    <t>&lt;s&gt;</t>
  </si>
  <si>
    <t>Defines text that is no longer correct</t>
  </si>
  <si>
    <t>&lt;samp&gt;</t>
  </si>
  <si>
    <t>Defines sample output from a computer program</t>
  </si>
  <si>
    <t>&lt;script&gt;</t>
  </si>
  <si>
    <t>Defines a client-side script</t>
  </si>
  <si>
    <t>&lt;section&gt;</t>
  </si>
  <si>
    <t>&lt;select&gt;</t>
  </si>
  <si>
    <t>Defines a drop-down list</t>
  </si>
  <si>
    <t>&lt;small&gt;</t>
  </si>
  <si>
    <t>Defines smaller text</t>
  </si>
  <si>
    <t>&lt;source&gt;</t>
  </si>
  <si>
    <t>Defines multiple media resources for media elements (&lt;video&gt; and &lt;audio&gt;)</t>
  </si>
  <si>
    <t>&lt;span&gt;</t>
  </si>
  <si>
    <t>&lt;strike&gt;</t>
  </si>
  <si>
    <t>Not supported in HTML5. Use &lt;del&gt; or &lt;s&gt; instead.</t>
  </si>
  <si>
    <t>Defines strikethrough text</t>
  </si>
  <si>
    <t>&lt;strong&gt;</t>
  </si>
  <si>
    <t>Defines important text</t>
  </si>
  <si>
    <t>&lt;style&gt;</t>
  </si>
  <si>
    <t>Defines style information for a document</t>
  </si>
  <si>
    <t>&lt;sub&gt;</t>
  </si>
  <si>
    <t>Defines subscripted text</t>
  </si>
  <si>
    <t>&lt;summary&gt;</t>
  </si>
  <si>
    <t>Defines a visible heading for a &lt;details&gt; element</t>
  </si>
  <si>
    <t>&lt;sup&gt;</t>
  </si>
  <si>
    <t>Defines superscripted text</t>
  </si>
  <si>
    <t>&lt;svg&gt;</t>
  </si>
  <si>
    <t>Defines a container for SVG graphics</t>
  </si>
  <si>
    <t>&lt;table&gt;</t>
  </si>
  <si>
    <t>Defines a table</t>
  </si>
  <si>
    <t>&lt;tbody&gt;</t>
  </si>
  <si>
    <t>Groups the body content in a table</t>
  </si>
  <si>
    <t>&lt;td&gt;</t>
  </si>
  <si>
    <t>Defines a cell in a table</t>
  </si>
  <si>
    <t>&lt;template&gt;</t>
  </si>
  <si>
    <t>Defines a container for content that should be hidden when the page loads</t>
  </si>
  <si>
    <t>&lt;textarea&gt;</t>
  </si>
  <si>
    <t>Defines a multiline input control (text area)</t>
  </si>
  <si>
    <t>&lt;tfoot&gt;</t>
  </si>
  <si>
    <t>Groups the footer content in a table</t>
  </si>
  <si>
    <t>&lt;th&gt;</t>
  </si>
  <si>
    <t>Defines a header cell in a table</t>
  </si>
  <si>
    <t>&lt;thead&gt;</t>
  </si>
  <si>
    <t>Groups the header content in a table</t>
  </si>
  <si>
    <t>&lt;time&gt;</t>
  </si>
  <si>
    <t>Defines a specific time (or datetime)</t>
  </si>
  <si>
    <t>&lt;title&gt;</t>
  </si>
  <si>
    <t>Defines a title for the document</t>
  </si>
  <si>
    <t>&lt;tr&gt;</t>
  </si>
  <si>
    <t>Defines a row in a table</t>
  </si>
  <si>
    <t>&lt;track&gt;</t>
  </si>
  <si>
    <t>Defines text tracks for media elements (&lt;video&gt; and &lt;audio&gt;)</t>
  </si>
  <si>
    <t>&lt;tt&gt;</t>
  </si>
  <si>
    <t>Defines teletype text</t>
  </si>
  <si>
    <t>&lt;u&gt;</t>
  </si>
  <si>
    <t>Defines some text that is unarticulated and styled differently from normal text</t>
  </si>
  <si>
    <t>&lt;ul&gt;</t>
  </si>
  <si>
    <t>Defines an unordered list</t>
  </si>
  <si>
    <t>&lt;var&gt;</t>
  </si>
  <si>
    <t>Defines a variable</t>
  </si>
  <si>
    <t>&lt;video&gt;</t>
  </si>
  <si>
    <t>Defines embedded video content</t>
  </si>
  <si>
    <t>&lt;wbr&gt;</t>
  </si>
  <si>
    <t>Defines a possible line-break</t>
  </si>
  <si>
    <t>Basic HTML</t>
  </si>
  <si>
    <t>Defines an HTML document</t>
  </si>
  <si>
    <t>Formatting</t>
  </si>
  <si>
    <t>Defines contact information for the author/owner of a document/article</t>
  </si>
  <si>
    <t>Images</t>
  </si>
  <si>
    <t>Defines a client-side image map</t>
  </si>
  <si>
    <t>Audio / Video</t>
  </si>
  <si>
    <t>Defines sound content</t>
  </si>
  <si>
    <t>Defines a video or movie</t>
  </si>
  <si>
    <t>Links</t>
  </si>
  <si>
    <t>Lists</t>
  </si>
  <si>
    <t>Tables</t>
  </si>
  <si>
    <t>Specifies column properties for each column within a &lt;colgroup&gt; element</t>
  </si>
  <si>
    <t>Defines a container for an external (non-HTML) application</t>
  </si>
  <si>
    <t>Defines an embedded object</t>
  </si>
  <si>
    <t>HTML Element Reference - By Category</t>
  </si>
  <si>
    <t>accent-color</t>
  </si>
  <si>
    <t>Specifies an accent color for user-interface controls</t>
  </si>
  <si>
    <t>align-content</t>
  </si>
  <si>
    <t>Specifies the alignment between the lines inside a flexible container when the items do not use all available space</t>
  </si>
  <si>
    <t>align-items</t>
  </si>
  <si>
    <t>Specifies the alignment for items inside a flexible container</t>
  </si>
  <si>
    <t>align-self</t>
  </si>
  <si>
    <t>Specifies the alignment for selected items inside a flexible container</t>
  </si>
  <si>
    <t>all</t>
  </si>
  <si>
    <t>Resets all properties (except unicode-bidi and direction)</t>
  </si>
  <si>
    <t>animation</t>
  </si>
  <si>
    <r>
      <t>A shorthand property for all the </t>
    </r>
    <r>
      <rPr>
        <i/>
        <sz val="11"/>
        <color rgb="FF000000"/>
        <rFont val="Verdana"/>
        <family val="2"/>
      </rPr>
      <t>animation-*</t>
    </r>
    <r>
      <rPr>
        <sz val="11"/>
        <color rgb="FF000000"/>
        <rFont val="Verdana"/>
        <family val="2"/>
      </rPr>
      <t> properties</t>
    </r>
  </si>
  <si>
    <t>animation-delay</t>
  </si>
  <si>
    <t>Specifies a delay for the start of an animation</t>
  </si>
  <si>
    <t>animation-direction</t>
  </si>
  <si>
    <t>Specifies whether an animation should be played forwards, backwards or in alternate cycles</t>
  </si>
  <si>
    <t>animation-duration</t>
  </si>
  <si>
    <t>Specifies how long an animation should take to complete one cycle</t>
  </si>
  <si>
    <t>animation-fill-mode</t>
  </si>
  <si>
    <t>Specifies a style for the element when the animation is not playing (before it starts, after it ends, or both)</t>
  </si>
  <si>
    <t>animation-iteration-count</t>
  </si>
  <si>
    <t>Specifies the number of times an animation should be played</t>
  </si>
  <si>
    <t>animation-name</t>
  </si>
  <si>
    <t>Specifies a name for the @keyframes animation</t>
  </si>
  <si>
    <t>animation-play-state</t>
  </si>
  <si>
    <t>Specifies whether the animation is running or paused</t>
  </si>
  <si>
    <t>animation-timing-function</t>
  </si>
  <si>
    <t>Specifies the speed curve of an animation</t>
  </si>
  <si>
    <t>backdrop-filter</t>
  </si>
  <si>
    <t>Defines a graphical effect to the area behind an element</t>
  </si>
  <si>
    <t>backface-visibility</t>
  </si>
  <si>
    <t>Defines whether or not the back face of an element should be visible when facing the user</t>
  </si>
  <si>
    <t>background</t>
  </si>
  <si>
    <r>
      <t>A shorthand property for all the </t>
    </r>
    <r>
      <rPr>
        <i/>
        <sz val="11"/>
        <color rgb="FF000000"/>
        <rFont val="Verdana"/>
        <family val="2"/>
      </rPr>
      <t>background-*</t>
    </r>
    <r>
      <rPr>
        <sz val="11"/>
        <color rgb="FF000000"/>
        <rFont val="Verdana"/>
        <family val="2"/>
      </rPr>
      <t> properties</t>
    </r>
  </si>
  <si>
    <t>background-attachment</t>
  </si>
  <si>
    <t>Sets whether a background image scrolls with the rest of the page, or is fixed</t>
  </si>
  <si>
    <t>background-blend-mode</t>
  </si>
  <si>
    <t>Specifies the blending mode of each background layer (color/image)</t>
  </si>
  <si>
    <t>background-clip</t>
  </si>
  <si>
    <t>Defines how far the background (color or image) should extend within an element</t>
  </si>
  <si>
    <t>background-color</t>
  </si>
  <si>
    <t>Specifies the background color of an element</t>
  </si>
  <si>
    <t>background-image</t>
  </si>
  <si>
    <t>Specifies one or more background images for an element</t>
  </si>
  <si>
    <t>background-origin</t>
  </si>
  <si>
    <t>Specifies the origin position of a background image</t>
  </si>
  <si>
    <t>background-position</t>
  </si>
  <si>
    <t>Specifies the position of a background image</t>
  </si>
  <si>
    <t>background-repeat</t>
  </si>
  <si>
    <t>Sets if/how a background image will be repeated</t>
  </si>
  <si>
    <t>background-size</t>
  </si>
  <si>
    <t>Specifies the size of the background images</t>
  </si>
  <si>
    <t>border</t>
  </si>
  <si>
    <r>
      <t>A shorthand property for </t>
    </r>
    <r>
      <rPr>
        <i/>
        <sz val="11"/>
        <color rgb="FF000000"/>
        <rFont val="Verdana"/>
        <family val="2"/>
      </rPr>
      <t>border-width, border-style</t>
    </r>
    <r>
      <rPr>
        <sz val="11"/>
        <color rgb="FF000000"/>
        <rFont val="Verdana"/>
        <family val="2"/>
      </rPr>
      <t> and </t>
    </r>
    <r>
      <rPr>
        <i/>
        <sz val="11"/>
        <color rgb="FF000000"/>
        <rFont val="Verdana"/>
        <family val="2"/>
      </rPr>
      <t>border-color</t>
    </r>
  </si>
  <si>
    <t>border-bottom</t>
  </si>
  <si>
    <r>
      <t>A shorthand property for </t>
    </r>
    <r>
      <rPr>
        <i/>
        <sz val="11"/>
        <color rgb="FF000000"/>
        <rFont val="Verdana"/>
        <family val="2"/>
      </rPr>
      <t>border-bottom-width, border-bottom-style</t>
    </r>
    <r>
      <rPr>
        <sz val="11"/>
        <color rgb="FF000000"/>
        <rFont val="Verdana"/>
        <family val="2"/>
      </rPr>
      <t> and </t>
    </r>
    <r>
      <rPr>
        <i/>
        <sz val="11"/>
        <color rgb="FF000000"/>
        <rFont val="Verdana"/>
        <family val="2"/>
      </rPr>
      <t>border-bottom-color</t>
    </r>
  </si>
  <si>
    <t>border-bottom-color</t>
  </si>
  <si>
    <t>Sets the color of the bottom border</t>
  </si>
  <si>
    <t>border-bottom-left-radius</t>
  </si>
  <si>
    <t>Defines the radius of the border of the bottom-left corner</t>
  </si>
  <si>
    <t>border-bottom-right-radius</t>
  </si>
  <si>
    <t>Defines the radius of the border of the bottom-right corner</t>
  </si>
  <si>
    <t>border-bottom-style</t>
  </si>
  <si>
    <t>Sets the style of the bottom border</t>
  </si>
  <si>
    <t>border-bottom-width</t>
  </si>
  <si>
    <t>Sets the width of the bottom border</t>
  </si>
  <si>
    <t>border-collapse</t>
  </si>
  <si>
    <t>Sets whether table borders should collapse into a single border or be separated</t>
  </si>
  <si>
    <t>border-color</t>
  </si>
  <si>
    <t>Sets the color of the four borders</t>
  </si>
  <si>
    <t>border-image</t>
  </si>
  <si>
    <r>
      <t>A shorthand property for all the </t>
    </r>
    <r>
      <rPr>
        <i/>
        <sz val="11"/>
        <color rgb="FF000000"/>
        <rFont val="Verdana"/>
        <family val="2"/>
      </rPr>
      <t>border-image-*</t>
    </r>
    <r>
      <rPr>
        <sz val="11"/>
        <color rgb="FF000000"/>
        <rFont val="Verdana"/>
        <family val="2"/>
      </rPr>
      <t> properties</t>
    </r>
  </si>
  <si>
    <t>border-image-outset</t>
  </si>
  <si>
    <t>Specifies the amount by which the border image area extends beyond the border box</t>
  </si>
  <si>
    <t>border-image-repeat</t>
  </si>
  <si>
    <t>Specifies whether the border image should be repeated, rounded or stretched</t>
  </si>
  <si>
    <t>border-image-slice</t>
  </si>
  <si>
    <t>Specifies how to slice the border image</t>
  </si>
  <si>
    <t>border-image-source</t>
  </si>
  <si>
    <t>Specifies the path to the image to be used as a border</t>
  </si>
  <si>
    <t>border-image-width</t>
  </si>
  <si>
    <t>Specifies the width of the border image</t>
  </si>
  <si>
    <t>border-left</t>
  </si>
  <si>
    <r>
      <t>A shorthand property for all the </t>
    </r>
    <r>
      <rPr>
        <i/>
        <sz val="11"/>
        <color rgb="FF000000"/>
        <rFont val="Verdana"/>
        <family val="2"/>
      </rPr>
      <t>border-left-*</t>
    </r>
    <r>
      <rPr>
        <sz val="11"/>
        <color rgb="FF000000"/>
        <rFont val="Verdana"/>
        <family val="2"/>
      </rPr>
      <t> properties</t>
    </r>
  </si>
  <si>
    <t>border-left-color</t>
  </si>
  <si>
    <t>Sets the color of the left border</t>
  </si>
  <si>
    <t>border-left-style</t>
  </si>
  <si>
    <t>Sets the style of the left border</t>
  </si>
  <si>
    <t>border-left-width</t>
  </si>
  <si>
    <t>Sets the width of the left border</t>
  </si>
  <si>
    <t>border-radius</t>
  </si>
  <si>
    <r>
      <t>A shorthand property for the four </t>
    </r>
    <r>
      <rPr>
        <i/>
        <sz val="11"/>
        <color rgb="FF000000"/>
        <rFont val="Verdana"/>
        <family val="2"/>
      </rPr>
      <t>border-*-radius</t>
    </r>
    <r>
      <rPr>
        <sz val="11"/>
        <color rgb="FF000000"/>
        <rFont val="Verdana"/>
        <family val="2"/>
      </rPr>
      <t> properties</t>
    </r>
  </si>
  <si>
    <t>border-right</t>
  </si>
  <si>
    <r>
      <t>A shorthand property for all the </t>
    </r>
    <r>
      <rPr>
        <i/>
        <sz val="11"/>
        <color rgb="FF000000"/>
        <rFont val="Verdana"/>
        <family val="2"/>
      </rPr>
      <t>border-right-*</t>
    </r>
    <r>
      <rPr>
        <sz val="11"/>
        <color rgb="FF000000"/>
        <rFont val="Verdana"/>
        <family val="2"/>
      </rPr>
      <t> properties</t>
    </r>
  </si>
  <si>
    <t>border-right-color</t>
  </si>
  <si>
    <t>Sets the color of the right border</t>
  </si>
  <si>
    <t>border-right-style</t>
  </si>
  <si>
    <t>Sets the style of the right border</t>
  </si>
  <si>
    <t>border-right-width</t>
  </si>
  <si>
    <t>Sets the width of the right border</t>
  </si>
  <si>
    <t>border-spacing</t>
  </si>
  <si>
    <t>Sets the distance between the borders of adjacent cells</t>
  </si>
  <si>
    <t>border-style</t>
  </si>
  <si>
    <t>Sets the style of the four borders</t>
  </si>
  <si>
    <t>border-top</t>
  </si>
  <si>
    <r>
      <t>A shorthand property for </t>
    </r>
    <r>
      <rPr>
        <i/>
        <sz val="11"/>
        <color rgb="FF000000"/>
        <rFont val="Verdana"/>
        <family val="2"/>
      </rPr>
      <t>border-top-width, border-top-style</t>
    </r>
    <r>
      <rPr>
        <sz val="11"/>
        <color rgb="FF000000"/>
        <rFont val="Verdana"/>
        <family val="2"/>
      </rPr>
      <t> and </t>
    </r>
    <r>
      <rPr>
        <i/>
        <sz val="11"/>
        <color rgb="FF000000"/>
        <rFont val="Verdana"/>
        <family val="2"/>
      </rPr>
      <t>border-top-color</t>
    </r>
  </si>
  <si>
    <t>border-top-color</t>
  </si>
  <si>
    <t>Sets the color of the top border</t>
  </si>
  <si>
    <t>border-top-left-radius</t>
  </si>
  <si>
    <t>Defines the radius of the border of the top-left corner</t>
  </si>
  <si>
    <t>border-top-right-radius</t>
  </si>
  <si>
    <t>Defines the radius of the border of the top-right corner</t>
  </si>
  <si>
    <t>border-top-style</t>
  </si>
  <si>
    <t>Sets the style of the top border</t>
  </si>
  <si>
    <t>border-top-width</t>
  </si>
  <si>
    <t>Sets the width of the top border</t>
  </si>
  <si>
    <t>border-width</t>
  </si>
  <si>
    <t>Sets the width of the four borders</t>
  </si>
  <si>
    <t>bottom</t>
  </si>
  <si>
    <t>Sets the elements position, from the bottom of its parent element</t>
  </si>
  <si>
    <t>box-decoration-break</t>
  </si>
  <si>
    <t>Sets the behavior of the background and border of an element at page-break, or, for in-line elements, at line-break.</t>
  </si>
  <si>
    <t>box-shadow</t>
  </si>
  <si>
    <t>Attaches one or more shadows to an element</t>
  </si>
  <si>
    <t>box-sizing</t>
  </si>
  <si>
    <t>Defines how the width and height of an element are calculated: should they include padding and borders, or not</t>
  </si>
  <si>
    <t>break-after</t>
  </si>
  <si>
    <t>Specifies whether or not a page-, column-, or region-break should occur after the specified element</t>
  </si>
  <si>
    <t>break-before</t>
  </si>
  <si>
    <t>Specifies whether or not a page-, column-, or region-break should occur before the specified element</t>
  </si>
  <si>
    <t>break-inside</t>
  </si>
  <si>
    <t>Specifies whether or not a page-, column-, or region-break should occur inside the specified element</t>
  </si>
  <si>
    <t>caption-side</t>
  </si>
  <si>
    <t>Specifies the placement of a table caption</t>
  </si>
  <si>
    <t>caret-color</t>
  </si>
  <si>
    <t>Specifies the color of the cursor (caret) in inputs, textareas, or any element that is editable</t>
  </si>
  <si>
    <t>@charset</t>
  </si>
  <si>
    <t>Specifies the character encoding used in the style sheet</t>
  </si>
  <si>
    <t>clear</t>
  </si>
  <si>
    <t>Specifies what should happen with the element that is next to a floating element</t>
  </si>
  <si>
    <t>clip</t>
  </si>
  <si>
    <t>Clips an absolutely positioned element</t>
  </si>
  <si>
    <t>Sets the color of text</t>
  </si>
  <si>
    <t>column-count</t>
  </si>
  <si>
    <t>Specifies the number of columns an element should be divided into</t>
  </si>
  <si>
    <t>column-fill</t>
  </si>
  <si>
    <t>Specifies how to fill columns, balanced or not</t>
  </si>
  <si>
    <t>column-gap</t>
  </si>
  <si>
    <t>Specifies the gap between the columns</t>
  </si>
  <si>
    <t>column-rule</t>
  </si>
  <si>
    <r>
      <t>A shorthand property for all the </t>
    </r>
    <r>
      <rPr>
        <i/>
        <sz val="11"/>
        <color rgb="FF000000"/>
        <rFont val="Verdana"/>
        <family val="2"/>
      </rPr>
      <t>column-rule-*</t>
    </r>
    <r>
      <rPr>
        <sz val="11"/>
        <color rgb="FF000000"/>
        <rFont val="Verdana"/>
        <family val="2"/>
      </rPr>
      <t> properties</t>
    </r>
  </si>
  <si>
    <t>column-rule-color</t>
  </si>
  <si>
    <t>Specifies the color of the rule between columns</t>
  </si>
  <si>
    <t>column-rule-style</t>
  </si>
  <si>
    <t>Specifies the style of the rule between columns</t>
  </si>
  <si>
    <t>column-rule-width</t>
  </si>
  <si>
    <t>Specifies the width of the rule between columns</t>
  </si>
  <si>
    <t>column-span</t>
  </si>
  <si>
    <t>Specifies how many columns an element should span across</t>
  </si>
  <si>
    <t>column-width</t>
  </si>
  <si>
    <t>Specifies the column width</t>
  </si>
  <si>
    <t>columns</t>
  </si>
  <si>
    <r>
      <t>A shorthand property for </t>
    </r>
    <r>
      <rPr>
        <i/>
        <sz val="11"/>
        <color rgb="FF000000"/>
        <rFont val="Verdana"/>
        <family val="2"/>
      </rPr>
      <t>column-width</t>
    </r>
    <r>
      <rPr>
        <sz val="11"/>
        <color rgb="FF000000"/>
        <rFont val="Verdana"/>
        <family val="2"/>
      </rPr>
      <t> and </t>
    </r>
    <r>
      <rPr>
        <i/>
        <sz val="11"/>
        <color rgb="FF000000"/>
        <rFont val="Verdana"/>
        <family val="2"/>
      </rPr>
      <t>column-count</t>
    </r>
  </si>
  <si>
    <t>content</t>
  </si>
  <si>
    <t>Used with the :before and :after pseudo-elements, to insert generated content</t>
  </si>
  <si>
    <t>counter-increment</t>
  </si>
  <si>
    <t>Increases or decreases the value of one or more CSS counters</t>
  </si>
  <si>
    <t>counter-reset</t>
  </si>
  <si>
    <t>Creates or resets one or more CSS counters</t>
  </si>
  <si>
    <t>cursor</t>
  </si>
  <si>
    <t>Specifies the mouse cursor to be displayed when pointing over an element</t>
  </si>
  <si>
    <t>direction</t>
  </si>
  <si>
    <t>Specifies the text direction/writing direction</t>
  </si>
  <si>
    <t>display</t>
  </si>
  <si>
    <t>Specifies how a certain HTML element should be displayed</t>
  </si>
  <si>
    <t>empty-cells</t>
  </si>
  <si>
    <t>Specifies whether or not to display borders and background on empty cells in a table</t>
  </si>
  <si>
    <t>filter</t>
  </si>
  <si>
    <t>Defines effects (e.g. blurring or color shifting) on an element before the element is displayed</t>
  </si>
  <si>
    <t>flex</t>
  </si>
  <si>
    <r>
      <t>A shorthand property for the </t>
    </r>
    <r>
      <rPr>
        <i/>
        <sz val="11"/>
        <color rgb="FF000000"/>
        <rFont val="Verdana"/>
        <family val="2"/>
      </rPr>
      <t>flex-grow, flex-shrink</t>
    </r>
    <r>
      <rPr>
        <sz val="11"/>
        <color rgb="FF000000"/>
        <rFont val="Verdana"/>
        <family val="2"/>
      </rPr>
      <t>, and the </t>
    </r>
    <r>
      <rPr>
        <i/>
        <sz val="11"/>
        <color rgb="FF000000"/>
        <rFont val="Verdana"/>
        <family val="2"/>
      </rPr>
      <t>flex-basis</t>
    </r>
    <r>
      <rPr>
        <sz val="11"/>
        <color rgb="FF000000"/>
        <rFont val="Verdana"/>
        <family val="2"/>
      </rPr>
      <t> properties</t>
    </r>
  </si>
  <si>
    <t>flex-basis</t>
  </si>
  <si>
    <t>Specifies the initial length of a flexible item</t>
  </si>
  <si>
    <t>flex-direction</t>
  </si>
  <si>
    <t>Specifies the direction of the flexible items</t>
  </si>
  <si>
    <t>flex-flow</t>
  </si>
  <si>
    <r>
      <t>A shorthand property for the </t>
    </r>
    <r>
      <rPr>
        <i/>
        <sz val="11"/>
        <color rgb="FF000000"/>
        <rFont val="Verdana"/>
        <family val="2"/>
      </rPr>
      <t>flex-direction</t>
    </r>
    <r>
      <rPr>
        <sz val="11"/>
        <color rgb="FF000000"/>
        <rFont val="Verdana"/>
        <family val="2"/>
      </rPr>
      <t> and the </t>
    </r>
    <r>
      <rPr>
        <i/>
        <sz val="11"/>
        <color rgb="FF000000"/>
        <rFont val="Verdana"/>
        <family val="2"/>
      </rPr>
      <t>flex-wrap</t>
    </r>
    <r>
      <rPr>
        <sz val="11"/>
        <color rgb="FF000000"/>
        <rFont val="Verdana"/>
        <family val="2"/>
      </rPr>
      <t> properties</t>
    </r>
  </si>
  <si>
    <t>flex-grow</t>
  </si>
  <si>
    <t>Specifies how much the item will grow relative to the rest</t>
  </si>
  <si>
    <t>flex-shrink</t>
  </si>
  <si>
    <t>Specifies how the item will shrink relative to the rest</t>
  </si>
  <si>
    <t>flex-wrap</t>
  </si>
  <si>
    <t>Specifies whether the flexible items should wrap or not</t>
  </si>
  <si>
    <t>float</t>
  </si>
  <si>
    <t>Specifies whether an element should float to the left, right, or not at all</t>
  </si>
  <si>
    <t>font</t>
  </si>
  <si>
    <r>
      <t>A shorthand property for the </t>
    </r>
    <r>
      <rPr>
        <i/>
        <sz val="11"/>
        <color rgb="FF000000"/>
        <rFont val="Verdana"/>
        <family val="2"/>
      </rPr>
      <t>font-style, font-variant, font-weight, font-size/line-height</t>
    </r>
    <r>
      <rPr>
        <sz val="11"/>
        <color rgb="FF000000"/>
        <rFont val="Verdana"/>
        <family val="2"/>
      </rPr>
      <t>, and the </t>
    </r>
    <r>
      <rPr>
        <i/>
        <sz val="11"/>
        <color rgb="FF000000"/>
        <rFont val="Verdana"/>
        <family val="2"/>
      </rPr>
      <t>font-family</t>
    </r>
    <r>
      <rPr>
        <sz val="11"/>
        <color rgb="FF000000"/>
        <rFont val="Verdana"/>
        <family val="2"/>
      </rPr>
      <t> properties</t>
    </r>
  </si>
  <si>
    <t>@font-face</t>
  </si>
  <si>
    <t>A rule that allows websites to download and use fonts other than the "web-safe" fonts</t>
  </si>
  <si>
    <t>font-family</t>
  </si>
  <si>
    <t>Specifies the font family for text</t>
  </si>
  <si>
    <t>font-feature-settings</t>
  </si>
  <si>
    <t>Allows control over advanced typographic features in OpenType fonts</t>
  </si>
  <si>
    <t>@font-feature-values</t>
  </si>
  <si>
    <t>Allows authors to use a common name in font-variant-alternate for feature activated differently in OpenType</t>
  </si>
  <si>
    <t>font-kerning</t>
  </si>
  <si>
    <t>Controls the usage of the kerning information (how letters are spaced)</t>
  </si>
  <si>
    <t>font-language-override</t>
  </si>
  <si>
    <t>Controls the usage of language-specific glyphs in a typeface</t>
  </si>
  <si>
    <t>font-size</t>
  </si>
  <si>
    <t>Specifies the font size of text</t>
  </si>
  <si>
    <t>font-size-adjust</t>
  </si>
  <si>
    <t>Preserves the readability of text when font fallback occurs</t>
  </si>
  <si>
    <t>font-stretch</t>
  </si>
  <si>
    <t>Selects a normal, condensed, or expanded face from a font family</t>
  </si>
  <si>
    <t>font-style</t>
  </si>
  <si>
    <t>Specifies the font style for text</t>
  </si>
  <si>
    <t>font-synthesis</t>
  </si>
  <si>
    <t>Controls which missing typefaces (bold or italic) may be synthesized by the browser</t>
  </si>
  <si>
    <t>font-variant</t>
  </si>
  <si>
    <t>Specifies whether or not a text should be displayed in a small-caps font</t>
  </si>
  <si>
    <t>font-variant-alternates</t>
  </si>
  <si>
    <t>Controls the usage of alternate glyphs associated to alternative names defined in @font-feature-values</t>
  </si>
  <si>
    <t>font-variant-caps</t>
  </si>
  <si>
    <t>Controls the usage of alternate glyphs for capital letters</t>
  </si>
  <si>
    <t>font-variant-east-asian</t>
  </si>
  <si>
    <t>Controls the usage of alternate glyphs for East Asian scripts (e.g Japanese and Chinese)</t>
  </si>
  <si>
    <t>font-variant-ligatures</t>
  </si>
  <si>
    <t>Controls which ligatures and contextual forms are used in textual content of the elements it applies to</t>
  </si>
  <si>
    <t>font-variant-numeric</t>
  </si>
  <si>
    <t>Controls the usage of alternate glyphs for numbers, fractions, and ordinal markers</t>
  </si>
  <si>
    <t>font-variant-position</t>
  </si>
  <si>
    <t>Controls the usage of alternate glyphs of smaller size positioned as superscript or subscript regarding the baseline of the font</t>
  </si>
  <si>
    <t>font-weight</t>
  </si>
  <si>
    <t>Specifies the weight of a font</t>
  </si>
  <si>
    <t>gap</t>
  </si>
  <si>
    <r>
      <t>A shorthand property for the </t>
    </r>
    <r>
      <rPr>
        <i/>
        <sz val="11"/>
        <color rgb="FF000000"/>
        <rFont val="Verdana"/>
        <family val="2"/>
      </rPr>
      <t>row-gap</t>
    </r>
    <r>
      <rPr>
        <sz val="11"/>
        <color rgb="FF000000"/>
        <rFont val="Verdana"/>
        <family val="2"/>
      </rPr>
      <t> and the </t>
    </r>
    <r>
      <rPr>
        <i/>
        <sz val="11"/>
        <color rgb="FF000000"/>
        <rFont val="Verdana"/>
        <family val="2"/>
      </rPr>
      <t>column-gap</t>
    </r>
    <r>
      <rPr>
        <sz val="11"/>
        <color rgb="FF000000"/>
        <rFont val="Verdana"/>
        <family val="2"/>
      </rPr>
      <t> properties</t>
    </r>
  </si>
  <si>
    <t>grid</t>
  </si>
  <si>
    <r>
      <t>A shorthand property for the </t>
    </r>
    <r>
      <rPr>
        <i/>
        <sz val="11"/>
        <color rgb="FF000000"/>
        <rFont val="Verdana"/>
        <family val="2"/>
      </rPr>
      <t>grid-template-rows, grid-template-columns, grid-template-areas, grid-auto-rows, grid-auto-columns</t>
    </r>
    <r>
      <rPr>
        <sz val="11"/>
        <color rgb="FF000000"/>
        <rFont val="Verdana"/>
        <family val="2"/>
      </rPr>
      <t>, and the </t>
    </r>
    <r>
      <rPr>
        <i/>
        <sz val="11"/>
        <color rgb="FF000000"/>
        <rFont val="Verdana"/>
        <family val="2"/>
      </rPr>
      <t>grid-auto-flow</t>
    </r>
    <r>
      <rPr>
        <sz val="11"/>
        <color rgb="FF000000"/>
        <rFont val="Verdana"/>
        <family val="2"/>
      </rPr>
      <t> properties</t>
    </r>
  </si>
  <si>
    <t>grid-area</t>
  </si>
  <si>
    <r>
      <t>Either specifies a name for the grid item, or this property is a shorthand property for the </t>
    </r>
    <r>
      <rPr>
        <i/>
        <sz val="11"/>
        <color rgb="FF000000"/>
        <rFont val="Verdana"/>
        <family val="2"/>
      </rPr>
      <t>grid-row-start</t>
    </r>
    <r>
      <rPr>
        <sz val="11"/>
        <color rgb="FF000000"/>
        <rFont val="Verdana"/>
        <family val="2"/>
      </rPr>
      <t>, </t>
    </r>
    <r>
      <rPr>
        <i/>
        <sz val="11"/>
        <color rgb="FF000000"/>
        <rFont val="Verdana"/>
        <family val="2"/>
      </rPr>
      <t>grid-column-start</t>
    </r>
    <r>
      <rPr>
        <sz val="11"/>
        <color rgb="FF000000"/>
        <rFont val="Verdana"/>
        <family val="2"/>
      </rPr>
      <t>, </t>
    </r>
    <r>
      <rPr>
        <i/>
        <sz val="11"/>
        <color rgb="FF000000"/>
        <rFont val="Verdana"/>
        <family val="2"/>
      </rPr>
      <t>grid-row-end</t>
    </r>
    <r>
      <rPr>
        <sz val="11"/>
        <color rgb="FF000000"/>
        <rFont val="Verdana"/>
        <family val="2"/>
      </rPr>
      <t>, and </t>
    </r>
    <r>
      <rPr>
        <i/>
        <sz val="11"/>
        <color rgb="FF000000"/>
        <rFont val="Verdana"/>
        <family val="2"/>
      </rPr>
      <t>grid-column-end</t>
    </r>
    <r>
      <rPr>
        <sz val="11"/>
        <color rgb="FF000000"/>
        <rFont val="Verdana"/>
        <family val="2"/>
      </rPr>
      <t> properties</t>
    </r>
  </si>
  <si>
    <t>grid-auto-columns</t>
  </si>
  <si>
    <t>Specifies a default column size</t>
  </si>
  <si>
    <t>grid-auto-flow</t>
  </si>
  <si>
    <t>Specifies how auto-placed items are inserted in the grid</t>
  </si>
  <si>
    <t>grid-auto-rows</t>
  </si>
  <si>
    <t>Specifies a default row size</t>
  </si>
  <si>
    <t>grid-column</t>
  </si>
  <si>
    <r>
      <t>A shorthand property for the </t>
    </r>
    <r>
      <rPr>
        <i/>
        <sz val="11"/>
        <color rgb="FF000000"/>
        <rFont val="Verdana"/>
        <family val="2"/>
      </rPr>
      <t>grid-column-start</t>
    </r>
    <r>
      <rPr>
        <sz val="11"/>
        <color rgb="FF000000"/>
        <rFont val="Verdana"/>
        <family val="2"/>
      </rPr>
      <t> and the </t>
    </r>
    <r>
      <rPr>
        <i/>
        <sz val="11"/>
        <color rgb="FF000000"/>
        <rFont val="Verdana"/>
        <family val="2"/>
      </rPr>
      <t>grid-column-end</t>
    </r>
    <r>
      <rPr>
        <sz val="11"/>
        <color rgb="FF000000"/>
        <rFont val="Verdana"/>
        <family val="2"/>
      </rPr>
      <t> properties</t>
    </r>
  </si>
  <si>
    <t>grid-column-end</t>
  </si>
  <si>
    <t>Specifies where to end the grid item</t>
  </si>
  <si>
    <t>grid-column-gap</t>
  </si>
  <si>
    <t>Specifies the size of the gap between columns</t>
  </si>
  <si>
    <t>grid-column-start</t>
  </si>
  <si>
    <t>Specifies where to start the grid item</t>
  </si>
  <si>
    <t>grid-gap</t>
  </si>
  <si>
    <r>
      <t>A shorthand property for the </t>
    </r>
    <r>
      <rPr>
        <i/>
        <sz val="11"/>
        <color rgb="FF000000"/>
        <rFont val="Verdana"/>
        <family val="2"/>
      </rPr>
      <t>grid-row-gap</t>
    </r>
    <r>
      <rPr>
        <sz val="11"/>
        <color rgb="FF000000"/>
        <rFont val="Verdana"/>
        <family val="2"/>
      </rPr>
      <t> and </t>
    </r>
    <r>
      <rPr>
        <i/>
        <sz val="11"/>
        <color rgb="FF000000"/>
        <rFont val="Verdana"/>
        <family val="2"/>
      </rPr>
      <t>grid-column-gap</t>
    </r>
    <r>
      <rPr>
        <sz val="11"/>
        <color rgb="FF000000"/>
        <rFont val="Verdana"/>
        <family val="2"/>
      </rPr>
      <t> properties</t>
    </r>
  </si>
  <si>
    <t>grid-row</t>
  </si>
  <si>
    <r>
      <t>A shorthand property for the </t>
    </r>
    <r>
      <rPr>
        <i/>
        <sz val="11"/>
        <color rgb="FF000000"/>
        <rFont val="Verdana"/>
        <family val="2"/>
      </rPr>
      <t>grid-row-start</t>
    </r>
    <r>
      <rPr>
        <sz val="11"/>
        <color rgb="FF000000"/>
        <rFont val="Verdana"/>
        <family val="2"/>
      </rPr>
      <t> and the </t>
    </r>
    <r>
      <rPr>
        <i/>
        <sz val="11"/>
        <color rgb="FF000000"/>
        <rFont val="Verdana"/>
        <family val="2"/>
      </rPr>
      <t>grid-row-end</t>
    </r>
    <r>
      <rPr>
        <sz val="11"/>
        <color rgb="FF000000"/>
        <rFont val="Verdana"/>
        <family val="2"/>
      </rPr>
      <t> properties</t>
    </r>
  </si>
  <si>
    <t>grid-row-end</t>
  </si>
  <si>
    <t>grid-row-gap</t>
  </si>
  <si>
    <t>Specifies the size of the gap between rows</t>
  </si>
  <si>
    <t>grid-row-start</t>
  </si>
  <si>
    <t>grid-template</t>
  </si>
  <si>
    <r>
      <t>A shorthand property for the </t>
    </r>
    <r>
      <rPr>
        <i/>
        <sz val="11"/>
        <color rgb="FF000000"/>
        <rFont val="Verdana"/>
        <family val="2"/>
      </rPr>
      <t>grid-template-rows</t>
    </r>
    <r>
      <rPr>
        <sz val="11"/>
        <color rgb="FF000000"/>
        <rFont val="Verdana"/>
        <family val="2"/>
      </rPr>
      <t>, </t>
    </r>
    <r>
      <rPr>
        <i/>
        <sz val="11"/>
        <color rgb="FF000000"/>
        <rFont val="Verdana"/>
        <family val="2"/>
      </rPr>
      <t>grid-template-columns</t>
    </r>
    <r>
      <rPr>
        <sz val="11"/>
        <color rgb="FF000000"/>
        <rFont val="Verdana"/>
        <family val="2"/>
      </rPr>
      <t> and </t>
    </r>
    <r>
      <rPr>
        <i/>
        <sz val="11"/>
        <color rgb="FF000000"/>
        <rFont val="Verdana"/>
        <family val="2"/>
      </rPr>
      <t>grid-areas</t>
    </r>
    <r>
      <rPr>
        <sz val="11"/>
        <color rgb="FF000000"/>
        <rFont val="Verdana"/>
        <family val="2"/>
      </rPr>
      <t> properties</t>
    </r>
  </si>
  <si>
    <t>grid-template-areas</t>
  </si>
  <si>
    <t>Specifies how to display columns and rows, using named grid items</t>
  </si>
  <si>
    <t>grid-template-columns</t>
  </si>
  <si>
    <t>Specifies the size of the columns, and how many columns in a grid layout</t>
  </si>
  <si>
    <t>grid-template-rows</t>
  </si>
  <si>
    <t>Specifies the size of the rows in a grid layout</t>
  </si>
  <si>
    <t>H</t>
  </si>
  <si>
    <t>hanging-punctuation</t>
  </si>
  <si>
    <t>Specifies whether a punctuation character may be placed outside the line box</t>
  </si>
  <si>
    <t>height</t>
  </si>
  <si>
    <t>Sets the height of an element</t>
  </si>
  <si>
    <t>hyphens</t>
  </si>
  <si>
    <t>Sets how to split words to improve the layout of paragraphs</t>
  </si>
  <si>
    <t>I</t>
  </si>
  <si>
    <t>image-rendering</t>
  </si>
  <si>
    <t>Specifies the type of algorithm to use for image scaling</t>
  </si>
  <si>
    <t>@import</t>
  </si>
  <si>
    <t>Allows you to import a style sheet into another style sheet</t>
  </si>
  <si>
    <t>isolation</t>
  </si>
  <si>
    <t>Defines whether an element must create a new stacking content</t>
  </si>
  <si>
    <t>J</t>
  </si>
  <si>
    <t>justify-content</t>
  </si>
  <si>
    <t>Specifies the alignment between the items inside a flexible container when the items do not use all available space</t>
  </si>
  <si>
    <t>K</t>
  </si>
  <si>
    <t>@keyframes</t>
  </si>
  <si>
    <t>Specifies the animation code</t>
  </si>
  <si>
    <t>L</t>
  </si>
  <si>
    <t>left</t>
  </si>
  <si>
    <t>Specifies the left position of a positioned element</t>
  </si>
  <si>
    <t>letter-spacing</t>
  </si>
  <si>
    <t>Increases or decreases the space between characters in a text</t>
  </si>
  <si>
    <t>line-break</t>
  </si>
  <si>
    <t>Specifies how/if to break lines</t>
  </si>
  <si>
    <t>line-height</t>
  </si>
  <si>
    <t>Sets the line height</t>
  </si>
  <si>
    <t>list-style</t>
  </si>
  <si>
    <t>Sets all the properties for a list in one declaration</t>
  </si>
  <si>
    <t>list-style-image</t>
  </si>
  <si>
    <t>Specifies an image as the list-item marker</t>
  </si>
  <si>
    <t>list-style-position</t>
  </si>
  <si>
    <t>Specifies the position of the list-item markers (bullet points)</t>
  </si>
  <si>
    <t>list-style-type</t>
  </si>
  <si>
    <t>Specifies the type of list-item marker</t>
  </si>
  <si>
    <t>M</t>
  </si>
  <si>
    <t>margin</t>
  </si>
  <si>
    <t>margin-bottom</t>
  </si>
  <si>
    <t>Sets the bottom margin of an element</t>
  </si>
  <si>
    <t>margin-left</t>
  </si>
  <si>
    <t>Sets the left margin of an element</t>
  </si>
  <si>
    <t>margin-right</t>
  </si>
  <si>
    <t>Sets the right margin of an element</t>
  </si>
  <si>
    <t>margin-top</t>
  </si>
  <si>
    <t>Sets the top margin of an element</t>
  </si>
  <si>
    <t>mask</t>
  </si>
  <si>
    <t>Hides parts of an element by masking or clipping an image at specific places</t>
  </si>
  <si>
    <t>mask-clip</t>
  </si>
  <si>
    <t>Specifies the mask area</t>
  </si>
  <si>
    <t>mask-composite</t>
  </si>
  <si>
    <t>Represents a compositing operation used on the current mask layer with the mask layers below it</t>
  </si>
  <si>
    <t>mask-image</t>
  </si>
  <si>
    <t>Specifies an image to be used as a mask layer for an element</t>
  </si>
  <si>
    <t>mask-mode</t>
  </si>
  <si>
    <t>Specifies whether the mask layer image is treated as a luminance mask or as an alpha mask</t>
  </si>
  <si>
    <t>mask-origin</t>
  </si>
  <si>
    <t>Specifies the origin position (the mask position area) of a mask layer image</t>
  </si>
  <si>
    <t>mask-position</t>
  </si>
  <si>
    <t>Sets the starting position of a mask layer image (relative to the mask position area)</t>
  </si>
  <si>
    <t>mask-repeat</t>
  </si>
  <si>
    <t>Specifies how the mask layer image is repeated</t>
  </si>
  <si>
    <t>mask-size</t>
  </si>
  <si>
    <t>Specifies the size of a mask layer image</t>
  </si>
  <si>
    <t>mask-type</t>
  </si>
  <si>
    <t>Specifies whether an SVG &lt;mask&gt; element is treated as a luminance mask or as an alpha mask</t>
  </si>
  <si>
    <t>max-height</t>
  </si>
  <si>
    <t>Sets the maximum height of an element</t>
  </si>
  <si>
    <t>max-width</t>
  </si>
  <si>
    <t>Sets the maximum width of an element</t>
  </si>
  <si>
    <t>@media</t>
  </si>
  <si>
    <t>Sets the style rules for different media types/devices/sizes</t>
  </si>
  <si>
    <t>min-height</t>
  </si>
  <si>
    <t>Sets the minimum height of an element</t>
  </si>
  <si>
    <t>min-width</t>
  </si>
  <si>
    <t>Sets the minimum width of an element</t>
  </si>
  <si>
    <t>mix-blend-mode</t>
  </si>
  <si>
    <t>Specifies how an element's content should blend with its direct parent background</t>
  </si>
  <si>
    <t>O</t>
  </si>
  <si>
    <t>object-fit</t>
  </si>
  <si>
    <t>Specifies how the contents of a replaced element should be fitted to the box established by its used height and width</t>
  </si>
  <si>
    <t>object-position</t>
  </si>
  <si>
    <t>Specifies the alignment of the replaced element inside its box</t>
  </si>
  <si>
    <t>opacity</t>
  </si>
  <si>
    <t>Sets the opacity level for an element</t>
  </si>
  <si>
    <t>order</t>
  </si>
  <si>
    <t>Sets the order of the flexible item, relative to the rest</t>
  </si>
  <si>
    <t>orphans</t>
  </si>
  <si>
    <t>Sets the minimum number of lines that must be left at the bottom of a page or column</t>
  </si>
  <si>
    <t>outline</t>
  </si>
  <si>
    <t>outline-color</t>
  </si>
  <si>
    <t>Sets the color of an outline</t>
  </si>
  <si>
    <t>outline-offset</t>
  </si>
  <si>
    <t>Offsets an outline, and draws it beyond the border edge</t>
  </si>
  <si>
    <t>outline-style</t>
  </si>
  <si>
    <t>Sets the style of an outline</t>
  </si>
  <si>
    <t>outline-width</t>
  </si>
  <si>
    <t>Sets the width of an outline</t>
  </si>
  <si>
    <t>overflow</t>
  </si>
  <si>
    <t>Specifies what happens if content overflows an element's box</t>
  </si>
  <si>
    <t>overflow-wrap</t>
  </si>
  <si>
    <t>Specifies whether or not the browser can break lines with long words, if they overflow the container</t>
  </si>
  <si>
    <t>overflow-x</t>
  </si>
  <si>
    <t>Specifies whether or not to clip the left/right edges of the content, if it overflows the element's content area</t>
  </si>
  <si>
    <t>overflow-y</t>
  </si>
  <si>
    <t>Specifies whether or not to clip the top/bottom edges of the content, if it overflows the element's content area</t>
  </si>
  <si>
    <t>P</t>
  </si>
  <si>
    <t>padding</t>
  </si>
  <si>
    <r>
      <t>A shorthand property for all the </t>
    </r>
    <r>
      <rPr>
        <i/>
        <sz val="11"/>
        <color rgb="FF000000"/>
        <rFont val="Verdana"/>
        <family val="2"/>
      </rPr>
      <t>padding-*</t>
    </r>
    <r>
      <rPr>
        <sz val="11"/>
        <color rgb="FF000000"/>
        <rFont val="Verdana"/>
        <family val="2"/>
      </rPr>
      <t> properties</t>
    </r>
  </si>
  <si>
    <t>padding-bottom</t>
  </si>
  <si>
    <t>Sets the bottom padding of an element</t>
  </si>
  <si>
    <t>padding-left</t>
  </si>
  <si>
    <t>Sets the left padding of an element</t>
  </si>
  <si>
    <t>padding-right</t>
  </si>
  <si>
    <t>Sets the right padding of an element</t>
  </si>
  <si>
    <t>padding-top</t>
  </si>
  <si>
    <t>Sets the top padding of an element</t>
  </si>
  <si>
    <t>page-break-after</t>
  </si>
  <si>
    <t>Sets the page-break behavior after an element</t>
  </si>
  <si>
    <t>page-break-before</t>
  </si>
  <si>
    <t>Sets the page-break behavior before an element</t>
  </si>
  <si>
    <t>page-break-inside</t>
  </si>
  <si>
    <t>Sets the page-break behavior inside an element</t>
  </si>
  <si>
    <t>perspective</t>
  </si>
  <si>
    <t>Gives a 3D-positioned element some perspective</t>
  </si>
  <si>
    <t>perspective-origin</t>
  </si>
  <si>
    <t>Defines at which position the user is looking at the 3D-positioned element</t>
  </si>
  <si>
    <t>pointer-events</t>
  </si>
  <si>
    <t>Defines whether or not an element reacts to pointer events</t>
  </si>
  <si>
    <t>position</t>
  </si>
  <si>
    <t>Specifies the type of positioning method used for an element (static, relative, absolute or fixed)</t>
  </si>
  <si>
    <t>Q</t>
  </si>
  <si>
    <t>quotes</t>
  </si>
  <si>
    <t>Sets the type of quotation marks for embedded quotations</t>
  </si>
  <si>
    <t>resize</t>
  </si>
  <si>
    <t>Defines if (and how) an element is resizable by the user</t>
  </si>
  <si>
    <t>right</t>
  </si>
  <si>
    <t>Specifies the right position of a positioned element</t>
  </si>
  <si>
    <t>row-gap</t>
  </si>
  <si>
    <t>Specifies the gap between the grid rows</t>
  </si>
  <si>
    <t>S</t>
  </si>
  <si>
    <t>scroll-behavior</t>
  </si>
  <si>
    <t>Specifies whether to smoothly animate the scroll position in a scrollable box, instead of a straight jump</t>
  </si>
  <si>
    <t>T</t>
  </si>
  <si>
    <t>tab-size</t>
  </si>
  <si>
    <t>Specifies the width of a tab character</t>
  </si>
  <si>
    <t>table-layout</t>
  </si>
  <si>
    <t>Defines the algorithm used to lay out table cells, rows, and columns</t>
  </si>
  <si>
    <t>text-align</t>
  </si>
  <si>
    <t>Specifies the horizontal alignment of text</t>
  </si>
  <si>
    <t>text-align-last</t>
  </si>
  <si>
    <t>Describes how the last line of a block or a line right before a forced line break is aligned when text-align is "justify"</t>
  </si>
  <si>
    <t>text-combine-upright</t>
  </si>
  <si>
    <t>text-decoration</t>
  </si>
  <si>
    <t>Specifies the decoration added to text</t>
  </si>
  <si>
    <t>text-decoration-color</t>
  </si>
  <si>
    <t>Specifies the color of the text-decoration</t>
  </si>
  <si>
    <t>text-decoration-line</t>
  </si>
  <si>
    <t>Specifies the type of line in a text-decoration</t>
  </si>
  <si>
    <t>text-decoration-style</t>
  </si>
  <si>
    <t>Specifies the style of the line in a text decoration</t>
  </si>
  <si>
    <t>text-decoration-thickness</t>
  </si>
  <si>
    <t>Specifies the thickness of the decoration line</t>
  </si>
  <si>
    <t>text-emphasis</t>
  </si>
  <si>
    <t>Applies emphasis marks to text</t>
  </si>
  <si>
    <t>text-indent</t>
  </si>
  <si>
    <t>Specifies the indentation of the first line in a text-block</t>
  </si>
  <si>
    <t>text-justify</t>
  </si>
  <si>
    <t>Specifies the justification method used when text-align is "justify"</t>
  </si>
  <si>
    <t>text-orientation</t>
  </si>
  <si>
    <t>text-overflow</t>
  </si>
  <si>
    <t>Specifies what should happen when text overflows the containing element</t>
  </si>
  <si>
    <t>text-shadow</t>
  </si>
  <si>
    <t>Adds shadow to text</t>
  </si>
  <si>
    <t>text-transform</t>
  </si>
  <si>
    <t>Controls the capitalization of text</t>
  </si>
  <si>
    <t>text-underline-position</t>
  </si>
  <si>
    <t>Specifies the position of the underline which is set using the text-decoration property</t>
  </si>
  <si>
    <t>top</t>
  </si>
  <si>
    <t>Specifies the top position of a positioned element</t>
  </si>
  <si>
    <t>transform</t>
  </si>
  <si>
    <t>Applies a 2D or 3D transformation to an element</t>
  </si>
  <si>
    <t>transform-origin</t>
  </si>
  <si>
    <t>Allows you to change the position on transformed elements</t>
  </si>
  <si>
    <t>transform-style</t>
  </si>
  <si>
    <t>Specifies how nested elements are rendered in 3D space</t>
  </si>
  <si>
    <t>transition</t>
  </si>
  <si>
    <r>
      <t>A shorthand property for all the </t>
    </r>
    <r>
      <rPr>
        <i/>
        <sz val="11"/>
        <color rgb="FF000000"/>
        <rFont val="Verdana"/>
        <family val="2"/>
      </rPr>
      <t>transition-*</t>
    </r>
    <r>
      <rPr>
        <sz val="11"/>
        <color rgb="FF000000"/>
        <rFont val="Verdana"/>
        <family val="2"/>
      </rPr>
      <t> properties</t>
    </r>
  </si>
  <si>
    <t>transition-delay</t>
  </si>
  <si>
    <t>Specifies when the transition effect will start</t>
  </si>
  <si>
    <t>transition-duration</t>
  </si>
  <si>
    <t>Specifies how many seconds or milliseconds a transition effect takes to complete</t>
  </si>
  <si>
    <t>transition-property</t>
  </si>
  <si>
    <t>Specifies the name of the CSS property the transition effect is for</t>
  </si>
  <si>
    <t>transition-timing-function</t>
  </si>
  <si>
    <t>Specifies the speed curve of the transition effect</t>
  </si>
  <si>
    <t>U</t>
  </si>
  <si>
    <t>unicode-bidi</t>
  </si>
  <si>
    <t>Used together with the direction property to set or return whether the text should be overridden to support multiple languages in the same document</t>
  </si>
  <si>
    <t>user-select</t>
  </si>
  <si>
    <t>Specifies whether the text of an element can be selected</t>
  </si>
  <si>
    <t>V</t>
  </si>
  <si>
    <t>vertical-align</t>
  </si>
  <si>
    <t>Sets the vertical alignment of an element</t>
  </si>
  <si>
    <t>visibility</t>
  </si>
  <si>
    <t>Specifies whether or not an element is visible</t>
  </si>
  <si>
    <t>W</t>
  </si>
  <si>
    <t>white-space</t>
  </si>
  <si>
    <t>Specifies how white-space inside an element is handled</t>
  </si>
  <si>
    <t>widows</t>
  </si>
  <si>
    <t>Sets the minimum number of lines that must be left at the top of a page or column</t>
  </si>
  <si>
    <t>width</t>
  </si>
  <si>
    <t>Sets the width of an element</t>
  </si>
  <si>
    <t>word-break</t>
  </si>
  <si>
    <t>Specifies how words should break when reaching the end of a line</t>
  </si>
  <si>
    <t>word-spacing</t>
  </si>
  <si>
    <t>Increases or decreases the space between words in a text</t>
  </si>
  <si>
    <t>word-wrap</t>
  </si>
  <si>
    <t>Allows long, unbreakable words to be broken and wrap to the next line</t>
  </si>
  <si>
    <t>writing-mode</t>
  </si>
  <si>
    <t>Specifies whether lines of text are laid out horizontally or vertically</t>
  </si>
  <si>
    <t>Z</t>
  </si>
  <si>
    <t>z-index</t>
  </si>
  <si>
    <t>Sets the stack order of a positioned element</t>
  </si>
  <si>
    <t>CSS Properties</t>
  </si>
  <si>
    <t>Attribute</t>
  </si>
  <si>
    <t>Belongs to</t>
  </si>
  <si>
    <t>accept</t>
  </si>
  <si>
    <t>Specifies the types of files that the server accepts (only for type="file")</t>
  </si>
  <si>
    <t>accept-charset</t>
  </si>
  <si>
    <t>Specifies the character encodings that are to be used for the form submission</t>
  </si>
  <si>
    <t>accesskey</t>
  </si>
  <si>
    <t>Global Attributes</t>
  </si>
  <si>
    <t>Specifies a shortcut key to activate/focus an element</t>
  </si>
  <si>
    <t>action</t>
  </si>
  <si>
    <t>Specifies where to send the form-data when a form is submitted</t>
  </si>
  <si>
    <t>Not supported in HTML 5.</t>
  </si>
  <si>
    <t>alt</t>
  </si>
  <si>
    <t>&lt;area&gt;, &lt;img&gt;, &lt;input&gt;</t>
  </si>
  <si>
    <t>Specifies an alternate text when the original element fails to display</t>
  </si>
  <si>
    <t>async</t>
  </si>
  <si>
    <t>Specifies that the script is executed asynchronously (only for external scripts)</t>
  </si>
  <si>
    <t>autocomplete</t>
  </si>
  <si>
    <t>&lt;form&gt;, &lt;input&gt;</t>
  </si>
  <si>
    <t>Specifies whether the &lt;form&gt; or the &lt;input&gt; element should have autocomplete enabled</t>
  </si>
  <si>
    <t>autofocus</t>
  </si>
  <si>
    <t>&lt;button&gt;, &lt;input&gt;, &lt;select&gt;, &lt;textarea&gt;</t>
  </si>
  <si>
    <t>Specifies that the element should automatically get focus when the page loads</t>
  </si>
  <si>
    <t>autoplay</t>
  </si>
  <si>
    <t>&lt;audio&gt;, &lt;video&gt;</t>
  </si>
  <si>
    <t>Specifies that the audio/video will start playing as soon as it is ready</t>
  </si>
  <si>
    <t>charset</t>
  </si>
  <si>
    <t>&lt;meta&gt;, &lt;script&gt;</t>
  </si>
  <si>
    <t>Specifies the character encoding</t>
  </si>
  <si>
    <t>checked</t>
  </si>
  <si>
    <t>Specifies that an &lt;input&gt; element should be pre-selected when the page loads (for type="checkbox" or type="radio")</t>
  </si>
  <si>
    <t>cite</t>
  </si>
  <si>
    <t>&lt;blockquote&gt;, &lt;del&gt;, &lt;ins&gt;, &lt;q&gt;</t>
  </si>
  <si>
    <t>Specifies a URL which explains the quote/deleted/inserted text</t>
  </si>
  <si>
    <t>class</t>
  </si>
  <si>
    <t>Specifies one or more classnames for an element (refers to a class in a style sheet)</t>
  </si>
  <si>
    <t>Specifies the text color of an element. Use CSS instead</t>
  </si>
  <si>
    <t>cols</t>
  </si>
  <si>
    <t>Specifies the visible width of a text area</t>
  </si>
  <si>
    <t>colspan</t>
  </si>
  <si>
    <t>&lt;td&gt;, &lt;th&gt;</t>
  </si>
  <si>
    <t>Specifies the number of columns a table cell should span</t>
  </si>
  <si>
    <t>Gives the value associated with the http-equiv or name attribute</t>
  </si>
  <si>
    <t>contenteditable</t>
  </si>
  <si>
    <t>Specifies whether the content of an element is editable or not</t>
  </si>
  <si>
    <t>controls</t>
  </si>
  <si>
    <t>Specifies that audio/video controls should be displayed (such as a play/pause button etc)</t>
  </si>
  <si>
    <t>coords</t>
  </si>
  <si>
    <t>Specifies the coordinates of the area</t>
  </si>
  <si>
    <t>data</t>
  </si>
  <si>
    <t>Specifies the URL of the resource to be used by the object</t>
  </si>
  <si>
    <t>data-*</t>
  </si>
  <si>
    <t>Used to store custom data private to the page or application</t>
  </si>
  <si>
    <t>datetime</t>
  </si>
  <si>
    <t>&lt;del&gt;, &lt;ins&gt;, &lt;time&gt;</t>
  </si>
  <si>
    <t>Specifies the date and time</t>
  </si>
  <si>
    <t>default</t>
  </si>
  <si>
    <t>Specifies that the track is to be enabled if the user's preferences do not indicate that another track would be more appropriate</t>
  </si>
  <si>
    <t>defer</t>
  </si>
  <si>
    <t>Specifies that the script is executed when the page has finished parsing (only for external scripts)</t>
  </si>
  <si>
    <t>dir</t>
  </si>
  <si>
    <t>Specifies the text direction for the content in an element</t>
  </si>
  <si>
    <t>dirname</t>
  </si>
  <si>
    <t>&lt;input&gt;, &lt;textarea&gt;</t>
  </si>
  <si>
    <t>Specifies that the text direction will be submitted</t>
  </si>
  <si>
    <t>disabled</t>
  </si>
  <si>
    <t>&lt;button&gt;, &lt;fieldset&gt;, &lt;input&gt;, &lt;optgroup&gt;, &lt;option&gt;, &lt;select&gt;, &lt;textarea&gt;</t>
  </si>
  <si>
    <t>Specifies that the specified element/group of elements should be disabled</t>
  </si>
  <si>
    <t>download</t>
  </si>
  <si>
    <t>&lt;a&gt;, &lt;area&gt;</t>
  </si>
  <si>
    <t>Specifies that the target will be downloaded when a user clicks on the hyperlink</t>
  </si>
  <si>
    <t>draggable</t>
  </si>
  <si>
    <t>Specifies whether an element is draggable or not</t>
  </si>
  <si>
    <t>enctype</t>
  </si>
  <si>
    <t>Specifies how the form-data should be encoded when submitting it to the server (only for method="post")</t>
  </si>
  <si>
    <t>for</t>
  </si>
  <si>
    <t>&lt;label&gt;, &lt;output&gt;</t>
  </si>
  <si>
    <t>Specifies which form element(s) a label/calculation is bound to</t>
  </si>
  <si>
    <t>form</t>
  </si>
  <si>
    <t>&lt;button&gt;, &lt;fieldset&gt;, &lt;input&gt;, &lt;label&gt;, &lt;meter&gt;, &lt;object&gt;, &lt;output&gt;, &lt;select&gt;, &lt;textarea&gt;</t>
  </si>
  <si>
    <t>Specifies the name of the form the element belongs to</t>
  </si>
  <si>
    <t>formaction</t>
  </si>
  <si>
    <t>&lt;button&gt;, &lt;input&gt;</t>
  </si>
  <si>
    <t>Specifies where to send the form-data when a form is submitted. Only for type="submit"</t>
  </si>
  <si>
    <t>headers</t>
  </si>
  <si>
    <t>Specifies one or more headers cells a cell is related to</t>
  </si>
  <si>
    <t>&lt;canvas&gt;, &lt;embed&gt;, &lt;iframe&gt;, &lt;img&gt;, &lt;input&gt;, &lt;object&gt;, &lt;video&gt;</t>
  </si>
  <si>
    <t>Specifies the height of the element</t>
  </si>
  <si>
    <t>hidden</t>
  </si>
  <si>
    <t>Specifies that an element is not yet, or is no longer, relevant</t>
  </si>
  <si>
    <t>high</t>
  </si>
  <si>
    <t>Specifies the range that is considered to be a high value</t>
  </si>
  <si>
    <t>href</t>
  </si>
  <si>
    <t>&lt;a&gt;, &lt;area&gt;, &lt;base&gt;, &lt;link&gt;</t>
  </si>
  <si>
    <t>Specifies the URL of the page the link goes to</t>
  </si>
  <si>
    <t>hreflang</t>
  </si>
  <si>
    <t>&lt;a&gt;, &lt;area&gt;, &lt;link&gt;</t>
  </si>
  <si>
    <t>Specifies the language of the linked document</t>
  </si>
  <si>
    <t>http-equiv</t>
  </si>
  <si>
    <t>Provides an HTTP header for the information/value of the content attribute</t>
  </si>
  <si>
    <t>id</t>
  </si>
  <si>
    <t>Specifies a unique id for an element</t>
  </si>
  <si>
    <t>ismap</t>
  </si>
  <si>
    <t>Specifies an image as a server-side image map</t>
  </si>
  <si>
    <t>kind</t>
  </si>
  <si>
    <t>Specifies the kind of text track</t>
  </si>
  <si>
    <t>label</t>
  </si>
  <si>
    <t>&lt;track&gt;, &lt;option&gt;, &lt;optgroup&gt;</t>
  </si>
  <si>
    <t>Specifies the title of the text track</t>
  </si>
  <si>
    <t>lang</t>
  </si>
  <si>
    <t>Specifies the language of the element's content</t>
  </si>
  <si>
    <t>list</t>
  </si>
  <si>
    <t>Refers to a &lt;datalist&gt; element that contains pre-defined options for an &lt;input&gt; element</t>
  </si>
  <si>
    <t>loop</t>
  </si>
  <si>
    <t>Specifies that the audio/video will start over again, every time it is finished</t>
  </si>
  <si>
    <t>low</t>
  </si>
  <si>
    <t>Specifies the range that is considered to be a low value</t>
  </si>
  <si>
    <t>max</t>
  </si>
  <si>
    <t>&lt;input&gt;, &lt;meter&gt;, &lt;progress&gt;</t>
  </si>
  <si>
    <t>Specifies the maximum value</t>
  </si>
  <si>
    <t>maxlength</t>
  </si>
  <si>
    <t>Specifies the maximum number of characters allowed in an element</t>
  </si>
  <si>
    <t>media</t>
  </si>
  <si>
    <t>&lt;a&gt;, &lt;area&gt;, &lt;link&gt;, &lt;source&gt;, &lt;style&gt;</t>
  </si>
  <si>
    <t>Specifies what media/device the linked document is optimized for</t>
  </si>
  <si>
    <t>method</t>
  </si>
  <si>
    <t>Specifies the HTTP method to use when sending form-data</t>
  </si>
  <si>
    <t>min</t>
  </si>
  <si>
    <t>&lt;input&gt;, &lt;meter&gt;</t>
  </si>
  <si>
    <t>Specifies a minimum value</t>
  </si>
  <si>
    <t>multiple</t>
  </si>
  <si>
    <t>&lt;input&gt;, &lt;select&gt;</t>
  </si>
  <si>
    <t>Specifies that a user can enter more than one value</t>
  </si>
  <si>
    <t>muted</t>
  </si>
  <si>
    <t>&lt;video&gt;, &lt;audio&gt;</t>
  </si>
  <si>
    <t>Specifies that the audio output of the video should be muted</t>
  </si>
  <si>
    <t>name</t>
  </si>
  <si>
    <t>&lt;button&gt;, &lt;fieldset&gt;, &lt;form&gt;, &lt;iframe&gt;, &lt;input&gt;, &lt;map&gt;, &lt;meta&gt;, &lt;object&gt;, &lt;output&gt;, &lt;param&gt;, &lt;select&gt;, &lt;textarea&gt;</t>
  </si>
  <si>
    <t>Specifies the name of the element</t>
  </si>
  <si>
    <t>novalidate</t>
  </si>
  <si>
    <t>Specifies that the form should not be validated when submitted</t>
  </si>
  <si>
    <t>onabort</t>
  </si>
  <si>
    <t>&lt;audio&gt;, &lt;embed&gt;, &lt;img&gt;, &lt;object&gt;, &lt;video&gt;</t>
  </si>
  <si>
    <t>Script to be run on abort</t>
  </si>
  <si>
    <t>onafterprint</t>
  </si>
  <si>
    <t>Script to be run after the document is printed</t>
  </si>
  <si>
    <t>onbeforeprint</t>
  </si>
  <si>
    <t>Script to be run before the document is printed</t>
  </si>
  <si>
    <t>onbeforeunload</t>
  </si>
  <si>
    <t>Script to be run when the document is about to be unloaded</t>
  </si>
  <si>
    <t>onblur</t>
  </si>
  <si>
    <t>All visible elements.</t>
  </si>
  <si>
    <t>Script to be run when the element loses focus</t>
  </si>
  <si>
    <t>oncanplay</t>
  </si>
  <si>
    <t>&lt;audio&gt;, &lt;embed&gt;, &lt;object&gt;, &lt;video&gt;</t>
  </si>
  <si>
    <t>Script to be run when a file is ready to start playing (when it has buffered enough to begin)</t>
  </si>
  <si>
    <t>oncanplaythrough</t>
  </si>
  <si>
    <t>Script to be run when a file can be played all the way to the end without pausing for buffering</t>
  </si>
  <si>
    <t>onchange</t>
  </si>
  <si>
    <t>Script to be run when the value of the element is changed</t>
  </si>
  <si>
    <t>onclick</t>
  </si>
  <si>
    <t>Script to be run when the element is being clicked</t>
  </si>
  <si>
    <t>oncontextmenu</t>
  </si>
  <si>
    <t>Script to be run when a context menu is triggered</t>
  </si>
  <si>
    <t>oncopy</t>
  </si>
  <si>
    <t>Script to be run when the content of the element is being copied</t>
  </si>
  <si>
    <t>oncuechange</t>
  </si>
  <si>
    <t>Script to be run when the cue changes in a &lt;track&gt; element</t>
  </si>
  <si>
    <t>oncut</t>
  </si>
  <si>
    <t>Script to be run when the content of the element is being cut</t>
  </si>
  <si>
    <t>ondblclick</t>
  </si>
  <si>
    <t>Script to be run when the element is being double-clicked</t>
  </si>
  <si>
    <t>ondrag</t>
  </si>
  <si>
    <t>Script to be run when the element is being dragged</t>
  </si>
  <si>
    <t>ondragend</t>
  </si>
  <si>
    <t>Script to be run at the end of a drag operation</t>
  </si>
  <si>
    <t>ondragenter</t>
  </si>
  <si>
    <t>Script to be run when an element has been dragged to a valid drop target</t>
  </si>
  <si>
    <t>ondragleave</t>
  </si>
  <si>
    <t>Script to be run when an element leaves a valid drop target</t>
  </si>
  <si>
    <t>ondragover</t>
  </si>
  <si>
    <t>Script to be run when an element is being dragged over a valid drop target</t>
  </si>
  <si>
    <t>ondragstart</t>
  </si>
  <si>
    <t>Script to be run at the start of a drag operation</t>
  </si>
  <si>
    <t>ondrop</t>
  </si>
  <si>
    <t>Script to be run when dragged element is being dropped</t>
  </si>
  <si>
    <t>ondurationchange</t>
  </si>
  <si>
    <t>Script to be run when the length of the media changes</t>
  </si>
  <si>
    <t>onemptied</t>
  </si>
  <si>
    <t>Script to be run when something bad happens and the file is suddenly unavailable (like unexpectedly disconnects)</t>
  </si>
  <si>
    <t>onended</t>
  </si>
  <si>
    <t>Script to be run when the media has reach the end (a useful event for messages like "thanks for listening")</t>
  </si>
  <si>
    <t>onerror</t>
  </si>
  <si>
    <t>&lt;audio&gt;, &lt;body&gt;, &lt;embed&gt;, &lt;img&gt;, &lt;object&gt;, &lt;script&gt;, &lt;style&gt;, &lt;video&gt;</t>
  </si>
  <si>
    <t>Script to be run when an error occurs</t>
  </si>
  <si>
    <t>onfocus</t>
  </si>
  <si>
    <t>Script to be run when the element gets focus</t>
  </si>
  <si>
    <t>onhashchange</t>
  </si>
  <si>
    <t>Script to be run when there has been changes to the anchor part of the a URL</t>
  </si>
  <si>
    <t>oninput</t>
  </si>
  <si>
    <t>Script to be run when the element gets user input</t>
  </si>
  <si>
    <t>oninvalid</t>
  </si>
  <si>
    <t>Script to be run when the element is invalid</t>
  </si>
  <si>
    <t>onkeydown</t>
  </si>
  <si>
    <t>Script to be run when a user is pressing a key</t>
  </si>
  <si>
    <t>onkeypress</t>
  </si>
  <si>
    <t>Script to be run when a user presses a key</t>
  </si>
  <si>
    <t>onkeyup</t>
  </si>
  <si>
    <t>Script to be run when a user releases a key</t>
  </si>
  <si>
    <t>onload</t>
  </si>
  <si>
    <t>&lt;body&gt;, &lt;iframe&gt;, &lt;img&gt;, &lt;input&gt;, &lt;link&gt;, &lt;script&gt;, &lt;style&gt;</t>
  </si>
  <si>
    <t>Script to be run when the element is finished loading</t>
  </si>
  <si>
    <t>onloadeddata</t>
  </si>
  <si>
    <t>Script to be run when media data is loaded</t>
  </si>
  <si>
    <t>onloadedmetadata</t>
  </si>
  <si>
    <t>Script to be run when meta data (like dimensions and duration) are loaded</t>
  </si>
  <si>
    <t>onloadstart</t>
  </si>
  <si>
    <t>Script to be run just as the file begins to load before anything is actually loaded</t>
  </si>
  <si>
    <t>onmousedown</t>
  </si>
  <si>
    <t>Script to be run when a mouse button is pressed down on an element</t>
  </si>
  <si>
    <t>onmousemove</t>
  </si>
  <si>
    <t>Script to be run as long as the  mouse pointer is moving over an element</t>
  </si>
  <si>
    <t>onmouseout</t>
  </si>
  <si>
    <t>Script to be run when a mouse pointer moves out of an element</t>
  </si>
  <si>
    <t>onmouseover</t>
  </si>
  <si>
    <t>Script to be run when a mouse pointer moves over an element</t>
  </si>
  <si>
    <t>onmouseup</t>
  </si>
  <si>
    <t>Script to be run when a mouse button is released over an element</t>
  </si>
  <si>
    <t>onmousewheel</t>
  </si>
  <si>
    <t>Script to be run when a mouse wheel is being scrolled over an element</t>
  </si>
  <si>
    <t>onoffline</t>
  </si>
  <si>
    <t>Script to be run when the browser starts to work offline</t>
  </si>
  <si>
    <t>ononline</t>
  </si>
  <si>
    <t>Script to be run when the browser starts to work online</t>
  </si>
  <si>
    <t>onpagehide</t>
  </si>
  <si>
    <t>Script to be run when a user navigates away from a page</t>
  </si>
  <si>
    <t>onpageshow</t>
  </si>
  <si>
    <t>Script to be run when a user navigates to a page</t>
  </si>
  <si>
    <t>onpaste</t>
  </si>
  <si>
    <t>Script to be run when the user pastes some content in an element</t>
  </si>
  <si>
    <t>onpause</t>
  </si>
  <si>
    <t>Script to be run when the media is paused either by the user or programmatically</t>
  </si>
  <si>
    <t>onplay</t>
  </si>
  <si>
    <t>Script to be run when the media has started playing</t>
  </si>
  <si>
    <t>onplaying</t>
  </si>
  <si>
    <t>onpopstate</t>
  </si>
  <si>
    <t>Script to be run when the window's history changes.</t>
  </si>
  <si>
    <t>onprogress</t>
  </si>
  <si>
    <t>Script to be run when the browser is in the process of getting the media data</t>
  </si>
  <si>
    <t>onratechange</t>
  </si>
  <si>
    <t>Script to be run each time the playback rate changes (like when a user switches to a slow motion or fast forward mode).</t>
  </si>
  <si>
    <t>onreset</t>
  </si>
  <si>
    <t>Script to be run when a reset button in a form is clicked.</t>
  </si>
  <si>
    <t>onresize</t>
  </si>
  <si>
    <t>Script to be run when the browser window is being resized.</t>
  </si>
  <si>
    <t>onscroll</t>
  </si>
  <si>
    <t>Script to be run when an element's scrollbar is being scrolled</t>
  </si>
  <si>
    <t>onsearch</t>
  </si>
  <si>
    <t>Script to be run when the user writes something in a search field (for &lt;input="search"&gt;)</t>
  </si>
  <si>
    <t>onseeked</t>
  </si>
  <si>
    <t>Script to be run when the seeking attribute is set to false indicating that seeking has ended</t>
  </si>
  <si>
    <t>onseeking</t>
  </si>
  <si>
    <t>Script to be run when the seeking attribute is set to true indicating that seeking is active</t>
  </si>
  <si>
    <t>onselect</t>
  </si>
  <si>
    <t>Script to be run when the element gets selected</t>
  </si>
  <si>
    <t>onstalled</t>
  </si>
  <si>
    <t>Script to be run when the browser is unable to fetch the media data for whatever reason</t>
  </si>
  <si>
    <t>onstorage</t>
  </si>
  <si>
    <t>Script to be run when a Web Storage area is updated</t>
  </si>
  <si>
    <t>onsubmit</t>
  </si>
  <si>
    <t>Script to be run when a form is submitted</t>
  </si>
  <si>
    <t>onsuspend</t>
  </si>
  <si>
    <t>Script to be run when fetching the media data is stopped before it is completely loaded for whatever reason</t>
  </si>
  <si>
    <t>ontimeupdate</t>
  </si>
  <si>
    <t>Script to be run when the playing position has changed (like when the user fast forwards to a different point in the media)</t>
  </si>
  <si>
    <t>ontoggle</t>
  </si>
  <si>
    <t>Script to be run when the user opens or closes the &lt;details&gt; element</t>
  </si>
  <si>
    <t>onunload</t>
  </si>
  <si>
    <t>Script to be run when a page has unloaded (or the browser window has been closed)</t>
  </si>
  <si>
    <t>onvolumechange</t>
  </si>
  <si>
    <t>Script to be run each time the volume of a video/audio has been changed</t>
  </si>
  <si>
    <t>onwaiting</t>
  </si>
  <si>
    <t>Script to be run when the media has paused but is expected to resume (like when the media pauses to buffer more data)</t>
  </si>
  <si>
    <t>onwheel</t>
  </si>
  <si>
    <t>Script to be run when the mouse wheel rolls up or down over an element</t>
  </si>
  <si>
    <t>open</t>
  </si>
  <si>
    <t>Specifies that the details should be visible (open) to the user</t>
  </si>
  <si>
    <t>optimum</t>
  </si>
  <si>
    <t>Specifies what value is the optimal value for the gauge</t>
  </si>
  <si>
    <t>pattern</t>
  </si>
  <si>
    <t>Specifies a regular expression that an &lt;input&gt; element's value is checked against</t>
  </si>
  <si>
    <t>placeholder</t>
  </si>
  <si>
    <t>Specifies a short hint that describes the expected value of the element</t>
  </si>
  <si>
    <t>poster</t>
  </si>
  <si>
    <t>Specifies an image to be shown while the video is downloading, or until the user hits the play button</t>
  </si>
  <si>
    <t>preload</t>
  </si>
  <si>
    <t>Specifies if and how the author thinks the audio/video should be loaded when the page loads</t>
  </si>
  <si>
    <t>readonly</t>
  </si>
  <si>
    <t>Specifies that the element is read-only</t>
  </si>
  <si>
    <t>rel</t>
  </si>
  <si>
    <t>&lt;a&gt;, &lt;area&gt;, &lt;form&gt;, &lt;link&gt;</t>
  </si>
  <si>
    <t>Specifies the relationship between the current document and the linked document</t>
  </si>
  <si>
    <t>required</t>
  </si>
  <si>
    <t>&lt;input&gt;, &lt;select&gt;, &lt;textarea&gt;</t>
  </si>
  <si>
    <t>Specifies that the element must be filled out before submitting the form</t>
  </si>
  <si>
    <t>reversed</t>
  </si>
  <si>
    <t>Specifies that the list order should be descending (9,8,7...)</t>
  </si>
  <si>
    <t>rows</t>
  </si>
  <si>
    <t>Specifies the visible number of lines in a text area</t>
  </si>
  <si>
    <t>rowspan</t>
  </si>
  <si>
    <t>Specifies the number of rows a table cell should span</t>
  </si>
  <si>
    <t>sandbox</t>
  </si>
  <si>
    <t>Enables an extra set of restrictions for the content in an &lt;iframe&gt;</t>
  </si>
  <si>
    <t>scope</t>
  </si>
  <si>
    <t>Specifies whether a header cell is a header for a column, row, or group of columns or rows</t>
  </si>
  <si>
    <t>selected</t>
  </si>
  <si>
    <t>Specifies that an option should be pre-selected when the page loads</t>
  </si>
  <si>
    <t>shape</t>
  </si>
  <si>
    <t>Specifies the shape of the area</t>
  </si>
  <si>
    <t>size</t>
  </si>
  <si>
    <t>Specifies the width, in characters (for &lt;input&gt;) or specifies the number of visible options (for &lt;select&gt;)</t>
  </si>
  <si>
    <t>sizes</t>
  </si>
  <si>
    <t>&lt;img&gt;, &lt;link&gt;, &lt;source&gt;</t>
  </si>
  <si>
    <t>Specifies the size of the linked resource</t>
  </si>
  <si>
    <t>span</t>
  </si>
  <si>
    <t>&lt;col&gt;, &lt;colgroup&gt;</t>
  </si>
  <si>
    <t>Specifies the number of columns to span</t>
  </si>
  <si>
    <t>spellcheck</t>
  </si>
  <si>
    <t>Specifies whether the element is to have its spelling and grammar checked or not</t>
  </si>
  <si>
    <t>src</t>
  </si>
  <si>
    <t>&lt;audio&gt;, &lt;embed&gt;, &lt;iframe&gt;, &lt;img&gt;, &lt;input&gt;, &lt;script&gt;, &lt;source&gt;, &lt;track&gt;, &lt;video&gt;</t>
  </si>
  <si>
    <t>Specifies the URL of the media file</t>
  </si>
  <si>
    <t>srcdoc</t>
  </si>
  <si>
    <t>Specifies the HTML content of the page to show in the &lt;iframe&gt;</t>
  </si>
  <si>
    <t>srclang</t>
  </si>
  <si>
    <t>Specifies the language of the track text data (required if kind="subtitles")</t>
  </si>
  <si>
    <t>srcset</t>
  </si>
  <si>
    <t>&lt;img&gt;, &lt;source&gt;</t>
  </si>
  <si>
    <t>Specifies the URL of the image to use in different situations</t>
  </si>
  <si>
    <t>start</t>
  </si>
  <si>
    <t>Specifies the start value of an ordered list</t>
  </si>
  <si>
    <t>step</t>
  </si>
  <si>
    <t>Specifies the legal number intervals for an input field</t>
  </si>
  <si>
    <t>style</t>
  </si>
  <si>
    <t>Specifies an inline CSS style for an element</t>
  </si>
  <si>
    <t>tabindex</t>
  </si>
  <si>
    <t>Specifies the tabbing order of an element</t>
  </si>
  <si>
    <t>target</t>
  </si>
  <si>
    <t>&lt;a&gt;, &lt;area&gt;, &lt;base&gt;, &lt;form&gt;</t>
  </si>
  <si>
    <t>Specifies the target for where to open the linked document or where to submit the form</t>
  </si>
  <si>
    <t>title</t>
  </si>
  <si>
    <t>Specifies extra information about an element</t>
  </si>
  <si>
    <t>translate</t>
  </si>
  <si>
    <t>Specifies whether the content of an element should be translated or not</t>
  </si>
  <si>
    <t>type</t>
  </si>
  <si>
    <t>&lt;a&gt;, &lt;button&gt;, &lt;embed&gt;, &lt;input&gt;, &lt;link&gt;, &lt;menu&gt;, &lt;object&gt;, &lt;script&gt;, &lt;source&gt;, &lt;style&gt;</t>
  </si>
  <si>
    <t>Specifies the type of element</t>
  </si>
  <si>
    <t>usemap</t>
  </si>
  <si>
    <t>&lt;img&gt;, &lt;object&gt;</t>
  </si>
  <si>
    <t>Specifies an image as a client-side image map</t>
  </si>
  <si>
    <t>value</t>
  </si>
  <si>
    <t>&lt;button&gt;, &lt;input&gt;, &lt;li&gt;, &lt;option&gt;, &lt;meter&gt;, &lt;progress&gt;, &lt;param&gt;</t>
  </si>
  <si>
    <t>Specifies the value of the element</t>
  </si>
  <si>
    <t>Specifies the width of the element</t>
  </si>
  <si>
    <t>wrap</t>
  </si>
  <si>
    <t>Specifies how the text in a text area is to be wrapped when submitted in a form</t>
  </si>
  <si>
    <t>HTML Attribute Reference</t>
  </si>
  <si>
    <t>HTML Global Attributes</t>
  </si>
  <si>
    <t>Selector</t>
  </si>
  <si>
    <t>Example</t>
  </si>
  <si>
    <t>Example description</t>
  </si>
  <si>
    <t>.class</t>
  </si>
  <si>
    <t>.intro</t>
  </si>
  <si>
    <t>Selects all elements with class="intro"</t>
  </si>
  <si>
    <t>.class1.class2</t>
  </si>
  <si>
    <t>.name1.name2</t>
  </si>
  <si>
    <r>
      <t>Selects all elements with both </t>
    </r>
    <r>
      <rPr>
        <i/>
        <sz val="11"/>
        <color rgb="FF000000"/>
        <rFont val="Verdana"/>
        <family val="2"/>
      </rPr>
      <t>name1</t>
    </r>
    <r>
      <rPr>
        <sz val="11"/>
        <color rgb="FF000000"/>
        <rFont val="Verdana"/>
        <family val="2"/>
      </rPr>
      <t> and </t>
    </r>
    <r>
      <rPr>
        <i/>
        <sz val="11"/>
        <color rgb="FF000000"/>
        <rFont val="Verdana"/>
        <family val="2"/>
      </rPr>
      <t>name2</t>
    </r>
    <r>
      <rPr>
        <sz val="11"/>
        <color rgb="FF000000"/>
        <rFont val="Verdana"/>
        <family val="2"/>
      </rPr>
      <t> set within its class attribute</t>
    </r>
  </si>
  <si>
    <t>.class1 .class2</t>
  </si>
  <si>
    <t>.name1 .name2</t>
  </si>
  <si>
    <r>
      <t>Selects all elements with </t>
    </r>
    <r>
      <rPr>
        <i/>
        <sz val="11"/>
        <color rgb="FF000000"/>
        <rFont val="Verdana"/>
        <family val="2"/>
      </rPr>
      <t>name2</t>
    </r>
    <r>
      <rPr>
        <sz val="11"/>
        <color rgb="FF000000"/>
        <rFont val="Verdana"/>
        <family val="2"/>
      </rPr>
      <t> that is a descendant of an element with </t>
    </r>
    <r>
      <rPr>
        <i/>
        <sz val="11"/>
        <color rgb="FF000000"/>
        <rFont val="Verdana"/>
        <family val="2"/>
      </rPr>
      <t>name1</t>
    </r>
  </si>
  <si>
    <t>#id</t>
  </si>
  <si>
    <t>#firstname</t>
  </si>
  <si>
    <t>Selects the element with id="firstname"</t>
  </si>
  <si>
    <t>Selects all elements</t>
  </si>
  <si>
    <t>element</t>
  </si>
  <si>
    <t>p</t>
  </si>
  <si>
    <t>Selects all &lt;p&gt; elements</t>
  </si>
  <si>
    <t>element.class</t>
  </si>
  <si>
    <t>p.intro</t>
  </si>
  <si>
    <t>Selects all &lt;p&gt; elements with class="intro"</t>
  </si>
  <si>
    <t>element,element</t>
  </si>
  <si>
    <t>div, p</t>
  </si>
  <si>
    <t>Selects all &lt;div&gt; elements and all &lt;p&gt; elements</t>
  </si>
  <si>
    <t>element element</t>
  </si>
  <si>
    <t>div p</t>
  </si>
  <si>
    <t>Selects all &lt;p&gt; elements inside &lt;div&gt; elements</t>
  </si>
  <si>
    <t>element&gt;element</t>
  </si>
  <si>
    <t>div &gt; p</t>
  </si>
  <si>
    <t>Selects all &lt;p&gt; elements where the parent is a &lt;div&gt; element</t>
  </si>
  <si>
    <t>element+element</t>
  </si>
  <si>
    <t>div + p</t>
  </si>
  <si>
    <t>Selects the first &lt;p&gt; element that is placed immediately after &lt;div&gt; elements</t>
  </si>
  <si>
    <t>element1~element2</t>
  </si>
  <si>
    <t>p ~ ul</t>
  </si>
  <si>
    <t>Selects every &lt;ul&gt; element that is preceded by a &lt;p&gt; element</t>
  </si>
  <si>
    <t>[attribute]</t>
  </si>
  <si>
    <t>[target]</t>
  </si>
  <si>
    <t>Selects all elements with a target attribute</t>
  </si>
  <si>
    <t>[attribute=value]</t>
  </si>
  <si>
    <t>[target=_blank]</t>
  </si>
  <si>
    <t>Selects all elements with target="_blank"</t>
  </si>
  <si>
    <t>[attribute~=value]</t>
  </si>
  <si>
    <t>[title~=flower]</t>
  </si>
  <si>
    <t>Selects all elements with a title attribute containing the word "flower"</t>
  </si>
  <si>
    <t>[attribute|=value]</t>
  </si>
  <si>
    <t>[lang|=en]</t>
  </si>
  <si>
    <t>Selects all elements with a lang attribute value equal to "en" or starting with "en-"</t>
  </si>
  <si>
    <t>[attribute^=value]</t>
  </si>
  <si>
    <t>a[href^="https"]</t>
  </si>
  <si>
    <t>Selects every &lt;a&gt; element whose href attribute value begins with "https"</t>
  </si>
  <si>
    <t>[attribute$=value]</t>
  </si>
  <si>
    <t>a[href$=".pdf"]</t>
  </si>
  <si>
    <t>Selects every &lt;a&gt; element whose href attribute value ends with ".pdf"</t>
  </si>
  <si>
    <t>[attribute*=value]</t>
  </si>
  <si>
    <t>a[href*="w3schools"]</t>
  </si>
  <si>
    <t>Selects every &lt;a&gt; element whose href attribute value contains the substring "w3schools"</t>
  </si>
  <si>
    <t>:active</t>
  </si>
  <si>
    <t>a:active</t>
  </si>
  <si>
    <t>Selects the active link</t>
  </si>
  <si>
    <t>::after</t>
  </si>
  <si>
    <t>p::after</t>
  </si>
  <si>
    <t>Insert something after the content of each &lt;p&gt; element</t>
  </si>
  <si>
    <t>::before</t>
  </si>
  <si>
    <t>p::before</t>
  </si>
  <si>
    <t>Insert something before the content of each &lt;p&gt; element</t>
  </si>
  <si>
    <t>:checked</t>
  </si>
  <si>
    <t>input:checked</t>
  </si>
  <si>
    <t>Selects every checked &lt;input&gt; element</t>
  </si>
  <si>
    <t>:default</t>
  </si>
  <si>
    <t>input:default</t>
  </si>
  <si>
    <t>Selects the default &lt;input&gt; element</t>
  </si>
  <si>
    <t>:disabled</t>
  </si>
  <si>
    <t>input:disabled</t>
  </si>
  <si>
    <t>Selects every disabled &lt;input&gt; element</t>
  </si>
  <si>
    <t>:empty</t>
  </si>
  <si>
    <t>p:empty</t>
  </si>
  <si>
    <t>Selects every &lt;p&gt; element that has no children (including text nodes)</t>
  </si>
  <si>
    <t>:enabled</t>
  </si>
  <si>
    <t>input:enabled</t>
  </si>
  <si>
    <t>Selects every enabled &lt;input&gt; element</t>
  </si>
  <si>
    <t>:first-child</t>
  </si>
  <si>
    <t>p:first-child</t>
  </si>
  <si>
    <t>Selects every &lt;p&gt; element that is the first child of its parent</t>
  </si>
  <si>
    <t>::first-letter</t>
  </si>
  <si>
    <t>p::first-letter</t>
  </si>
  <si>
    <t>Selects the first letter of every &lt;p&gt; element</t>
  </si>
  <si>
    <t>::first-line</t>
  </si>
  <si>
    <t>p::first-line</t>
  </si>
  <si>
    <t>Selects the first line of every &lt;p&gt; element</t>
  </si>
  <si>
    <t>:first-of-type</t>
  </si>
  <si>
    <t>p:first-of-type</t>
  </si>
  <si>
    <t>Selects every &lt;p&gt; element that is the first &lt;p&gt; element of its parent</t>
  </si>
  <si>
    <t>:focus</t>
  </si>
  <si>
    <t>input:focus</t>
  </si>
  <si>
    <t>Selects the input element which has focus</t>
  </si>
  <si>
    <t>:fullscreen</t>
  </si>
  <si>
    <t>Selects the element that is in full-screen mode</t>
  </si>
  <si>
    <t>:hover</t>
  </si>
  <si>
    <t>a:hover</t>
  </si>
  <si>
    <t>Selects links on mouse over</t>
  </si>
  <si>
    <t>:in-range</t>
  </si>
  <si>
    <t>input:in-range</t>
  </si>
  <si>
    <t>Selects input elements with a value within a specified range</t>
  </si>
  <si>
    <t>:indeterminate</t>
  </si>
  <si>
    <t>input:indeterminate</t>
  </si>
  <si>
    <t>Selects input elements that are in an indeterminate state</t>
  </si>
  <si>
    <t>:invalid</t>
  </si>
  <si>
    <t>input:invalid</t>
  </si>
  <si>
    <t>Selects all input elements with an invalid value</t>
  </si>
  <si>
    <t>:lang(language)</t>
  </si>
  <si>
    <t>p:lang(it)</t>
  </si>
  <si>
    <t>Selects every &lt;p&gt; element with a lang attribute equal to "it" (Italian)</t>
  </si>
  <si>
    <t>:last-child</t>
  </si>
  <si>
    <t>p:last-child</t>
  </si>
  <si>
    <t>Selects every &lt;p&gt; element that is the last child of its parent</t>
  </si>
  <si>
    <t>:last-of-type</t>
  </si>
  <si>
    <t>p:last-of-type</t>
  </si>
  <si>
    <t>Selects every &lt;p&gt; element that is the last &lt;p&gt; element of its parent</t>
  </si>
  <si>
    <t>:link</t>
  </si>
  <si>
    <t>a:link</t>
  </si>
  <si>
    <t>Selects all unvisited links</t>
  </si>
  <si>
    <t>::marker</t>
  </si>
  <si>
    <t>Selects the markers of list items</t>
  </si>
  <si>
    <t>:not(selector)</t>
  </si>
  <si>
    <t>:not(p)</t>
  </si>
  <si>
    <t>Selects every element that is not a &lt;p&gt; element</t>
  </si>
  <si>
    <t>:nth-child(n)</t>
  </si>
  <si>
    <t>p:nth-child(2)</t>
  </si>
  <si>
    <t>Selects every &lt;p&gt; element that is the second child of its parent</t>
  </si>
  <si>
    <t>:nth-last-child(n)</t>
  </si>
  <si>
    <t>p:nth-last-child(2)</t>
  </si>
  <si>
    <t>Selects every &lt;p&gt; element that is the second child of its parent, counting from the last child</t>
  </si>
  <si>
    <t>:nth-last-of-type(n)</t>
  </si>
  <si>
    <t>p:nth-last-of-type(2)</t>
  </si>
  <si>
    <t>Selects every &lt;p&gt; element that is the second &lt;p&gt; element of its parent, counting from the last child</t>
  </si>
  <si>
    <t>:nth-of-type(n)</t>
  </si>
  <si>
    <t>p:nth-of-type(2)</t>
  </si>
  <si>
    <t>Selects every &lt;p&gt; element that is the second &lt;p&gt; element of its parent</t>
  </si>
  <si>
    <t>:only-of-type</t>
  </si>
  <si>
    <t>p:only-of-type</t>
  </si>
  <si>
    <t>Selects every &lt;p&gt; element that is the only &lt;p&gt; element of its parent</t>
  </si>
  <si>
    <t>:only-child</t>
  </si>
  <si>
    <t>p:only-child</t>
  </si>
  <si>
    <t>Selects every &lt;p&gt; element that is the only child of its parent</t>
  </si>
  <si>
    <t>:optional</t>
  </si>
  <si>
    <t>input:optional</t>
  </si>
  <si>
    <t>Selects input elements with no "required" attribute</t>
  </si>
  <si>
    <t>:out-of-range</t>
  </si>
  <si>
    <t>input:out-of-range</t>
  </si>
  <si>
    <t>Selects input elements with a value outside a specified range</t>
  </si>
  <si>
    <t>::placeholder</t>
  </si>
  <si>
    <t>input::placeholder</t>
  </si>
  <si>
    <t>Selects input elements with the "placeholder" attribute specified</t>
  </si>
  <si>
    <t>:read-only</t>
  </si>
  <si>
    <t>input:read-only</t>
  </si>
  <si>
    <t>Selects input elements with the "readonly" attribute specified</t>
  </si>
  <si>
    <t>:read-write</t>
  </si>
  <si>
    <t>input:read-write</t>
  </si>
  <si>
    <t>Selects input elements with the "readonly" attribute NOT specified</t>
  </si>
  <si>
    <t>:required</t>
  </si>
  <si>
    <t>input:required</t>
  </si>
  <si>
    <t>Selects input elements with the "required" attribute specified</t>
  </si>
  <si>
    <t>:root</t>
  </si>
  <si>
    <t>Selects the document's root element</t>
  </si>
  <si>
    <t>::selection</t>
  </si>
  <si>
    <t>Selects the portion of an element that is selected by a user</t>
  </si>
  <si>
    <t>:target</t>
  </si>
  <si>
    <t>#news:target</t>
  </si>
  <si>
    <t>Selects the current active #news element (clicked on a URL containing that anchor name)</t>
  </si>
  <si>
    <t>:valid</t>
  </si>
  <si>
    <t>input:valid</t>
  </si>
  <si>
    <t>Selects all input elements with a valid value</t>
  </si>
  <si>
    <t>:visited</t>
  </si>
  <si>
    <t>a:visited</t>
  </si>
  <si>
    <t>Selects all visited links</t>
  </si>
  <si>
    <t>CSS Selectors</t>
  </si>
  <si>
    <t>Function</t>
  </si>
  <si>
    <t>attr()</t>
  </si>
  <si>
    <t>Returns the value of an attribute of the selected element</t>
  </si>
  <si>
    <t>calc()</t>
  </si>
  <si>
    <t>Allows you to perform calculations to determine CSS property values</t>
  </si>
  <si>
    <t>conic-gradient()</t>
  </si>
  <si>
    <t>Creates a conic gradient</t>
  </si>
  <si>
    <t>counter()</t>
  </si>
  <si>
    <t>Returns the current value of the named counter</t>
  </si>
  <si>
    <t>cubic-bezier()</t>
  </si>
  <si>
    <t>Defines a Cubic Bezier curve</t>
  </si>
  <si>
    <t>hsl()</t>
  </si>
  <si>
    <t>Defines colors using the Hue-Saturation-Lightness model (HSL)</t>
  </si>
  <si>
    <t>hsla()</t>
  </si>
  <si>
    <t>Defines colors using the Hue-Saturation-Lightness-Alpha model (HSLA)</t>
  </si>
  <si>
    <t>linear-gradient()</t>
  </si>
  <si>
    <t>Creates a linear gradient</t>
  </si>
  <si>
    <t>max()</t>
  </si>
  <si>
    <t>Uses the largest value, from a comma-separated list of values, as the property value</t>
  </si>
  <si>
    <t>min()</t>
  </si>
  <si>
    <t>Uses the smallest value, from a comma-separated list of values, as the property value</t>
  </si>
  <si>
    <t>radial-gradient()</t>
  </si>
  <si>
    <t>Creates a radial gradient</t>
  </si>
  <si>
    <t>repeating-conic-gradient()</t>
  </si>
  <si>
    <t>Repeats a conic gradient</t>
  </si>
  <si>
    <t>repeating-linear-gradient()</t>
  </si>
  <si>
    <t>Repeats a linear gradient</t>
  </si>
  <si>
    <t>repeating-radial-gradient()</t>
  </si>
  <si>
    <t>Repeats a radial gradient</t>
  </si>
  <si>
    <t>rgb()</t>
  </si>
  <si>
    <t>Defines colors using the Red-Green-Blue model (RGB)</t>
  </si>
  <si>
    <t>rgba()</t>
  </si>
  <si>
    <t>Defines colors using the Red-Green-Blue-Alpha model (RGBA)</t>
  </si>
  <si>
    <t>var()</t>
  </si>
  <si>
    <t>Inserts the value of a custom property</t>
  </si>
  <si>
    <t>CSS Functions</t>
  </si>
  <si>
    <t>#</t>
  </si>
  <si>
    <t>.</t>
  </si>
  <si>
    <t>"defer"                         ,"&lt;script&gt;",</t>
  </si>
  <si>
    <t>"onblur"                        ,"All visible elements.",</t>
  </si>
  <si>
    <t>"oncontextmenu"                 ,"All visible elements.",</t>
  </si>
  <si>
    <t>"oncopy"                        ,"All visible elements.",</t>
  </si>
  <si>
    <t>"oncut"                         ,"All visible elements.",</t>
  </si>
  <si>
    <t>"ondblclick"                    ,"All visible elements.",</t>
  </si>
  <si>
    <t>"ondrag"                        ,"All visible elements.",</t>
  </si>
  <si>
    <t>"ondragend"                     ,"All visible elements.",</t>
  </si>
  <si>
    <t>"ondragenter"                   ,"All visible elements.",</t>
  </si>
  <si>
    <t>"ondragleave"                   ,"All visible elements.",</t>
  </si>
  <si>
    <t>"ondragover"                    ,"All visible elements.",</t>
  </si>
  <si>
    <t>"ondragstart"                   ,"All visible elements.",</t>
  </si>
  <si>
    <t>"ondrop"                        ,"All visible elements.",</t>
  </si>
  <si>
    <t>"onfocus"                       ,"All visible elements.",</t>
  </si>
  <si>
    <t>"oninput"                       ,"All visible elements.",</t>
  </si>
  <si>
    <t>"oninvalid"                     ,"All visible elements.",</t>
  </si>
  <si>
    <t>"onkeydown"                     ,"All visible elements.",</t>
  </si>
  <si>
    <t>"onkeypress"                    ,"All visible elements.",</t>
  </si>
  <si>
    <t>"onkeyup"                       ,"All visible elements.",</t>
  </si>
  <si>
    <t>"onmousedown"                   ,"All visible elements.",</t>
  </si>
  <si>
    <t>"onmousemove"                   ,"All visible elements.",</t>
  </si>
  <si>
    <t>"onmouseout"                    ,"All visible elements.",</t>
  </si>
  <si>
    <t>"onmouseover"                   ,"All visible elements.",</t>
  </si>
  <si>
    <t>"onmouseup"                     ,"All visible elements.",</t>
  </si>
  <si>
    <t>"onmousewheel"                  ,"All visible elements.",</t>
  </si>
  <si>
    <t>"onpaste"                       ,"All visible elements.",</t>
  </si>
  <si>
    <t>"onscroll"                      ,"All visible elements.",</t>
  </si>
  <si>
    <t>"onselect"                      ,"All visible elements.",</t>
  </si>
  <si>
    <t>"onwheel"                       ,"All visible elements.",</t>
  </si>
  <si>
    <t>"oncuechange"                   ,"&lt;track&gt;",</t>
  </si>
  <si>
    <t>"onsearch"                      ,"&lt;input&gt;",</t>
  </si>
  <si>
    <t>"onreset"                       ,"&lt;form&gt;",</t>
  </si>
  <si>
    <t>"onsubmit"                      ,"&lt;form&gt;",</t>
  </si>
  <si>
    <t>"ontoggle"                      ,"&lt;details&gt;",</t>
  </si>
  <si>
    <t>"onafterprint"                  ,"&lt;body&gt;",</t>
  </si>
  <si>
    <t>"onbeforeprint"                 ,"&lt;body&gt;",</t>
  </si>
  <si>
    <t>"onbeforeunload"                ,"&lt;body&gt;",</t>
  </si>
  <si>
    <t>"onhashchange"                  ,"&lt;body&gt;",</t>
  </si>
  <si>
    <t>"onoffline"                     ,"&lt;body&gt;",</t>
  </si>
  <si>
    <t>"ononline"                      ,"&lt;body&gt;",</t>
  </si>
  <si>
    <t>"onpagehide"                    ,"&lt;body&gt;",</t>
  </si>
  <si>
    <t>"onpageshow"                    ,"&lt;body&gt;",</t>
  </si>
  <si>
    <t>"onpopstate"                    ,"&lt;body&gt;",</t>
  </si>
  <si>
    <t>"onresize"                      ,"&lt;body&gt;",</t>
  </si>
  <si>
    <t>"onstorage"                     ,"&lt;body&gt;",</t>
  </si>
  <si>
    <t>"onunload"                      ,"&lt;body&gt;",</t>
  </si>
  <si>
    <t>"onload"                        ,"&lt;body&gt;,&lt;iframe&gt;,&lt;img&gt;,&lt;input&gt;,&lt;link&gt;,&lt;script&gt;,&lt;style&gt;",</t>
  </si>
  <si>
    <t>"oncanplaythrough"              ,"&lt;audio&gt;,&lt;video&gt;",</t>
  </si>
  <si>
    <t>"ondurationchange"              ,"&lt;audio&gt;,&lt;video&gt;",</t>
  </si>
  <si>
    <t>"onemptied"                     ,"&lt;audio&gt;,&lt;video&gt;",</t>
  </si>
  <si>
    <t>"onended"                       ,"&lt;audio&gt;,&lt;video&gt;",</t>
  </si>
  <si>
    <t>"onloadeddata"                  ,"&lt;audio&gt;,&lt;video&gt;",</t>
  </si>
  <si>
    <t>"onloadedmetadata"              ,"&lt;audio&gt;,&lt;video&gt;",</t>
  </si>
  <si>
    <t>"onloadstart"                   ,"&lt;audio&gt;,&lt;video&gt;",</t>
  </si>
  <si>
    <t>"onpause"                       ,"&lt;audio&gt;,&lt;video&gt;",</t>
  </si>
  <si>
    <t>"onplay"                        ,"&lt;audio&gt;,&lt;video&gt;",</t>
  </si>
  <si>
    <t>"onplaying"                     ,"&lt;audio&gt;,&lt;video&gt;",</t>
  </si>
  <si>
    <t>"onprogress"                    ,"&lt;audio&gt;,&lt;video&gt;",</t>
  </si>
  <si>
    <t>"onratechange"                  ,"&lt;audio&gt;,&lt;video&gt;",</t>
  </si>
  <si>
    <t>"onseeked"                      ,"&lt;audio&gt;,&lt;video&gt;",</t>
  </si>
  <si>
    <t>"onseeking"                     ,"&lt;audio&gt;,&lt;video&gt;",</t>
  </si>
  <si>
    <t>"onstalled"                     ,"&lt;audio&gt;,&lt;video&gt;",</t>
  </si>
  <si>
    <t>"onsuspend"                     ,"&lt;audio&gt;,&lt;video&gt;",</t>
  </si>
  <si>
    <t>"ontimeupdate"                  ,"&lt;audio&gt;,&lt;video&gt;",</t>
  </si>
  <si>
    <t>"onvolumechange"                ,"&lt;audio&gt;,&lt;video&gt;",</t>
  </si>
  <si>
    <t>"onwaiting"                     ,"&lt;audio&gt;,&lt;video&gt;",</t>
  </si>
  <si>
    <t>"oncanplay"                     ,"&lt;audio&gt;,&lt;embed&gt;,&lt;object&gt;,&lt;video&gt;",</t>
  </si>
  <si>
    <t>"onabort"                       ,"&lt;audio&gt;,&lt;embed&gt;,&lt;img&gt;,&lt;object&gt;,&lt;video&gt;",</t>
  </si>
  <si>
    <t>"onerror"                       ,"&lt;audio&gt;,&lt;body&gt;,&lt;embed&gt;,&lt;img&gt;,&lt;object&gt;,&lt;script&gt;,&lt;style&gt;,&lt;video&gt;",</t>
  </si>
  <si>
    <t>https://angrytools.com/css-generator/transform/</t>
  </si>
  <si>
    <t>alias</t>
  </si>
  <si>
    <t>all-scroll</t>
  </si>
  <si>
    <t>auto</t>
  </si>
  <si>
    <t>cell</t>
  </si>
  <si>
    <t>context-menu</t>
  </si>
  <si>
    <t>col-resize</t>
  </si>
  <si>
    <t>copy</t>
  </si>
  <si>
    <t>crosshair</t>
  </si>
  <si>
    <t>e-resize</t>
  </si>
  <si>
    <t>ew-resize</t>
  </si>
  <si>
    <t>grab</t>
  </si>
  <si>
    <t>grabbing</t>
  </si>
  <si>
    <t>help</t>
  </si>
  <si>
    <t>move</t>
  </si>
  <si>
    <t>n-resize</t>
  </si>
  <si>
    <t>ne-resize</t>
  </si>
  <si>
    <t>nesw-resize</t>
  </si>
  <si>
    <t>ns-resize</t>
  </si>
  <si>
    <t>nw-resize</t>
  </si>
  <si>
    <t>nwse-resize</t>
  </si>
  <si>
    <t>no-drop</t>
  </si>
  <si>
    <t>none</t>
  </si>
  <si>
    <t>not-allowed</t>
  </si>
  <si>
    <t>pointer</t>
  </si>
  <si>
    <t>progress</t>
  </si>
  <si>
    <t>row-resize</t>
  </si>
  <si>
    <t>s-resize</t>
  </si>
  <si>
    <t>se-resize</t>
  </si>
  <si>
    <t>sw-resize</t>
  </si>
  <si>
    <t>text</t>
  </si>
  <si>
    <t>vertical-text</t>
  </si>
  <si>
    <t>w-resize</t>
  </si>
  <si>
    <t>wait</t>
  </si>
  <si>
    <t>zoom-in</t>
  </si>
  <si>
    <t>zoom-out</t>
  </si>
  <si>
    <t>The cursor indicates an alias of something is to be created</t>
  </si>
  <si>
    <t>The cursor indicates that something can be scrolled in any direction</t>
  </si>
  <si>
    <t>Default. The browser sets a cursor</t>
  </si>
  <si>
    <t>The cursor indicates that a cell (or set of cells) may be selected</t>
  </si>
  <si>
    <t>The cursor indicates that a context-menu is available</t>
  </si>
  <si>
    <t>The cursor indicates that the column can be resized horizontally</t>
  </si>
  <si>
    <t>The cursor indicates something is to be copied</t>
  </si>
  <si>
    <t>The cursor render as a crosshair</t>
  </si>
  <si>
    <t>The default cursor</t>
  </si>
  <si>
    <t>The cursor indicates that an edge of a box is to be moved right (east)</t>
  </si>
  <si>
    <t>Indicates a bidirectional resize cursor</t>
  </si>
  <si>
    <t>The cursor indicates that something can be grabbed</t>
  </si>
  <si>
    <t>The cursor indicates that help is available</t>
  </si>
  <si>
    <t>The cursor indicates something is to be moved</t>
  </si>
  <si>
    <t>The cursor indicates that an edge of a box is to be moved up (north)</t>
  </si>
  <si>
    <t>The cursor indicates that an edge of a box is to be moved up and right (north/east)</t>
  </si>
  <si>
    <t>The cursor indicates that an edge of a box is to be moved up and left (north/west)</t>
  </si>
  <si>
    <t>The cursor indicates that the dragged item cannot be dropped here</t>
  </si>
  <si>
    <t>No cursor is rendered for the element</t>
  </si>
  <si>
    <t>The cursor indicates that the requested action will not be executed</t>
  </si>
  <si>
    <t>The cursor is a pointer and indicates a link</t>
  </si>
  <si>
    <t>The cursor indicates that the program is busy (in progress)</t>
  </si>
  <si>
    <t>The cursor indicates that the row can be resized vertically</t>
  </si>
  <si>
    <t>The cursor indicates that an edge of a box is to be moved down (south)</t>
  </si>
  <si>
    <t>The cursor indicates that an edge of a box is to be moved down and right (south/east)</t>
  </si>
  <si>
    <t>The cursor indicates that an edge of a box is to be moved down and left (south/west)</t>
  </si>
  <si>
    <t>The cursor indicates text that may be selected</t>
  </si>
  <si>
    <t>URL</t>
  </si>
  <si>
    <t>The cursor indicates vertical-text that may be selected</t>
  </si>
  <si>
    <t>The cursor indicates that an edge of a box is to be moved left (west)</t>
  </si>
  <si>
    <t>The cursor indicates that the program is busy</t>
  </si>
  <si>
    <t>The cursor indicates that something can be zoomed in</t>
  </si>
  <si>
    <t>The cursor indicates that something can be zoomed out</t>
  </si>
  <si>
    <t>**</t>
  </si>
  <si>
    <t>..</t>
  </si>
  <si>
    <t>https://www.w3schools.com/tags/ref_eventattributes.asp</t>
  </si>
  <si>
    <t>HTML Event Attributes</t>
  </si>
  <si>
    <t>LINHA DE PROPRJAN</t>
  </si>
  <si>
    <t>'|hreflang',             '',       '#["Hreflang               :",           "",""  ]',</t>
  </si>
  <si>
    <t>'|media',                '',       '#["Media                  :",           "",""  ]',</t>
  </si>
  <si>
    <t>'|type',                 '',       '#["Type                   :",           "",""  ]',</t>
  </si>
  <si>
    <t>'|coords',               '',       '#["Coords                 :",           "",""  ]',</t>
  </si>
  <si>
    <t>'|shape',                '',       '#["Shape                  :",           "",""  ]',</t>
  </si>
  <si>
    <t>'|alt',                  '',       '#["Alt                    :",           "",""  ]',</t>
  </si>
  <si>
    <t>'|src',                  '',       '#["Src                    :",           "",""  ]',</t>
  </si>
  <si>
    <t>'|autoplay',             '',       '#["Autoplay               :",           "",""  ]',</t>
  </si>
  <si>
    <t>'|controls',             '',       '#["Controls               :",           "",""  ]',</t>
  </si>
  <si>
    <t>'|loop',                 '',       '#["Loop                   :",           "",""  ]',</t>
  </si>
  <si>
    <t>'|preload',              '',       '#["Preload                :",           "",""  ]',</t>
  </si>
  <si>
    <t>'|cite',                 '',       '#["Cite                   :",           "",""  ]',</t>
  </si>
  <si>
    <t>'|name',                 '',       '#["Name                   :",           "",""  ]',</t>
  </si>
  <si>
    <t>'|form',                 '',       '#["Form                   :",           "",""  ]',</t>
  </si>
  <si>
    <t>'|disabled',             '',       '#["Disabled               :",           "",""  ]',</t>
  </si>
  <si>
    <t>'|formaction',           '',       '#["Formaction             :",           "",""  ]',</t>
  </si>
  <si>
    <t>'|value',                '',       '#["Value                  :",           "",""  ]',</t>
  </si>
  <si>
    <t>'|autofocus',            '',       '#["Autofocus              :",           "",""  ]',</t>
  </si>
  <si>
    <t>'|height',               '',       '#["Height                 :",           "",""  ]',</t>
  </si>
  <si>
    <t>'|width',                '',       '#["Width                  :",           "",""  ]',</t>
  </si>
  <si>
    <t>'|span',                 '',       '#["Span                   :",           "",""  ]',</t>
  </si>
  <si>
    <t>'|datetime',             '',       '#["Datetime               :",           "",""  ]',</t>
  </si>
  <si>
    <t>'|open',                 '',       '#["Open                   :",           "",""  ]',</t>
  </si>
  <si>
    <t>'|accept-charset',       '',       '#["Accept-charset         :",           "",""  ]',</t>
  </si>
  <si>
    <t>'|action',               '',       '#["Action                 :",           "",""  ]',</t>
  </si>
  <si>
    <t>'|enctype',              '',       '#["Enctype                :",           "",""  ]',</t>
  </si>
  <si>
    <t>'|method',               '',       '#["Method                 :",           "",""  ]',</t>
  </si>
  <si>
    <t>'|novalidate',           '',       '#["Novalidate             :",           "",""  ]',</t>
  </si>
  <si>
    <t>'|autocomplete',         '',       '#["Autocomplete           :",           "",""  ]',</t>
  </si>
  <si>
    <t>'|sandbox',              '',       '#["Sandbox                :",           "",""  ]',</t>
  </si>
  <si>
    <t>'|srcdoc',               '',       '#["Srcdoc                 :",           "",""  ]',</t>
  </si>
  <si>
    <t>'|ismap',                '',       '#["Ismap                  :",           "",""  ]',</t>
  </si>
  <si>
    <t>'|sizes',                '',       '#["Sizes                  :",           "",""  ]',</t>
  </si>
  <si>
    <t>'|usemap',               '',       '#["Usemap                 :",           "",""  ]',</t>
  </si>
  <si>
    <t>'|srcset',               '',       '#["Srcset                 :",           "",""  ]',</t>
  </si>
  <si>
    <t>'|accept',               '',       '#["Accept                 :",           "",""  ]',</t>
  </si>
  <si>
    <t>'|checked',              '',       '#["Checked                :",           "",""  ]',</t>
  </si>
  <si>
    <t>'|list',                 '',       '#["List                   :",           "",""  ]',</t>
  </si>
  <si>
    <t>'|pattern',              '',       '#["Pattern                :",           "",""  ]',</t>
  </si>
  <si>
    <t>'|step',                 '',       '#["Step                   :",           "",""  ]',</t>
  </si>
  <si>
    <t>'|min',                  '',       '#["Min                    :",           "",""  ]',</t>
  </si>
  <si>
    <t>'|max',                  '',       '#["Max                    :",           "",""  ]',</t>
  </si>
  <si>
    <t>'|multiple',             '',       '#["Multiple               :",           "",""  ]',</t>
  </si>
  <si>
    <t>'|size',                 '',       '#["Size                   :",           "",""  ]',</t>
  </si>
  <si>
    <t>'|required',             '',       '#["Required               :",           "",""  ]',</t>
  </si>
  <si>
    <t>'|dirname',              '',       '#["Dirname                :",           "",""  ]',</t>
  </si>
  <si>
    <t>'|maxlength',            '',       '#["Maxlength              :",           "",""  ]',</t>
  </si>
  <si>
    <t>'|placeholder',          '',       '#["Placeholder            :",           "",""  ]',</t>
  </si>
  <si>
    <t>'|readonly',             '',       '#["Readonly               :",           "",""  ]',</t>
  </si>
  <si>
    <t>'|for',                  '',       '#["For                    :",           "",""  ]',</t>
  </si>
  <si>
    <t>'|content',              '',       '#["Content                :",           "",""  ]',</t>
  </si>
  <si>
    <t>'|http-equiv',           '',       '#["Http-equiv             :",           "",""  ]',</t>
  </si>
  <si>
    <t>'|charset',              '',       '#["Charset                :",           "",""  ]',</t>
  </si>
  <si>
    <t>'|high',                 '',       '#["High                   :",           "",""  ]',</t>
  </si>
  <si>
    <t>'|low',                  '',       '#["Low                    :",           "",""  ]',</t>
  </si>
  <si>
    <t>'|optimum',              '',       '#["Optimum                :",           "",""  ]',</t>
  </si>
  <si>
    <t>'|data',                 '',       '#["Data                   :",           "",""  ]',</t>
  </si>
  <si>
    <t>'|reversed',             '',       '#["Reversed               :",           "",""  ]',</t>
  </si>
  <si>
    <t>'|start',                '',       '#["Start                  :",           "",""  ]',</t>
  </si>
  <si>
    <t>'|selected',             '',       '#["Selected               :",           "",""  ]',</t>
  </si>
  <si>
    <t>'|async',                '',       '#["Async                  :",           "",""  ]',</t>
  </si>
  <si>
    <t>'|defer',                '',       '#["Defer                  :",           "",""  ]',</t>
  </si>
  <si>
    <t>'|colspan',              '',       '#["Colspan                :",           "",""  ]',</t>
  </si>
  <si>
    <t>'|headers',              '',       '#["Headers                :",           "",""  ]',</t>
  </si>
  <si>
    <t>'|rowspan',              '',       '#["Rowspan                :",           "",""  ]',</t>
  </si>
  <si>
    <t>'|cols',                 '',       '#["Cols                   :",           "",""  ]',</t>
  </si>
  <si>
    <t>'|rows',                 '',       '#["Rows                   :",           "",""  ]',</t>
  </si>
  <si>
    <t>'|wrap',                 '',       '#["Wrap                   :",           "",""  ]',</t>
  </si>
  <si>
    <t>'|scope',                '',       '#["Scope                  :",           "",""  ]',</t>
  </si>
  <si>
    <t>'|default',              '',       '#["Default                :",           "",""  ]',</t>
  </si>
  <si>
    <t>'|kind',                 '',       '#["Kind                   :",           "",""  ]',</t>
  </si>
  <si>
    <t>'|srclang',              '',       '#["Srclang                :",           "",""  ]',</t>
  </si>
  <si>
    <t>'|label',                '',       '#["Label                  :",           "",""  ]',</t>
  </si>
  <si>
    <t>'|poster',               '',       '#["Poster                 :",           "",""  ]',</t>
  </si>
  <si>
    <t>'|muted',                '',       '#["Muted                  :",           "",""  ]',</t>
  </si>
  <si>
    <t>http://www.iana.org/assignments/media-types/media-types.xhtml</t>
  </si>
  <si>
    <t>***</t>
  </si>
  <si>
    <t>Defines a title for the document (required in every HTML document)</t>
  </si>
  <si>
    <t xml:space="preserve">     Defines a group of related options in a drop-down list</t>
  </si>
  <si>
    <t xml:space="preserve">     Defines an option in a drop-down list</t>
  </si>
  <si>
    <t xml:space="preserve">     Defines a caption for a &lt;fieldset&gt; element</t>
  </si>
  <si>
    <t xml:space="preserve">     Specifies a list of pre-defined options for input controls</t>
  </si>
  <si>
    <t xml:space="preserve">     Defines an area inside an image map</t>
  </si>
  <si>
    <t xml:space="preserve">     Defines a caption for a &lt;figure&gt; element</t>
  </si>
  <si>
    <t xml:space="preserve">     Defines a list item</t>
  </si>
  <si>
    <t xml:space="preserve">     Defines style information for a document</t>
  </si>
  <si>
    <t xml:space="preserve">     Defines metadata about an HTML document</t>
  </si>
  <si>
    <t xml:space="preserve">     Specifies the base URL/target for all relative URLs in a document</t>
  </si>
  <si>
    <t xml:space="preserve">     Defines the relationship between a document and an external resource (most used to link to style sheets)</t>
  </si>
  <si>
    <t xml:space="preserve">     Defines a client-side script</t>
  </si>
  <si>
    <t xml:space="preserve">     Defines a visible heading for a &lt;details&gt; element</t>
  </si>
  <si>
    <t>Defines a thematic change in the content. (----------------)</t>
  </si>
  <si>
    <t xml:space="preserve">     Defines a parameter for an object</t>
  </si>
  <si>
    <t xml:space="preserve">          Defines an alternate content for users that do not support client-side scripts</t>
  </si>
  <si>
    <t>Defines the document type:  &lt;!DOCTYPE html&gt;</t>
  </si>
  <si>
    <r>
      <t xml:space="preserve">Defines a label for elements: </t>
    </r>
    <r>
      <rPr>
        <b/>
        <sz val="11"/>
        <color rgb="FF00B050"/>
        <rFont val="Verdana"/>
        <family val="2"/>
      </rPr>
      <t>&lt;input&gt; &lt;select&gt; &lt;textarea&gt;</t>
    </r>
    <r>
      <rPr>
        <b/>
        <sz val="11"/>
        <color rgb="FF0070C0"/>
        <rFont val="Verdana"/>
        <family val="2"/>
      </rPr>
      <t xml:space="preserve"> &lt;meter&gt; &lt;progress&gt;</t>
    </r>
  </si>
  <si>
    <t>Interaction</t>
  </si>
  <si>
    <t>INCLUÍDO EM 
MENU POP</t>
  </si>
  <si>
    <t xml:space="preserve">     Defines multiple media resources for media elements (&lt;video&gt;, &lt;audio&gt; and &lt;picture&gt;)</t>
  </si>
  <si>
    <t>external</t>
  </si>
  <si>
    <t>license</t>
  </si>
  <si>
    <t>next</t>
  </si>
  <si>
    <t>nofollow</t>
  </si>
  <si>
    <t>noopener</t>
  </si>
  <si>
    <t>noreferrer</t>
  </si>
  <si>
    <t>opener</t>
  </si>
  <si>
    <t>prev</t>
  </si>
  <si>
    <t>search</t>
  </si>
  <si>
    <t>alternate</t>
  </si>
  <si>
    <t>author</t>
  </si>
  <si>
    <t>bookmark</t>
  </si>
  <si>
    <t>tag</t>
  </si>
  <si>
    <t>rel &lt;form&gt;</t>
  </si>
  <si>
    <t>rel &lt;a&gt;</t>
  </si>
  <si>
    <t>prefetch</t>
  </si>
  <si>
    <t>rel &lt;area&gt;</t>
  </si>
  <si>
    <t>rel &lt;link&gt;</t>
  </si>
  <si>
    <t>dns-prefetch</t>
  </si>
  <si>
    <t>icon</t>
  </si>
  <si>
    <t>pingback</t>
  </si>
  <si>
    <t>preconnect</t>
  </si>
  <si>
    <t>prerender</t>
  </si>
  <si>
    <t>stylesheet</t>
  </si>
  <si>
    <t>referrerpolicy</t>
  </si>
  <si>
    <t>loading</t>
  </si>
  <si>
    <t>allowpaymentrequest</t>
  </si>
  <si>
    <t>allowfullscreen</t>
  </si>
  <si>
    <t>allow</t>
  </si>
  <si>
    <t>formtarget</t>
  </si>
  <si>
    <t>formenctype</t>
  </si>
  <si>
    <t>formmethod</t>
  </si>
  <si>
    <t>formnovalidate</t>
  </si>
  <si>
    <t>&lt;button&gt; &lt;input&gt;</t>
  </si>
  <si>
    <t>Inserts a single line break. The &lt;br&gt; tag is an empty tag which means that it has no end tag.</t>
  </si>
  <si>
    <t xml:space="preserve">     Defines a term/name in a description list</t>
  </si>
  <si>
    <t xml:space="preserve">     Defines a description of a term/name in a description list</t>
  </si>
  <si>
    <t xml:space="preserve">     Specifies a group of one or more columns in a table for formatting</t>
  </si>
  <si>
    <t xml:space="preserve">     Defines text tracks for media elements (&lt;video&gt; and &lt;audio&gt;)</t>
  </si>
  <si>
    <t>SubElem - Mult - com attr</t>
  </si>
  <si>
    <t>PseudoAttr - único  - sem attr</t>
  </si>
  <si>
    <t xml:space="preserve">    &lt;summary&gt;</t>
  </si>
  <si>
    <t xml:space="preserve">    &lt;legend&gt;</t>
  </si>
  <si>
    <t xml:space="preserve">    &lt;area&gt;</t>
  </si>
  <si>
    <t xml:space="preserve">    &lt;datalist&gt;</t>
  </si>
  <si>
    <t xml:space="preserve">    &lt;option&gt;</t>
  </si>
  <si>
    <t xml:space="preserve">    &lt;optgroup&gt;  </t>
  </si>
  <si>
    <t xml:space="preserve">    &lt;source&gt;</t>
  </si>
  <si>
    <t xml:space="preserve">    &lt;track&gt;</t>
  </si>
  <si>
    <t>Semantics - Containers</t>
  </si>
  <si>
    <t>monta lista de código para ListScript = [.., ... ]</t>
  </si>
  <si>
    <t>CSS cursor Property</t>
  </si>
  <si>
    <t>&lt;iframe&gt; &lt;area&gt;</t>
  </si>
  <si>
    <t>no-referrer</t>
  </si>
  <si>
    <t>no-referrer-when-downgrade</t>
  </si>
  <si>
    <t>origin</t>
  </si>
  <si>
    <t>origin-when-cross-origin</t>
  </si>
  <si>
    <t>same-origin</t>
  </si>
  <si>
    <t>strict-origin-when-cross-origin</t>
  </si>
  <si>
    <t>unsafe-url</t>
  </si>
  <si>
    <t>referrerpolicy&lt;area&gt;</t>
  </si>
  <si>
    <t>strict-origin</t>
  </si>
  <si>
    <t>referrerpolicy&lt;iframe&gt;</t>
  </si>
  <si>
    <t>referrerpolicy&lt;a&gt;</t>
  </si>
  <si>
    <t>referrerpolicy&lt;script&gt;</t>
  </si>
  <si>
    <t>referrerpolicy&lt;link&gt;</t>
  </si>
  <si>
    <t>type&lt;input&gt;</t>
  </si>
  <si>
    <t>button</t>
  </si>
  <si>
    <t>checkbox</t>
  </si>
  <si>
    <t>date</t>
  </si>
  <si>
    <t>datetime-local</t>
  </si>
  <si>
    <t>email</t>
  </si>
  <si>
    <t>file</t>
  </si>
  <si>
    <t>image</t>
  </si>
  <si>
    <t>month</t>
  </si>
  <si>
    <t>number</t>
  </si>
  <si>
    <t>password</t>
  </si>
  <si>
    <t>radio</t>
  </si>
  <si>
    <t>range</t>
  </si>
  <si>
    <t>reset</t>
  </si>
  <si>
    <t>submit</t>
  </si>
  <si>
    <t>tel</t>
  </si>
  <si>
    <t>time</t>
  </si>
  <si>
    <t>url</t>
  </si>
  <si>
    <t>week</t>
  </si>
  <si>
    <t>video/ogg</t>
  </si>
  <si>
    <t>video/mp4</t>
  </si>
  <si>
    <t>video/webm</t>
  </si>
  <si>
    <t>audio/ogg</t>
  </si>
  <si>
    <t>audio/mpeg</t>
  </si>
  <si>
    <t>application/javascript</t>
  </si>
  <si>
    <t>application/ecmascript</t>
  </si>
  <si>
    <t>type&lt;script&gt;</t>
  </si>
  <si>
    <t>type&lt;button&gt;</t>
  </si>
  <si>
    <t>text/css</t>
  </si>
  <si>
    <t>name&lt;meta&gt;</t>
  </si>
  <si>
    <t>application-name</t>
  </si>
  <si>
    <t>description</t>
  </si>
  <si>
    <t>generator</t>
  </si>
  <si>
    <t>keywords</t>
  </si>
  <si>
    <t>viewport</t>
  </si>
  <si>
    <t>http-equiv&lt;meta&gt;</t>
  </si>
  <si>
    <t>content-security-policy</t>
  </si>
  <si>
    <t>content-type</t>
  </si>
  <si>
    <t>default-style</t>
  </si>
  <si>
    <t>refresh</t>
  </si>
  <si>
    <t>_blank</t>
  </si>
  <si>
    <t>_parent</t>
  </si>
  <si>
    <t>_self</t>
  </si>
  <si>
    <t>_top</t>
  </si>
  <si>
    <t>framename</t>
  </si>
  <si>
    <t>target&lt;base, form&gt;</t>
  </si>
  <si>
    <t>kind&lt;track&gt;</t>
  </si>
  <si>
    <t>captions</t>
  </si>
  <si>
    <t>chapters</t>
  </si>
  <si>
    <t>descriptions</t>
  </si>
  <si>
    <t>metadata</t>
  </si>
  <si>
    <t>subtitles</t>
  </si>
  <si>
    <t>enctype&lt;form&gt;</t>
  </si>
  <si>
    <t>application/x-www-form-urlencoded</t>
  </si>
  <si>
    <t>multipart/form-data</t>
  </si>
  <si>
    <t>text/plain</t>
  </si>
  <si>
    <t>target&lt;a, area&gt;</t>
  </si>
  <si>
    <t>type&lt;a, link,embed,object,source &gt;</t>
  </si>
  <si>
    <t>type&lt;style&gt;</t>
  </si>
  <si>
    <t xml:space="preserve">dictOptAttrs = </t>
  </si>
  <si>
    <t>["","alias","all-scroll","auto","cell","context-menu","col-resize","copy","crosshair","default","e-resize","ew-resize","grab","grabbing","help","move","n-resize","ne-resize","nesw-resize","ns-resize","nw-resize","nwse-resize","no-drop","none","not-allowed","pointer","progress","row-resize","s-resize","se-resize","sw-resize","text","URL","vertical-text","w-resize","wait","zoom-in"]</t>
  </si>
  <si>
    <t>ListCur =</t>
  </si>
  <si>
    <t>ListScript =</t>
  </si>
  <si>
    <t>&lt;menu&gt;</t>
  </si>
  <si>
    <t>[ 'type']</t>
  </si>
  <si>
    <t>[ 'cite']</t>
  </si>
  <si>
    <t>[ 'name']</t>
  </si>
  <si>
    <t>[ 'value']</t>
  </si>
  <si>
    <t>[ 'span']</t>
  </si>
  <si>
    <t>[ 'datetime']</t>
  </si>
  <si>
    <t>[ 'open']</t>
  </si>
  <si>
    <t>[ 'target', 'href']</t>
  </si>
  <si>
    <t>[ 'target', 'rel', 'name', 'accept-charset', 'action', 'enctype', 'method', 'novalidate', 'autocomplete']</t>
  </si>
  <si>
    <t>[ 'href', 'rel', 'hreflang', 'media', 'type', 'sizes']</t>
  </si>
  <si>
    <t>[ 'media', 'type', 'src', 'sizes', 'srcset']</t>
  </si>
  <si>
    <t>[ 'media', 'type']</t>
  </si>
  <si>
    <t>[ 'type', 'name', 'form', 'disabled', 'formaction', 'value', 'autofocus', 'formtarget', 'formaction', 'formenctype', 'formmethod', 'formnovalidate']</t>
  </si>
  <si>
    <t>[ 'type', 'src', 'height', 'width']</t>
  </si>
  <si>
    <t>[ 'type', 'alt', 'src', 'name', 'form', 'disabled', 'formaction', 'value', 'autofocus', 'height', 'width', 'autocomplete', 'accept', 'checked', 'list', 'pattern', 'step', 'min', 'max', 'multiple', 'size', 'required', 'dirname', 'maxlength', 'placeholder', 'readonly', 'formtarget', 'formaction', 'formenctype', 'formmethod', 'formnovalidate']</t>
  </si>
  <si>
    <t>[ 'type', 'name', 'form', 'height', 'width', 'usemap', 'data']</t>
  </si>
  <si>
    <t>[ 'src', 'autoplay', 'controls', 'loop', 'preload', 'muted']</t>
  </si>
  <si>
    <t>[ 'src', 'name', 'height', 'width', 'sandbox', 'srcdoc', 'referrerpolicy', 'loading', 'allowpaymentrequest', 'allowfullscreen', 'allow']</t>
  </si>
  <si>
    <t>[ 'src', 'default', 'kind', 'srclang', 'label']</t>
  </si>
  <si>
    <t>[ 'src', 'autoplay', 'controls', 'loop', 'preload', 'height', 'width', 'poster', 'muted']</t>
  </si>
  <si>
    <t>[ 'cite', 'datetime']</t>
  </si>
  <si>
    <t>[ 'name', 'form', 'disabled']</t>
  </si>
  <si>
    <t>[ 'name', 'content', 'http-equiv', 'charset']</t>
  </si>
  <si>
    <t>[ 'name', 'form', 'for']</t>
  </si>
  <si>
    <t>[ 'name', 'value']</t>
  </si>
  <si>
    <t>[ 'name', 'form', 'disabled', 'autofocus', 'multiple', 'size', 'required']</t>
  </si>
  <si>
    <t>[ 'name', 'form', 'disabled', 'autofocus', 'required', 'dirname', 'maxlength', 'placeholder', 'readonly', 'cols', 'rows', 'wrap']</t>
  </si>
  <si>
    <t>[ 'form', 'for']</t>
  </si>
  <si>
    <t>[ 'form', 'value', 'min', 'max', 'high', 'low', 'optimum']</t>
  </si>
  <si>
    <t>[ 'disabled', 'label']</t>
  </si>
  <si>
    <t>[ 'disabled', 'value', 'selected', 'label']</t>
  </si>
  <si>
    <t>[ 'value', 'max']</t>
  </si>
  <si>
    <t>[ 'height', 'width']</t>
  </si>
  <si>
    <t>[ 'reversed', 'start']</t>
  </si>
  <si>
    <t>[ 'colspan', 'headers', 'rowspan']</t>
  </si>
  <si>
    <t>[ 'colspan', 'headers', 'rowspan', 'scope']</t>
  </si>
  <si>
    <t>dicAtrsTag =</t>
  </si>
  <si>
    <t>"onclick"                       ,"All visible elements.",</t>
  </si>
  <si>
    <t>'|download',             '',       '#["Download               :",           "",""  ]',</t>
  </si>
  <si>
    <t>'|target',               '',       '#["Target                 :",           "",""  ]',</t>
  </si>
  <si>
    <t>'|href',                 '',       '#["Href                   :",           "",""  ]',</t>
  </si>
  <si>
    <t>'|rel',                  '',       '#["Rel                    :",           "",""  ]',</t>
  </si>
  <si>
    <t>"onchange"                      ,"All visible elements.",</t>
  </si>
  <si>
    <t>["defer", "&lt;script&gt;", "onblur", "All visible elements.", "onchange", "All visible elements.", "onclick", "All visible elements.", "oncontextmenu", "All visible elements.", "oncopy", "All visible elements.", "oncut", "All visible elements.", "ondblclick", "All visible elements.", "ondrag", "All visible elements.", "ondragend", "All visible elements.", "ondragenter", "All visible elements.", "ondragleave", "All visible elements.", "ondragover", "All visible elements.", "ondragstart", "All visible elements.", "ondrop", "All visible elements.", "onfocus", "All visible elements.", "oninput", "All visible elements.", "oninvalid", "All visible elements.", "onkeydown", "All visible elements.", "onkeypress", "All visible elements.", "onkeyup", "All visible elements.", "onmousedown", "All visible elements.", "onmousemove", "All visible elements.", "onmouseout", "All visible elements.", "onmouseover", "All visible elements.", "onmouseup", "All visible elements.", "onmousewheel", "All visible elements.", "onpaste", "All visible elements.", "onscroll", "All visible elements.", "onselect", "All visible elements.", "onwheel", "All visible elements.", "oncuechange", "&lt;track&gt;", "onsearch", "&lt;input&gt;", "onreset", "&lt;form&gt;", "onsubmit", "&lt;form&gt;", "ontoggle", "&lt;details&gt;", "onload", "&lt;body&gt;,&lt;iframe&gt;,&lt;img&gt;,&lt;input&gt;,&lt;link&gt;,&lt;script&gt;,&lt;style&gt;", "onafterprint", "&lt;body&gt;", "onbeforeprint", "&lt;body&gt;", "onbeforeunload", "&lt;body&gt;", "onhashchange", "&lt;body&gt;", "onoffline", "&lt;body&gt;", "ononline", "&lt;body&gt;", "onpagehide", "&lt;body&gt;", "onpageshow", "&lt;body&gt;", "onpopstate", "&lt;body&gt;", "onresize", "&lt;body&gt;", "onstorage", "&lt;body&gt;", "onunload", "&lt;body&gt;", "oncanplaythrough", "&lt;audio&gt;,&lt;video&gt;", "ondurationchange", "&lt;audio&gt;,&lt;video&gt;", "onemptied", "&lt;audio&gt;,&lt;video&gt;", "onended", "&lt;audio&gt;,&lt;video&gt;", "onloadeddata", "&lt;audio&gt;,&lt;video&gt;", "onloadedmetadata", "&lt;audio&gt;,&lt;video&gt;", "onloadstart", "&lt;audio&gt;,&lt;video&gt;", "onpause", "&lt;audio&gt;,&lt;video&gt;", "onplay", "&lt;audio&gt;,&lt;video&gt;", "onplaying", "&lt;audio&gt;,&lt;video&gt;", "onprogress", "&lt;audio&gt;,&lt;video&gt;", "onratechange", "&lt;audio&gt;,&lt;video&gt;", "onseeked", "&lt;audio&gt;,&lt;video&gt;", "onseeking", "&lt;audio&gt;,&lt;video&gt;", "onstalled", "&lt;audio&gt;,&lt;video&gt;", "onsuspend", "&lt;audio&gt;,&lt;video&gt;", "ontimeupdate", "&lt;audio&gt;,&lt;video&gt;", "onvolumechange", "&lt;audio&gt;,&lt;video&gt;", "onwaiting", "&lt;audio&gt;,&lt;video&gt;", "oncanplay", "&lt;audio&gt;,&lt;embed&gt;,&lt;object&gt;,&lt;video&gt;", "onabort", "&lt;audio&gt;,&lt;embed&gt;,&lt;img&gt;,&lt;object&gt;,&lt;video&gt;", "onerror", "&lt;audio&gt;,&lt;body&gt;,&lt;embed&gt;,&lt;img&gt;,&lt;object&gt;,&lt;script&gt;,&lt;style&gt;,&lt;video&gt;"]</t>
  </si>
  <si>
    <t>&lt;iframe&gt; &lt;area&gt; &lt;img&gt;</t>
  </si>
  <si>
    <t>&lt;iframe&gt; &lt;img&gt;</t>
  </si>
  <si>
    <t>crossorigin</t>
  </si>
  <si>
    <t>anonymous</t>
  </si>
  <si>
    <t>use-credentials</t>
  </si>
  <si>
    <t>longdesc</t>
  </si>
  <si>
    <t>Not Supported</t>
  </si>
  <si>
    <t>[ 'download', 'target', 'href', 'rel', 'hreflang', 'media', 'type']</t>
  </si>
  <si>
    <t>[ 'download', 'target', 'href', 'rel', 'hreflang', 'media', 'coords', 'shape', 'alt', 'referrerpolicy']</t>
  </si>
  <si>
    <t>referrerpolicy&lt;img&gt;</t>
  </si>
  <si>
    <t>enctype&lt;script&gt;</t>
  </si>
  <si>
    <t xml:space="preserve">     &lt;figcaption&gt;</t>
  </si>
  <si>
    <t>&lt;details&gt;, &lt;dialog&gt;</t>
  </si>
  <si>
    <r>
      <t xml:space="preserve">&lt;details&gt;, </t>
    </r>
    <r>
      <rPr>
        <u/>
        <sz val="11"/>
        <color rgb="FFFF0000"/>
        <rFont val="Calibri"/>
        <family val="2"/>
        <scheme val="minor"/>
      </rPr>
      <t>&lt;dialog&gt;</t>
    </r>
  </si>
  <si>
    <t>https://www.javatpoint.com/html-dialog-tag</t>
  </si>
  <si>
    <t>[ 'type', 'src', 'charset', 'async', 'defer', 'crossorigin']</t>
  </si>
  <si>
    <t>[ 'alt', 'src', 'height', 'width', 'ismap', 'sizes', 'usemap', 'srcset', 'referrerpolicy', 'loading', 'crossorigin']</t>
  </si>
  <si>
    <t>{'a': [ 'download', 'target', 'href', 'rel', 'hreflang', 'media', 'type'], 'area': [ 'download', 'target', 'href', 'rel', 'hreflang', 'media', 'coords', 'shape', 'alt', 'referrerpolicy'], 'base': [ 'target', 'href'], 'form': [ 'target', 'rel', 'name', 'accept-charset', 'action', 'enctype', 'method', 'novalidate', 'autocomplete'], 'link': [ 'href', 'rel', 'hreflang', 'media', 'type', 'sizes'], 'source': [ 'media', 'type', 'src', 'sizes', 'srcset'], 'style': [ 'media', 'type'], 'button': [ 'type', 'name', 'form', 'disabled', 'formaction', 'value', 'autofocus', 'formtarget', 'formaction', 'formenctype', 'formmethod', 'formnovalidate'], 'embed': [ 'type', 'src', 'height', 'width'], 'input': [ 'type', 'alt', 'src', 'name', 'form', 'disabled', 'formaction', 'value', 'autofocus', 'height', 'width', 'autocomplete', 'accept', 'checked', 'list', 'pattern', 'step', 'min', 'max', 'multiple', 'size', 'required', 'dirname', 'maxlength', 'placeholder', 'readonly', 'formtarget', 'formaction', 'formenctype', 'formmethod', 'formnovalidate'], 'menu': [ 'type'], 'object': [ 'type', 'name', 'form', 'height', 'width', 'usemap', 'data'], 'script': [ 'type', 'src', 'charset', 'async', 'defer', 'crossorigin'], 'img': [ 'alt', 'src', 'height', 'width', 'ismap', 'sizes', 'usemap', 'srcset', 'referrerpolicy', 'loading', 'crossorigin'], 'audio': [ 'src', 'autoplay', 'controls', 'loop', 'preload', 'muted'], 'iframe': [ 'src', 'name', 'height', 'width', 'sandbox', 'srcdoc', 'referrerpolicy', 'loading', 'allowpaymentrequest', 'allowfullscreen', 'allow'], 'track': [ 'src', 'default', 'kind', 'srclang', 'label'], 'video': [ 'src', 'autoplay', 'controls', 'loop', 'preload', 'height', 'width', 'poster', 'muted'], 'blockquote': [ 'cite'], 'del': [ 'cite', 'datetime'], 'ins': [ 'cite', 'datetime'], 'q': [ 'cite'], 'fieldset': [ 'name', 'form', 'disabled'], 'map': [ 'name'], 'meta': [ 'name', 'content', 'http-equiv', 'charset'], 'output': [ 'name', 'form', 'for'], 'param': [ 'name', 'value'], 'select': [ 'name', 'form', 'disabled', 'autofocus', 'multiple', 'size', 'required'], 'textarea': [ 'name', 'form', 'disabled', 'autofocus', 'required', 'dirname', 'maxlength', 'placeholder', 'readonly', 'cols', 'rows', 'wrap'], 'label': [ 'form', 'for'], 'meter': [ 'form', 'value', 'min', 'max', 'high', 'low', 'optimum'], 'optgroup': [ 'disabled', 'label'], 'option': [ 'disabled', 'value', 'selected', 'label'], 'li': [ 'value'], 'progress': [ 'value', 'max'], 'canvas': [ 'height', 'width'], 'col': [ 'span'], 'colgroup': [ 'span'], 'time': [ 'datetime'], 'details': [ 'open'], 'dialog': [ 'open'], 'ol': [ 'reversed', 'start'], 'td': [ 'colspan', 'headers', 'rowspan'], 'th': [ 'colspan', 'headers', 'rowspan', 'scope']}</t>
  </si>
  <si>
    <t>&lt;script&gt; &lt;img&gt;</t>
  </si>
  <si>
    <t>crossorigin&lt;script, img&gt;</t>
  </si>
  <si>
    <t>{"form*rel": ["external", "help", "license", "next", "nofollow", "noopener", "noreferrer", "opener", "prev", "search"], "a*rel": ["alternate", "author", "bookmark", "external", "help", "license", "next", "nofollow", "noopener", "noreferrer", "prev", "search", "tag"], "area*rel": ["alternate", "author", "bookmark", "help", "license", "next", "nofollow", "noreferrer", "prefetch", "prev", "search", "tag"], "link*rel": ["alternate", "author", "dns-prefetch", "help", "icon", "license", "next", "pingback", "preconnect", "prefetch", "preload", "prerender", "prev", "search", "stylesheet"], "area*referrerpolicy": ["no-referrer", "no-referrer-when-downgrade", "origin", "origin-when-cross-origin", "same-origin", "strict-origin-when-cross-origin", "unsafe-url"], "iframe*referrerpolicy": ["no-referrer", "no-referrer-when-downgrade", "origin", "origin-when-cross-origin", "same-origin", "strict-origin", "strict-origin-when-cross-origin", "unsafe-url"], "img*referrerpolicy": ["no-referrer", "no-referrer-when-downgrade", "origin", "origin-when-cross-origin", "unsafe-url"], "a*referrerpolicy": ["no-referrer", "no-referrer-when-downgrade", "origin", "origin-when-cross-origin", "same-origin", "strict-origin-when-cross-origin", "unsafe-url"], "script*referrerpolicy": ["no-referrer", "no-referrer-when-downgrade", "origin", "origin-when-cross-origin", "same-origin", "strict-origin-when-cross-origin", "unsafe-url"], "link*referrerpolicy": ["no-referrer", "no-referrer-when-downgrade", "origin", "origin-when-cross-origin", "unsafe-url"], "input*type": ["button", "checkbox", "color", "date", "datetime-local", "email", "file", "hidden", "image", "month", "number", "password", "radio", "range", "reset", "search", "submit", "tel", "text", "time", "url", "week"], "a*type": ["video/ogg", "video/mp4", "video/webm", "audio/ogg", "audio/mpeg", "text/css"], "link*type": ["video/ogg", "video/mp4", "video/webm", "audio/ogg", "audio/mpeg", "text/css"], "embed*type": ["video/ogg", "video/mp4", "video/webm", "audio/ogg", "audio/mpeg", "text/css"], "object*type": ["video/ogg", "video/mp4", "video/webm", "audio/ogg", "audio/mpeg", "text/css"], "source*type": ["video/ogg", "video/mp4", "video/webm", "audio/ogg", "audio/mpeg", "text/css"], "script*type": ["application/javascript", "application/ecmascript"], "style*type": ["text/css"], "button*type": ["button", "reset", "submit"], "meta*name": ["application-name", "author", "description", "generator", "keywords", "viewport"], "meta*http-equiv": ["content-security-policy", "content-type", "default-style", "refresh"], "a*target": ["_blank", "_parent", "_self", "_top", "framename"], "area*target": ["_blank", "_parent", "_self", "_top", "framename"], "base*target": ["_blank", "_parent", "_self", "_top"], "form*target": ["_blank", "_parent", "_self", "_top"], "track*kind": ["captions", "chapters", "descriptions", "metadata", "subtitles"], "form*enctype": ["application/x-www-form-urlencoded", "multipart/form-data", "text/plain"], "script*enctype": ["application/x-www-form-urlencoded", "multipart/form-data", "text/plain"], "script*crossorigin": ["anonymous", "use-credentials"], "img*crossorigin": ["anonymous", "use-credentials"]}</t>
  </si>
  <si>
    <t>aspect-ratio</t>
  </si>
  <si>
    <t>Specifies preferred aspect ratio of an element</t>
  </si>
  <si>
    <t>background-position-x</t>
  </si>
  <si>
    <t>Specifies the position of a background image on x-axis</t>
  </si>
  <si>
    <t>background-position-y</t>
  </si>
  <si>
    <t>Specifies the position of a background image on y-axis</t>
  </si>
  <si>
    <t>block-size</t>
  </si>
  <si>
    <t>Specifies the size of an element in block direction</t>
  </si>
  <si>
    <t>box-reflect</t>
  </si>
  <si>
    <t>The box-reflect property is used to create a reflection of an element.</t>
  </si>
  <si>
    <t>inline-size</t>
  </si>
  <si>
    <t>Specifies the size of an element in the inline direction</t>
  </si>
  <si>
    <t>inset</t>
  </si>
  <si>
    <t>Specifies the distance between an element and the parent element</t>
  </si>
  <si>
    <t>inset-block</t>
  </si>
  <si>
    <t>Specifies the distance between an element and the parent element in the block direction</t>
  </si>
  <si>
    <t>inset-block-end</t>
  </si>
  <si>
    <t>Specifies the distance between the end of an element and the parent element in the block direction</t>
  </si>
  <si>
    <t>inset-block-start</t>
  </si>
  <si>
    <t>Specifies the distance between the start of an element and the parent element in the block direction</t>
  </si>
  <si>
    <t>inset-inline</t>
  </si>
  <si>
    <t>Specifies the distance between an element and the parent element in the inline direction</t>
  </si>
  <si>
    <t>inset-inline-end</t>
  </si>
  <si>
    <t>Specifies the distance between the end of an element and the parent element in the inline direction</t>
  </si>
  <si>
    <t>inset-inline-start</t>
  </si>
  <si>
    <t>Specifies the distance between the start of an element and the parent element in the inline direction</t>
  </si>
  <si>
    <t>Sets all the margin properties in one declaration</t>
  </si>
  <si>
    <t>margin-block</t>
  </si>
  <si>
    <t>Specifies the margin in the block direction</t>
  </si>
  <si>
    <t>margin-block-end</t>
  </si>
  <si>
    <t>Specifies the margin at the end in the block direction</t>
  </si>
  <si>
    <t>margin-block-start</t>
  </si>
  <si>
    <t>Specifies the margin at the start in the block direction</t>
  </si>
  <si>
    <t>margin-inline</t>
  </si>
  <si>
    <t>Specifies the margin in the inline direction</t>
  </si>
  <si>
    <t>margin-inline-end</t>
  </si>
  <si>
    <t>Specifies the margin at the end in the inline direction</t>
  </si>
  <si>
    <t>margin-inline-start</t>
  </si>
  <si>
    <t>Specifies the margin at the start in the inline direction</t>
  </si>
  <si>
    <t>max-block-size</t>
  </si>
  <si>
    <t>Sets the maximum size of an element in the block direction</t>
  </si>
  <si>
    <t>max-inline-size</t>
  </si>
  <si>
    <t>Sets the maximum size of an element in the inline direction</t>
  </si>
  <si>
    <t>min-block-size</t>
  </si>
  <si>
    <t>Sets the minimum size of an element in the block direction</t>
  </si>
  <si>
    <t>min-inline-size</t>
  </si>
  <si>
    <t>Sets the minimum size of an element in the inline direction</t>
  </si>
  <si>
    <r>
      <t>A shorthand property for the </t>
    </r>
    <r>
      <rPr>
        <i/>
        <sz val="11"/>
        <color rgb="FF000000"/>
        <rFont val="Verdana"/>
        <family val="2"/>
      </rPr>
      <t>outline-width, outline-style</t>
    </r>
    <r>
      <rPr>
        <sz val="11"/>
        <color rgb="FF000000"/>
        <rFont val="Verdana"/>
        <family val="2"/>
      </rPr>
      <t>, and the </t>
    </r>
    <r>
      <rPr>
        <i/>
        <sz val="11"/>
        <color rgb="FF000000"/>
        <rFont val="Verdana"/>
        <family val="2"/>
      </rPr>
      <t>outline-color</t>
    </r>
    <r>
      <rPr>
        <sz val="11"/>
        <color rgb="FF000000"/>
        <rFont val="Verdana"/>
        <family val="2"/>
      </rPr>
      <t> properties</t>
    </r>
  </si>
  <si>
    <t>overflow-anchor</t>
  </si>
  <si>
    <t>Specifies whether or not content in viewable area in a scrollable contianer should be pushed down when new content is loaded above</t>
  </si>
  <si>
    <t>padding-block</t>
  </si>
  <si>
    <t>Specifies the padding in the block direction</t>
  </si>
  <si>
    <t>padding-block-end</t>
  </si>
  <si>
    <t>Specifies the padding at the end in the block direction</t>
  </si>
  <si>
    <t>padding-block-start</t>
  </si>
  <si>
    <t>Specifies the padding at the start in the block direction</t>
  </si>
  <si>
    <t>padding-inline</t>
  </si>
  <si>
    <t>Specifies the padding in the inline direction</t>
  </si>
  <si>
    <t>padding-inline-end</t>
  </si>
  <si>
    <t>Specifies the padding at the end in the inline direction</t>
  </si>
  <si>
    <t>padding-inline-start</t>
  </si>
  <si>
    <t>Specifies the padding at the start in the inline direction</t>
  </si>
  <si>
    <t>paint-order</t>
  </si>
  <si>
    <t>Sets the order of how an SVG element or text is painted.</t>
  </si>
  <si>
    <t>rotate</t>
  </si>
  <si>
    <t>Specifies the rotation of an element</t>
  </si>
  <si>
    <t>scale</t>
  </si>
  <si>
    <t>Specifies the size of an element by scaling up or down</t>
  </si>
  <si>
    <t>scroll-margin</t>
  </si>
  <si>
    <t>Specifies the margin between the snap position and the container</t>
  </si>
  <si>
    <t>scroll-margin-block</t>
  </si>
  <si>
    <t>Specifies the margin between the snap position and the container in the block direction</t>
  </si>
  <si>
    <t>scroll-margin-block-end</t>
  </si>
  <si>
    <t>Specifies the end margin between the snap position and the container in the block direction</t>
  </si>
  <si>
    <t>scroll-margin-block-start</t>
  </si>
  <si>
    <t>Specifies the start margin between the snap position and the container in the block direction</t>
  </si>
  <si>
    <t>scroll-margin-bottom</t>
  </si>
  <si>
    <t>Specifies the margin between the snap position on the bottom side and the container</t>
  </si>
  <si>
    <t>scroll-margin-inline</t>
  </si>
  <si>
    <t>Specifies the margin between the snap position and the container in the inline direction</t>
  </si>
  <si>
    <t>scroll-margin-inline-end</t>
  </si>
  <si>
    <t>Specifies the end margin between the snap position and the container in the inline direction</t>
  </si>
  <si>
    <t>scroll-margin-inline-start</t>
  </si>
  <si>
    <t>Specifies the start margin between the snap position and the container in the inline direction</t>
  </si>
  <si>
    <t>scroll-margin-left</t>
  </si>
  <si>
    <t>Specifies the margin between the snap position on the left side and the container</t>
  </si>
  <si>
    <t>scroll-margin-right</t>
  </si>
  <si>
    <t>Specifies the margin between the snap position on the right side and the container</t>
  </si>
  <si>
    <t>scroll-margin-top</t>
  </si>
  <si>
    <t>Specifies the margin between the snap position on the top side and the container</t>
  </si>
  <si>
    <t>scroll-padding</t>
  </si>
  <si>
    <t>Specifies the distance from the container to the snap position on the child elements</t>
  </si>
  <si>
    <t>scroll-padding-block</t>
  </si>
  <si>
    <t>Specifies the distance in block direction from the container to the snap position on the child elements</t>
  </si>
  <si>
    <t>scroll-padding-block-end</t>
  </si>
  <si>
    <t>Specifies the distance in block direction from the end of the container to the snap position on the child elements</t>
  </si>
  <si>
    <t>scroll-padding-block-start</t>
  </si>
  <si>
    <t>Specifies the distance in block direction from the start of the container to the snap position on the child elements</t>
  </si>
  <si>
    <t>scroll-padding-bottom</t>
  </si>
  <si>
    <t>Specifies the distance from the bottom of the container to the snap position on the child elements</t>
  </si>
  <si>
    <t>scroll-padding-inline</t>
  </si>
  <si>
    <t>Specifies the distance in inline direction from the container to the snap position on the child elements</t>
  </si>
  <si>
    <t>scroll-padding-inline-end</t>
  </si>
  <si>
    <t>Specifies the distance in inline direction from the end of the container to the snap position on the child elements</t>
  </si>
  <si>
    <t>scroll-padding-inline-start</t>
  </si>
  <si>
    <t>Specifies the distance in inline direction from the start of the container to the snap position on the child elements</t>
  </si>
  <si>
    <t>scroll-padding-left</t>
  </si>
  <si>
    <t>Specifies the distance from the left side of the container to the snap position on the child elements</t>
  </si>
  <si>
    <t>scroll-padding-right</t>
  </si>
  <si>
    <t>Specifies the distance from the right side of the container to the snap position on the child elements</t>
  </si>
  <si>
    <t>scroll-padding-top</t>
  </si>
  <si>
    <t>Specifies the distance from the top of the container to the snap position on the child elements</t>
  </si>
  <si>
    <t>scroll-snap-align</t>
  </si>
  <si>
    <t>Specifies where to position elements when the user stops scrolling</t>
  </si>
  <si>
    <t>scroll-snap-stop</t>
  </si>
  <si>
    <t>Specifies scroll behaviour after fast swipe on trackpad or touch screen</t>
  </si>
  <si>
    <t>scroll-snap-type</t>
  </si>
  <si>
    <t>Specifies how snap behaviour should be when scrolling</t>
  </si>
  <si>
    <t>Defines the orientation of characters in a line</t>
  </si>
  <si>
    <t>Specifies the position of an element</t>
  </si>
  <si>
    <t>CSS FONT FAMILY LIST</t>
  </si>
  <si>
    <t>https://www.tutorialbrain.com/css_tutorial/css_font_family_list/</t>
  </si>
  <si>
    <t>SANS-SERIF FONT FAMILY</t>
  </si>
  <si>
    <t>FONT FAMILY</t>
  </si>
  <si>
    <t>APPEARANCE</t>
  </si>
  <si>
    <t>Arial</t>
  </si>
  <si>
    <t>Arial Black</t>
  </si>
  <si>
    <t>Arial narrow</t>
  </si>
  <si>
    <t>Arial Rounded MT Bold</t>
  </si>
  <si>
    <t>Helvetica</t>
  </si>
  <si>
    <t>Verdana</t>
  </si>
  <si>
    <t>Calibri</t>
  </si>
  <si>
    <t>Noto</t>
  </si>
  <si>
    <t>Lucida Sans</t>
  </si>
  <si>
    <t>Gill Sans</t>
  </si>
  <si>
    <t>Century Gothic</t>
  </si>
  <si>
    <t>Candara</t>
  </si>
  <si>
    <t>Futara</t>
  </si>
  <si>
    <t>Franklin Gothic Medium</t>
  </si>
  <si>
    <t>Trebuchet MS</t>
  </si>
  <si>
    <t>Geneva</t>
  </si>
  <si>
    <t>Segoe UI</t>
  </si>
  <si>
    <t>Optima</t>
  </si>
  <si>
    <t>Avanta Garde</t>
  </si>
  <si>
    <t>SERIF FONT FAMILY</t>
  </si>
  <si>
    <t>Times New Roman</t>
  </si>
  <si>
    <t>Big Caslon</t>
  </si>
  <si>
    <t>Bodoni MT</t>
  </si>
  <si>
    <t>Book Antiqua</t>
  </si>
  <si>
    <t>Bookman</t>
  </si>
  <si>
    <t>New Century Schoolbook</t>
  </si>
  <si>
    <t>Calisto MT</t>
  </si>
  <si>
    <t>Cambria</t>
  </si>
  <si>
    <t>Didot</t>
  </si>
  <si>
    <t>Garamond</t>
  </si>
  <si>
    <t>Georgia</t>
  </si>
  <si>
    <t>Goudy Old Style</t>
  </si>
  <si>
    <t>Hoefler Text</t>
  </si>
  <si>
    <t>Lucida Bright</t>
  </si>
  <si>
    <t>Palatino</t>
  </si>
  <si>
    <t>Perpetua</t>
  </si>
  <si>
    <t>Rockwell</t>
  </si>
  <si>
    <t>Rockwell Extra Bold</t>
  </si>
  <si>
    <t>Baskerville</t>
  </si>
  <si>
    <t>MONOSPACE FONT FAMILY</t>
  </si>
  <si>
    <t>Consolas</t>
  </si>
  <si>
    <t>Courier</t>
  </si>
  <si>
    <t>Courier New</t>
  </si>
  <si>
    <t>Lucida Console</t>
  </si>
  <si>
    <t>Lucidatypewriter</t>
  </si>
  <si>
    <t>Lucida Sans Typewriter</t>
  </si>
  <si>
    <t>Monaco</t>
  </si>
  <si>
    <t>Andale Mono</t>
  </si>
  <si>
    <t>CURSIVE FONT FAMILY</t>
  </si>
  <si>
    <t>Comic Sans</t>
  </si>
  <si>
    <t>Comic Sans MS</t>
  </si>
  <si>
    <t>Apple Chancery</t>
  </si>
  <si>
    <t>Zapf Chancery</t>
  </si>
  <si>
    <t>Bradley Hand</t>
  </si>
  <si>
    <t>Brush Script MT</t>
  </si>
  <si>
    <t>Brush Script Std</t>
  </si>
  <si>
    <t>Snell Roundhan</t>
  </si>
  <si>
    <t>URW Chancery</t>
  </si>
  <si>
    <t>Coronet script</t>
  </si>
  <si>
    <t>Florence</t>
  </si>
  <si>
    <t>Parkavenue</t>
  </si>
  <si>
    <t>FANTASY FONT FAMILY</t>
  </si>
  <si>
    <t>Impact</t>
  </si>
  <si>
    <t>Brushstroke</t>
  </si>
  <si>
    <t>Luminari</t>
  </si>
  <si>
    <t>Chalkduster</t>
  </si>
  <si>
    <t>Jazz LET</t>
  </si>
  <si>
    <t>Blippo</t>
  </si>
  <si>
    <t>Stencil Std</t>
  </si>
  <si>
    <t>Marker Felt</t>
  </si>
  <si>
    <t>Trattatello</t>
  </si>
  <si>
    <t>Arnoldboecklin</t>
  </si>
  <si>
    <t>Oldtown</t>
  </si>
  <si>
    <t>Copperplate</t>
  </si>
  <si>
    <t>papyrus</t>
  </si>
  <si>
    <t>CSS Fonts List</t>
  </si>
  <si>
    <t>Abadi MT Condensed Light</t>
  </si>
  <si>
    <t>Aharoni</t>
  </si>
  <si>
    <t>Aharoni Bold</t>
  </si>
  <si>
    <t>Aldhabi</t>
  </si>
  <si>
    <t>AlternateGothic2 BT</t>
  </si>
  <si>
    <t>Andalus</t>
  </si>
  <si>
    <t>Angsana New</t>
  </si>
  <si>
    <t>AngsanaUPC</t>
  </si>
  <si>
    <t>Aparajita</t>
  </si>
  <si>
    <t>Arabic Typesetting</t>
  </si>
  <si>
    <t>Arial Nova</t>
  </si>
  <si>
    <t>Bahnschrift</t>
  </si>
  <si>
    <t>Bahnschrift Light</t>
  </si>
  <si>
    <t>Bahnschrift SemiBold</t>
  </si>
  <si>
    <t>Bahnschrift SemiLight</t>
  </si>
  <si>
    <t>Batang</t>
  </si>
  <si>
    <t>BatangChe</t>
  </si>
  <si>
    <t>BIZ UDGothic</t>
  </si>
  <si>
    <t>BIZ UDMincho Medium</t>
  </si>
  <si>
    <t>Browallia New</t>
  </si>
  <si>
    <t>BrowalliaUPC</t>
  </si>
  <si>
    <t>Calibri Light</t>
  </si>
  <si>
    <t>Cambodian</t>
  </si>
  <si>
    <t>Cambria Math</t>
  </si>
  <si>
    <t>Cherokee</t>
  </si>
  <si>
    <t>Constantia</t>
  </si>
  <si>
    <t>Copperplate Gothic Light</t>
  </si>
  <si>
    <t>Copperplate Gothic Bold</t>
  </si>
  <si>
    <t>Corbel</t>
  </si>
  <si>
    <t>Cordia New</t>
  </si>
  <si>
    <t>CordiaUPC</t>
  </si>
  <si>
    <t>Coronetscript</t>
  </si>
  <si>
    <t>DaunPenh</t>
  </si>
  <si>
    <t>David</t>
  </si>
  <si>
    <t>DengXian</t>
  </si>
  <si>
    <t>DFKai-SB</t>
  </si>
  <si>
    <t>DilleniaUPC</t>
  </si>
  <si>
    <t>DokChampa</t>
  </si>
  <si>
    <t>Dotum</t>
  </si>
  <si>
    <t>DotumChe</t>
  </si>
  <si>
    <t>Ebrima</t>
  </si>
  <si>
    <t>Estrangelo Edessa</t>
  </si>
  <si>
    <t>EucrosiaUPC</t>
  </si>
  <si>
    <t>Euphemia</t>
  </si>
  <si>
    <t>FangSong</t>
  </si>
  <si>
    <t>FrankRuehl</t>
  </si>
  <si>
    <t>FreesiaUPC</t>
  </si>
  <si>
    <t>Gabriola</t>
  </si>
  <si>
    <t>Gadugi</t>
  </si>
  <si>
    <t>Gautami</t>
  </si>
  <si>
    <t>Georgia Pro</t>
  </si>
  <si>
    <t>Gill Sans Nova</t>
  </si>
  <si>
    <t>Gisha</t>
  </si>
  <si>
    <t>Gulim</t>
  </si>
  <si>
    <t>GulimChe</t>
  </si>
  <si>
    <t>Gungsuh</t>
  </si>
  <si>
    <t>GungsuhChe</t>
  </si>
  <si>
    <t>Hebrew</t>
  </si>
  <si>
    <t>HoloLens MDL2 Assets</t>
  </si>
  <si>
    <t>Ink Free</t>
  </si>
  <si>
    <t>IrisUPC</t>
  </si>
  <si>
    <t>Iskoola Pota</t>
  </si>
  <si>
    <t>Japanese</t>
  </si>
  <si>
    <t>JasmineUPC</t>
  </si>
  <si>
    <t>Javanese Text</t>
  </si>
  <si>
    <t>KaiTi</t>
  </si>
  <si>
    <t>Kalinga</t>
  </si>
  <si>
    <t>Kartika</t>
  </si>
  <si>
    <t>Khmer UI</t>
  </si>
  <si>
    <t>KodchiangUPC</t>
  </si>
  <si>
    <t>Kokila</t>
  </si>
  <si>
    <t>Korean</t>
  </si>
  <si>
    <t>Lao</t>
  </si>
  <si>
    <t>Lao UI</t>
  </si>
  <si>
    <t>Latha</t>
  </si>
  <si>
    <t>Leelawadee</t>
  </si>
  <si>
    <t>Leelawadee UI</t>
  </si>
  <si>
    <t>Leelawadee UI Semilight</t>
  </si>
  <si>
    <t>Levenim MT</t>
  </si>
  <si>
    <t>LilyUPC</t>
  </si>
  <si>
    <t>Lucida Handwriting</t>
  </si>
  <si>
    <t>Lucida Sans Unicode</t>
  </si>
  <si>
    <t>Malgun Gothic</t>
  </si>
  <si>
    <t>Malgun Gothic Semilight</t>
  </si>
  <si>
    <t>Mangal</t>
  </si>
  <si>
    <t>Marlett</t>
  </si>
  <si>
    <t>Meiryo</t>
  </si>
  <si>
    <t>Meiryo UI</t>
  </si>
  <si>
    <t>Microsoft Himalaya</t>
  </si>
  <si>
    <t>Microsoft JhengHei</t>
  </si>
  <si>
    <t>Microsoft JhengHei UI</t>
  </si>
  <si>
    <t>Microsoft New Tai Lue</t>
  </si>
  <si>
    <t>Microsoft PhagsPa</t>
  </si>
  <si>
    <t>Microsoft Sans Serif</t>
  </si>
  <si>
    <t>Microsoft Tai Le</t>
  </si>
  <si>
    <t>Microsoft Uighur</t>
  </si>
  <si>
    <t>Microsoft YaHei</t>
  </si>
  <si>
    <t>Microsoft YaHei UI</t>
  </si>
  <si>
    <t>Microsoft Yi Baiti</t>
  </si>
  <si>
    <t>MingLiU</t>
  </si>
  <si>
    <t>MingLiU_HKSCS</t>
  </si>
  <si>
    <t>MingLiU_HKSCS-ExtB</t>
  </si>
  <si>
    <t>MingLiU-ExtB</t>
  </si>
  <si>
    <t>Miriam</t>
  </si>
  <si>
    <t>Mongolian Baiti</t>
  </si>
  <si>
    <t>MoolBoran</t>
  </si>
  <si>
    <t>MS Gothic</t>
  </si>
  <si>
    <t>MS Mincho</t>
  </si>
  <si>
    <t>MS PGothic</t>
  </si>
  <si>
    <t>MS PMincho</t>
  </si>
  <si>
    <t>MS UI Gothic</t>
  </si>
  <si>
    <t>MV Boli</t>
  </si>
  <si>
    <t>Myanmar Text</t>
  </si>
  <si>
    <t>Narkisim</t>
  </si>
  <si>
    <t>Neue Haas Grotesk Text Pro</t>
  </si>
  <si>
    <t>News Gothic MT</t>
  </si>
  <si>
    <t>Nirmala UI</t>
  </si>
  <si>
    <t>No automatic language associations</t>
  </si>
  <si>
    <t>NSimSun</t>
  </si>
  <si>
    <t>Nyala</t>
  </si>
  <si>
    <t>Palatino Linotype</t>
  </si>
  <si>
    <t>Plantagenet Cherokee</t>
  </si>
  <si>
    <t>PMingLiU</t>
  </si>
  <si>
    <t>Raavi</t>
  </si>
  <si>
    <t>Rockwell Nova</t>
  </si>
  <si>
    <t>Rockwell Nova Cond</t>
  </si>
  <si>
    <t>Rockwell Nova Extra Bold</t>
  </si>
  <si>
    <t>Rod</t>
  </si>
  <si>
    <t>Sakkal Majalla</t>
  </si>
  <si>
    <t>Sanskrit Text</t>
  </si>
  <si>
    <t>Segoe MDL2 Assets</t>
  </si>
  <si>
    <t>Segoe Print</t>
  </si>
  <si>
    <t>Segoe Script</t>
  </si>
  <si>
    <t>Segoe UI Emoji</t>
  </si>
  <si>
    <t>Segoe UI Historic</t>
  </si>
  <si>
    <t>Segoe UI Symbol</t>
  </si>
  <si>
    <t>Shonar Bangla</t>
  </si>
  <si>
    <t>Shruti</t>
  </si>
  <si>
    <t>SimHei</t>
  </si>
  <si>
    <t>SimKai</t>
  </si>
  <si>
    <t>Simplified Arabic</t>
  </si>
  <si>
    <t>Simplified Chinese</t>
  </si>
  <si>
    <t>SimSun</t>
  </si>
  <si>
    <t>SimSun-ExtB</t>
  </si>
  <si>
    <t>Sitka</t>
  </si>
  <si>
    <t>Sylfaen</t>
  </si>
  <si>
    <t>Symbol</t>
  </si>
  <si>
    <t>Tahoma</t>
  </si>
  <si>
    <t>Thai</t>
  </si>
  <si>
    <t>Traditional Arabic</t>
  </si>
  <si>
    <t>Traditional Chinese</t>
  </si>
  <si>
    <t>Tunga</t>
  </si>
  <si>
    <t>UD Digi Kyokasho</t>
  </si>
  <si>
    <t>UD Digi KyoKasho NK-R</t>
  </si>
  <si>
    <t>UD Digi KyoKasho NP-R</t>
  </si>
  <si>
    <t>UD Digi KyoKasho N-R</t>
  </si>
  <si>
    <t>Urdu Typesetting</t>
  </si>
  <si>
    <t>Utsaah</t>
  </si>
  <si>
    <t>Vani</t>
  </si>
  <si>
    <t>Verdana Pro</t>
  </si>
  <si>
    <t>Vijaya</t>
  </si>
  <si>
    <t>Vrinda</t>
  </si>
  <si>
    <t>Webdings</t>
  </si>
  <si>
    <t>Westminster</t>
  </si>
  <si>
    <t>Wingdings</t>
  </si>
  <si>
    <t>Yu Gothic</t>
  </si>
  <si>
    <t>Yu Gothic UI</t>
  </si>
  <si>
    <t>Yu Mincho</t>
  </si>
  <si>
    <t>ListFont =</t>
  </si>
  <si>
    <t>GENERIC FONT FAMILY</t>
  </si>
  <si>
    <t>fantasy</t>
  </si>
  <si>
    <t>cursive</t>
  </si>
  <si>
    <t>monospace</t>
  </si>
  <si>
    <t>serif</t>
  </si>
  <si>
    <t>sans-serif</t>
  </si>
  <si>
    <t>["Abadi MT Condensed Light","Aharoni","Aharoni Bold","Aldhabi","AlternateGothic2 BT","Andale Mono","Andalus","Angsana New","AngsanaUPC","Aparajita","Apple Chancery","Arabic Typesetting","Arial","Arial Black","Arial narrow","Arial Nova","Arial Rounded MT Bold","Arnoldboecklin","Avanta Garde","Bahnschrift","Bahnschrift Light","Bahnschrift SemiBold","Bahnschrift SemiLight","Baskerville","Batang","BatangChe","Big Caslon","BIZ UDGothic","BIZ UDMincho Medium","Blippo","Bodoni MT","Book Antiqua","Book Antiqua","Bookman","Bradley Hand","Browallia New","BrowalliaUPC","Brush Script MT","Brush Script Std","Brushstroke","Calibri","Calibri Light","Calisto MT","Cambodian","Cambria","Cambria Math","Candara","Century Gothic","Chalkduster","Cherokee","Comic Sans","Comic Sans MS","Consolas","Constantia","Copperplate","Copperplate Gothic Light","Copperplate Gothic Bold","Corbel","Cordia New","CordiaUPC","Coronetscript","Courier","Courier New","DaunPenh","David","DengXian","DFKai-SB","Didot","DilleniaUPC","DokChampa","Dotum","DotumChe","Ebrima","Estrangelo Edessa","EucrosiaUPC","Euphemia","FangSong","Florence","Franklin Gothic Medium","FrankRuehl","FreesiaUPC","Futara","Gabriola","Gadugi","Garamond","Gautami","Geneva","Georgia","Georgia Pro","Gill Sans","Gill Sans Nova","Gisha","Goudy Old Style","Gulim","GulimChe","Gungsuh","GungsuhChe","Hebrew","Hoefler Text","HoloLens MDL2 Assets","Impact","Ink Free","IrisUPC","Iskoola Pota","Japanese","JasmineUPC","Javanese Text","Jazz LET","KaiTi","Kalinga","Kartika","Khmer UI","KodchiangUPC","Kokila","Korean","Lao","Lao UI","Latha","Leelawadee","Leelawadee UI","Leelawadee UI Semilight","Levenim MT","LilyUPC","Lucida Bright","Lucida Console","Lucida Handwriting","Lucida Sans","Lucida Sans Typewriter","Lucida Sans Unicode","Lucidatypewriter","Luminari","Malgun Gothic","Malgun Gothic Semilight","Mangal","Marker Felt","Marlett","Meiryo","Meiryo UI","Microsoft Himalaya","Microsoft JhengHei","Microsoft JhengHei UI","Microsoft New Tai Lue","Microsoft PhagsPa","Microsoft Sans Serif","Microsoft Tai Le","Microsoft Uighur","Microsoft YaHei","Microsoft YaHei UI","Microsoft Yi Baiti","MingLiU","MingLiU_HKSCS","MingLiU_HKSCS-ExtB","MingLiU-ExtB","Miriam","Monaco","Mongolian Baiti","MoolBoran","MS Gothic","MS Mincho","MS PGothic","MS PMincho","MS UI Gothic","MV Boli","Myanmar Text","Narkisim","Neue Haas Grotesk Text Pro","New Century Schoolbook","News Gothic MT","Nirmala UI","Noto","NSimSun","Nyala","Oldtown","Optima","Palatino","Palatino Linotype","papyrus","Parkavenue","Perpetua","Plantagenet Cherokee","PMingLiU","Raavi","Rockwell","Rockwell Extra Bold","Rockwell Nova","Rockwell Nova Cond","Rockwell Nova Extra Bold","Rod","Sakkal Majalla","Sanskrit Text","Segoe MDL2 Assets","Segoe Print","Segoe Script","Segoe UI","Segoe UI Emoji","Segoe UI Historic","Segoe UI Symbol","Shonar Bangla","Shruti","SimHei","SimKai","Simplified Arabic","Simplified Chinese","SimSun","SimSun-ExtB","Sitka","Snell Roundhan","Stencil Std","Sylfaen","Symbol","Tahoma","Thai","Times New Roman","Traditional Arabic","Traditional Chinese","Trattatello","Trebuchet MS","Tunga","UD Digi Kyokasho","UD Digi KyoKasho NK-R","UD Digi KyoKasho NP-R","UD Digi KyoKasho N-R","Urdu Typesetting","URW Chancery","Utsaah","Vani","Verdana","Verdana Pro","Vijaya","Vrinda","Webdings","Westminster","Wingdings","Yu Gothic","Yu Gothic UI","Yu Mincho","Zapf Chancery"]</t>
  </si>
  <si>
    <t>AUTOMÁTICO</t>
  </si>
  <si>
    <t>TRATADO</t>
  </si>
  <si>
    <t>ListFontGen =</t>
  </si>
  <si>
    <t>["sans-serif","sans-serif","sans-serif","sans-serif","sans-serif","monospace","sans-serif","sans-serif","sans-serif","sans-serif","cursive","sans-serif","sans-serif","sans-serif","sans-serif","sans-serif","sans-serif","fantasy","sans-serif","sans-serif","sans-serif","sans-serif","sans-serif","serif","sans-serif","sans-serif","serif","sans-serif","sans-serif","fantasy","serif","serif","serif","serif","cursive","sans-serif","sans-serif","cursive","cursive","fantasy","sans-serif","sans-serif","serif","sans-serif","serif","serif","sans-serif","sans-serif","fantasy","sans-serif","cursive","cursive","monospace","serif","fantasy","serif","sans-serif","sans-serif","sans-serif","serif","sans-serif","monospace","monospace","sans-serif","sans-serif","sans-serif","sans-serif","serif","serif","sans-serif","sans-serif","sans-serif","sans-serif","sans-serif","sans-serif","sans-serif","sans-serif","cursive","sans-serif","sans-serif","serif","sans-serif","sans-serif","sans-serif","serif","sans-serif","sans-serif","serif","sans-serif","sans-serif","sans-serif","sans-serif","serif","sans-serif","sans-serif","sans-serif","sans-serif","sans-serif","serif","sans-serif","fantasy","fantasy","serif","sans-serif","sans-serif","serif","serif","fantasy","sans-serif","sans-serif","sans-serif","sans-serif","sans-serif","sans-serif","sans-serif","sans-serif","sans-serif","sans-serif","sans-serif","sans-serif","sans-serif","sans-serif","serif","serif","monospace","cursive","sans-serif","monospace","sans-serif","monospace","fantasy","sans-serif","sans-serif","sans-serif","fantasy","fantasy","sans-serif","sans-serif","serif","sans-serif","sans-serif","sans-serif","sans-serif","sans-serif","sans-serif","serif","sans-serif","sans-serif","sans-serif","sans-serif","sans-serif","serif","serif","sans-serif","monospace","serif","sans-serif","sans-serif","sans-serif","sans-serif","sans-serif","serif","fantasy","sans-serif","sans-serif","sans-serif","serif","sans-serif","sans-serif","sans-serif","serif","sans-serif","fantasy","sans-serif","serif","serif","fantasy","cursive","serif","sans-serif","sans-serif","sans-serif","serif","serif","sans-serif","sans-serif","sans-serif","sans-serif","sans-serif","serif","sans-serif","sans-serif","cursive","sans-serif","sans-serif","sans-serif","serif","serif","sans-serif","sans-serif","sans-serif","sans-serif","sans-serif","serif","serif","sans-serif","cursive","fantasy","serif","fantasy","sans-serif","sans-serif","serif","sans-serif","sans-serif","fantasy","sans-serif","sans-serif","sans-serif","sans-serif","sans-serif","sans-serif","sans-serif","cursive","sans-serif","sans-serif","sans-serif","sans-serif","sans-serif","sans-serif","fantasy","sans-serif","fantasy","sans-serif","sans-serif","sans-serif","cursive"]</t>
  </si>
  <si>
    <t>Specifies the combination of multiple characters into the space of a single character (Japanese or Chinese)</t>
  </si>
  <si>
    <t>HTML DOM Events</t>
  </si>
  <si>
    <t>abort</t>
  </si>
  <si>
    <t>The loading of a media is aborted</t>
  </si>
  <si>
    <t>afterprint</t>
  </si>
  <si>
    <t>A page has started printing, or if the print dialogue box has been closed</t>
  </si>
  <si>
    <t>Event</t>
  </si>
  <si>
    <t>animationend</t>
  </si>
  <si>
    <t>A CSS animation has completed</t>
  </si>
  <si>
    <t>AnimationEvent</t>
  </si>
  <si>
    <t>animationiteration</t>
  </si>
  <si>
    <t>A CSS animation is repeated</t>
  </si>
  <si>
    <t>animationstart</t>
  </si>
  <si>
    <t>A CSS animation has started</t>
  </si>
  <si>
    <t>beforeprint</t>
  </si>
  <si>
    <t>A page is about to be printed</t>
  </si>
  <si>
    <t>beforeunload</t>
  </si>
  <si>
    <t>Before a document is about to be unloaded</t>
  </si>
  <si>
    <t>blur</t>
  </si>
  <si>
    <t>An element loses focus</t>
  </si>
  <si>
    <t>FocusEvent</t>
  </si>
  <si>
    <t>canplay</t>
  </si>
  <si>
    <t>The browser can start playing the media (has buffered enough to begin)</t>
  </si>
  <si>
    <t>canplaythrough</t>
  </si>
  <si>
    <t>The browser can play through the media without stopping for buffering</t>
  </si>
  <si>
    <t>change</t>
  </si>
  <si>
    <t>The content of a form element has changed</t>
  </si>
  <si>
    <t>click</t>
  </si>
  <si>
    <t>An element is clicked on</t>
  </si>
  <si>
    <t>MouseEvent</t>
  </si>
  <si>
    <t>contextmenu</t>
  </si>
  <si>
    <t>An element is right-clicked to open a context menu</t>
  </si>
  <si>
    <t>The content of an element is copied</t>
  </si>
  <si>
    <t>ClipboardEvent</t>
  </si>
  <si>
    <t>cut</t>
  </si>
  <si>
    <t>The content of an element is cutted</t>
  </si>
  <si>
    <t>dblclick</t>
  </si>
  <si>
    <t>An element is double-clicked</t>
  </si>
  <si>
    <t>drag</t>
  </si>
  <si>
    <t>An element is being dragged</t>
  </si>
  <si>
    <t>DragEvent</t>
  </si>
  <si>
    <t>dragend</t>
  </si>
  <si>
    <t>Dragging of an element has ended</t>
  </si>
  <si>
    <t>dragenter</t>
  </si>
  <si>
    <t>A dragged element enters the drop target</t>
  </si>
  <si>
    <t>dragleave</t>
  </si>
  <si>
    <t>A dragged element leaves the drop target</t>
  </si>
  <si>
    <t>dragover</t>
  </si>
  <si>
    <t>A dragged element is over the drop target</t>
  </si>
  <si>
    <t>dragstart</t>
  </si>
  <si>
    <t>Dragging of an element has started</t>
  </si>
  <si>
    <t>drop</t>
  </si>
  <si>
    <t>A dragged element is dropped on the target</t>
  </si>
  <si>
    <t>durationchange</t>
  </si>
  <si>
    <t>The duration of a media is changed</t>
  </si>
  <si>
    <t>ended</t>
  </si>
  <si>
    <t>A media has reach the end ("thanks for listening")</t>
  </si>
  <si>
    <t>error</t>
  </si>
  <si>
    <t>An error occurs while loading an external file</t>
  </si>
  <si>
    <t>focus</t>
  </si>
  <si>
    <t>An element gets focus</t>
  </si>
  <si>
    <t>focusin</t>
  </si>
  <si>
    <t>An element is about to get focus</t>
  </si>
  <si>
    <t>focusout</t>
  </si>
  <si>
    <t>An element is about to lose focus</t>
  </si>
  <si>
    <t>fullscreenchange</t>
  </si>
  <si>
    <t>An element is displayed in fullscreen mode</t>
  </si>
  <si>
    <t>fullscreenerror</t>
  </si>
  <si>
    <t>An element can not be displayed in fullscreen mode</t>
  </si>
  <si>
    <t>hashchange</t>
  </si>
  <si>
    <t>There has been changes to the anchor part of a URL</t>
  </si>
  <si>
    <t>HashChangeEvent</t>
  </si>
  <si>
    <t>input</t>
  </si>
  <si>
    <t>An element gets user input</t>
  </si>
  <si>
    <t>InputEvent, Event</t>
  </si>
  <si>
    <t>invalid</t>
  </si>
  <si>
    <t>An element is invalid</t>
  </si>
  <si>
    <t>keydown</t>
  </si>
  <si>
    <t>A key is down</t>
  </si>
  <si>
    <t>KeyboardEvent</t>
  </si>
  <si>
    <t>keypress</t>
  </si>
  <si>
    <t>A key is pressed</t>
  </si>
  <si>
    <t>keyup</t>
  </si>
  <si>
    <t>A key is released</t>
  </si>
  <si>
    <t>load</t>
  </si>
  <si>
    <t>An object has loaded</t>
  </si>
  <si>
    <t>loadeddata</t>
  </si>
  <si>
    <t>Media data is loaded</t>
  </si>
  <si>
    <t>loadedmetadata</t>
  </si>
  <si>
    <t>Meta data (like dimensions and duration) are loaded</t>
  </si>
  <si>
    <t>loadstart</t>
  </si>
  <si>
    <t>The browser starts looking for the specified media</t>
  </si>
  <si>
    <t>ProgressEvent</t>
  </si>
  <si>
    <t>message</t>
  </si>
  <si>
    <t>A message is received through the event source</t>
  </si>
  <si>
    <t>mousedown</t>
  </si>
  <si>
    <t>The mouse button is pressed over an element</t>
  </si>
  <si>
    <t>mouseenter</t>
  </si>
  <si>
    <t>The pointer is moved onto an element</t>
  </si>
  <si>
    <t>mouseleave</t>
  </si>
  <si>
    <t>The pointer is moved out of an element</t>
  </si>
  <si>
    <t>mousemove</t>
  </si>
  <si>
    <t>The pointer is moved over an element</t>
  </si>
  <si>
    <t>mouseover</t>
  </si>
  <si>
    <t>mouseout</t>
  </si>
  <si>
    <t>mouseup</t>
  </si>
  <si>
    <t>A user releases a mouse button over an element</t>
  </si>
  <si>
    <t>mousewheel</t>
  </si>
  <si>
    <t>Deprecated. Use the wheel event instead</t>
  </si>
  <si>
    <t>WheelEvent</t>
  </si>
  <si>
    <t>offline</t>
  </si>
  <si>
    <t>The browser starts to work offline</t>
  </si>
  <si>
    <t>online</t>
  </si>
  <si>
    <t>The browser starts to work online</t>
  </si>
  <si>
    <t>A connection with the event source is opened</t>
  </si>
  <si>
    <t>pagehide</t>
  </si>
  <si>
    <t>User navigates away from a webpage</t>
  </si>
  <si>
    <t>PageTransitionEvent</t>
  </si>
  <si>
    <t>pageshow</t>
  </si>
  <si>
    <t>User navigates to a webpage</t>
  </si>
  <si>
    <t>paste</t>
  </si>
  <si>
    <t>Some content is pasted in an element</t>
  </si>
  <si>
    <t>pause</t>
  </si>
  <si>
    <t>A media is paused</t>
  </si>
  <si>
    <t>play</t>
  </si>
  <si>
    <t>The media has been started or is no longer paused</t>
  </si>
  <si>
    <t>playing</t>
  </si>
  <si>
    <t>The media is playing after having been paused or stopped for buffering</t>
  </si>
  <si>
    <t>popstate</t>
  </si>
  <si>
    <t>The window's history changes</t>
  </si>
  <si>
    <t>PopStateEvent</t>
  </si>
  <si>
    <t>The browser is downloading media data</t>
  </si>
  <si>
    <t>ratechange</t>
  </si>
  <si>
    <t>The playing speed of the media is changed</t>
  </si>
  <si>
    <t>The document view is resized</t>
  </si>
  <si>
    <t>A form is reset</t>
  </si>
  <si>
    <t>scroll</t>
  </si>
  <si>
    <t>An element's scrollbar is being scrolled</t>
  </si>
  <si>
    <t>Something is written in a search field</t>
  </si>
  <si>
    <t>seeked</t>
  </si>
  <si>
    <t>Skipping to a media position is finished</t>
  </si>
  <si>
    <t>seeking</t>
  </si>
  <si>
    <t>Skipping to a media position is started</t>
  </si>
  <si>
    <t>select</t>
  </si>
  <si>
    <t>User selects some text</t>
  </si>
  <si>
    <t>show</t>
  </si>
  <si>
    <t>A &lt;menu&gt; element is shown as a context menu</t>
  </si>
  <si>
    <t>stalled</t>
  </si>
  <si>
    <t>The browser is trying to get media data, but data is not available</t>
  </si>
  <si>
    <t>storage</t>
  </si>
  <si>
    <t>A Web Storage area is updated</t>
  </si>
  <si>
    <t>StorageEvent</t>
  </si>
  <si>
    <t>A form is submitted</t>
  </si>
  <si>
    <t>suspend</t>
  </si>
  <si>
    <t>The browser is intentionally not getting media data</t>
  </si>
  <si>
    <t>timeupdate</t>
  </si>
  <si>
    <t>The playing position has changed (like when the user fast forwards to a different point in the media)</t>
  </si>
  <si>
    <t>toggle</t>
  </si>
  <si>
    <t>The user opens or closes the &lt;details&gt; element</t>
  </si>
  <si>
    <t>touchcancel</t>
  </si>
  <si>
    <t>The touch is interrupted</t>
  </si>
  <si>
    <t>TouchEvent</t>
  </si>
  <si>
    <t>touchend</t>
  </si>
  <si>
    <t>A finger is removed from a touch screen</t>
  </si>
  <si>
    <t>touchmove</t>
  </si>
  <si>
    <t>A finger is dragged across the screen</t>
  </si>
  <si>
    <t>touchstart</t>
  </si>
  <si>
    <t>A finger is placed on a touch screen</t>
  </si>
  <si>
    <t>transitionend</t>
  </si>
  <si>
    <t>A CSS transition has completed</t>
  </si>
  <si>
    <t>TransitionEvent</t>
  </si>
  <si>
    <t>unload</t>
  </si>
  <si>
    <t>A page has unloaded (for &lt;body&gt;)</t>
  </si>
  <si>
    <t>volumechange</t>
  </si>
  <si>
    <t>The volume of the media has changed (includes setting the volume to "mute")</t>
  </si>
  <si>
    <t>waiting</t>
  </si>
  <si>
    <t>The media has paused but is expected to resume (like when the media pauses to buffer more data)</t>
  </si>
  <si>
    <t>wheel</t>
  </si>
  <si>
    <t>The mouse wheel rolls up or down over an element</t>
  </si>
  <si>
    <t>UiEvent</t>
  </si>
  <si>
    <t xml:space="preserve">Leventos = </t>
  </si>
  <si>
    <t>https://www.w3schools.com/jsref/dom_obj_event.asp</t>
  </si>
  <si>
    <t>HTML DOM Event Properties and Methods</t>
  </si>
  <si>
    <t>altKey</t>
  </si>
  <si>
    <t>Returns whether the "ALT" key was pressed when the mouse event was triggered</t>
  </si>
  <si>
    <t>Returns whether the "ALT" key was pressed when the key event was triggered</t>
  </si>
  <si>
    <t>animationName</t>
  </si>
  <si>
    <t>Returns the name of the animation</t>
  </si>
  <si>
    <t>bubbles</t>
  </si>
  <si>
    <t>Returns whether or not a specific event is a bubbling event</t>
  </si>
  <si>
    <t>Returns which mouse button was pressed when the mouse event was triggered</t>
  </si>
  <si>
    <t>buttons</t>
  </si>
  <si>
    <t>Returns which mouse buttons were pressed when the mouse event was triggered</t>
  </si>
  <si>
    <t>cancelable</t>
  </si>
  <si>
    <t>Returns whether or not an event can have its default action prevented</t>
  </si>
  <si>
    <t>charCode</t>
  </si>
  <si>
    <t>Returns the Unicode character code of the key that triggered the onkeypress event</t>
  </si>
  <si>
    <t>changeTouches</t>
  </si>
  <si>
    <t>Returns a list of all the touch objects whose state changed between the previous touch and this touch</t>
  </si>
  <si>
    <t>clientX</t>
  </si>
  <si>
    <t>Returns the horizontal coordinate of the mouse pointer, relative to the current window, when the mouse event was triggered</t>
  </si>
  <si>
    <t>clientY</t>
  </si>
  <si>
    <t>Returns the vertical coordinate of the mouse pointer, relative to the current window, when the mouse event was triggered</t>
  </si>
  <si>
    <t>clipboardData</t>
  </si>
  <si>
    <t>Returns an object containing the data affected by the clipboard operation</t>
  </si>
  <si>
    <t>ClipboardData</t>
  </si>
  <si>
    <t>code</t>
  </si>
  <si>
    <t>Returns the code of the key that triggered the event</t>
  </si>
  <si>
    <t>composed</t>
  </si>
  <si>
    <t>Returns whether the event is composed or not</t>
  </si>
  <si>
    <t>ctrlKey</t>
  </si>
  <si>
    <t>Returns whether the "CTRL" key was pressed when the mouse event was triggered</t>
  </si>
  <si>
    <t>Returns whether the "CTRL" key was pressed when the key event was triggered</t>
  </si>
  <si>
    <t>currentTarget</t>
  </si>
  <si>
    <t>Returns the element whose event listeners triggered the event</t>
  </si>
  <si>
    <t>Returns the inserted characters</t>
  </si>
  <si>
    <t>InputEvent</t>
  </si>
  <si>
    <t>dataTransfer</t>
  </si>
  <si>
    <t>Returns an object containing the data being dragged/dropped, or inserted/deleted</t>
  </si>
  <si>
    <t>defaultPrevented</t>
  </si>
  <si>
    <t>Returns whether or not the preventDefault() method was called for the event</t>
  </si>
  <si>
    <t>deltaX</t>
  </si>
  <si>
    <t>Returns the horizontal scroll amount of a mouse wheel (x-axis)</t>
  </si>
  <si>
    <t>deltaY</t>
  </si>
  <si>
    <t>Returns the vertical scroll amount of a mouse wheel (y-axis)</t>
  </si>
  <si>
    <t>deltaZ</t>
  </si>
  <si>
    <t>Returns the scroll amount of a mouse wheel for the z-axis</t>
  </si>
  <si>
    <t>deltaMode</t>
  </si>
  <si>
    <t>Returns a number that represents the unit of measurements for delta values (pixels, lines or pages)</t>
  </si>
  <si>
    <t>detail</t>
  </si>
  <si>
    <t>Returns a number that indicates how many times the mouse was clicked</t>
  </si>
  <si>
    <t>elapsedTime</t>
  </si>
  <si>
    <t>Returns the number of seconds an animation has been running</t>
  </si>
  <si>
    <t>Returns the number of seconds a transition has been running</t>
  </si>
  <si>
    <t>eventPhase</t>
  </si>
  <si>
    <t>Returns which phase of the event flow is currently being evaluated</t>
  </si>
  <si>
    <t>getTargetRanges()</t>
  </si>
  <si>
    <t>Returns an array containing target ranges that will be affected by the insertion/deletion</t>
  </si>
  <si>
    <t>getModifierState()</t>
  </si>
  <si>
    <t>inputType</t>
  </si>
  <si>
    <t>Returns the type of the change (i.e "inserting" or "deleting")</t>
  </si>
  <si>
    <t>isComposing</t>
  </si>
  <si>
    <t>Returns whether the state of the event is composing or not</t>
  </si>
  <si>
    <t>isTrusted</t>
  </si>
  <si>
    <t>Returns whether or not an event is trusted</t>
  </si>
  <si>
    <t>key</t>
  </si>
  <si>
    <t>Returns the key value of the key represented by the event</t>
  </si>
  <si>
    <t>Returns the key of the changed storage item</t>
  </si>
  <si>
    <t>keyCode</t>
  </si>
  <si>
    <t>Returns the Unicode character code of the key that triggered the onkeypress event, or the Unicode key code of the key that triggered the onkeydown or onkeyup event</t>
  </si>
  <si>
    <t>location</t>
  </si>
  <si>
    <t>Returns the location of a key on the keyboard or device</t>
  </si>
  <si>
    <t>lengthComputable</t>
  </si>
  <si>
    <t>Returns whether the length of the progress can be computable or not</t>
  </si>
  <si>
    <t>loaded</t>
  </si>
  <si>
    <t>Returns how much work has been loaded</t>
  </si>
  <si>
    <t>metaKey</t>
  </si>
  <si>
    <t>Returns whether the "META" key was pressed when an event was triggered</t>
  </si>
  <si>
    <t>Returns whether the "meta" key was pressed when the key event was triggered</t>
  </si>
  <si>
    <t>MovementX</t>
  </si>
  <si>
    <t>Returns the horizontal coordinate of the mouse pointer relative to the position of the last mousemove event</t>
  </si>
  <si>
    <t>MovementY</t>
  </si>
  <si>
    <t>Returns the vertical coordinate of the mouse pointer relative to the position of the last mousemove event</t>
  </si>
  <si>
    <t>newValue</t>
  </si>
  <si>
    <t>Returns the new value of the changed storage item</t>
  </si>
  <si>
    <t>newURL</t>
  </si>
  <si>
    <t>Returns the URL of the document, after the hash has been changed</t>
  </si>
  <si>
    <t>HasChangeEvent</t>
  </si>
  <si>
    <t>offsetX</t>
  </si>
  <si>
    <t>Returns the horizontal coordinate of the mouse pointer relative to the position of the edge of the target element</t>
  </si>
  <si>
    <t>offsetY</t>
  </si>
  <si>
    <t>Returns the vertical coordinate of the mouse pointer relative to the position of the edge of the target element</t>
  </si>
  <si>
    <t>oldValue</t>
  </si>
  <si>
    <t>Returns the old value of the changed storage item</t>
  </si>
  <si>
    <t>oldURL</t>
  </si>
  <si>
    <t>Returns the URL of the document, before the hash was changed</t>
  </si>
  <si>
    <t>When something bad happens and the media file is suddenly unavailable (like unexpectedly disconnects)</t>
  </si>
  <si>
    <t>pageX</t>
  </si>
  <si>
    <t>Returns the horizontal coordinate of the mouse pointer, relative to the document, when the mouse event was triggered</t>
  </si>
  <si>
    <t>pageY</t>
  </si>
  <si>
    <t>Returns the vertical coordinate of the mouse pointer, relative to the document, when the mouse event was triggered</t>
  </si>
  <si>
    <t>persisted</t>
  </si>
  <si>
    <t>Returns whether the webpage was cached by the browser</t>
  </si>
  <si>
    <t>preventDefault()</t>
  </si>
  <si>
    <t>Cancels the event if it is cancelable, meaning that the default action that belongs to the event will not occur</t>
  </si>
  <si>
    <t>propertyName</t>
  </si>
  <si>
    <t>Returns the name of the CSS property associated with the animation or transition</t>
  </si>
  <si>
    <t>pseudoElement</t>
  </si>
  <si>
    <t>Returns the name of the pseudo-element of the animation or transition</t>
  </si>
  <si>
    <t>region</t>
  </si>
  <si>
    <t>relatedTarget</t>
  </si>
  <si>
    <t>Returns the element related to the element that triggered the mouse event</t>
  </si>
  <si>
    <t>Returns the element related to the element that triggered the event</t>
  </si>
  <si>
    <t>repeat</t>
  </si>
  <si>
    <t>Returns whether a key is being hold down repeatedly, or not</t>
  </si>
  <si>
    <t>screenX</t>
  </si>
  <si>
    <t>Returns the horizontal coordinate of the mouse pointer, relative to the screen, when an event was triggered</t>
  </si>
  <si>
    <t>screenY</t>
  </si>
  <si>
    <t>Returns the vertical coordinate of the mouse pointer, relative to the screen, when an event was triggered</t>
  </si>
  <si>
    <t>shiftKey</t>
  </si>
  <si>
    <t>Returns whether the "SHIFT" key was pressed when an event was triggered</t>
  </si>
  <si>
    <t>Returns whether the "SHIFT" key was pressed when the key event was triggered</t>
  </si>
  <si>
    <t>state</t>
  </si>
  <si>
    <t>Returns an object containing a copy of the history entries</t>
  </si>
  <si>
    <t>stopImmediatePropagation()</t>
  </si>
  <si>
    <t>Prevents other listeners of the same event from being called</t>
  </si>
  <si>
    <t>stopPropagation()</t>
  </si>
  <si>
    <t>Prevents further propagation of an event during event flow</t>
  </si>
  <si>
    <t>storageArea</t>
  </si>
  <si>
    <t>Returns an object representing the affected storage object</t>
  </si>
  <si>
    <t>Returns the element that triggered the event</t>
  </si>
  <si>
    <t>targetTouches</t>
  </si>
  <si>
    <t>Returns a list of all the touch objects that are in contact with the surface and where the touchstart event occured on the same target element as the current target element</t>
  </si>
  <si>
    <t>timeStamp</t>
  </si>
  <si>
    <t>Returns the time (in milliseconds relative to the epoch) at which the event was created</t>
  </si>
  <si>
    <t>total</t>
  </si>
  <si>
    <t>Returns the total amount of work that will be loaded</t>
  </si>
  <si>
    <t>touches</t>
  </si>
  <si>
    <t>Returns a list of all the touch objects that are currently in contact with the surface</t>
  </si>
  <si>
    <t>Returns the name of the event</t>
  </si>
  <si>
    <t>Returns the URL of the changed item's document</t>
  </si>
  <si>
    <t>which</t>
  </si>
  <si>
    <t>view</t>
  </si>
  <si>
    <t>Returns a reference to the Window object where the event occurred</t>
  </si>
  <si>
    <t>["abort", "afterprint", "animationend", "animationiteration", "animationstart", "beforeprint", "beforeunload", "blur", "canplay", "canplaythrough", "change", "click", "contextmenu", "copy", "cut", "dblclick", "drag", "dragend", "dragenter", "dragleave", "dragover", "dragstart", "drop", "durationchange", "ended", "error", "focus", "focusin", "focusout", "fullscreenchange", "fullscreenerror", "hashchange", "input", "invalid", "keydown", "keypress", "keyup", "load", "loadeddata", "loadedmetadata", "loadstart", "message", "mousedown", "mouseenter", "mouseleave", "mousemove", "mouseover", "mouseout", "mouseup", "mousewheel", "offline", "online", "open", "pagehide", "pageshow", "paste", "pause", "play", "playing", "popstate", "progress", "ratechange", "resize", "reset", "scroll", "search", "seeked", "seeking", "select", "show", "stalled", "storage", "submit", "suspend", "timeupdate", "toggle", "touchcancel", "touchend", "touchmove", "touchstart", "transitionend", "unload", "volumechange", "waiting", "wheel"]</t>
  </si>
  <si>
    <t xml:space="preserve">document.addEventListener(Leventos[00], ev00) ;  function ev00() { evento = Leventos[00]; Event() }
document.addEventListener(Leventos[01], ev01) ;  function ev01() { evento = Leventos[01]; Event() }
document.addEventListener(Leventos[02], ev02) ;  function ev02() { evento = Leventos[02]; Event() }
document.addEventListener(Leventos[03], ev03) ;  function ev03() { evento = Leventos[03]; Event() }
document.addEventListener(Leventos[04], ev04) ;  function ev04() { evento = Leventos[04]; Event() }
document.addEventListener(Leventos[05], ev05) ;  function ev05() { evento = Leventos[05]; Event() }
document.addEventListener(Leventos[06], ev06) ;  function ev06() { evento = Leventos[06]; Event() }
document.addEventListener(Leventos[07], ev07) ;  function ev07() { evento = Leventos[07]; Event() }
document.addEventListener(Leventos[08], ev08) ;  function ev08() { evento = Leventos[08]; Event() }
document.addEventListener(Leventos[09], ev09) ;  function ev09() { evento = Leventos[09]; Event() }
document.addEventListener(Leventos[10], ev10) ;  function ev10() { evento = Leventos[10]; Event() }
document.addEventListener(Leventos[11], ev11) ;  function ev11() { evento = Leventos[11]; Event() }
document.addEventListener(Leventos[12], ev12) ;  function ev12() { evento = Leventos[12]; Event() }
document.addEventListener(Leventos[13], ev13) ;  function ev13() { evento = Leventos[13]; Event() }
document.addEventListener(Leventos[14], ev14) ;  function ev14() { evento = Leventos[14]; Event() }
document.addEventListener(Leventos[15], ev15) ;  function ev15() { evento = Leventos[15]; Event() }
document.addEventListener(Leventos[16], ev16) ;  function ev16() { evento = Leventos[16]; Event() }
document.addEventListener(Leventos[17], ev17) ;  function ev17() { evento = Leventos[17]; Event() }
document.addEventListener(Leventos[18], ev18) ;  function ev18() { evento = Leventos[18]; Event() }
document.addEventListener(Leventos[19], ev19) ;  function ev19() { evento = Leventos[19]; Event() }
document.addEventListener(Leventos[20], ev20) ;  function ev20() { evento = Leventos[20]; Event() }
document.addEventListener(Leventos[21], ev21) ;  function ev21() { evento = Leventos[21]; Event() }
document.addEventListener(Leventos[22], ev22) ;  function ev22() { evento = Leventos[22]; Event() }
document.addEventListener(Leventos[23], ev23) ;  function ev23() { evento = Leventos[23]; Event() }
document.addEventListener(Leventos[24], ev24) ;  function ev24() { evento = Leventos[24]; Event() }
document.addEventListener(Leventos[25], ev25) ;  function ev25() { evento = Leventos[25]; Event() }
document.addEventListener(Leventos[26], ev26) ;  function ev26() { evento = Leventos[26]; Event() }
document.addEventListener(Leventos[27], ev27) ;  function ev27() { evento = Leventos[27]; Event() }
document.addEventListener(Leventos[28], ev28) ;  function ev28() { evento = Leventos[28]; Event() }
document.addEventListener(Leventos[29], ev29) ;  function ev29() { evento = Leventos[29]; Event() }
document.addEventListener(Leventos[30], ev30) ;  function ev30() { evento = Leventos[30]; Event() }
document.addEventListener(Leventos[31], ev31) ;  function ev31() { evento = Leventos[31]; Event() }
document.addEventListener(Leventos[32], ev32) ;  function ev32() { evento = Leventos[32]; Event() }
document.addEventListener(Leventos[33], ev33) ;  function ev33() { evento = Leventos[33]; Event() }
document.addEventListener(Leventos[34], ev34) ;  function ev34() { evento = Leventos[34]; Event() }
document.addEventListener(Leventos[35], ev35) ;  function ev35() { evento = Leventos[35]; Event() }
document.addEventListener(Leventos[36], ev36) ;  function ev36() { evento = Leventos[36]; Event() }
document.addEventListener(Leventos[37], ev37) ;  function ev37() { evento = Leventos[37]; Event() }
document.addEventListener(Leventos[38], ev38) ;  function ev38() { evento = Leventos[38]; Event() }
document.addEventListener(Leventos[39], ev39) ;  function ev39() { evento = Leventos[39]; Event() }
document.addEventListener(Leventos[40], ev40) ;  function ev40() { evento = Leventos[40]; Event() }
document.addEventListener(Leventos[41], ev41) ;  function ev41() { evento = Leventos[41]; Event() }
document.addEventListener(Leventos[42], ev42) ;  function ev42() { evento = Leventos[42]; Event() }
document.addEventListener(Leventos[43], ev43) ;  function ev43() { evento = Leventos[43]; Event() }
document.addEventListener(Leventos[44], ev44) ;  function ev44() { evento = Leventos[44]; Event() }
document.addEventListener(Leventos[45], ev45) ;  function ev45() { evento = Leventos[45]; Event() }
document.addEventListener(Leventos[46], ev46) ;  function ev46() { evento = Leventos[46]; Event() }
document.addEventListener(Leventos[47], ev47) ;  function ev47() { evento = Leventos[47]; Event() }
document.addEventListener(Leventos[48], ev48) ;  function ev48() { evento = Leventos[48]; Event() }
document.addEventListener(Leventos[49], ev49) ;  function ev49() { evento = Leventos[49]; Event() }
document.addEventListener(Leventos[50], ev50) ;  function ev50() { evento = Leventos[50]; Event() }
document.addEventListener(Leventos[51], ev51) ;  function ev51() { evento = Leventos[51]; Event() }
document.addEventListener(Leventos[52], ev52) ;  function ev52() { evento = Leventos[52]; Event() }
document.addEventListener(Leventos[53], ev53) ;  function ev53() { evento = Leventos[53]; Event() }
document.addEventListener(Leventos[54], ev54) ;  function ev54() { evento = Leventos[54]; Event() }
document.addEventListener(Leventos[55], ev55) ;  function ev55() { evento = Leventos[55]; Event() }
document.addEventListener(Leventos[56], ev56) ;  function ev56() { evento = Leventos[56]; Event() }
document.addEventListener(Leventos[57], ev57) ;  function ev57() { evento = Leventos[57]; Event() }
document.addEventListener(Leventos[58], ev58) ;  function ev58() { evento = Leventos[58]; Event() }
document.addEventListener(Leventos[59], ev59) ;  function ev59() { evento = Leventos[59]; Event() }
document.addEventListener(Leventos[60], ev60) ;  function ev60() { evento = Leventos[60]; Event() }
document.addEventListener(Leventos[61], ev61) ;  function ev61() { evento = Leventos[61]; Event() }
document.addEventListener(Leventos[62], ev62) ;  function ev62() { evento = Leventos[62]; Event() }
document.addEventListener(Leventos[63], ev63) ;  function ev63() { evento = Leventos[63]; Event() }
document.addEventListener(Leventos[64], ev64) ;  function ev64() { evento = Leventos[64]; Event() }
document.addEventListener(Leventos[65], ev65) ;  function ev65() { evento = Leventos[65]; Event() }
document.addEventListener(Leventos[66], ev66) ;  function ev66() { evento = Leventos[66]; Event() }
document.addEventListener(Leventos[67], ev67) ;  function ev67() { evento = Leventos[67]; Event() }
document.addEventListener(Leventos[68], ev68) ;  function ev68() { evento = Leventos[68]; Event() }
document.addEventListener(Leventos[69], ev69) ;  function ev69() { evento = Leventos[69]; Event() }
document.addEventListener(Leventos[70], ev70) ;  function ev70() { evento = Leventos[70]; Event() }
document.addEventListener(Leventos[71], ev71) ;  function ev71() { evento = Leventos[71]; Event() }
document.addEventListener(Leventos[72], ev72) ;  function ev72() { evento = Leventos[72]; Event() }
document.addEventListener(Leventos[73], ev73) ;  function ev73() { evento = Leventos[73]; Event() }
document.addEventListener(Leventos[74], ev74) ;  function ev74() { evento = Leventos[74]; Event() }
document.addEventListener(Leventos[75], ev75) ;  function ev75() { evento = Leventos[75]; Event() }
document.addEventListener(Leventos[76], ev76) ;  function ev76() { evento = Leventos[76]; Event() }
document.addEventListener(Leventos[77], ev77) ;  function ev77() { evento = Leventos[77]; Event() }
document.addEventListener(Leventos[78], ev78) ;  function ev78() { evento = Leventos[78]; Event() }
document.addEventListener(Leventos[79], ev79) ;  function ev79() { evento = Leventos[79]; Event() }
document.addEventListener(Leventos[80], ev80) ;  function ev80() { evento = Leventos[80]; Event() }
document.addEventListener(Leventos[81], ev81) ;  function ev81() { evento = Leventos[81]; Event() }
document.addEventListener(Leventos[82], ev82) ;  function ev82() { evento = Leventos[82]; Event() }
document.addEventListener(Leventos[83], ev83) ;  function ev83() { evento = Leventos[83]; Event() }
document.addEventListener(Leventos[84], ev84) ;  function ev84() { evento = Leventos[84]; Event() }
</t>
  </si>
  <si>
    <t>14...</t>
  </si>
  <si>
    <t>SP LESTE</t>
  </si>
  <si>
    <t>Planilha COM DESONERAÇÃO</t>
  </si>
  <si>
    <t>BDI :</t>
  </si>
  <si>
    <t>TOTAL MAT com BDI</t>
  </si>
  <si>
    <t>TOTAL MOB com BDI</t>
  </si>
  <si>
    <t>TOTAL</t>
  </si>
  <si>
    <t>TOTAL C/ BDI</t>
  </si>
  <si>
    <t>TOTAL MAT.</t>
  </si>
  <si>
    <t>TOTAL MO</t>
  </si>
  <si>
    <t>UNIDADE</t>
  </si>
  <si>
    <t>Enc. Soc.</t>
  </si>
  <si>
    <t>Data:</t>
  </si>
  <si>
    <t>COTAÇÃO</t>
  </si>
  <si>
    <t>LOCAL</t>
  </si>
  <si>
    <t xml:space="preserve">PGE </t>
  </si>
  <si>
    <t>PRAZO:</t>
  </si>
  <si>
    <t>SALDO</t>
  </si>
  <si>
    <t>COTAÇÃO DE MERCADO - FORNECEDORES CONSULTADOS</t>
  </si>
  <si>
    <t>Serviços:</t>
  </si>
  <si>
    <t>CONTRATO / OFS</t>
  </si>
  <si>
    <t>1º MEDIÇÃO</t>
  </si>
  <si>
    <t>2º MEDIÇÃO</t>
  </si>
  <si>
    <t>3º MEDIÇÃO</t>
  </si>
  <si>
    <t>CÓDIGO
 GILOG</t>
  </si>
  <si>
    <t>CÓDIGO ORIGEM</t>
  </si>
  <si>
    <t>Descrição dos Itens                                                                                     FORNECIMENTO E INSTALAÇÃO</t>
  </si>
  <si>
    <t>APLICAÇÃO
OBSERVAÇÕES</t>
  </si>
  <si>
    <t>UNID.</t>
  </si>
  <si>
    <t>QUANTIDADE</t>
  </si>
  <si>
    <t>Preço Unit MAT</t>
  </si>
  <si>
    <t>Pr Unit MO</t>
  </si>
  <si>
    <t>Preço Unit</t>
  </si>
  <si>
    <t>Preço Item
 MAT</t>
  </si>
  <si>
    <t>Preço Item
 MO</t>
  </si>
  <si>
    <t>Preço Total   ITEM</t>
  </si>
  <si>
    <t>ITEM COM BDI</t>
  </si>
  <si>
    <t>Quant. MEDIDA</t>
  </si>
  <si>
    <t>Preço Item
 MAT com BDI</t>
  </si>
  <si>
    <t>Preço Item
 MO com BDI</t>
  </si>
  <si>
    <t>Preço Total   ITEM sem BDI</t>
  </si>
  <si>
    <t>FORNECEDOR 1</t>
  </si>
  <si>
    <t>FORNECEDOR 2</t>
  </si>
  <si>
    <t>FORNECEDOR 3</t>
  </si>
  <si>
    <t>FORNECEDOR 4</t>
  </si>
  <si>
    <t>1...</t>
  </si>
  <si>
    <t>-</t>
  </si>
  <si>
    <t>SERVIÇOS PRELIMINARES E CANTEIRO DE OBRAS</t>
  </si>
  <si>
    <t>1.1..</t>
  </si>
  <si>
    <t>SERVIÇOS INICIAIS</t>
  </si>
  <si>
    <t>1.1.1.</t>
  </si>
  <si>
    <t>TAPUMES E LONAS DE PROTEÇÃO</t>
  </si>
  <si>
    <t>1.1.1.1</t>
  </si>
  <si>
    <t>SINAPI-68053</t>
  </si>
  <si>
    <t>LONA PLASTICA PRETA, ESPESSURA 150 MICRAS - FORNECIMENTO E COLOCAÇÃO</t>
  </si>
  <si>
    <t>m²</t>
  </si>
  <si>
    <t>1.1.1.2</t>
  </si>
  <si>
    <t>SINAPI-85423</t>
  </si>
  <si>
    <t>TELA para proteção de fachada em polietileno</t>
  </si>
  <si>
    <t xml:space="preserve"> m² </t>
  </si>
  <si>
    <t>1.1.1.3</t>
  </si>
  <si>
    <t>PINI-02.101.000015.SER</t>
  </si>
  <si>
    <t>TAPUME DE TÁBUA DE PINHO, INCLUSIVE MONTAGEM - PINHO DE 3ª, 1X12, COM MATAJUNTA DE RIPA DE PEROBA 5X1 CM, DISPONDO DE ABERTURA E PORTÃO</t>
  </si>
  <si>
    <t>1.1.1.4</t>
  </si>
  <si>
    <t>PINI-02.101.000010.SER</t>
  </si>
  <si>
    <t>TAPUME DE TÁBUA DE PINHO, INCLUSIVE MONTAGEM - PINHO DE 3ª, SOBREPOSTAS</t>
  </si>
  <si>
    <t>1.1.1.5</t>
  </si>
  <si>
    <t>SINAPI-74220/1</t>
  </si>
  <si>
    <t>TAPUME de chapa de madeira compensada, inclusive montagem - madeira compensada resinada e=6 mm</t>
  </si>
  <si>
    <t>1.1.1.6</t>
  </si>
  <si>
    <t>PINI-02.101.000029.SER</t>
  </si>
  <si>
    <t>TAPUME com tela de polietileno</t>
  </si>
  <si>
    <t>1.1.2.</t>
  </si>
  <si>
    <t xml:space="preserve">    ANDAIMES E EQUIPAMENTOS DE ACESSO</t>
  </si>
  <si>
    <t>1.1.2.1</t>
  </si>
  <si>
    <t>SINAPI-97064</t>
  </si>
  <si>
    <t>LOCACAO DE ANDAIME METALICO TUBULAR TIPO TORRE DEMOLICOES/RETIRADAS</t>
  </si>
  <si>
    <t>m/mês</t>
  </si>
  <si>
    <t>1.1.2.2</t>
  </si>
  <si>
    <t>SINAPI-INS-20193</t>
  </si>
  <si>
    <t>LOCACAO DE ANDAIME METALICO TIPO FACHADEIRO, LARGURA DE 1,20 m, ALTURA POR PECA DE 2,0 m</t>
  </si>
  <si>
    <t>1.1.2.4</t>
  </si>
  <si>
    <t>SINAPI-97063</t>
  </si>
  <si>
    <t>LOCACAO MENSAL DE ANDAIME METALICO TIPO FACHADEIRO, INCLUSIVE MONTAGEM</t>
  </si>
  <si>
    <t>1.1.2.5</t>
  </si>
  <si>
    <t>SINAPI-INS-10527</t>
  </si>
  <si>
    <t xml:space="preserve">ANDAIME METALICO TUBULAR DE ENCAIXE, TIPO DE TORRE, COM LARGURA DE 1 ATE 1,5 M E ALTURA DE *1,00 M* (LOCACAO) </t>
  </si>
  <si>
    <t>1.1.3.</t>
  </si>
  <si>
    <t xml:space="preserve">    LIMPEZA E REMOÇÃO DE ENTULHO</t>
  </si>
  <si>
    <t>1.1.3.1</t>
  </si>
  <si>
    <t>CPOS-5501020-Comp</t>
  </si>
  <si>
    <t>LIMPEZA geral da edificação</t>
  </si>
  <si>
    <t>1.1.3.2</t>
  </si>
  <si>
    <t>CPOS-5502050</t>
  </si>
  <si>
    <t>Limpeza de caixas de passagem das galerias de AP</t>
  </si>
  <si>
    <t>m</t>
  </si>
  <si>
    <t>1.1.3.3</t>
  </si>
  <si>
    <t>CPOS-5502010</t>
  </si>
  <si>
    <t>Limpeza e desassoriamento de galeria de AP</t>
  </si>
  <si>
    <t>un</t>
  </si>
  <si>
    <t>1.1.3.4</t>
  </si>
  <si>
    <t>EDIF-10107-Comp</t>
  </si>
  <si>
    <t>Retirada de entulho com caçamba (4,00m3) para limpeza diária da obra, incluindo autorizações e licenças pertinentes Municipais - para todas as intervenções contratadas necessárias</t>
  </si>
  <si>
    <t>1.1.3.5</t>
  </si>
  <si>
    <t>CPOS-504060</t>
  </si>
  <si>
    <t>Transporte manual horizontal e/ou vertical de entulho até o local de despejo - ensacado</t>
  </si>
  <si>
    <t>m³</t>
  </si>
  <si>
    <t>1.1.3.6</t>
  </si>
  <si>
    <t>CPOS-5501020</t>
  </si>
  <si>
    <t>LIMPEZA DE ÁREAS COMUNS  E CORREDORES DENTRO DE SHOPPINGS</t>
  </si>
  <si>
    <t>1.1.3.7</t>
  </si>
  <si>
    <t>SINAPI-88316</t>
  </si>
  <si>
    <t>Limpeza das calhas e remoção de vegetação</t>
  </si>
  <si>
    <t>ml</t>
  </si>
  <si>
    <t>1.1.3.8</t>
  </si>
  <si>
    <t>Transporte vertical de entulho proveniente de calhas e coberturas</t>
  </si>
  <si>
    <t>1.1.3.9</t>
  </si>
  <si>
    <t>EDIF-34005</t>
  </si>
  <si>
    <t>LIMPEZA DE SUPERFÍCIES COM JATO DE ALTA PRESSÃO DE AR E ÁGUA</t>
  </si>
  <si>
    <t>1.1.4.</t>
  </si>
  <si>
    <t xml:space="preserve">    MOBILIZAÇÃO E DESMOBILIZAÇÃO DE SERVIÇOS ESPECÍFICOS.</t>
  </si>
  <si>
    <t>1.1.4.1</t>
  </si>
  <si>
    <t>SINAPI-93584</t>
  </si>
  <si>
    <t>Abrigo provisório de madeira para alojamento e/ou depósito de materiais e ferramentas</t>
  </si>
  <si>
    <t>1.1.4.2</t>
  </si>
  <si>
    <t>PINI-02.101.000045.SER</t>
  </si>
  <si>
    <t>Instalação provisória de luz</t>
  </si>
  <si>
    <t>1.2..</t>
  </si>
  <si>
    <t>SERVIÇOS TÉCNICOS</t>
  </si>
  <si>
    <t>1.2.1.</t>
  </si>
  <si>
    <t xml:space="preserve">    SERVIÇOS TÉCNICOS</t>
  </si>
  <si>
    <t>1.2.1.1</t>
  </si>
  <si>
    <t>SINAPI-INS-2707</t>
  </si>
  <si>
    <t>ENGENHEIRO OU ARQUITETO /PLENO - DE OBRA    (Base: 2 horas por dia previsto para obra)</t>
  </si>
  <si>
    <t>h</t>
  </si>
  <si>
    <t>1.2.1.2</t>
  </si>
  <si>
    <t>SINAPI-INS-2355</t>
  </si>
  <si>
    <t>AS BUILT - (DESENHISTA DETALHISTA)</t>
  </si>
  <si>
    <t>1.2.1.3</t>
  </si>
  <si>
    <t>MERCADO-80.1M</t>
  </si>
  <si>
    <t>SEGURO DE OBRA (não se refere a seguro caução) Base: 0,3% do valor da obra</t>
  </si>
  <si>
    <t>Item sem BDI</t>
  </si>
  <si>
    <t>GILOG</t>
  </si>
  <si>
    <t>1.2.1.4</t>
  </si>
  <si>
    <t>MERCADO-80.2M</t>
  </si>
  <si>
    <t>Anotação de Responsabilidade Técnica (ART) Base: 3 ARTs por obra (ELE, CIV, MEC)</t>
  </si>
  <si>
    <t>2...</t>
  </si>
  <si>
    <t>DEMOLIÇÕES, RETIRADAS E REMANEJAMENTOS</t>
  </si>
  <si>
    <t>2.1..</t>
  </si>
  <si>
    <t>2.1.1.</t>
  </si>
  <si>
    <t xml:space="preserve">    DEMOLIÇÕES, FUROS E RASGOS</t>
  </si>
  <si>
    <t>2.1.1.1</t>
  </si>
  <si>
    <t>SINAPI-97623</t>
  </si>
  <si>
    <t>DEMOLIÇÃO de alvenaria de tijolo comum, com reaproveitamento</t>
  </si>
  <si>
    <t>2.1.1.2</t>
  </si>
  <si>
    <t>SINAPI-97624</t>
  </si>
  <si>
    <t>DEMOLIÇÃO de alvenaria de tijolo comum, sem reaproveitamento</t>
  </si>
  <si>
    <t>2.1.1.3</t>
  </si>
  <si>
    <t>PINI-02.102.000018.SER</t>
  </si>
  <si>
    <t>DEMOLIÇÃO de assoalho de madeira</t>
  </si>
  <si>
    <t>2.1.1.4</t>
  </si>
  <si>
    <t>PINI-02.102.000004.SER</t>
  </si>
  <si>
    <t>DEMOLIÇÃO de cobertura de telha cerâmica</t>
  </si>
  <si>
    <t>2.1.1.5</t>
  </si>
  <si>
    <t>PINI-02.102.000005.SER</t>
  </si>
  <si>
    <t>DEMOLIÇÃO de cobertura de telha ondulada de fibrocimento</t>
  </si>
  <si>
    <t>2.1.1.6</t>
  </si>
  <si>
    <t>PINI-02.102.000006.SER</t>
  </si>
  <si>
    <t>DEMOLIÇÃO de concreto armado com utilização de martelo rompedor</t>
  </si>
  <si>
    <t>2.1.1.7</t>
  </si>
  <si>
    <t>PINI-02.102.000007.SER</t>
  </si>
  <si>
    <t>DEMOLIÇÃO de concreto simples</t>
  </si>
  <si>
    <t>2.1.1.8</t>
  </si>
  <si>
    <t>PINI-02.102.000010.SER</t>
  </si>
  <si>
    <t>DEMOLIÇÃO de estrutura de madeira para telhado</t>
  </si>
  <si>
    <t>2.1.1.8-1</t>
  </si>
  <si>
    <t>SINAPI-88315-Comp</t>
  </si>
  <si>
    <t>DEMOLIÇÃO de cobertura de telha metálica</t>
  </si>
  <si>
    <t>2.1.1.9</t>
  </si>
  <si>
    <t>PINI-02.102.000011.SER</t>
  </si>
  <si>
    <t>Demolição de forro de estuque ou gesso em placas</t>
  </si>
  <si>
    <t>2.1.1.10</t>
  </si>
  <si>
    <t>PINI-02.102.000012.SER</t>
  </si>
  <si>
    <t>DEMOLIÇÃO de forro de tábua de pinho</t>
  </si>
  <si>
    <t>2.1.1.11</t>
  </si>
  <si>
    <t>PINI-02.102.000014.SER</t>
  </si>
  <si>
    <t>DEMOLIÇÃO de pavimentação asfáltica com utilização de martelo rompedor</t>
  </si>
  <si>
    <t>2.1.1.12</t>
  </si>
  <si>
    <t>PINI-02.102.000016.SER</t>
  </si>
  <si>
    <t>DEMOLIÇÃO de pavimentação com paralelepípedo rejuntado com asfalto e areia</t>
  </si>
  <si>
    <t>2.1.1.13</t>
  </si>
  <si>
    <t>PINI-02.102.000017.SER</t>
  </si>
  <si>
    <t>DEMOLIÇÃO de pavimentação com pré-moldado de concreto</t>
  </si>
  <si>
    <t>2.1.1.14</t>
  </si>
  <si>
    <t>PINI-02.102.000024.SER</t>
  </si>
  <si>
    <t>DEMOLIÇÃO de piso cimentado sobre lastro de concreto</t>
  </si>
  <si>
    <t>2.1.1.15</t>
  </si>
  <si>
    <t>PINI-02.102.000019.SER</t>
  </si>
  <si>
    <t>Demolição de piso de tacos de madeira</t>
  </si>
  <si>
    <t>2.1.1.16</t>
  </si>
  <si>
    <t>SINAPI-97633</t>
  </si>
  <si>
    <t>DEMOLIÇÃO de piso cerâmico</t>
  </si>
  <si>
    <t>2.1.1.17</t>
  </si>
  <si>
    <t>PINI-02.102.000021.SER</t>
  </si>
  <si>
    <t>DEMOLIÇÃO de piso cerâmico inclusive retirada da camada de regularização sobre lastro de concreto</t>
  </si>
  <si>
    <t>2.1.1.18</t>
  </si>
  <si>
    <t>PINI-02.102.000022.SER</t>
  </si>
  <si>
    <t>DEMOLIÇÃO de piso revestido com granilite</t>
  </si>
  <si>
    <t>2.1.1.19</t>
  </si>
  <si>
    <t>SINAPI-97631</t>
  </si>
  <si>
    <t>DEMOLIÇÃO de revestimento com argamassa</t>
  </si>
  <si>
    <t>2.1.1.20</t>
  </si>
  <si>
    <t>PINI-02.102.000046.SER</t>
  </si>
  <si>
    <t>DEMOLIÇÃO de revestimento de azulejo</t>
  </si>
  <si>
    <t>2.1.1.21</t>
  </si>
  <si>
    <t>DEMOLIÇÃO de revestimento com lambris</t>
  </si>
  <si>
    <t>2.1.1.22</t>
  </si>
  <si>
    <t>CPOS-301270</t>
  </si>
  <si>
    <t>DEMOLIÇÃO de sarjeta ou sarjetão de concreto</t>
  </si>
  <si>
    <t>2.1.1.24</t>
  </si>
  <si>
    <t>SINAPI-97621</t>
  </si>
  <si>
    <t>DEMOLICAO DE ALVENARIA ESTRUTURAL DE BLOCOS VAZADOS , COM REAPROVEITAMENTO</t>
  </si>
  <si>
    <t>2.1.1.26</t>
  </si>
  <si>
    <t>SINAPI-97639</t>
  </si>
  <si>
    <t>DEMOLICAO DE VERGAS, CINTAS E PILARETES DE CONCRETO</t>
  </si>
  <si>
    <t>2.1.1.27</t>
  </si>
  <si>
    <t>CPOS-308200</t>
  </si>
  <si>
    <t>DEMOLICAO DE PLACAS DIVISORIAS DE GRANILITE</t>
  </si>
  <si>
    <t>2.1.1.28</t>
  </si>
  <si>
    <t>SINAPI-97647</t>
  </si>
  <si>
    <t>DEMOLICAO DE TELHAS CERAMICAS OU DE VIDRO</t>
  </si>
  <si>
    <t>2.1.1.29</t>
  </si>
  <si>
    <t>SINAPI-97641</t>
  </si>
  <si>
    <t>DEMOLICAO DE FORRO DE GESSO</t>
  </si>
  <si>
    <t>2.1.1.30</t>
  </si>
  <si>
    <t>CPOS-308040</t>
  </si>
  <si>
    <t>DEMOLICAO DE ENTARUGAMENTO DE FORRO</t>
  </si>
  <si>
    <t>2.1.1.31</t>
  </si>
  <si>
    <t>SINAPI-97626</t>
  </si>
  <si>
    <t>DEMOLICAO DE CONCRETO SIMPLES</t>
  </si>
  <si>
    <t>2.1.1.32</t>
  </si>
  <si>
    <t>CPOS-301240</t>
  </si>
  <si>
    <t>DEMOLICAO DE PISO DE ALTA RESISTENCIA</t>
  </si>
  <si>
    <t>2.1.1.33</t>
  </si>
  <si>
    <t>Demolição de concreto com martelo rompedor até 5 cm de profundidade</t>
  </si>
  <si>
    <t>2.1.1.34</t>
  </si>
  <si>
    <t>DEMOLICAO DE REVESTIMENTO DE ARGAMASSA DE CAL E AREIA</t>
  </si>
  <si>
    <t>2.1.1.35</t>
  </si>
  <si>
    <t>EDIF-136002-Comp</t>
  </si>
  <si>
    <t>DEMOLICAO DE PISO DE MARMORE E ARGAMASSA DE ASSENTAMENTO</t>
  </si>
  <si>
    <t>2.1.1.36</t>
  </si>
  <si>
    <t>DEMOLIÇÃO DE ALVENARIA DE TIJOLO MACIÇO, DE FORMA MANUAL, SEM REAPROVEITAMENTO</t>
  </si>
  <si>
    <t>2.1.1.38</t>
  </si>
  <si>
    <t>SINAPI-97633-Comp</t>
  </si>
  <si>
    <t>Demolição e retirada de parede em gesso acartonado, incluindo recorte e retirada de revestimento, retirada de instalações existentes, retirada de rodapé, adequações e acabamentos e requadramentos necessários nas paredes remanescentes</t>
  </si>
  <si>
    <t>2.1.1.39</t>
  </si>
  <si>
    <t>CPOS-402050</t>
  </si>
  <si>
    <t>DEMOLIÇÃO DE ESTRUTURA DE MADEIRA PARA TELHADO </t>
  </si>
  <si>
    <t>2.1.1.40</t>
  </si>
  <si>
    <t>CPOS-403040</t>
  </si>
  <si>
    <t>DEMOLIÇÃO DE COBERTURA DE TELHA ONDULADA DE FIBROCIMENTO - MÃO DE OBRA </t>
  </si>
  <si>
    <t>2.1.1.41-1</t>
  </si>
  <si>
    <t>CPOS-304020</t>
  </si>
  <si>
    <t>Demolição manual de revestimento cerâmico, incluindo a base</t>
  </si>
  <si>
    <t>2.1.1.42</t>
  </si>
  <si>
    <t>PINI-05.109.000030.SER</t>
  </si>
  <si>
    <t>CORTE em concreto para passagem de tubulação, sem utilização de equipamentos , 1/2 à 1 (faixa de diâmetro: de 15 a 25 mm)</t>
  </si>
  <si>
    <t>2.1.1.43</t>
  </si>
  <si>
    <t>PINI-05.109.000035.SER</t>
  </si>
  <si>
    <t>CORTE em concreto para passagem de tubulação, sem utilização de equipamentos, 1 1/4 à 2 (faixa de diâmetro: de 32 a 50 mm)</t>
  </si>
  <si>
    <t>2.1.1.44</t>
  </si>
  <si>
    <t>PINI-05.109.000040.SER</t>
  </si>
  <si>
    <t>CORTE em concreto para passagem de tubulação, sem utilização de equipamentos, 2 1/2 à 4 (faixa de diâmetro: de 65 a 100 mm)</t>
  </si>
  <si>
    <t>2.1.1.45</t>
  </si>
  <si>
    <t>PINI-05.109.000005.SER</t>
  </si>
  <si>
    <t>CORTE em concreto para pisos e lajes, com discos diamantados, utilizando cortadora de piso (espessura do corte: 13 cm)</t>
  </si>
  <si>
    <t>2.1.1.46</t>
  </si>
  <si>
    <t>PINI-05.109.000010.SER</t>
  </si>
  <si>
    <t>CORTE em concreto para pisos e lajes, com discos diamantados, utilizando cortadora de piso (espessura do corte: 20 cm)</t>
  </si>
  <si>
    <t>2.1.1.47</t>
  </si>
  <si>
    <t>PINI-05.109.000015.SER</t>
  </si>
  <si>
    <t>CORTE em concreto para pisos e lajes, com discos diamantados, utilizando cortadora de piso (espessura do corte: 50 cm)</t>
  </si>
  <si>
    <t>2.1.1.48</t>
  </si>
  <si>
    <t>PINI-05.109.000020.SER</t>
  </si>
  <si>
    <t>CORTE em concreto para paredes e muros, com disco diamantado (espessura do corte: até 68 cm)</t>
  </si>
  <si>
    <t>2.1.1.49</t>
  </si>
  <si>
    <t>PINI-05.109.000025.SER</t>
  </si>
  <si>
    <t>CORTE em concreto para estruturas, com fio diamantado</t>
  </si>
  <si>
    <t>2.1.1.50</t>
  </si>
  <si>
    <t>PINI-22.150.000060.SER</t>
  </si>
  <si>
    <t>CORTE em concreto para pisos e lajes, com discos diamantados, utilizando cortadora de piso, espessura de 5 cm</t>
  </si>
  <si>
    <t>2.1.1.51</t>
  </si>
  <si>
    <t>CPOS-123060</t>
  </si>
  <si>
    <t>Recorte de piso cerâmico com maquita</t>
  </si>
  <si>
    <t>2.1.1.52</t>
  </si>
  <si>
    <t>Recorte de piso em granito / mármore com maquita</t>
  </si>
  <si>
    <t>2.1.1.57</t>
  </si>
  <si>
    <t>SINAPI-90436</t>
  </si>
  <si>
    <t>FURO em concreto diâmetro 1"</t>
  </si>
  <si>
    <t>2.1.1.82</t>
  </si>
  <si>
    <t>PINI-05.109.000050.SER</t>
  </si>
  <si>
    <t>ENCHIMENTO de rasgo em concreto com argamassa mista traço 1:4, para tubulação com diâmetro de 15 mm (1/2) a 25 mm (1)</t>
  </si>
  <si>
    <t>2.1.1.83</t>
  </si>
  <si>
    <t>PINI-05.109.000055.SER</t>
  </si>
  <si>
    <t>ENCHIMENTO de rasgo em concreto com argamassa mista traço 1:4, para tubulação com diâmetro de 32 mm (1 1/4) a 50 mm (2)</t>
  </si>
  <si>
    <t>2.1.1.84</t>
  </si>
  <si>
    <t>PINI-05.109.000060.SER</t>
  </si>
  <si>
    <t>ENCHIMENTO de rasgo em concreto com argamassa mista traço 1:4, para tubulação com diâmetro de 65 mm (2 1/2) a 100 mm (4)</t>
  </si>
  <si>
    <t>2.1.1.86</t>
  </si>
  <si>
    <t>SINAPI-90447</t>
  </si>
  <si>
    <t>EXECUÇÃO DE RASGO em alvenaria para passagem de tubulação diâmetro 15 mm (1/2) a 25 mm (1)</t>
  </si>
  <si>
    <t>2.1.1.87</t>
  </si>
  <si>
    <t>EXECUÇÃO DE RASGO em alvenaria para passagem de tubulação diâmetro 32 mm (1 ¼) a 50 mm (2)</t>
  </si>
  <si>
    <t>2.1.1.88</t>
  </si>
  <si>
    <t>EXECUÇÃO DE RASGO em alvenaria para passagem de tubulação diâmetro 65 mm (2 ½) a 100 mm (4)</t>
  </si>
  <si>
    <t>2.1.1.89</t>
  </si>
  <si>
    <t>ENCHIMENTO DE RASGO em alvenaria com argamassa mista de cal hidratada e areia sem peneirar traço 1:4 com adição de 150 kg de cimento, paratubulação Ø 15 mm (1/2) a 25 mm (1)</t>
  </si>
  <si>
    <t>2.1.1.90</t>
  </si>
  <si>
    <t>ENCHIMENTO DE RASGO em alvenaria com argamassa mista de cal hidratada e areia sem peneirar traço 1:4 com adição de 150 kg de cimento, paratubulação Ø 32 mm (1 1/4) a 50 mm (2)</t>
  </si>
  <si>
    <t>2.1.1.91</t>
  </si>
  <si>
    <t>ENCHIMENTO DE RASGO em alvenaria com argamassa mista de cal hidratada e areia sem peneirar traço 1:4 com adição de 150 kg de cimento, paratubulação Ø 65 mm (2 1/2) a 100 mm (4)</t>
  </si>
  <si>
    <t>2.1.1.92</t>
  </si>
  <si>
    <t>PINI-22.150.000060.SER-Comp</t>
  </si>
  <si>
    <t>Serviços de abertura de rasgo em forros para serviços hidráulicos / elétricos/ transporte vertical ou horizontal</t>
  </si>
  <si>
    <t>2.1.1.93</t>
  </si>
  <si>
    <t>Serviços de abertura de rasgo em pisos para serviços hidráulicos / elétricos</t>
  </si>
  <si>
    <t>2.1.1.94</t>
  </si>
  <si>
    <t>Serviços de abertura de rasgo em laje para serviços hidráulicos / elétricos/transporte vertical ou horizontal</t>
  </si>
  <si>
    <t>2.1.2.</t>
  </si>
  <si>
    <t xml:space="preserve">    RETIRADAS E REMOÇÕES</t>
  </si>
  <si>
    <t>2.1.2.1</t>
  </si>
  <si>
    <t>EDIF-46007</t>
  </si>
  <si>
    <t>RETIRADA de bloco de vidro</t>
  </si>
  <si>
    <t>2.1.2.2</t>
  </si>
  <si>
    <t>PINI-02.102.000042.SER</t>
  </si>
  <si>
    <t>RETIRADA de soleira de mármore ou granito</t>
  </si>
  <si>
    <t>2.1.2.3</t>
  </si>
  <si>
    <t>PINI-02.102.000041.SER</t>
  </si>
  <si>
    <t>RETIRADA de peitoril de mármore ou granito</t>
  </si>
  <si>
    <t>2.1.2.4</t>
  </si>
  <si>
    <t>CPOS-401020</t>
  </si>
  <si>
    <t>Retirada de painéis em divisória cega, incluindo: portas, painéis em vidros, painéis cegos, retirada de acessórios, fixações acima do forro e demais materiais e serviços necessários</t>
  </si>
  <si>
    <t>2.1.2.5</t>
  </si>
  <si>
    <t>PINI-02.102.000031.SER</t>
  </si>
  <si>
    <t>REMOÇÃO de esquadria metálica com ou sem reaproveitamento</t>
  </si>
  <si>
    <t>2.1.2.6</t>
  </si>
  <si>
    <t>PINI-02.102.000033.SER</t>
  </si>
  <si>
    <t>REMOÇÃO de guia pré-fabricada de concreto</t>
  </si>
  <si>
    <t>2.1.2.7</t>
  </si>
  <si>
    <t>CPOS-309040</t>
  </si>
  <si>
    <t>REMOÇÃO de impermeabilização e proteção mecânica</t>
  </si>
  <si>
    <t>2.1.2.8</t>
  </si>
  <si>
    <t>EDIF-155003-Comp</t>
  </si>
  <si>
    <t>REMOÇÃO de pintura a látex</t>
  </si>
  <si>
    <t>2.1.2.9</t>
  </si>
  <si>
    <t>EDIF-155003</t>
  </si>
  <si>
    <t>REMOÇÃO de pintura a cal</t>
  </si>
  <si>
    <t>2.1.2.10</t>
  </si>
  <si>
    <t>PINI-02.102.000037.SER</t>
  </si>
  <si>
    <t>REMOÇÃO de pintura a óleo ou esmalte</t>
  </si>
  <si>
    <t>2.1.2.11</t>
  </si>
  <si>
    <t>SINAPI-97644</t>
  </si>
  <si>
    <t>REMOÇÃO de esquadria de madeira , inclusive batente</t>
  </si>
  <si>
    <t>2.1.2.12</t>
  </si>
  <si>
    <t>CPOS-405020</t>
  </si>
  <si>
    <t>Remoção de piso em madeira</t>
  </si>
  <si>
    <t>2.1.2.13</t>
  </si>
  <si>
    <t>PINI-02.102.000044.SER</t>
  </si>
  <si>
    <t>Remoção de piso vinílico</t>
  </si>
  <si>
    <t>2.1.2.14</t>
  </si>
  <si>
    <t>CPOS-406100</t>
  </si>
  <si>
    <t>Remoção de piso elevado e degrau</t>
  </si>
  <si>
    <t>2.1.2.15</t>
  </si>
  <si>
    <t>CPOS-405040</t>
  </si>
  <si>
    <t>Remoção de carpetes / forrações e equivalentes</t>
  </si>
  <si>
    <t>2.1.2.16</t>
  </si>
  <si>
    <t>CPOS-404060</t>
  </si>
  <si>
    <t>Remoção de rodapé cerâmico</t>
  </si>
  <si>
    <t>2.1.2.17</t>
  </si>
  <si>
    <t>Remoção de rodapé em pedra</t>
  </si>
  <si>
    <t>2.1.2.18</t>
  </si>
  <si>
    <t>CPOS-405080</t>
  </si>
  <si>
    <t>Remoção de rodapé em madeira</t>
  </si>
  <si>
    <t>2.1.2.19</t>
  </si>
  <si>
    <t>CPOS-04.06.020-Comp</t>
  </si>
  <si>
    <t>Remoção de placas de piso tátil de borracha, incluindo limpeza dos resíduos de cola</t>
  </si>
  <si>
    <t>2.1.2.20</t>
  </si>
  <si>
    <t>EDIF-175025</t>
  </si>
  <si>
    <t>Remoção de piso tátil cimentício da rampa externa existente</t>
  </si>
  <si>
    <t>2.1.2.21</t>
  </si>
  <si>
    <t>CPOS-407020</t>
  </si>
  <si>
    <t>Remoção de forro mineral / isopor / metálico e outros</t>
  </si>
  <si>
    <t>2.1.2.22</t>
  </si>
  <si>
    <t>CPOS-407060</t>
  </si>
  <si>
    <t>Remoção de sanca de gesso</t>
  </si>
  <si>
    <t>2.1.2.23</t>
  </si>
  <si>
    <t>SINAPI-97661</t>
  </si>
  <si>
    <t>Remoção de instalações elétricas / lógicas existentes</t>
  </si>
  <si>
    <t>2.1.2.24</t>
  </si>
  <si>
    <t>CPOS-417020</t>
  </si>
  <si>
    <t>Remoção de luminárias</t>
  </si>
  <si>
    <t>2.1.2.25</t>
  </si>
  <si>
    <t>CPOS-411110</t>
  </si>
  <si>
    <t>Remoção de bebedouro</t>
  </si>
  <si>
    <t>2.1.2.26</t>
  </si>
  <si>
    <t>CPOS-411020</t>
  </si>
  <si>
    <t>Retirada de peças sanitárias sem reaproveitamento com transporte</t>
  </si>
  <si>
    <t>2.1.2.27</t>
  </si>
  <si>
    <t>CPOS-430060</t>
  </si>
  <si>
    <t>Remoção de instalações hidráulicas dos sanitários</t>
  </si>
  <si>
    <t>2.1.2.28</t>
  </si>
  <si>
    <t>EDIF-106005-Comp</t>
  </si>
  <si>
    <t>Remoção e transporte de dutos e tubulações de ar condicionado</t>
  </si>
  <si>
    <t>2.1.2.29</t>
  </si>
  <si>
    <t>CPOS-04.35.050-Comp</t>
  </si>
  <si>
    <t>Remoção e transporte de Equipamentos tipo Split Modular (Splitão / Selfs) com rede frigorigena e rede eletrica.</t>
  </si>
  <si>
    <t>2.1.2.30</t>
  </si>
  <si>
    <t>Remoção e transporte de Equipamentos tipo Mini Split com rede frigorigena e rede eletrica.</t>
  </si>
  <si>
    <t>2.1.2.32</t>
  </si>
  <si>
    <t>EDIF-76001-Comp</t>
  </si>
  <si>
    <t>Remoção de portas de divisória</t>
  </si>
  <si>
    <t>2.1.2.33</t>
  </si>
  <si>
    <t>EDIF-86001-Comp</t>
  </si>
  <si>
    <t>Remoção de portas em esquadrias de vidro temperado ou laminado</t>
  </si>
  <si>
    <t>2.1.2.34</t>
  </si>
  <si>
    <t>Remoção e transporte de porta  de aço de cofre</t>
  </si>
  <si>
    <t>2.1.2.35</t>
  </si>
  <si>
    <t>CPOS-409060</t>
  </si>
  <si>
    <t>Retirada de corrimãos e guarda corpo metálicos</t>
  </si>
  <si>
    <t>2.1.2.36</t>
  </si>
  <si>
    <t>CPOS-409100</t>
  </si>
  <si>
    <t>Remoção de gradil que divide a sala do cofre existente</t>
  </si>
  <si>
    <t>2.1.2.37</t>
  </si>
  <si>
    <t>EDIF-176097</t>
  </si>
  <si>
    <t>Remoção de portão de ferro - estacionamento</t>
  </si>
  <si>
    <t>2.1.2.38</t>
  </si>
  <si>
    <t>Remoção de gradil de ferro - estacionamento</t>
  </si>
  <si>
    <t>2.1.2.39</t>
  </si>
  <si>
    <t>EDIF-86001</t>
  </si>
  <si>
    <t>RETIRADA DE PORTA DE AÇO DE ENROLAR</t>
  </si>
  <si>
    <t>2.1.2.40</t>
  </si>
  <si>
    <t>Remoção de gradil de proteção dos equipamentos de ar condicionado</t>
  </si>
  <si>
    <t>2.1.2.41</t>
  </si>
  <si>
    <t>Remoção de gradil entre forro no auto atendimento</t>
  </si>
  <si>
    <t>2.1.2.42</t>
  </si>
  <si>
    <t>EDIF-66008</t>
  </si>
  <si>
    <t>REMOÇÃO DE ESTRUTURA METÁLICA</t>
  </si>
  <si>
    <t>kg</t>
  </si>
  <si>
    <t>2.1.2.43</t>
  </si>
  <si>
    <t>CPOS-410080</t>
  </si>
  <si>
    <t>Remoção de  janelas e esquadrias metálicas</t>
  </si>
  <si>
    <t>2.1.2.45</t>
  </si>
  <si>
    <t>CPOS-414020</t>
  </si>
  <si>
    <t>Retirada de vidros</t>
  </si>
  <si>
    <t>2.1.2.46</t>
  </si>
  <si>
    <t>CPOS-414040</t>
  </si>
  <si>
    <t>Retirada de vidro dos  caixilhos basculantes da fachada</t>
  </si>
  <si>
    <t>2.1.2.47</t>
  </si>
  <si>
    <t>SINAPI-88316-Comp</t>
  </si>
  <si>
    <t>Retirada de totens com transporte</t>
  </si>
  <si>
    <t>cj</t>
  </si>
  <si>
    <t>2.1.2.48</t>
  </si>
  <si>
    <t>REMOÇÃO DE GRADIL METÁLICO DE  JANELAS</t>
  </si>
  <si>
    <t>2.1.2.49</t>
  </si>
  <si>
    <t>CPOS-435050</t>
  </si>
  <si>
    <t>Retirada de equipamento de ar condicionado de janela</t>
  </si>
  <si>
    <t>2.1.2.50</t>
  </si>
  <si>
    <t>Retirada de placas e adesivos da sinalização de paredes, portas e frentes de guichês com transporte</t>
  </si>
  <si>
    <t>2.1.2.51</t>
  </si>
  <si>
    <t>Desmontagem e retirada de sinalização aérea de guichês com transporte</t>
  </si>
  <si>
    <t>2.1.2.52</t>
  </si>
  <si>
    <t>Remoção de mola hidráulica aérea</t>
  </si>
  <si>
    <t>2.1.2.53</t>
  </si>
  <si>
    <t>Remoção de mola hidráulica piso</t>
  </si>
  <si>
    <t>2.1.2.54</t>
  </si>
  <si>
    <t>CPOS-430080</t>
  </si>
  <si>
    <t>Remoção de Hidrantes</t>
  </si>
  <si>
    <t>2.1.2.55</t>
  </si>
  <si>
    <t>Remoção de extintores</t>
  </si>
  <si>
    <t>2.1.2.56</t>
  </si>
  <si>
    <t>CPOS-410020</t>
  </si>
  <si>
    <t>Remoção de fechaduras com trava eletromagnética em áreas de acesso restrito</t>
  </si>
  <si>
    <t>2.1.2.57</t>
  </si>
  <si>
    <t>SINAPI-88243-Comp</t>
  </si>
  <si>
    <t>Retirada de trava magnética para fechadura dos Autoatendimentos</t>
  </si>
  <si>
    <t>2.1.2.58</t>
  </si>
  <si>
    <t>SINAPI-88264-Comp</t>
  </si>
  <si>
    <t>Remoção de teclado com senha em áreas de acesso restrito</t>
  </si>
  <si>
    <t>2.1.2.59</t>
  </si>
  <si>
    <t>Retirada de sinalizador sonoro audiovisual de teto e/ou parede</t>
  </si>
  <si>
    <t>2.1.2.60</t>
  </si>
  <si>
    <t>Retirada de carenagens com transporte</t>
  </si>
  <si>
    <t>2.1.2.61</t>
  </si>
  <si>
    <t>Retirada de equipamentos do Autoatendimento com transporte</t>
  </si>
  <si>
    <t>2.1.2.62</t>
  </si>
  <si>
    <t>SINAPI-88309-Comp</t>
  </si>
  <si>
    <t>Retirada do cofre eletrônico TE-4100 com transporte</t>
  </si>
  <si>
    <t>2.1.2.64</t>
  </si>
  <si>
    <t>Retirada de cofre pequeno com transporte</t>
  </si>
  <si>
    <t>2.1.2.65</t>
  </si>
  <si>
    <t>Retirada de cofre médio com transporte</t>
  </si>
  <si>
    <t>2.1.2.66</t>
  </si>
  <si>
    <t>Retirada de cofre grande com transporte</t>
  </si>
  <si>
    <t>2.1.2.67</t>
  </si>
  <si>
    <t>Remoção de persianas</t>
  </si>
  <si>
    <t>2.1.2.67-1</t>
  </si>
  <si>
    <t>Remoção de revestimento acústico das casas de máquinas</t>
  </si>
  <si>
    <t>2.1.2.68</t>
  </si>
  <si>
    <t>Retirada de mobiliários (mesas, conexões, armários, cadeiras, estantes, acessórios e demais elementos) com transporte</t>
  </si>
  <si>
    <t>2.1.2.69</t>
  </si>
  <si>
    <t>SINAPI-88261-Comp</t>
  </si>
  <si>
    <t>Desmontagem e retirada de biombos com transporte</t>
  </si>
  <si>
    <t>2.1.2.70</t>
  </si>
  <si>
    <t>Desmontagem e retirada de guichês altos e/ou baixos com transporte</t>
  </si>
  <si>
    <t>2.1.2.71</t>
  </si>
  <si>
    <t>CPOS-408020</t>
  </si>
  <si>
    <t>Remoção de revestimento em madeira</t>
  </si>
  <si>
    <t>2.1.2.72</t>
  </si>
  <si>
    <t>CPOS-404010</t>
  </si>
  <si>
    <t>Retirada de revestimento em pedra, granito ou mármore, em parede ou fachada</t>
  </si>
  <si>
    <t>2.1.2.73</t>
  </si>
  <si>
    <t xml:space="preserve">Retirada rufos e calhas metálicos em cobertura </t>
  </si>
  <si>
    <t>2.1.2.74</t>
  </si>
  <si>
    <t>SINAPI-97912</t>
  </si>
  <si>
    <t>TRANSPORTE LOCAL COM CAMINHAO BASCULANTE 6 M3, RODOVIA PAVIMENTADA ( PARA DISTANCIAS SUPERIORES A 4 KM )</t>
  </si>
  <si>
    <t>m³XKm</t>
  </si>
  <si>
    <t>2.1.3.</t>
  </si>
  <si>
    <t xml:space="preserve">    REMANEJAMENTOS</t>
  </si>
  <si>
    <t>2.1.3.1</t>
  </si>
  <si>
    <t>Remanejamento de divisórias navais / BP-plus / madeira e equivalentes</t>
  </si>
  <si>
    <t>2.1.3.2</t>
  </si>
  <si>
    <t>Remanejamento de portas de madeira, incluindo ferragens e acessórios</t>
  </si>
  <si>
    <t>2.1.3.3</t>
  </si>
  <si>
    <t>CPOS-04.06.100-Comp</t>
  </si>
  <si>
    <t>Remanejamento de piso elevado e degrau</t>
  </si>
  <si>
    <t>2.1.3.4</t>
  </si>
  <si>
    <t>CPOS-04.17.020-Comp</t>
  </si>
  <si>
    <t>Remanejamento, montagem e ativação de luminárias</t>
  </si>
  <si>
    <t>2.1.3.5</t>
  </si>
  <si>
    <t>CPOS-04.30.080-Comp</t>
  </si>
  <si>
    <t>Remanejamento de hidrantes</t>
  </si>
  <si>
    <t>2.1.3.6</t>
  </si>
  <si>
    <t>Remanejamento de extintores</t>
  </si>
  <si>
    <t>2.1.3.7</t>
  </si>
  <si>
    <t>SINAPI-100308-Comp</t>
  </si>
  <si>
    <t>Remanejamento de unidade evaporadora tipo Split, incluindo acessórios de fixação e carga de gás</t>
  </si>
  <si>
    <t>2.1.3.8</t>
  </si>
  <si>
    <t>Remanejamento de mobiliários (mesas, conexões, armários, cadeiras, estantes, acessórios e demais elementos)</t>
  </si>
  <si>
    <t>2.1.3.9</t>
  </si>
  <si>
    <t>Remanejamento e montagem de guichês altos e/ou baixos</t>
  </si>
  <si>
    <t>2.1.3.10</t>
  </si>
  <si>
    <t>Remanejamento e montagem de sinalização aérea de guichês</t>
  </si>
  <si>
    <t>2.1.3.11</t>
  </si>
  <si>
    <t>Remanejamento e montagem de placas e adesivos da sinalização em  paredes, portas e frentes de guichês</t>
  </si>
  <si>
    <t>2.1.3.12</t>
  </si>
  <si>
    <t>Remanejamento e montagem de biombos</t>
  </si>
  <si>
    <t>2.1.3.13</t>
  </si>
  <si>
    <t>Remanejamento de totens de senha</t>
  </si>
  <si>
    <t>2.1.3.14</t>
  </si>
  <si>
    <t>Remanejamento e adequação de persianas, inclusive acessórios de fixação</t>
  </si>
  <si>
    <t>2.1.3.15</t>
  </si>
  <si>
    <t>REMANEJAMENTO DE PORTA GIRATÓRIA</t>
  </si>
  <si>
    <t>2.1.3.16</t>
  </si>
  <si>
    <t>Adequação do circuito de alimentação da PORTA GIRATÓRIA</t>
  </si>
  <si>
    <t>2.1.3.17</t>
  </si>
  <si>
    <t>Remanejamento do cofre eletrônico TE-4100</t>
  </si>
  <si>
    <t>2.1.3.18</t>
  </si>
  <si>
    <t>Remanejamento da plataforma do cofre eletrônico TE-4100</t>
  </si>
  <si>
    <t>2.1.3.19</t>
  </si>
  <si>
    <t>Remanejamento de fechaduras com trava eletromagnética em áreas de acesso restrito</t>
  </si>
  <si>
    <t>2.1.3.20</t>
  </si>
  <si>
    <t>Remanejamento de teclado com senha em áreas de acesso restrito</t>
  </si>
  <si>
    <t>2.1.3.21</t>
  </si>
  <si>
    <t>Remanejamento e instalação de passa malote</t>
  </si>
  <si>
    <t>2.1.3.23</t>
  </si>
  <si>
    <t>Remanejamento de Passa Objetos de acrilico existente</t>
  </si>
  <si>
    <t>2.1.3.24</t>
  </si>
  <si>
    <t>REMANEJAMENTO DE GRADIS METÁLICOS</t>
  </si>
  <si>
    <t>2.1.3.25</t>
  </si>
  <si>
    <t>EDIF-146001-Comp</t>
  </si>
  <si>
    <t>REMANEJAMENTO DE ESQUADRIAS METÁLICAS</t>
  </si>
  <si>
    <t>2.1.3.26</t>
  </si>
  <si>
    <t>Remanejamento e montagem de esquadrias de aluminio e vidro temperado 10mm</t>
  </si>
  <si>
    <t>2.1.3.29</t>
  </si>
  <si>
    <t>Remanejamento e montagem de interruptores sobre divisórias</t>
  </si>
  <si>
    <t>2.1.3.30</t>
  </si>
  <si>
    <t>Remanejamento e instalação de cofre do Penhor</t>
  </si>
  <si>
    <t>2.1.3.31</t>
  </si>
  <si>
    <t>Remanejamento de portas de divisória, incluindo ferragens e acessórios de  fixação</t>
  </si>
  <si>
    <t>2.1.3.32</t>
  </si>
  <si>
    <t>Remanejamento de portas em esquadrias de vidro temperado ou laminado</t>
  </si>
  <si>
    <t>2.1.3.33</t>
  </si>
  <si>
    <t>Remanejamento de molas hidráulicas aéreas, incluindo ferragens e acessórios de  fixação</t>
  </si>
  <si>
    <t>2.1.3.34</t>
  </si>
  <si>
    <t>Remanejamento de divisórias em esquadrias de vidro temperado / laminado</t>
  </si>
  <si>
    <t>2.1.3.35</t>
  </si>
  <si>
    <t>CPOS-04.07.040-Comp</t>
  </si>
  <si>
    <t>Remanejamento de forro mineral / isopor / metálico e outros, incluindo ferragens e acessórios de  fixação</t>
  </si>
  <si>
    <t>2.1.3.36</t>
  </si>
  <si>
    <t>Remanejamento de luminárias de emergência</t>
  </si>
  <si>
    <t>2.1.3.37</t>
  </si>
  <si>
    <t>Remanejamento dos difusores de insulflamento, incluindo ferragens e acessórios de  fixação</t>
  </si>
  <si>
    <t>2.1.3.38</t>
  </si>
  <si>
    <t>Remanejamento de grelhas de retorno, incluindo ferragens e acessórios de  fixação</t>
  </si>
  <si>
    <t>2.1.3.39</t>
  </si>
  <si>
    <t>Remanejamento de carenagens, incluindo ferragens e acessórios de  fixação</t>
  </si>
  <si>
    <t>2.1.3.40</t>
  </si>
  <si>
    <t>Remanejamento de equipamentos do Autoatendimento, incluindo ferragens e acessórios de  fixação</t>
  </si>
  <si>
    <t>2.1.3.41</t>
  </si>
  <si>
    <t>Remanejamento de cofre pequeno</t>
  </si>
  <si>
    <t>2.1.3.42</t>
  </si>
  <si>
    <t>Remanejamento de cofre médio</t>
  </si>
  <si>
    <t>2.1.3.43</t>
  </si>
  <si>
    <t>Remanejamento de cofre grande</t>
  </si>
  <si>
    <t>2.1.3.44</t>
  </si>
  <si>
    <t>Remanejamento de sinalizador sonoro audio visual de teto e/ou parede, incluindo acessórios de  fixação</t>
  </si>
  <si>
    <t>2.1.3.45</t>
  </si>
  <si>
    <t>Remanejamento de caixa de incendio no piso</t>
  </si>
  <si>
    <t>3...</t>
  </si>
  <si>
    <t>INFRAESTRUTURA  E SUPERESTRUTURA</t>
  </si>
  <si>
    <t>3.1..</t>
  </si>
  <si>
    <t>FUNDAÇÕES E ESTRUTURAS</t>
  </si>
  <si>
    <t>3.1.1.</t>
  </si>
  <si>
    <t xml:space="preserve">    ESCAVAÇÕES E MOVIMENTO DE TERRA</t>
  </si>
  <si>
    <t>3.1.1.1</t>
  </si>
  <si>
    <t>SINAPI-73965/9</t>
  </si>
  <si>
    <t>ESCAVAÇÃO MANUAL de vala em solo de 1ª categoria, profundidade até 2 m, incluindo TRANSPORTE E INSERIR BOTA-FORA.</t>
  </si>
  <si>
    <t>3.1.1.2</t>
  </si>
  <si>
    <t>CPOS-611020</t>
  </si>
  <si>
    <t>REATERRO MANUAL de vala apiloado</t>
  </si>
  <si>
    <t>3.1.2.</t>
  </si>
  <si>
    <t xml:space="preserve">    FUNDAÇÕES</t>
  </si>
  <si>
    <t>3.1.2.1</t>
  </si>
  <si>
    <t>PINI-04.109.000050.SER</t>
  </si>
  <si>
    <t>BROCA DE CONCRETO ARMADO, controle tipo "C", fck=13,5 Mpa , Ø 20 cm</t>
  </si>
  <si>
    <t>3.1.2.2</t>
  </si>
  <si>
    <t>PINI-04.109.000051.SER</t>
  </si>
  <si>
    <t>BROCA DE CONCRETO ARMADO, controle tipo "C", fck=13,5 Mpa , Ø 25 cm</t>
  </si>
  <si>
    <t>3.1.2.3</t>
  </si>
  <si>
    <t>CPOS-1206020</t>
  </si>
  <si>
    <t>ESTACA TIPO STRAUSS moldada "in-loco", concreto controle tipo "C", fck=13,5 Mpa , Ø 25 cm, carga admissível 20 t</t>
  </si>
  <si>
    <t>3.1.2.4</t>
  </si>
  <si>
    <t>PINI-04.109.000061.SER</t>
  </si>
  <si>
    <t>BROCA DE CONCRETO ARMADO, CONTROLE TIPO "C", BRITA 1 E 2, FCK=15 MPA, Ø 25 CM </t>
  </si>
  <si>
    <t>3.1.2.5</t>
  </si>
  <si>
    <t>CPOS-1206010</t>
  </si>
  <si>
    <t>TAXA de mobilização para ESTACA tipo STRAUSS até 50 km</t>
  </si>
  <si>
    <t>tx</t>
  </si>
  <si>
    <t>3.1.3.</t>
  </si>
  <si>
    <t xml:space="preserve">    CONCRETO</t>
  </si>
  <si>
    <t>3.1.3.1</t>
  </si>
  <si>
    <t>CPOS-1103090</t>
  </si>
  <si>
    <t>CONCRETO estrutural virado em obra , controle "A", consistência para vibração, brita 1 e 2, fck 20 MPa </t>
  </si>
  <si>
    <t>3.1.3.2</t>
  </si>
  <si>
    <t>CPOS-1103140</t>
  </si>
  <si>
    <t>CONCRETO estrutural virado em obra , controle "A", consistência para vibração, brita 1 e 2, fck 30 MPa </t>
  </si>
  <si>
    <t>3.1.3.3</t>
  </si>
  <si>
    <t>CPOS-1101510</t>
  </si>
  <si>
    <t>CONCRETO estrutural dosado em central , fck 20 Mpa</t>
  </si>
  <si>
    <t>3.1.3.4</t>
  </si>
  <si>
    <t>CPOS-1101630</t>
  </si>
  <si>
    <t>CONCRETO estrutural dosado em central , fck 25 Mpa</t>
  </si>
  <si>
    <t>3.1.3.5</t>
  </si>
  <si>
    <t>EDIF-40197</t>
  </si>
  <si>
    <t>GROUT, incluindo preparo e lançamento, traço 1:3:2 </t>
  </si>
  <si>
    <t>3.1.3.6</t>
  </si>
  <si>
    <t>PINI-04.101.000020.SER</t>
  </si>
  <si>
    <t>ARMADURA de aço para estruturas em geral, CA-50, Ø 6,3 a 10 mm, corte e dobra na obra</t>
  </si>
  <si>
    <t>3.1.3.7</t>
  </si>
  <si>
    <t>PINI-04.101.000021.SER</t>
  </si>
  <si>
    <t>ARMADURA de aço para estruturas em geral, CA-50, Ø 12,5 a 25 mm, corte e dobra na obra</t>
  </si>
  <si>
    <t>3.1.3.8</t>
  </si>
  <si>
    <t>PINI-04.101.000031.SER</t>
  </si>
  <si>
    <t>ARMADURA de aço para estruturas em geral, CA-60, Ø 4,2 a 6 mm, corte e dobra na obra</t>
  </si>
  <si>
    <t>3.1.3.9</t>
  </si>
  <si>
    <t>PINI-04.101.000032.SER</t>
  </si>
  <si>
    <t>ARMADURA de aço para estruturas em geral, CA-60, Ø 6 a 9,5 mm, corte e dobra na obra</t>
  </si>
  <si>
    <t>3.1.3.10</t>
  </si>
  <si>
    <t>PINI-04.101.000050.SER</t>
  </si>
  <si>
    <t>ARMADURA de tela de aço CA-60 B</t>
  </si>
  <si>
    <t>3.1.3.11</t>
  </si>
  <si>
    <t>CPOS-902020</t>
  </si>
  <si>
    <t>FÔRMA de chapa compensada resinada, e=12 mm para fundações e estruturas em geral</t>
  </si>
  <si>
    <t>3.1.4.</t>
  </si>
  <si>
    <t xml:space="preserve">    LAJES PREFABRICADAS</t>
  </si>
  <si>
    <t>3.1.4.1</t>
  </si>
  <si>
    <t>PINI-05.107.000005.SER</t>
  </si>
  <si>
    <t>LAJE PRÉ-FABRICADA comum para forro, intereixo 38 cm, e=10 cm (capeamento 2 cm e elemento de enchimento cerâmico 8 cm)</t>
  </si>
  <si>
    <t>3.1.4.2</t>
  </si>
  <si>
    <t>PINI-05.107.000010.SER</t>
  </si>
  <si>
    <t>LAJE PRÉ-FABRICADA comum para piso ou cobertura, intereixo 38 cm, e=12 cm (capeamento 4 cm e elemento de enchimento 8 cm)</t>
  </si>
  <si>
    <t>3.1.4.3</t>
  </si>
  <si>
    <t>PINI-05.107.000015.SER</t>
  </si>
  <si>
    <t>LAJE PRÉ-FABRICADA comum para piso ou cobertura, intereixo 38 cm, e=16 cm (capeamento 4 cm e elemento de enchimento 12 cm)</t>
  </si>
  <si>
    <t>3.1.4.4</t>
  </si>
  <si>
    <t>PINI-05.107.000020.SER</t>
  </si>
  <si>
    <t>LAJE PRÉ-FABRICADA treliçada para piso ou cobertura, intereixo 50 cm, e=20 cm (capeamento 4 cm e elemento de enchimento 16 cm)</t>
  </si>
  <si>
    <t>3.1.4.5</t>
  </si>
  <si>
    <t>PINI-05.107.000025.SER</t>
  </si>
  <si>
    <t>LAJE PRÉ-FABRICADA treliçada para piso ou cobertura, intereixo 50 cm, e=25 cm (capeamento 5 cm e elemento de enchimento 20 cm)</t>
  </si>
  <si>
    <t>3.1.4.6</t>
  </si>
  <si>
    <t>PINI-05.107.000030.SER</t>
  </si>
  <si>
    <t>LAJE PRÉ-FABRICADA treliçada para piso ou cobertura, intereixo 50 cm, e=30 cm ( capeamento 5 cm e elemento de enchimento 25 cm)</t>
  </si>
  <si>
    <t>3.1.4.7</t>
  </si>
  <si>
    <t>PINI-05.107.000035.SER</t>
  </si>
  <si>
    <t>LAJE PRÉ-FABRICADA treliçada para piso ou cobertura, intereixo 50 cm, e=35 cm (capeamento 5 cm e elemento de enchimento 30 cm)</t>
  </si>
  <si>
    <t>3.1.4.8</t>
  </si>
  <si>
    <t>PINI-05.107.000205.SER</t>
  </si>
  <si>
    <t>PRÉ-LAJE pré-fabricada treliçada para piso ou cobertura, largura 25 cm, e=8 cm, maciça (capeamento 3 cm e pré-laje 5 cm)</t>
  </si>
  <si>
    <t>3.1.4.9</t>
  </si>
  <si>
    <t>PINI-05.107.000210.SER</t>
  </si>
  <si>
    <t>PRÉ-LAJE pré-fabricada treliçada para piso ou cobertura, largura 25 cm, e=12 cm (capeamento 4 cm, elemento de enchimento 5 cm e pré-laje 3 cm)</t>
  </si>
  <si>
    <t>3.1.4.10</t>
  </si>
  <si>
    <t>PINI-05.107.000215.SER</t>
  </si>
  <si>
    <t>PRÉ-LAJE pré-fabricada treliçada para piso ou cobertura, largura 25 cm, e=20 cm (capeamento 4 cm, elemento de enchimento 13 cm e pré-laje 3 cm)</t>
  </si>
  <si>
    <t>3.1.4.11</t>
  </si>
  <si>
    <t>PINI-05.107.000220.SER</t>
  </si>
  <si>
    <t>PRÉ-LAJE pré-fabricada treliçada para piso ou cobertura, largura 25 cm, e=30 cm (capeamento 6 cm, elemento de enchimento 21 cm e pré-laje 3 cm)</t>
  </si>
  <si>
    <t>3.1.4.12</t>
  </si>
  <si>
    <t>PINI-05.107.000040.SER</t>
  </si>
  <si>
    <t>LAJE PRÉ-FABRICADA STEEL DECK para piso, espessura da chapa 0,80 mm, espessura da laje 13 cm, com capa de concreto FCK=25Mpa</t>
  </si>
  <si>
    <t>3.1.4.13</t>
  </si>
  <si>
    <t>PINI-05.107.000060.SER</t>
  </si>
  <si>
    <t>LAJE PRÉ-FABRICADA STEEL DECK para piso, espessura da chapa 0,95 mm, espessura da laje 13 cm, com capa de concreto FCK=25Mpa</t>
  </si>
  <si>
    <t>3.1.4.14</t>
  </si>
  <si>
    <t>PINI-05.107.000065.SER</t>
  </si>
  <si>
    <t>LAJE PRÉ-FABRICADA STEEL DECK para piso, espessura da chapa 1,25 mm, espessura da laje 13cm, com capa de concreto FCK=25Mpa</t>
  </si>
  <si>
    <t>3.1.4.15</t>
  </si>
  <si>
    <t>PINI-05.107.000070.SER</t>
  </si>
  <si>
    <t>LAJE PRÉ-FABRICADA STEEL DECK para piso, espessura da chapa 0,80 mm, espessura da laje 15 cm, com capa de concreto FCK=25Mpa</t>
  </si>
  <si>
    <t>3.1.4.16</t>
  </si>
  <si>
    <t>PINI-05.107.000075.SER</t>
  </si>
  <si>
    <t>LAJE PRÉ-FABRICADA STEEL DECK para piso, espessura da chapa 0,95 mm, espessura da laje 15cm, com capa de concreto FCK=25Mpa</t>
  </si>
  <si>
    <t>3.1.4.17</t>
  </si>
  <si>
    <t>PINI-05.107.000080.SER</t>
  </si>
  <si>
    <t>LAJE PRÉ-FABRICADA STEEL DECK para piso, espessura da chapa 1,25 mm, espessura da laje 15cm, com capa de concreto FCK=25Mpa</t>
  </si>
  <si>
    <t>3.1.4.18</t>
  </si>
  <si>
    <t>PINI-05.107.000085.SER</t>
  </si>
  <si>
    <t>LAJE PRÉ-FABRICADA STEEL DECK para piso, espessura da chapa 0,80 mm, espessura da laje 18cm, com capa de concreto FCK=25Mpa</t>
  </si>
  <si>
    <t>3.1.4.19</t>
  </si>
  <si>
    <t>PINI-05.107.000090.SER</t>
  </si>
  <si>
    <t>LAJE PRÉ-FABRICADA STEEL DECK para piso, espessura da chapa 0,95 mm, espessura da laje 18cm, com capa de concreto FCK=25Mpa</t>
  </si>
  <si>
    <t>3.1.4.20</t>
  </si>
  <si>
    <t>PINI-05.107.000095.SER</t>
  </si>
  <si>
    <t>LAJE PRÉ-FABRICADA STEEL DECK para piso, espessura da chapa 1,25 mm, espessura da laje 18cm, com capa de concreto FCK=25Mpa</t>
  </si>
  <si>
    <t>3.1.4.21</t>
  </si>
  <si>
    <t>PINI-05.107.000045.SER</t>
  </si>
  <si>
    <t>LAJE PRÉ-FABRICADA STEEL DECK para piso, espessura da chapa 0,80 mm, espessura da laje 20cm, com capa de concreto FCK=25Mpa</t>
  </si>
  <si>
    <t>3.1.4.22</t>
  </si>
  <si>
    <t>PINI-05.107.000050.SER</t>
  </si>
  <si>
    <t>LAJE PRÉ-FABRICADA STEEL DECK para piso, espessura da chapa 0,95 mm, espessura da laje=20cm, com capa de concreto FCK=25Mpa</t>
  </si>
  <si>
    <t>3.1.4.23</t>
  </si>
  <si>
    <t>PINI-05.107.000055.SER</t>
  </si>
  <si>
    <t>LAJE PRÉ-FABRICADA STEEL DECK para piso, espessura da chapa 1,25 mm, espessura da laje 20 cm com capa de concreto FCK=25Mpa</t>
  </si>
  <si>
    <t>4...</t>
  </si>
  <si>
    <t>PAREDES, PAINÉIS, PORTAS E ESQUADRIAS</t>
  </si>
  <si>
    <t>4.1..</t>
  </si>
  <si>
    <t>PAREDES E DIVISÓRIAS</t>
  </si>
  <si>
    <t>4.1.1.</t>
  </si>
  <si>
    <t xml:space="preserve">    PAREDES E MUROS</t>
  </si>
  <si>
    <t>4.1.1.1</t>
  </si>
  <si>
    <t>PINI-06.101.000080.SER</t>
  </si>
  <si>
    <t>ALVENARIA blocos cerâmico furados 9 x 19 x 19 cm</t>
  </si>
  <si>
    <t>4.1.1.2</t>
  </si>
  <si>
    <t>PINI-20.102.000039.SER</t>
  </si>
  <si>
    <t>EMBOÇO em teto com argamassa mista de cimento, cal hidratada e areia sem peneirar traço 1:2:11, e=20 mm - (com mão-de-obra empreitada)</t>
  </si>
  <si>
    <t>4.1.1.3</t>
  </si>
  <si>
    <t>PINI-20.104.000011.SER</t>
  </si>
  <si>
    <t>REBOCO para parede interna, com argamassa mista de gesso, cal hidratada e areia peneirada traço 0,2:1:3, e=5 mm</t>
  </si>
  <si>
    <t>4.1.1.4</t>
  </si>
  <si>
    <t>PINI-20.101.000011.SER</t>
  </si>
  <si>
    <t>CHAPISCO para parede externa com argamassa de cimento e pedrisco traço 1:4, e=7 mm - (com mão-de-obra empreitada)</t>
  </si>
  <si>
    <t>4.1.1.5</t>
  </si>
  <si>
    <t>Reconstituição de alvenaria de vedação com tijolo furado - esp =10 cm</t>
  </si>
  <si>
    <t>4.1.1.6</t>
  </si>
  <si>
    <t>Reconstituição de alvenaria de vedação com tijolo furado - esp =15 cm</t>
  </si>
  <si>
    <t>4.1.1.7</t>
  </si>
  <si>
    <t>Reconstituição de alvenaria de vedação com tijolo furado - esp = 20 cm</t>
  </si>
  <si>
    <t>4.1.1.8</t>
  </si>
  <si>
    <t>SINAPI-INS-342-Comp</t>
  </si>
  <si>
    <t>Fornecimento e instalação de tela ondulada malha 4 x 4 cm</t>
  </si>
  <si>
    <t>4.1.1.9</t>
  </si>
  <si>
    <t>SINAPI-INS-34579-Comp</t>
  </si>
  <si>
    <t>Bloco de concreto estrutural 19x19x39cm - cofre</t>
  </si>
  <si>
    <t>4.1.1.11</t>
  </si>
  <si>
    <t>SINAPI-INS-660-Comp</t>
  </si>
  <si>
    <t>Bloco canaleta de concreto  19x19x39cm - cofre</t>
  </si>
  <si>
    <t>4.1.1.13</t>
  </si>
  <si>
    <t>SINAPI-INS-36882-Comp</t>
  </si>
  <si>
    <t>revestimento em pastilha cerâmica</t>
  </si>
  <si>
    <t>4.1.1.14</t>
  </si>
  <si>
    <t>CPOS-1720040</t>
  </si>
  <si>
    <t>revestimento em granito "FULGET"</t>
  </si>
  <si>
    <t>4.1.1.15</t>
  </si>
  <si>
    <t>CPOS-1902020</t>
  </si>
  <si>
    <t>revestimento em mármore</t>
  </si>
  <si>
    <t>4.1.1.16</t>
  </si>
  <si>
    <t>CPOS-1702120</t>
  </si>
  <si>
    <t>emboço em alvenarias novas</t>
  </si>
  <si>
    <t>4.1.1.17</t>
  </si>
  <si>
    <t>SINAPI-97631-Comp</t>
  </si>
  <si>
    <t>Reconstituição do revestimento em massa  dos muros e muretas existentes no estacionamento</t>
  </si>
  <si>
    <t>4.1.1.18</t>
  </si>
  <si>
    <t>Recomposição de revestimento em massa das muretas dos jardins</t>
  </si>
  <si>
    <t>4.1.1.19</t>
  </si>
  <si>
    <t>SINAPI-72200</t>
  </si>
  <si>
    <t>Revestimento da parede dry wall das carenagens com MDP e laminado melamínico</t>
  </si>
  <si>
    <t>4.1.1.20</t>
  </si>
  <si>
    <t>CPOS-2103151-Comp</t>
  </si>
  <si>
    <t>Instalação de revestimento de parede em ACM 4 mm, incluindo perfis metálicos, dispositivos de fixação e demais acessórios.</t>
  </si>
  <si>
    <t>4.1.1.21</t>
  </si>
  <si>
    <t>CPOS-2420310</t>
  </si>
  <si>
    <t>Chapa perfurada em aço carbono escovado 2 mm</t>
  </si>
  <si>
    <t>4.1.1.22</t>
  </si>
  <si>
    <t>PINI-04.109.000010.SER</t>
  </si>
  <si>
    <t>ALVENARIA de embasamento com pedra rachão, empregando argamassa de cimento e areia sem peneirar, traço 1:4</t>
  </si>
  <si>
    <t>4.1.1.24</t>
  </si>
  <si>
    <t>PINI-04.109.000020.SER</t>
  </si>
  <si>
    <t>ALVENARIA de embasamento com tijolo comum, empregando argamassa mista de cimento, cal hidratada e areia sem peneirar, traço 1:2:8</t>
  </si>
  <si>
    <t>4.1.1.25</t>
  </si>
  <si>
    <t>PINI-04.109.000030.SER</t>
  </si>
  <si>
    <t>ALVENARIA de embasamento com blocos cerâmicos portante 14 x 19 x 39 empregando argamassa mista de cimento, cal hidratada e areia sem peneirartraço 1:2:8</t>
  </si>
  <si>
    <t>4.1.1.26</t>
  </si>
  <si>
    <t>PINI-04.109.000031.SER</t>
  </si>
  <si>
    <t>ALVENARIA de embasamento com blocos cerâmicos de vedação 14 x 19 x 39 empregando argamassa mista de cimento, cal hidratada e areia sempeneirar traço 1:2:8</t>
  </si>
  <si>
    <t>4.1.1.28</t>
  </si>
  <si>
    <t>PINI-06.101.000460.SER</t>
  </si>
  <si>
    <t>ALVENARIA EM BLOCO DE CONCRETO CELULAR AUTOCLAVADO COM ESPESSURA DE 9/10CM, USO REVESTIDO - CLASSE C25</t>
  </si>
  <si>
    <t>4.1.1.29</t>
  </si>
  <si>
    <t>SINAPI-96370</t>
  </si>
  <si>
    <t>PAREDE DE GESSO acartonado simples interna, pé-direito máximo 3,15 m</t>
  </si>
  <si>
    <t>4.1.1.30</t>
  </si>
  <si>
    <t>SINAPI-96361</t>
  </si>
  <si>
    <t>PAREDE DE GESSO acartonado dupla interna, espessura final 125 mm, pé-direito máximo 3,75 m - INCLUINDO INSTALAÇÃO</t>
  </si>
  <si>
    <t>4.1.1.31</t>
  </si>
  <si>
    <t>PINI-06.102.000050.SER-Comp</t>
  </si>
  <si>
    <t>PAREDE DE GESSO acartonado para parede interna em local úmido, espessura final 100 mm, pé-direito máximo 3,15 m - INCLUINDO INSTALAÇÃO</t>
  </si>
  <si>
    <t>4.1.1.32</t>
  </si>
  <si>
    <t>PINI-06.102.000045.SER-Comp</t>
  </si>
  <si>
    <t>PAREDE DE GESSO acartonado dupla interna, espessura final 125 mm, com enchimento de lã de rocha , de espessura 50mm e densidade mínima 40 kg/m3. - INCLUINDO INSTALAÇÃO</t>
  </si>
  <si>
    <t>4.1.1.34</t>
  </si>
  <si>
    <t>SINAPI-96370-Comp</t>
  </si>
  <si>
    <t>PAREDE TÉCNICA ATM - Estrutura com montantes em chapa galvanizada, revestida na face externa com MDF+ fórmica e na face interna com placa de gesso acartonado .</t>
  </si>
  <si>
    <t>4.1.1.35</t>
  </si>
  <si>
    <t>SINAPI-90803-Comp</t>
  </si>
  <si>
    <t>PORTA DA PAREDE TÉCNICA ATM - Porta revestida na face externa com MDF+ fórmica e face interna para receber pintura , incluso ferragens e 2 fechaduras tetrachave</t>
  </si>
  <si>
    <t>4.1.1.36</t>
  </si>
  <si>
    <t>PINI-30.145.000050.SER</t>
  </si>
  <si>
    <t>ALAMBRADO com tela de arame galvanizado ou PVC, fixada em mourão de concreto armado, altura livre 2,00 m</t>
  </si>
  <si>
    <t>4.1.1.37</t>
  </si>
  <si>
    <t>PINI-30.145.000060.SER</t>
  </si>
  <si>
    <t>ALAMBRADO com tela soldada galvanizada, fixada em mourão de concreto armado reto, altura livre 2 m</t>
  </si>
  <si>
    <t>4.1.1.38</t>
  </si>
  <si>
    <t>PINI-30.145.000070.SER</t>
  </si>
  <si>
    <t>ALAMBRADO para quadra esportiva, com tela de arame galvanizado ou PVC, fixada em quadros de tubos de aço galvanizado, altura 1 m</t>
  </si>
  <si>
    <t>4.1.1.39</t>
  </si>
  <si>
    <t>PINI-30.145.000080.SER</t>
  </si>
  <si>
    <t>ALAMBRADO para quadra esportiva, com tela de arame galvanizado ou PVC, fixada em quadros de tubos de aço galvanizado, altura 4 m</t>
  </si>
  <si>
    <t>4.1.1.43</t>
  </si>
  <si>
    <t>PINI-23.101.000065.SER</t>
  </si>
  <si>
    <t>AZULEJO assentado com argamassa pré-fabricada de cimento colante, juntas a prumo</t>
  </si>
  <si>
    <t>4.1.1.46</t>
  </si>
  <si>
    <t>PINI-23.101.000005.SER</t>
  </si>
  <si>
    <t>AZULEJO assentado com cola especial à base de PVA, juntas a prumo</t>
  </si>
  <si>
    <t>4.1.1.55</t>
  </si>
  <si>
    <t>PINI-23.102.000015.SER</t>
  </si>
  <si>
    <t>CERÂMICA comum em placa 20 x 20 cm, assentada com argamassa pré-fabricada de cimento colante e rejuntamento com cimento branco</t>
  </si>
  <si>
    <t>4.1.2.</t>
  </si>
  <si>
    <t xml:space="preserve">    PORTAS</t>
  </si>
  <si>
    <t>4.1.2.1</t>
  </si>
  <si>
    <t>PINI-12.104.000610.SER</t>
  </si>
  <si>
    <t>BATENTE de ferro, colocação e acabamento</t>
  </si>
  <si>
    <t>4.1.2.2</t>
  </si>
  <si>
    <t>PINI-12.102.000005.SER</t>
  </si>
  <si>
    <t>GRADE DE PROTEÇÃO de ferro, colocação e acabamento</t>
  </si>
  <si>
    <t>4.1.2.3</t>
  </si>
  <si>
    <t>PINI-12.102.000010.SER</t>
  </si>
  <si>
    <t>GRADIL DE FERRO, colocação e acabamento malha=65x132mm, barras verticais, largura=25mm, espessura=3mm</t>
  </si>
  <si>
    <t>4.1.2.4</t>
  </si>
  <si>
    <t>PINI-12.104.000600.SER</t>
  </si>
  <si>
    <t>PORTA de ferro sob encomenda, de abrir, em chapa dupla, colocação e acabamento com uma folha</t>
  </si>
  <si>
    <t>4.1.2.5</t>
  </si>
  <si>
    <t>SINAPI-73933/1</t>
  </si>
  <si>
    <t>PORTA DE FERRO ABRIR TIPO GRADE COM CHAPA 0,87X2,10M, INCLUSO GUARNICOES34 de 228</t>
  </si>
  <si>
    <t>4.1.2.7</t>
  </si>
  <si>
    <t>SINAPI-73933/4</t>
  </si>
  <si>
    <t>PORTA DE FERRO, DE ABRIR, BARRA CHATA COM REQUADRO E GUARNIÇÃO</t>
  </si>
  <si>
    <t>4.1.2.8</t>
  </si>
  <si>
    <t>SINAPI-74073/2</t>
  </si>
  <si>
    <t>PORTA DE FERRO 0,70 X 0,70 M PARA ALÇAPÃO DOS RESERVÁTORIOS</t>
  </si>
  <si>
    <t>4.1.2.9</t>
  </si>
  <si>
    <t>CPOS-2403100</t>
  </si>
  <si>
    <t>PORTA DE FERRO 1,10 X 1,10 M PARA ALÇAPÃO DA CASA DE MÁQUINAS</t>
  </si>
  <si>
    <t>4.1.2.10</t>
  </si>
  <si>
    <t>MERCADO-86.1M-Comp</t>
  </si>
  <si>
    <t>PORTA DE AÇO, de abrir, reforçada com 02 chaves tetras para Cofre, 0,80 x 2,10 m</t>
  </si>
  <si>
    <t>ALL TRUST</t>
  </si>
  <si>
    <t>4.1.2.11</t>
  </si>
  <si>
    <t>CPOS-2403930</t>
  </si>
  <si>
    <t>PORTA DE ENROLAR AUTOMÁTICA, EM CHAPA DE AÇO MEIA CANA MICROPERFURADA #22 GALVANIZADA. EIXO EM TUBO DE AÇO REDONDO DE 4 1/2". SOLEIRA EM TUBO PESADO. GUIA LATERAL ESPECIAL EM PERFIL 'U'  50X30mm. KIT AUTOMATIZAÇÃO COM MOTOR-REDUTOR MARCA E MODELO ATRON (OU EQUIVALENTE TÉCNICO) CAPACIDADE DE TRAÇÃO 200KG MONOFÁSICO 220V BAIXO FLUXO, COM FREIO ELETROMAGNÉTCIO, SISTEMA DE LIBERAÇÃO DE FUNCIONAMENTO MANUAL/TIMER AUTOMÁTICO. PINTURA ELETROSTÁTICA NA COR AZUL LUGANO (134) 96 FORD</t>
  </si>
  <si>
    <t>4.1.2.12</t>
  </si>
  <si>
    <t>PINI-12.105.000300.SER</t>
  </si>
  <si>
    <t>PORTÃO AUTOMÁTICO em chapa de aço galvanizada, pivotante, para alto fluxo de veículos, para vão de 1800 x 3500 mm - INCLUINDO INSTALAÇÃO</t>
  </si>
  <si>
    <t>4.1.2.13</t>
  </si>
  <si>
    <t>PINI-12.105.000306.SER</t>
  </si>
  <si>
    <t>PORTÃO AUTOMÁTICO em chapa de aço galvanizada, pivotante, para baixo fluxo de veículos, para vão de 2100 x 4000 mm - INCLUINDO INSTALAÇÃO</t>
  </si>
  <si>
    <t>4.1.2.14</t>
  </si>
  <si>
    <t>PINI-12.105.000302.SER</t>
  </si>
  <si>
    <t>PORTÃO AUTOMÁTICO em chapa de aço galvanizada, pivotante, para alto fluxo de veículos, para vão de 2100 x 4000 mm - INCLUINDO INSTALAÇÃO</t>
  </si>
  <si>
    <t>4.1.2.15</t>
  </si>
  <si>
    <t>PINI-12.105.000308.SER</t>
  </si>
  <si>
    <t>PORTÃO AUTOMÁTICO em chapa de aço galvanizada, pivotante, para baixo fluxo de veículos, para vão de 3000 x 5000 mm - INCLUINDO INSTALAÇÃO</t>
  </si>
  <si>
    <t>4.1.2.16</t>
  </si>
  <si>
    <t>PINI-12.105.000304.SER</t>
  </si>
  <si>
    <t>PORTÃO AUTOMÁTICO em chapa de aço galvanizada, pivotante, para alto fluxo de veículos, para vão de 3000 x 5000 mm - INCLUINDO INSTALAÇÃO</t>
  </si>
  <si>
    <t>4.1.2.17</t>
  </si>
  <si>
    <t>PINI-12.105.000100.SER</t>
  </si>
  <si>
    <t>PORTÃO AUTOMÁTICO em chapa de aço galvanizada, basculante, para alto fluxo de veículos, para vão de 1800 x 3500 mm - INCLUINDO INSTALAÇÃO</t>
  </si>
  <si>
    <t>4.1.2.18</t>
  </si>
  <si>
    <t>PINI-12.105.000108.SER</t>
  </si>
  <si>
    <t>PORTÃO AUTOMÁTICO em chapa de aço galvanizada, basculante, para baixo fluxo de veículos, para vão de 2100 x 4000 mm - INCLUINDO INSTALAÇÃO</t>
  </si>
  <si>
    <t>4.1.2.19</t>
  </si>
  <si>
    <t>PINI-12.105.000104.SER</t>
  </si>
  <si>
    <t>PORTÃO AUTOMÁTICO em chapa de aço galvanizada, basculante, para alto fluxo de veículos, para vão de 3000 x 5000 mm - INCLUINDO INSTALAÇÃO</t>
  </si>
  <si>
    <t>4.1.2.20</t>
  </si>
  <si>
    <t>PINI-12.105.000110.SER</t>
  </si>
  <si>
    <t>PORTÃO AUTOMÁTICO em chapa de aço galvanizada, basculante, para baixo fluxo de veículos, para vão de 3000 x 5000 mm - INCLUINDO INSTALAÇÃO</t>
  </si>
  <si>
    <t>4.1.2.21</t>
  </si>
  <si>
    <t>PINI-12.105.000206.SER</t>
  </si>
  <si>
    <t>PORTÃO AUTOMÁTICO em chapa de aço galvanizada, deslizante, para baixo fluxo de veículos, para vão de 1800 x 3500 mm - INCLUINDO INSTALAÇÃO</t>
  </si>
  <si>
    <t>4.1.2.22</t>
  </si>
  <si>
    <t>PINI-12.105.000200.SER</t>
  </si>
  <si>
    <t>PORTÃO AUTOMÁTICO em chapa de aço galvanizada, deslizante, para alto fluxo de veículos, para vão de 1800 x 3500 mm - INCLUINDO INSTALAÇÃO</t>
  </si>
  <si>
    <t>4.1.2.23</t>
  </si>
  <si>
    <t>PINI-12.105.000208.SER</t>
  </si>
  <si>
    <t>PORTÃO AUTOMÁTICO em chapa de aço galvanizada, deslizante, para baixo fluxo de veículos, para vão de 2100 x 4000 mm - INCLUINDO INSTALAÇÃO</t>
  </si>
  <si>
    <t>4.1.2.24</t>
  </si>
  <si>
    <t>PINI-12.105.000202.SER</t>
  </si>
  <si>
    <t>PORTÃO AUTOMÁTICO em chapa de aço galvanizada, deslizante, para alto fluxo de veículos, para vão de 2100 x 4000 mm - INCLUINDO INSTALAÇÃO</t>
  </si>
  <si>
    <t>4.1.2.25</t>
  </si>
  <si>
    <t>PINI-12.105.000210.SER</t>
  </si>
  <si>
    <t>PORTÃO AUTOMÁTICO em chapa de aço galvanizada, deslizante, para baixo fluxo de veículos, para vão de 3000 x 5000 mm - INCLUINDO INSTALAÇÃO</t>
  </si>
  <si>
    <t>4.1.2.26</t>
  </si>
  <si>
    <t>PINI-12.105.000204.SER</t>
  </si>
  <si>
    <t>PORTÃO AUTOMÁTICO em chapa de aço galvanizada, deslizante, para alto fluxo de veículos, para vão de 3000 x 5000 mm - INCLUINDO INSTALAÇÃO</t>
  </si>
  <si>
    <t>4.1.2.27</t>
  </si>
  <si>
    <t>PINI-12.105.000706.SER</t>
  </si>
  <si>
    <t>PORTÃO AUTOMÁTICO em chapa de alumínio, pivotante, para baixo fluxo de veículos, para vão de 1800 x 3500 mm - INCLUINDO INSTALAÇÃO</t>
  </si>
  <si>
    <t>4.1.2.28</t>
  </si>
  <si>
    <t>PINI-12.105.000700.SER</t>
  </si>
  <si>
    <t>PORTÃO AUTOMÁTICO em chapa de alumínio, pivotante, para alto fluxo de veículos, para vão de 1800 x 3500 mm - INCLUINDO INSTALAÇÃO</t>
  </si>
  <si>
    <t>4.1.2.29</t>
  </si>
  <si>
    <t>PINI-12.105.000708.SER</t>
  </si>
  <si>
    <t>PORTÃO AUTOMÁTICO em chapa de alumínio, pivotante, para baixo fluxo de veículos, para vão de 2100 x 4000 mm - INCLUINDO INSTALAÇÃO</t>
  </si>
  <si>
    <t>4.1.2.30</t>
  </si>
  <si>
    <t>PINI-12.105.000702.SER</t>
  </si>
  <si>
    <t>PORTÃO AUTOMÁTICO em chapa de alumínio, pivotante, para alto fluxo de veículos, para vão de 2100 x 4000 mm - INCLUINDO INSTALAÇÃO</t>
  </si>
  <si>
    <t>4.1.2.31</t>
  </si>
  <si>
    <t>PINI-12.105.000710.SER</t>
  </si>
  <si>
    <t>PORTÃO AUTOMÁTICO em chapa de alumínio, pivotante, para baixo fluxo de veículos, para vão de 3000 x 5000 mm - INCLUINDO INSTALAÇÃO</t>
  </si>
  <si>
    <t>4.1.2.32</t>
  </si>
  <si>
    <t>PINI-12.105.000704.SER</t>
  </si>
  <si>
    <t>PORTÃO AUTOMÁTICO em chapa de alumínio, pivotante, para alto fluxo de veículos, para vão de 3000 x 5000 mm - INCLUINDO INSTALAÇÃO</t>
  </si>
  <si>
    <t>4.1.2.33</t>
  </si>
  <si>
    <t>PINI-12.105.000500.SER</t>
  </si>
  <si>
    <t>PORTÃO AUTOMÁTICO em chapa de alumínio, basculante, para alto fluxo de veículos, para vão de 1800 x 3500 mm - INCLUINDO INSTALAÇÃO</t>
  </si>
  <si>
    <t>4.1.2.34</t>
  </si>
  <si>
    <t>PINI-12.105.000506.SER</t>
  </si>
  <si>
    <t>PORTÃO AUTOMÁTICO em chapa de alumínio, basculante, para baixo fluxo de veículos, para vão de 1800 x 3500 mm - INCLUINDO INSTALAÇÃO</t>
  </si>
  <si>
    <t>4.1.2.35</t>
  </si>
  <si>
    <t>PINI-12.105.000502.SER</t>
  </si>
  <si>
    <t>PORTÃO AUTOMÁTICO em chapa de alumínio, basculante, para alto fluxo de veículos, para vão de 2100 x 4000 mm - INCLUINDO INSTALAÇÃO</t>
  </si>
  <si>
    <t>4.1.2.36</t>
  </si>
  <si>
    <t>PINI-12.105.000508.SER</t>
  </si>
  <si>
    <t>PORTÃO AUTOMÁTICO em chapa de alumínio, basculante, para baixo fluxo de veículos, para vão de 2100 x 4000 mm - INCLUINDO INSTALAÇÃO</t>
  </si>
  <si>
    <t>4.1.2.37</t>
  </si>
  <si>
    <t>PINI-12.105.000504.SER</t>
  </si>
  <si>
    <t>PORTÃO AUTOMÁTICO em chapa de alumínio, basculante, para alto fluxo de veículos, para vão de 3000 x 5000 mm - INCLUINDO INSTALAÇÃO</t>
  </si>
  <si>
    <t>4.1.2.38</t>
  </si>
  <si>
    <t>PINI-12.105.000510.SER</t>
  </si>
  <si>
    <t>PORTÃO AUTOMÁTICO em chapa de alumínio, basculante, para baixo fluxo de veículos, para vão de 3000 x 5000 mm - INCLUINDO INSTALAÇÃO</t>
  </si>
  <si>
    <t>4.1.2.39</t>
  </si>
  <si>
    <t>PINI-12.105.000606.SER</t>
  </si>
  <si>
    <t>PORTÃO AUTOMÁTICO em chapa de alumínio, deslizante, para baixo fluxo de veículos, para vão de 1800 x 3500 mm - INCLUINDO INSTALAÇÃO</t>
  </si>
  <si>
    <t>4.1.2.40</t>
  </si>
  <si>
    <t>PINI-12.105.000600.SER</t>
  </si>
  <si>
    <t>PORTÃO AUTOMÁTICO em chapa de alumínio, deslizante, para alto fluxo de veículos, para vão de 1800 x 3500 mm - INCLUINDO INSTALAÇÃO</t>
  </si>
  <si>
    <t>4.1.2.41</t>
  </si>
  <si>
    <t>PINI-12.105.000608.SER</t>
  </si>
  <si>
    <t>PORTÃO AUTOMÁTICO em chapa de alumínio, deslizante, para baixo fluxo de veículos, para vão de 2100 x 4000 mm - INCLUINDO INSTALAÇÃO</t>
  </si>
  <si>
    <t>4.1.2.42</t>
  </si>
  <si>
    <t>PINI-12.105.000602.SER</t>
  </si>
  <si>
    <t>PORTÃO AUTOMÁTICO em chapa de alumínio, deslizante, para alto fluxo de veículos, para vão de 2100 x 4000 mm - INCLUINDO INSTALAÇÃO</t>
  </si>
  <si>
    <t>4.1.2.43</t>
  </si>
  <si>
    <t>PINI-12.105.000610.SER</t>
  </si>
  <si>
    <t>PORTÃO AUTOMÁTICO em chapa de alumínio, deslizante, para baixo fluxo de veículos, para vão de 3000 x 5000 mm - INCLUINDO INSTALAÇÃO</t>
  </si>
  <si>
    <t>4.1.2.44</t>
  </si>
  <si>
    <t>PINI-12.105.000604.SER</t>
  </si>
  <si>
    <t>PORTÃO AUTOMÁTICO em chapa de alumínio, deslizante, para alto fluxo de veículos, para vão de 3000 x 5000 mm - INCLUINDO INSTALAÇÃO</t>
  </si>
  <si>
    <t>4.1.2.45</t>
  </si>
  <si>
    <t>PINI-12.104.000056.SER</t>
  </si>
  <si>
    <t>PORTA externa de madeira, colocação e acabamento , de uma folha com batente, guarnição e ferragem, 0,80 x 2,10 m</t>
  </si>
  <si>
    <t>4.1.2.46</t>
  </si>
  <si>
    <t>PINI-12.104.000060.SER</t>
  </si>
  <si>
    <t>PORTA externa de madeira, colocação e acabamento , de uma folha com batente, guarnição e ferragem, 0,90 x 2,10 m</t>
  </si>
  <si>
    <t>4.1.2.47</t>
  </si>
  <si>
    <t>PINI-12.104.000064.SER</t>
  </si>
  <si>
    <t>PORTA externa de madeira, colocação e acabamento , de duas folhas com batente, guarnição e ferragem, 1,29 x 2,14 m</t>
  </si>
  <si>
    <t>4.1.2.48</t>
  </si>
  <si>
    <t>PINI-12.104.000066.SER</t>
  </si>
  <si>
    <t>PORTA externa de madeira, colocação e acabamento , de duas folhas com batente, guarnição e ferragem, 1,69 x 2,14 m</t>
  </si>
  <si>
    <t>4.1.2.49</t>
  </si>
  <si>
    <t>PINI-12.104.000050.SER</t>
  </si>
  <si>
    <t>PORTA de compensado, interna, colocação e acabamento liso à prova d´água, com batente, para sanitário e vestiário, 0,60 x 1,50 m</t>
  </si>
  <si>
    <t>4.1.2.50</t>
  </si>
  <si>
    <t>PINI-12.104.000052.SER</t>
  </si>
  <si>
    <t>PORTA interna de madeira, colocação e acabamento , de uma folha com batente, guarnição e ferragem, 0,60 x 2,10 m</t>
  </si>
  <si>
    <t>4.1.2.51</t>
  </si>
  <si>
    <t>PINI-12.104.000054.SER</t>
  </si>
  <si>
    <t>PORTA interna de madeira, colocação e acabamento , de uma folha com batente, guarnição e ferragem, 0,70 x 2,10 m</t>
  </si>
  <si>
    <t>4.1.2.52</t>
  </si>
  <si>
    <t>PINI-12.104.000058.SER</t>
  </si>
  <si>
    <t>PORTA interna de madeira, colocação e acabamento , de uma folha com batente, guarnição e ferragem, 0,80 x 2,10 m</t>
  </si>
  <si>
    <t>4.1.2.53</t>
  </si>
  <si>
    <t>PINI-12.104.000062.SER</t>
  </si>
  <si>
    <t>PORTA interna de madeira, colocação e acabamento , de uma folha com batente, guarnição e ferragem, 0,90 x 2,10 m</t>
  </si>
  <si>
    <t>4.1.2.54</t>
  </si>
  <si>
    <t>PINI-12.104.000010.SER</t>
  </si>
  <si>
    <t>BATENTE E GUARNIÇÃO para porta de madeira</t>
  </si>
  <si>
    <t>4.1.2.56</t>
  </si>
  <si>
    <t>CPOS-1430844-Comp</t>
  </si>
  <si>
    <t>Porta de divisórias navais / BP-plus e equivalentes ( dimensões de 0,60 / 0,70 / 0,80 m x 2,10 m - completa com ferragem )</t>
  </si>
  <si>
    <t>4.1.2.60</t>
  </si>
  <si>
    <t>CPOS-2402052</t>
  </si>
  <si>
    <t>PORTA CORTA-FOGO, de abrir P90, duas folhas, com Barra Antipanico, com dobradiça especial, mola de fechamento, fechadura, maçaneta e demais ferragens de acabamento, dimensão total 1,20 x 2,10m</t>
  </si>
  <si>
    <t>4.1.2.61</t>
  </si>
  <si>
    <t>CPOS-2402050</t>
  </si>
  <si>
    <t>PORTA CORTA-FOGO, de abrir P90,folha simples, com Barra Antipanico, com dobradiça especial, mola de fechamento, fechadura, maçaneta e demais ferragens de acabamento, dimensão total 0,90 x 2,10m - INCLUINDO INSTALAÇÃO</t>
  </si>
  <si>
    <t>4.1.2.63</t>
  </si>
  <si>
    <t>CPOS-2402058</t>
  </si>
  <si>
    <t>PORTA CORTA-FOGO, de abrir P120,folha simples, com Barra Antipanico, com dobradiça especial, mola de fechamento, fechadura, maçaneta e demais ferragens de acabamento, dimensão total 0,90 x 2,10m</t>
  </si>
  <si>
    <t>4.1.2.65</t>
  </si>
  <si>
    <t>CPOS-2304120</t>
  </si>
  <si>
    <t>Porta especial em madeira com revestimento em MDP- acesso à carenagem - 100x200m</t>
  </si>
  <si>
    <t>4.1.2.66</t>
  </si>
  <si>
    <t>PINI-23.104.000050.SER</t>
  </si>
  <si>
    <t>Revestimento em laminado fenólico melamínico de alta pressão ou pintura,</t>
  </si>
  <si>
    <t>4.1.2.67</t>
  </si>
  <si>
    <t>CPOS-2801160</t>
  </si>
  <si>
    <t>Mola aérea para porta, com esforço acima de 50 kg até 60 kg</t>
  </si>
  <si>
    <t>4.1.2.68</t>
  </si>
  <si>
    <t>CPOS-2801171</t>
  </si>
  <si>
    <t>Mola aérea para porta, com esforço acima de 60 kg até 70 kg</t>
  </si>
  <si>
    <t>4.1.2.70</t>
  </si>
  <si>
    <t>CPOS-2801330</t>
  </si>
  <si>
    <t>Mola hidráulica de piso, para porta com largura até 1,10 m e peso até 120 kg</t>
  </si>
  <si>
    <t>4.1.2.71</t>
  </si>
  <si>
    <t>Mola aérea para portas de divisórias, de madeira e de vidro, referencia Dorma, potência 3 - conforme projeto de demarcação da RESEG e projeto elétrico - item de demarcação de controles de acesso.</t>
  </si>
  <si>
    <t>4.1.2.72</t>
  </si>
  <si>
    <t>CPOS-2801270</t>
  </si>
  <si>
    <t>Fechadura com trava eletromagnética para áreas restritas</t>
  </si>
  <si>
    <t>4.1.3.</t>
  </si>
  <si>
    <t xml:space="preserve">    DIVISÓRIAS</t>
  </si>
  <si>
    <t>4.1.3.1</t>
  </si>
  <si>
    <t>PINI-06.102.000005.SER-Comp</t>
  </si>
  <si>
    <t>Divisória estruturada em perfil de alumínio duplo, com painel em laminado melamínico colméia, e=35mm - INCLUINDO INSTALAÇÃO</t>
  </si>
  <si>
    <t>4.1.3.2</t>
  </si>
  <si>
    <t>PINI-06.102.000010.SER-Comp</t>
  </si>
  <si>
    <t>Divisória estruturada em perfil de alumínio duplo, com painel em laminado melamínico miolo maciço semi-acústico e incombustível, e=35mm - INCLUINDO INSTALAÇÃO</t>
  </si>
  <si>
    <t>4.1.3.3</t>
  </si>
  <si>
    <t>PINI-06.102.000015.SER-Comp</t>
  </si>
  <si>
    <t>DIVISÓRIA estruturada em perfil de aço duplo, com painel em laminado melamínico e miolo maciço semi-acústico e incombustível, e=35mm - INCLUINDO INSTALAÇÃO</t>
  </si>
  <si>
    <t>4.1.3.4</t>
  </si>
  <si>
    <t>PINI-06.102.000020.SER-Comp</t>
  </si>
  <si>
    <t>DIVISÓRIA estruturada em perfil de aço duplo, com painel em laminado melamínico miolo colméia, e=35mm - INCLUINDO INSTALAÇÃO</t>
  </si>
  <si>
    <t>4.1.3.5</t>
  </si>
  <si>
    <t>MERCADO-86.2M-Comp</t>
  </si>
  <si>
    <t xml:space="preserve">DIVISÓRIA ACÚSTICA estruturada em perfil de alumínio, com persiana em laminas de aluminio de 25mm, com acionamento e haste ou botão de acionamento referência linha Sunset da Hunter Douglas Luxaflex equivalente ou de qualidade superior  (sem vidro) </t>
  </si>
  <si>
    <t>4.1.3.7</t>
  </si>
  <si>
    <t>CPOS-1430070-Comp</t>
  </si>
  <si>
    <t>Divisória Sanitária em painel Laminado Melaminico estrtural, perfis em alumínio, inclusive ferragem completa para vãos de porta</t>
  </si>
  <si>
    <t>4.1.3.8</t>
  </si>
  <si>
    <t>CPOS-14.30.843-Comp</t>
  </si>
  <si>
    <t>DIVISÓRIA estruturada em perfil de alumínio, com persiana embutida em laminas de aluminio de 25mm, com acionamento e haste ou botão de acionamento.</t>
  </si>
  <si>
    <t>4.1.3.9</t>
  </si>
  <si>
    <t>MERCADO-86.3M-Comp</t>
  </si>
  <si>
    <t xml:space="preserve">Fornecimento e instalação de Divisória Acústica e Retrátil ou (articulada) </t>
  </si>
  <si>
    <t>4.1.3.9-1</t>
  </si>
  <si>
    <t>CPOS-1430270-Comp</t>
  </si>
  <si>
    <t>Divisória em placas de gesso acartonado, resistência ao fogo 30 minutos, espessura 73/48mm - 1ST / 1ST LM</t>
  </si>
  <si>
    <t>4.1.3.13</t>
  </si>
  <si>
    <t>Montagem de guiches baixos e / ou altos</t>
  </si>
  <si>
    <t>4.1.3.14</t>
  </si>
  <si>
    <t>Montagem de mesas, conexões, armários, estantes e acessórios</t>
  </si>
  <si>
    <t>4.1.3.16</t>
  </si>
  <si>
    <t>SINAPI-INS-11963-Comp</t>
  </si>
  <si>
    <t>Chumbamento de equipamentos tipo cash de autoatendimento, mínimo 03 parabolts</t>
  </si>
  <si>
    <t>4.1.3.17</t>
  </si>
  <si>
    <t>Instalação de Carenagens para os Equipamentos de Autoatendimento ( Módulo Merchandising com duas fechaduras tetrachaves), conforme Manual Caixa Econômica Federal</t>
  </si>
  <si>
    <t>4.1.3.18</t>
  </si>
  <si>
    <t>Fixação dos balcões do Autoatendimento - conjunto de 4 parafusos, 4 buchas e 4 arruelas</t>
  </si>
  <si>
    <t>4.1.4.</t>
  </si>
  <si>
    <t xml:space="preserve">    VIDROS</t>
  </si>
  <si>
    <t>4.1.4.3</t>
  </si>
  <si>
    <t>PINI-27.101.000050.SER</t>
  </si>
  <si>
    <t>VIDRO cristal comum liso, colocado em caixilho com ou sem baguetes, duas demãos de massa e = 4 mm - INCLUINDO INSTALAÇÃO</t>
  </si>
  <si>
    <t>4.1.4.4</t>
  </si>
  <si>
    <t>PINI-27.101.000060.SER</t>
  </si>
  <si>
    <t>VIDRO cristal comum liso, colocado em caixilho com ou sem baguetes, duas demãos de massa e = 5 mm - INCLUINDO INSTALAÇÃO</t>
  </si>
  <si>
    <t>4.1.4.5</t>
  </si>
  <si>
    <t>PINI-27.101.000070.SER</t>
  </si>
  <si>
    <t>VIDRO cristal comum liso, colocado em caixilho com ou sem baguetes, duas demãos de massa e = 6 mm - INCLUINDO INSTALAÇÃO</t>
  </si>
  <si>
    <t>4.1.4.7</t>
  </si>
  <si>
    <t>PINI-27.104.000130.SER</t>
  </si>
  <si>
    <t>VIDRO cristal laminado, colocado em caixilho com ou sem baguetes, com gaxeta de neoprene e = 8 mm - INCLUINDO INSTALAÇÃO</t>
  </si>
  <si>
    <t>4.1.4.8</t>
  </si>
  <si>
    <t>PINI-27.104.000160.SER</t>
  </si>
  <si>
    <t>VIDRO cristal laminado, colocado em caixilho com ou sem baguetes, com gaxeta de neoprene e =10 mm - INCLUINDO INSTALAÇÃO</t>
  </si>
  <si>
    <t>4.1.4.10</t>
  </si>
  <si>
    <t>PINI-27.106.000100.SER</t>
  </si>
  <si>
    <t>VIDRO refletivo para controle solar de fachadas (antélio), colocado em caixilho com ou sem baguetes, com gaxeta de neoprene e =5mm - INCLUINDO INSTALAÇÃO</t>
  </si>
  <si>
    <t>4.1.4.11</t>
  </si>
  <si>
    <t>PINI-27.106.000130.SER</t>
  </si>
  <si>
    <t>VIDRO refletivo para controle solar de fachadas (antélio), colocado em caixilho com ou sem baguetes, com gaxeta de neoprene e = 6mm - INCLUINDO INSTALAÇÃO</t>
  </si>
  <si>
    <t>4.1.4.12</t>
  </si>
  <si>
    <t>PINI-27.106.000160.SER</t>
  </si>
  <si>
    <t>VIDRO refletivo para controle solar de fachadas (antélio), colocado em caixilho com ou sem baguetes, com gaxeta de neoprene e = 8mm - INCLUINDO INSTALAÇÃO</t>
  </si>
  <si>
    <t>4.1.4.13</t>
  </si>
  <si>
    <t>PINI-27.106.000190.SER</t>
  </si>
  <si>
    <t>VIDRO refletivo para controle solar de fachadas (antélio), colocado em caixilho com ou sem baguetes,com gaxeta de neoprene e = 10mm - INCLUINDO INSTALAÇÃO</t>
  </si>
  <si>
    <t>4.1.4.15</t>
  </si>
  <si>
    <t>PINI-27.103.000120.SER</t>
  </si>
  <si>
    <t>VIDRO temperado, colocado em caixilho com ou sem baguetes, com gaxeta de neoprene e = 8 mm - INCLUINDO INSTALAÇÃO</t>
  </si>
  <si>
    <t>4.1.4.16</t>
  </si>
  <si>
    <t>PINI-27.103.000140.SER</t>
  </si>
  <si>
    <t>VIDRO temperado, colocado em caixilho com ou sem baguetes, com gaxeta de neoprene e = 10 mm - INCLUINDO INSTALAÇÃO</t>
  </si>
  <si>
    <t>4.1.4.18</t>
  </si>
  <si>
    <t>PINI-27.103.000160.SER</t>
  </si>
  <si>
    <t>VIDRO temperado fixo , 10 mm, com bandeira, para vão de 900 x 3500 mm, com ferragem cromada - INCLUINDO INSTALAÇÃO</t>
  </si>
  <si>
    <t>4.1.4.19</t>
  </si>
  <si>
    <t>PINI-27.103.000180.SER</t>
  </si>
  <si>
    <t>VIDRO temperado fixo , 10 mm, uma folha, 900 x 2100 mm, com ferragem cromada - INCLUINDO INSTALAÇÃO</t>
  </si>
  <si>
    <t>4.1.4.20</t>
  </si>
  <si>
    <t>PINI-27.103.000200.SER</t>
  </si>
  <si>
    <t>VIDRO temperado fixo , 10 mm, duas folhas, 1800 x 2100 mm, com ferragem cromada - INCLUINDO INSTALAÇÃO</t>
  </si>
  <si>
    <t>4.1.4.21</t>
  </si>
  <si>
    <t>PINI-27.103.000220.SER</t>
  </si>
  <si>
    <t>VIDRO temperado fixo , 10 mm, três folhas, 2700 x 2100 mm, com ferragem cromada - INCLUINDO INSTALAÇÃO</t>
  </si>
  <si>
    <t>4.1.4.22</t>
  </si>
  <si>
    <t>PINI-27.103.000240.SER</t>
  </si>
  <si>
    <t>VIDRO temperado fixo , 10 mm, duas folhas com duas bandeiras e um contravento, para vão de 1800 x 3500 mm, com ferragem cromada - INCLUINDO INSTALAÇÃO</t>
  </si>
  <si>
    <t>4.1.4.23</t>
  </si>
  <si>
    <t>PINI-27.103.000260.SER</t>
  </si>
  <si>
    <t>VIDRO temperado fixo , 10 mm, duas folhas e basculante, para vão de 1800x2100 mm, com ferragem cromada - INCLUINDO INSTALAÇÃO</t>
  </si>
  <si>
    <t>4.1.4.24</t>
  </si>
  <si>
    <t>PINI-27.103.000280.SER</t>
  </si>
  <si>
    <t>VIDRO temperado fixo , 10 mm, basculante, para vão de 900 x 2100 mm, com ferragem cromada - INCLUINDO INSTALAÇÃO</t>
  </si>
  <si>
    <t>4.1.4.25</t>
  </si>
  <si>
    <t>PINI-27.103.000300.SER</t>
  </si>
  <si>
    <t>VIDRO temperado fixo , 10 mm, três folhas e duas basculantes, para vão de 2700x2100mm, com ferragem cromada - INCLUINDO INSTALAÇÃO</t>
  </si>
  <si>
    <t>4.1.4.26</t>
  </si>
  <si>
    <t>PINI-27.103.000320.SER</t>
  </si>
  <si>
    <t>VIDRO temperado fixo , 10 mm, três folhas, com três bandeiras e dois contraventos, para vão de 2700 x 3500 mm, com ferragem cromada - INCLUINDO INSTALAÇÃO</t>
  </si>
  <si>
    <t>4.1.4.27</t>
  </si>
  <si>
    <t>PINI-27.103.000340.SER</t>
  </si>
  <si>
    <t>Porta de esquadria de vidro temperado 10 mm  ( 1,00 x 2,10 m - completa com ferragem ) - INCLUINDO INSTALAÇÃO</t>
  </si>
  <si>
    <t>4.1.4.28</t>
  </si>
  <si>
    <t>CPOS-25.02.020-Comp</t>
  </si>
  <si>
    <t>Porta de esquadria de vidro temperado 10 mm  ( 1,32 x 2,10 m - completa com ferragem ) - INCLUINDO INSTALAÇÃO</t>
  </si>
  <si>
    <t>4.1.4.30</t>
  </si>
  <si>
    <t>PINI-27.103.000420.SER</t>
  </si>
  <si>
    <t>PORTA de vidro temperado , 10 mm, uma folha, com bandeira, para vão de 900 x 3500 mm, com ferragem e mola hidráulica - INCLUINDO INSTALAÇÃO</t>
  </si>
  <si>
    <t>4.1.4.31</t>
  </si>
  <si>
    <t>PINI-27.103.000440.SER</t>
  </si>
  <si>
    <t>PORTA de vidro temperado , 10 mm, duas folhas, com bandeira, para vão de 1800 x 3500 mm, com ferragem e mola hidráulica - INCLUINDO INSTALAÇÃO</t>
  </si>
  <si>
    <t>4.1.4.32</t>
  </si>
  <si>
    <t>PINI-27.103.000460.SER</t>
  </si>
  <si>
    <t>PORTA de vidro temperado , 10 mm, duas folhas, com bandeira, para vão de 1800 x 2900 mm, com ferragem e mola hidráulica - INCLUINDO INSTALAÇÃO</t>
  </si>
  <si>
    <t>4.1.4.33</t>
  </si>
  <si>
    <t>PINI-27.103.000480.SER</t>
  </si>
  <si>
    <t>PORTA de vidro temperado , 10 mm, duas folhas móveis, com bandeira e duas folhas laterais fixas, para vão de 3600 x 2900 mm, com ferragem e mola hidráulica - INCLUINDO INSTALAÇÃO</t>
  </si>
  <si>
    <t>4.1.4.34</t>
  </si>
  <si>
    <t>PINI-27.103.000500.SER</t>
  </si>
  <si>
    <t>PORTA de vidro temperado , 10 mm, duas folhas móveis, três bandeiras, dois contraventos e duas folhas laterais fixas, para vão de 3600x3500 mm, com ferragem e mola hidráulica - INCLUINDO INSTALAÇÃO</t>
  </si>
  <si>
    <t>4.1.4.35</t>
  </si>
  <si>
    <t>PINI-27.103.000360.SER</t>
  </si>
  <si>
    <t>PORTA de vidro temperado - INCLUINDO INSTALAÇÃO</t>
  </si>
  <si>
    <t>4.1.4.36</t>
  </si>
  <si>
    <t>CPOS-25.01.020-Comp</t>
  </si>
  <si>
    <t>Esquadria com perfis de alumínio de 100 x 50 mm e vidro temperado 10 mm ou vidro laminado 4+PVB+4 mm</t>
  </si>
  <si>
    <t>4.1.4.37</t>
  </si>
  <si>
    <t>SINAPI-73908/2</t>
  </si>
  <si>
    <t>Perfil cantoneira de abas iguais 1" em alumínio anodizado branco</t>
  </si>
  <si>
    <t>4.1.4.38</t>
  </si>
  <si>
    <t>SINAPI-84885</t>
  </si>
  <si>
    <t>Ferragem para porta de vidro temperado / laminado</t>
  </si>
  <si>
    <t>4.1.4.39</t>
  </si>
  <si>
    <t>CPOS-2820650</t>
  </si>
  <si>
    <t>Puxador em aço escovado - padrão Caixa para porta de vidro</t>
  </si>
  <si>
    <t>4.1.4.40</t>
  </si>
  <si>
    <t>CPOS-2404230</t>
  </si>
  <si>
    <t>Grade de ferro para janelas e fechamento de vãos</t>
  </si>
  <si>
    <t>4.1.4.41</t>
  </si>
  <si>
    <t>SINAPI-INS-38154-Comp</t>
  </si>
  <si>
    <t>Fechadura tetrachave</t>
  </si>
  <si>
    <t>4.1.4.42</t>
  </si>
  <si>
    <t>CPOS-2801150</t>
  </si>
  <si>
    <t>Fechadura eletromagnética para acionamento da porta de acesso do Autoatendimento, incluindo fechadura, botoeira, temporizador, fiações e todos os arremates necessários</t>
  </si>
  <si>
    <t>4.1.4.43</t>
  </si>
  <si>
    <t>CPOS-3405260</t>
  </si>
  <si>
    <t>Gradil de ferro galvanizado, fixo h=1,00m, instalado sobre mureta de alvenaria - estacionamento</t>
  </si>
  <si>
    <t>4.1.4.45</t>
  </si>
  <si>
    <t>Revisão geral da caixilharia basculante existente</t>
  </si>
  <si>
    <t>4.1.4.46</t>
  </si>
  <si>
    <t>CPOS-4607080</t>
  </si>
  <si>
    <t>Postinhos de tubo metálico diam 3" e=3mm  comprimento 1,00 m para conter estacionamento na fachada lado esquerdo</t>
  </si>
  <si>
    <t>4.1.4.47</t>
  </si>
  <si>
    <t>CPOS-3206231</t>
  </si>
  <si>
    <t>Película de controle solar refletiva na cor prata, para aplicação em vidros</t>
  </si>
  <si>
    <t>4.1.4.48</t>
  </si>
  <si>
    <t>MERCADO-31.1M</t>
  </si>
  <si>
    <t>Fornecimento e aplicação de película de proteção antiquebra</t>
  </si>
  <si>
    <t>APLICKMASTER</t>
  </si>
  <si>
    <t>EKOTY</t>
  </si>
  <si>
    <t>SIGNMAKER</t>
  </si>
  <si>
    <t>4.1.4.49</t>
  </si>
  <si>
    <t>MERCADO-68.1M</t>
  </si>
  <si>
    <t>Fornecimento e aplicação de película jateada</t>
  </si>
  <si>
    <t>ARTECOR HOMEWEAR</t>
  </si>
  <si>
    <t>EFEITO CRISTAL</t>
  </si>
  <si>
    <t>STOK FILM</t>
  </si>
  <si>
    <t>4.1.4.50</t>
  </si>
  <si>
    <t>MERCADO-33.1M-Comp</t>
  </si>
  <si>
    <t>Fornecimento e instalação de persianas</t>
  </si>
  <si>
    <t>BLUE DECOR</t>
  </si>
  <si>
    <t>FACIL PERSIANAS</t>
  </si>
  <si>
    <t>DECOR VIP</t>
  </si>
  <si>
    <t>4.1.4.51</t>
  </si>
  <si>
    <t>MERCADO-34.1M-Comp</t>
  </si>
  <si>
    <t>Fornecimento e instalação de persianas rolô blackout</t>
  </si>
  <si>
    <t>ETNA</t>
  </si>
  <si>
    <t>EXTRA</t>
  </si>
  <si>
    <t>PONTO FRIO</t>
  </si>
  <si>
    <t>5...</t>
  </si>
  <si>
    <t>REVESTIMENTOS, FORROS  E PINTURAS</t>
  </si>
  <si>
    <t>5.1..</t>
  </si>
  <si>
    <t>FORROS E PISOS</t>
  </si>
  <si>
    <t>5.1.1.</t>
  </si>
  <si>
    <t xml:space="preserve">    FORROS</t>
  </si>
  <si>
    <t>5.1.1.1</t>
  </si>
  <si>
    <t>PINI-21.102.000035.SER</t>
  </si>
  <si>
    <t>SANCA de gesso, reta - INCLUINDO INSTALAÇÃO</t>
  </si>
  <si>
    <t>5.1.1.2</t>
  </si>
  <si>
    <t>SINAPI-96113</t>
  </si>
  <si>
    <t>FORRO DE GESSO fixo monolítico com placa pré-moldada, encaixe macho-fêmea (espessura: 30 mm)</t>
  </si>
  <si>
    <t>5.1.1.3</t>
  </si>
  <si>
    <t>SINAPI-96114</t>
  </si>
  <si>
    <t>FORRO DE GESSO acartonado fixo, monolítico, aparafusado em perfis metálicos espaçados a 0,60m, suspensos por pendurais rígidos reguláveis, espaçados a cada 1,00 m (espessura: 12,5 mm)</t>
  </si>
  <si>
    <t>5.1.1.4</t>
  </si>
  <si>
    <t>PINI-21.102.000025.SER</t>
  </si>
  <si>
    <t>FORRO DE GESSO acartonado fixo monolítico, suspensos por pendurais de arame galvanizado nº 18 painel, e=12,5 mm - INCLUINDO INSTALAÇÃO</t>
  </si>
  <si>
    <t>5.1.1.5</t>
  </si>
  <si>
    <t>SINAPI-INS-39429-Comp</t>
  </si>
  <si>
    <t>Tabica em gesso</t>
  </si>
  <si>
    <t>5.1.1.6</t>
  </si>
  <si>
    <t>SINAPI-88269-Comp</t>
  </si>
  <si>
    <t>Execução de alçapão com molduras / vistas para manutenção das unidades evaporadoras e ventiladoras, incluindo desmontagem, reinstalação e / ou remontagem, fechamento e recomposição de forro</t>
  </si>
  <si>
    <t>5.1.1.8</t>
  </si>
  <si>
    <t>PINI-21.101.000010.SER</t>
  </si>
  <si>
    <t>FORRO ACÚSTICO DE FIBRA MINERAL removível, modulação 625 x 625 mm, incluindo perfis metálicos tipo T suspensos por perfis rígidos, e=15 mm</t>
  </si>
  <si>
    <t>5.1.1.9</t>
  </si>
  <si>
    <t>PINI-21.101.000020.SER</t>
  </si>
  <si>
    <t>FORRO ACÚSTICO DE FIBRA MINERAL removível, modulação 1250 x 625 mm, incluindo perfis metálicos tipo T suspensos por perfis rígidos, e=15 mm</t>
  </si>
  <si>
    <t>5.1.1.11</t>
  </si>
  <si>
    <t>SINAPI-INS-39571-Comp</t>
  </si>
  <si>
    <t>Fornecimento e instalação de perfil em alumínio de estruturação do forro de fibra mineral</t>
  </si>
  <si>
    <t>5.1.1.11-1</t>
  </si>
  <si>
    <t>SINAPI-INS-39515</t>
  </si>
  <si>
    <t>PLACA DE FIBRA MINERAL PARA FORRO</t>
  </si>
  <si>
    <t>5.1.1.12</t>
  </si>
  <si>
    <t>CPOS-2203070</t>
  </si>
  <si>
    <t>Forro em PVC, incluindo perfis, dispositivos de fixação e demais elementos do sistema</t>
  </si>
  <si>
    <t>5.1.1.13</t>
  </si>
  <si>
    <t>MERCADO-13.1M-Comp</t>
  </si>
  <si>
    <t>Fornecimento e instalação de forro fibra mineral modelado úmida - acabamento superfície pintura vinílica a base de látex branca - espessura 13mm, NRC=0,50, CAC=mínimo 35</t>
  </si>
  <si>
    <t>ARTESANA</t>
  </si>
  <si>
    <t>TERAC</t>
  </si>
  <si>
    <t>VOCÊ CONSTROI</t>
  </si>
  <si>
    <t>5.1.1.14</t>
  </si>
  <si>
    <t>CPOS-2204020-Comp</t>
  </si>
  <si>
    <t>Forro metálico, incluindo perfis, dispositivos de fixação e demais elementos do sistema</t>
  </si>
  <si>
    <t>5.1.2.</t>
  </si>
  <si>
    <t xml:space="preserve">    REVESTIMENTOS</t>
  </si>
  <si>
    <t>5.1.2.1</t>
  </si>
  <si>
    <t>CPOS-21.04.110-Comp</t>
  </si>
  <si>
    <t>CARPETE - conforme Memorial Técnico</t>
  </si>
  <si>
    <t>5.1.2.2</t>
  </si>
  <si>
    <t>PINI-22.150.000070.SER</t>
  </si>
  <si>
    <t>revestimento de piso cimentado</t>
  </si>
  <si>
    <t>5.1.3.</t>
  </si>
  <si>
    <t xml:space="preserve">    PINTURA</t>
  </si>
  <si>
    <t>5.1.3.1</t>
  </si>
  <si>
    <t>PINI-24.104.000050.SER</t>
  </si>
  <si>
    <t>PINTURA COM TINTA ACRÍLICA em piso de concreto, duas demãos, aplicada com rolo de lã</t>
  </si>
  <si>
    <t>5.1.3.2</t>
  </si>
  <si>
    <t>PINI-24.104.000060.SER</t>
  </si>
  <si>
    <t>PINTURA COM TINTA ACRÍLICA em piso, para faixas de demarcação, com faixas de 5 cm de largura, aplicada com trincha</t>
  </si>
  <si>
    <t>5.1.3.3</t>
  </si>
  <si>
    <t>PINI-24.101.000050.SER</t>
  </si>
  <si>
    <t>PINTURA COM TINTA ANTIFLAMA em esquadria de madeira com três demãos</t>
  </si>
  <si>
    <t>5.1.3.4</t>
  </si>
  <si>
    <t>PINI-24.102.000050.SER</t>
  </si>
  <si>
    <t>PINTURA COM TINTA ANTIFLAMA em esquadria de ferro com duas demãos</t>
  </si>
  <si>
    <t>5.1.3.5</t>
  </si>
  <si>
    <t>PINI-24.103.000105.SER</t>
  </si>
  <si>
    <t>PINTURA COM TINTA EPÓXI em parede interna, com duas demãos, incluindo emassamento e lixamento</t>
  </si>
  <si>
    <t>5.1.3.6</t>
  </si>
  <si>
    <t>PINI-24.101.000070.SER</t>
  </si>
  <si>
    <t>PINTURA COM TINTA ESMALTE em esquadria de madeira, com duas demãos, sem massa corrida</t>
  </si>
  <si>
    <t>5.1.3.7</t>
  </si>
  <si>
    <t>PINI-24.102.000055.SER</t>
  </si>
  <si>
    <t>Pintura com tinta esmalte em esquadria de ferro, com duas demãos</t>
  </si>
  <si>
    <t>5.1.3.8</t>
  </si>
  <si>
    <t>CPOS-3311050</t>
  </si>
  <si>
    <t xml:space="preserve">PINTURA COM TINTA ESMALTE sintético acetinado em dutos metálicos com duas demãos (tinta e galvite) para dutos de ar condicionado. </t>
  </si>
  <si>
    <t>5.1.3.9</t>
  </si>
  <si>
    <t>Pintura esmalte para esquadria metálica, incluindo preparação das superfícies</t>
  </si>
  <si>
    <t>5.1.3.10</t>
  </si>
  <si>
    <t>Pintura esmalte para guardacorpo, incluindo preparação das superfícies</t>
  </si>
  <si>
    <t>5.1.3.11</t>
  </si>
  <si>
    <t>Pintura esmalte para corrimão, incluindo preparação das superfícies</t>
  </si>
  <si>
    <t>5.1.3.12</t>
  </si>
  <si>
    <t>Pintura esmalte sintético para grades, incluindo preparação das superfícies</t>
  </si>
  <si>
    <t>5.1.3.13</t>
  </si>
  <si>
    <t>PINI-24.103.000110.SER</t>
  </si>
  <si>
    <t>PINTURA COM TINTA IMPERMEÁVEL mineral em pó em parede externa, com três demãos - INCLUINDO INSTALAÇÃO</t>
  </si>
  <si>
    <t>5.1.3.14</t>
  </si>
  <si>
    <t>PINI-24.103.000065.SER</t>
  </si>
  <si>
    <t>PINTURA COM TINTA LÁTEX ACRÍLICA em parede externa, com três demãos, sem massa corrida - INCLUINDO INSTALAÇÃO</t>
  </si>
  <si>
    <t>5.1.3.15</t>
  </si>
  <si>
    <t>PINI-24.103.000150.SER</t>
  </si>
  <si>
    <t>PINTURA COM TINTA LÁTEX PVA em parede interna, com três demãos, sem massa corrida - INCLUINDO INSTALAÇÃO</t>
  </si>
  <si>
    <t>5.1.3.16</t>
  </si>
  <si>
    <t>PINI-24.101.000080.SER</t>
  </si>
  <si>
    <t>PINTURA COM TINTA ÓLEO em esquadria de madeira, com duas demãos, sem massa corrida</t>
  </si>
  <si>
    <t>5.1.3.17</t>
  </si>
  <si>
    <t>PINI-24.103.000120.SER</t>
  </si>
  <si>
    <t>PINTURA COM TINTA ÓLEO em parede interna, com três demãos, sem massa corrida</t>
  </si>
  <si>
    <t>5.1.3.18</t>
  </si>
  <si>
    <t>PINI-24.102.000060.SER</t>
  </si>
  <si>
    <t>PINTURA COM TINTA ÓLEO em esquadria de ferro com duas demãos</t>
  </si>
  <si>
    <t>5.1.3.19</t>
  </si>
  <si>
    <t>CPOS-3303780</t>
  </si>
  <si>
    <t>Tinta anti-pichação em fachada</t>
  </si>
  <si>
    <t>5.1.3.20</t>
  </si>
  <si>
    <t>SINAPI-88489</t>
  </si>
  <si>
    <t>APLICAÇÃO MANUAL DE PINTURA COM TINTA LÁTEX ACRÍLICA EM PAREDES INTERNAS, DUAS DEMÃOS. AF_06/2014</t>
  </si>
  <si>
    <t>5.1.3.21</t>
  </si>
  <si>
    <t>SINAPI-88486</t>
  </si>
  <si>
    <t>APLICAÇÃO MANUAL DE PINTURA COM TINTA LÁTEX PVA EM TETO, DUAS DEMÃOS. AF_06/2014</t>
  </si>
  <si>
    <t>5.1.3.22</t>
  </si>
  <si>
    <t>SINAPI-40905</t>
  </si>
  <si>
    <t>Pintura em verniz, incluindo preparação das superfícies</t>
  </si>
  <si>
    <t>5.1.3.23</t>
  </si>
  <si>
    <t>PINI-24.101.000060.SER</t>
  </si>
  <si>
    <t>EMASSAMENTO de esquadria de madeira com massa corrida com duas demãos, para pintura a óleo ou esmalte</t>
  </si>
  <si>
    <t>5.1.3.24</t>
  </si>
  <si>
    <t>PINI-24.103.000095.SER</t>
  </si>
  <si>
    <t>EMASSAMENTO de parede externa com massa acrílica com duas demãos, para pintura látex - INCLUINDO INSTALAÇÃO</t>
  </si>
  <si>
    <t>5.1.3.25</t>
  </si>
  <si>
    <t>SINAPI-79462</t>
  </si>
  <si>
    <t xml:space="preserve">EMASSAMENTO de parede interna com massa corrida à base de PVA com duas demãos, para pintura látex </t>
  </si>
  <si>
    <t>5.1.3.26</t>
  </si>
  <si>
    <t>SINAPI-74133/1</t>
  </si>
  <si>
    <t xml:space="preserve">EMASSAMENTO de parede interna com massa corrida com duas demãos, para pintura a óleo </t>
  </si>
  <si>
    <t>5.1.3.27</t>
  </si>
  <si>
    <t>SINAPI-73865/1</t>
  </si>
  <si>
    <t>FUNDO PREPARADOR PRIMER A BASE DE EPOXI, PARA ESTRUTURA METALICA, UMA DEMAO, ESPESSURA DE 25 MICRA.</t>
  </si>
  <si>
    <t>5.1.3.28</t>
  </si>
  <si>
    <t>SINAPI-84660</t>
  </si>
  <si>
    <t>FUNDO PREPARADOR PRIMER SINTETICO, PARA ESTRUTURA METALICA, UMA DEMÃO, ESPESSURA DE 25 MICRA</t>
  </si>
  <si>
    <t>5.1.3.29</t>
  </si>
  <si>
    <t>PINI-24.105.000100.SER</t>
  </si>
  <si>
    <t>JATEAMENTO em estrutura de aço carbono ao metal branco (SSPC-SP5)</t>
  </si>
  <si>
    <t>5.1.3.30</t>
  </si>
  <si>
    <t>PINI-24.105.000110.SER</t>
  </si>
  <si>
    <t>JATEAMENTO em estrutura de aço carbono ao metal quase branco (SSPC-SP10)</t>
  </si>
  <si>
    <t>5.1.3.31</t>
  </si>
  <si>
    <t>PINI-24.105.000130.SER</t>
  </si>
  <si>
    <t>Lixamento manual de superfície de concreto</t>
  </si>
  <si>
    <t>5.1.3.32</t>
  </si>
  <si>
    <t>CPOS-3006110</t>
  </si>
  <si>
    <t>Fornecimento e aplicação de pintura de vaga para deficiente no piso, inclusive com pictograma</t>
  </si>
  <si>
    <t>5.1.3.34</t>
  </si>
  <si>
    <t>SINAPI-INS-7343-Comp</t>
  </si>
  <si>
    <t>Fornecimento e aplicação de tinta acrílica para demarcação de vagas</t>
  </si>
  <si>
    <t>5.1.3.35</t>
  </si>
  <si>
    <t>SINAPI-88484-Comp</t>
  </si>
  <si>
    <t>Pintura com látex acrílico com massa acrílica  (externo) nos forros sob a platibanda</t>
  </si>
  <si>
    <t>5.1.3.36</t>
  </si>
  <si>
    <t>SINAPI-88485-Comp</t>
  </si>
  <si>
    <t>Demarcação de faixa amarela em muro</t>
  </si>
  <si>
    <t>6...</t>
  </si>
  <si>
    <t>COBERTURA, IMPERMEABILIZAÇÕES E TRATAMENTOS</t>
  </si>
  <si>
    <t>6.1..</t>
  </si>
  <si>
    <t>TELHADOS E COBERTURAS</t>
  </si>
  <si>
    <t>6.1.1.</t>
  </si>
  <si>
    <t xml:space="preserve">    TELHADOS E COBERTURAS</t>
  </si>
  <si>
    <t>6.1.1.1</t>
  </si>
  <si>
    <t>CPOS-1633062</t>
  </si>
  <si>
    <t>Fornecimento e instalação de rufos e pingadeiras(84x0,30 – 43x0,40 – 22x0,70 – 4x0,50 – 33x0,33  - 5,7x0,40 – 2,0x0,30 – 3,5x0,25)</t>
  </si>
  <si>
    <t>6.1.1.2</t>
  </si>
  <si>
    <t>CPOS-1633022</t>
  </si>
  <si>
    <t>CALHA de chapa galvanizada nº24 desenvolvimento 33</t>
  </si>
  <si>
    <t>6.1.1.4</t>
  </si>
  <si>
    <t>CPOS-1633052</t>
  </si>
  <si>
    <t>CALHA de chapa galvanizada nº24 desenvolvimento 50</t>
  </si>
  <si>
    <t>6.1.1.5</t>
  </si>
  <si>
    <t>CPOS-1633082</t>
  </si>
  <si>
    <t>CALHA de chapa galvanizada nº26 desenvolvimento 33</t>
  </si>
  <si>
    <t>6.1.1.7</t>
  </si>
  <si>
    <t>CPOS-1633102</t>
  </si>
  <si>
    <t>CALHA de chapa galvanizada nº26 desenvolvimento 50</t>
  </si>
  <si>
    <t>6.1.1.9</t>
  </si>
  <si>
    <t>PINI-09.105.000080.SER</t>
  </si>
  <si>
    <t>Cobertura com telha termoacústica de alumínio, perfil trapezoidal, e=30 mm, altura 70 mm, largura útil 1000 mm e largura nominal 1056 mm</t>
  </si>
  <si>
    <t>6.1.1.10</t>
  </si>
  <si>
    <t>PINI-09.105.000085.SER</t>
  </si>
  <si>
    <t>Cumeeira para telha trapezoidal</t>
  </si>
  <si>
    <t>6.1.1.15</t>
  </si>
  <si>
    <t>CPOS-3301350</t>
  </si>
  <si>
    <t>Preparo de base para superfície metálica com fundo antioxidante</t>
  </si>
  <si>
    <t>6.2..</t>
  </si>
  <si>
    <t>IMPERMEABILIZAÇÃO</t>
  </si>
  <si>
    <t>6.2.2.</t>
  </si>
  <si>
    <t xml:space="preserve">    IMPERMEABILIZAÇÃO</t>
  </si>
  <si>
    <t>6.2.2.1</t>
  </si>
  <si>
    <t>PINI-10.104.000005.SER</t>
  </si>
  <si>
    <t>IMPERMEABILIZAÇÃO de superfície aplicadas a frio com três demãos de emulsão asfáltica</t>
  </si>
  <si>
    <t>6.2.2.2</t>
  </si>
  <si>
    <t>CPOS-3215030</t>
  </si>
  <si>
    <t>IMPERMEABILIZAÇÃO de piso utilizando manta asfáltica com armadura de filme de polietileno e=3mm</t>
  </si>
  <si>
    <t>6.2.2.3</t>
  </si>
  <si>
    <t>CPOS-3215040</t>
  </si>
  <si>
    <t>IMPERMEABILIZAÇÃO de piso utilizando manta asfáltica com armadura de filme de polietileno e=4mm</t>
  </si>
  <si>
    <t>6.2.2.4</t>
  </si>
  <si>
    <t>PINI-10.104.000045.SER</t>
  </si>
  <si>
    <t>IMPERMEABILIZAÇÃO de superfície com aplicação de seis demãos de emulsão acrílica</t>
  </si>
  <si>
    <t>6.2.2.5</t>
  </si>
  <si>
    <t>SINAPI-40780</t>
  </si>
  <si>
    <t>REGULARIZAÇÃO DE SUPERFÍCIE horizontal e vertical para impermeabilização , com arg. de cimento e areia traço 1:3, e= 2 cm</t>
  </si>
  <si>
    <t>6.2.2.6</t>
  </si>
  <si>
    <t>PINI-10.104.000095.SER</t>
  </si>
  <si>
    <t>PROTEÇÃO MECÂNICA de superfície sujeita a trânsito com arg. de cimento e areia traço 1:3, e=3 cm</t>
  </si>
  <si>
    <t>6.2.2.7</t>
  </si>
  <si>
    <t>PINI-10.104.000115.SER</t>
  </si>
  <si>
    <t>Impermeabilização do reservatório elevado composta de revestimento com arg. Rígida</t>
  </si>
  <si>
    <t>7...</t>
  </si>
  <si>
    <t>PISOS, RODAPÉS, SOLEIRAS E PEITORIS</t>
  </si>
  <si>
    <t>7.1..</t>
  </si>
  <si>
    <t>7.1.1.</t>
  </si>
  <si>
    <t xml:space="preserve">    PISOS, RODAPÉS, SOLEIRAS E PEITORIS</t>
  </si>
  <si>
    <t>7.1.1.1</t>
  </si>
  <si>
    <t>PINI-22.109.000050.SER</t>
  </si>
  <si>
    <t>LAJOTÃO colonial 43 x 43 cm, assentado com argamassa mista de cimento, cal hidratada e areia sem peneirar traço 1:2, e=2,5 cm, rejuntamento com argamassa de cimento e areia sem peneirar traço 1:3</t>
  </si>
  <si>
    <t>7.1.1.3</t>
  </si>
  <si>
    <t>PINI-22.109.000040.SER</t>
  </si>
  <si>
    <t>PISO CERÂMICO esmaltado 43 x 43 cm, assentado com argamassa pré-fabricada de cimento colante</t>
  </si>
  <si>
    <t>7.1.1.4</t>
  </si>
  <si>
    <t>CPOS-5407110</t>
  </si>
  <si>
    <t>Piso em ladrilho hidráulico preto, branco e cinza 20 x 20 cm, assentado com argamassa colante industrializada</t>
  </si>
  <si>
    <t>7.1.1.4-1</t>
  </si>
  <si>
    <t>CPOS-5407210</t>
  </si>
  <si>
    <t>Rejuntamento de piso em ladrilho hidráulico (20 x 20 x 1,8 cm) com argamassa industrializada para rejunte, juntas de 2 mm</t>
  </si>
  <si>
    <t>7.1.1.5</t>
  </si>
  <si>
    <t>PINI-22.150.000130.SER</t>
  </si>
  <si>
    <t>REJUNTAMENTO DE PISO cerâmico com argamassa pré-fabricada, espessura da junta: 6 mm</t>
  </si>
  <si>
    <t>7.1.1.6</t>
  </si>
  <si>
    <t>PINI-22.150.000135.SER</t>
  </si>
  <si>
    <t>REJUNTAMENTO DE PISO cerâmico com cimento branco, para juntas de até 3 mm</t>
  </si>
  <si>
    <t>7.1.1.8</t>
  </si>
  <si>
    <t>PINI-22.109.000065.SER</t>
  </si>
  <si>
    <t>RODAPÉ cerâmico assentado com argamassa pré-fabricada de cimento colante, altura 8 cm</t>
  </si>
  <si>
    <t>7.1.1.9</t>
  </si>
  <si>
    <t>PINI-22.109.000070.SER</t>
  </si>
  <si>
    <t>RODAPÉ porcelanato assentado com argamassa pré-fabricada de cimento colante, altura 8 cm - INCLUINDO INSTALAÇÃO</t>
  </si>
  <si>
    <t>7.1.1.10</t>
  </si>
  <si>
    <t>SINAPI-87261</t>
  </si>
  <si>
    <t>PORCELANATO polido 60 x 60 cm, assentado com argamassa pré-fabricada de cimento colante</t>
  </si>
  <si>
    <t>7.1.1.11</t>
  </si>
  <si>
    <t>SINAPI-87258</t>
  </si>
  <si>
    <t>PORCELANATO polido 45 x 45 cm, assentado com argamassa pré-fabricada de cimento colante</t>
  </si>
  <si>
    <t>7.1.1.12</t>
  </si>
  <si>
    <t>PINI-22.109.000055.SER</t>
  </si>
  <si>
    <t>PORCELANATO polido 40 x 40 cm, assentado com argamassa pré-fabricada de cimento colante - INCLUINDO INSTALAÇÃO</t>
  </si>
  <si>
    <t>7.1.1.14</t>
  </si>
  <si>
    <t>PINI-22.136.000065.SER</t>
  </si>
  <si>
    <t>CACO de mármore assentado com argamassa mista de cal hidratada e areia sem peneirar traço 1:3, com adição de 100 kg de cimento, rejuntado comargamassa de pó de mármore e cimento branco traço 1:3</t>
  </si>
  <si>
    <t>7.1.1.15</t>
  </si>
  <si>
    <t>PINI-22.136.000180.SER</t>
  </si>
  <si>
    <t>DEGRAU de arenito em placas , assentado com argamassa mista de cimento, cal hidratada e areia sem peneirar traço 1:1:4, espelho 20 cm, piso 30 cm</t>
  </si>
  <si>
    <t>7.1.1.16</t>
  </si>
  <si>
    <t>PINI-22.136.000125.SER</t>
  </si>
  <si>
    <t>DEGRAU de granito natural , assentado com argamassa mista de cimento, cal hidratada e areia sem peneirar traço 1:1:4, espelho 20 cm, piso 30 cm</t>
  </si>
  <si>
    <t>7.1.1.17</t>
  </si>
  <si>
    <t>PINI-22.136.000100.SER</t>
  </si>
  <si>
    <t>DEGRAU de mármore natural , assentado com argamassa mista de cimento, cal hidratada e areia sem peneirar traço 1:1:4, espelho 20 cm, piso 30 cm - INCLUINDO INSTALAÇÃO</t>
  </si>
  <si>
    <t>7.1.1.18</t>
  </si>
  <si>
    <t>PINI-22.136.000105.SER</t>
  </si>
  <si>
    <t>DEGRAU de mármore natural assentado com argamassa pré-fabricada de cimento colante, espelho 20 cm, piso 30 cm - INCLUINDO INSTALAÇÃO</t>
  </si>
  <si>
    <t>7.1.1.19</t>
  </si>
  <si>
    <t>PINI-22.136.000150.SER</t>
  </si>
  <si>
    <t>GRANITO natural, assentado com argamassa mista de cimento, cal hidratada e areia sem peneirar traço 1:1:4, e=2,5 cm</t>
  </si>
  <si>
    <t>7.1.1.20</t>
  </si>
  <si>
    <t>SINAPI-98672</t>
  </si>
  <si>
    <t>MÁRMORE em placa 15 x 30 cm, assentada com argamassa pré-fabricada de cimento colante</t>
  </si>
  <si>
    <t>7.1.1.21</t>
  </si>
  <si>
    <t>PINI-22.136.000060.SER</t>
  </si>
  <si>
    <t>MÁRMORE natural assentado com argamassa mista de cimento, cal hidratada e areia sem peneirar traço 1:1:4, e=2,5 cm</t>
  </si>
  <si>
    <t>7.1.1.22</t>
  </si>
  <si>
    <t>PINI-22.136.000210.SER</t>
  </si>
  <si>
    <t>MOSAICO português assentado com argamassa de cimento e areia, incluindo rejuntamento e lavagem</t>
  </si>
  <si>
    <t>7.1.1.23</t>
  </si>
  <si>
    <t>PINI-22.136.000170.SER</t>
  </si>
  <si>
    <t>ARENITO em placa esquadrejada, regular ou bruta, assentado com argamassa mista de cimento, cal hidratada e areia traço 1:1:4, e=2,5 cm</t>
  </si>
  <si>
    <t>7.1.1.24</t>
  </si>
  <si>
    <t>SINAPI-84191</t>
  </si>
  <si>
    <t>GRANILITE pré-moldado, assentado com argamassa mista de cimento, cal hidratada e areia sem peneirar traço 1:1:4</t>
  </si>
  <si>
    <t>7.1.1.27</t>
  </si>
  <si>
    <t>SINAPI-98685</t>
  </si>
  <si>
    <t>RODAPÉ de granito natural de 10 cm de altura, assentado com argamassa mista de cimento, cal hidratada e areia sem peneirar traço 1:1:4</t>
  </si>
  <si>
    <t>7.1.1.29</t>
  </si>
  <si>
    <t>SINAPI-98697</t>
  </si>
  <si>
    <t>RODAPÉ de mármore natural de 7 cm de altura, assentado com argamassa pré-fabricada de cimento colante</t>
  </si>
  <si>
    <t>7.1.1.34</t>
  </si>
  <si>
    <t>SINAPI-98695</t>
  </si>
  <si>
    <t>SOLEIRA de mármore natural de 15 cm de largura, assentado com argamassa pré-fabricada de cimento colante</t>
  </si>
  <si>
    <t>7.1.1.36</t>
  </si>
  <si>
    <t>PINI-22.136.000200.SER</t>
  </si>
  <si>
    <t>ARDÓSIA em placas 30 x 30 cm, e=8 mm, assentado com argamassa pré-fabricada de cimento colante, inclusive rejunte com juntas de 5 mm</t>
  </si>
  <si>
    <t>7.1.1.37</t>
  </si>
  <si>
    <t>PINI-22.136.000185.SER</t>
  </si>
  <si>
    <t>PEDRA SÃO TOMÉ em placas 40x40 cm, e=2 cm, assentada com argamassa pré-fabricada de cimento colante, inclusive rejunte com juntas de 8 mm</t>
  </si>
  <si>
    <t>7.1.1.38</t>
  </si>
  <si>
    <t>PINI-22.136.000190.SER</t>
  </si>
  <si>
    <t>RODAPÉ de pedra São Tomé de 10 cm de altura, assentado com argamassa pré-fabricada de cimento colante</t>
  </si>
  <si>
    <t>7.1.1.39</t>
  </si>
  <si>
    <t>PINI-22.136.000205.SER</t>
  </si>
  <si>
    <t>RODAPÉ de ardósia de 10 cm de altura, assentado com argamassa pré-fabricada de cimento colante</t>
  </si>
  <si>
    <t>7.1.1.40</t>
  </si>
  <si>
    <t>CPOS-2103090</t>
  </si>
  <si>
    <t>PISO elevado, INCLUINDO INSTALAÇÃO , com sistema de estrutura de sustenção regulável com contraventamento,  em chapa de aço, sem revestiment,  incluindo degrau e fechamento lateral.</t>
  </si>
  <si>
    <t>7.1.1.41</t>
  </si>
  <si>
    <t>PINI-23.101.000080.SER</t>
  </si>
  <si>
    <t>Cantoneira de alumínio de abas iguais 1" com estrias para piso elevado, instalado no perímetro do conjunto de piso elevado nos caixas</t>
  </si>
  <si>
    <t>7.1.1.42</t>
  </si>
  <si>
    <t>SINAPI-95240</t>
  </si>
  <si>
    <t>LASTRO DE CONCRETO, E = 3 CM, PREPARO MECÂNICO, INCLUSOS LANÇAMENTO E ADENSAMENTO. AF_07_2016</t>
  </si>
  <si>
    <t>7.1.1.43</t>
  </si>
  <si>
    <t>PINI-05.104.000210.SER</t>
  </si>
  <si>
    <t>Regularização de piso (cimentado simples)</t>
  </si>
  <si>
    <t>7.1.1.44</t>
  </si>
  <si>
    <t>SINAPI-84084</t>
  </si>
  <si>
    <t>APICOAMENTO DE PISO DE CONCRETO</t>
  </si>
  <si>
    <t>7.1.1.45</t>
  </si>
  <si>
    <t>SINAPI-INS-39638-Comp</t>
  </si>
  <si>
    <t>Instalação de Painel Wall (miolo de madeira revestido com material cimentício), espessura = 40mm, incluindo perfis e dispositivos de fixação</t>
  </si>
  <si>
    <t>7.1.1.46</t>
  </si>
  <si>
    <t>SINAPI-INS-39639-Comp</t>
  </si>
  <si>
    <t>Instalação de Painel Wall (miolo de madeira revestido com material cimentício), espessura = 55mm, incluindo perfis e dispositivos de fixação</t>
  </si>
  <si>
    <t>7.1.1.47</t>
  </si>
  <si>
    <t>PINI-30.137.000083.SER</t>
  </si>
  <si>
    <t>PAVIMENTAÇÃO ARTICULADA de blocos de concreto hexagonal sobre coxim de areia</t>
  </si>
  <si>
    <t>7.1.1.49</t>
  </si>
  <si>
    <t>CPOS-5406040</t>
  </si>
  <si>
    <t>Guia de concreto para jardim - estacionamento</t>
  </si>
  <si>
    <t>7.1.1.51</t>
  </si>
  <si>
    <t>CPOS-2120300</t>
  </si>
  <si>
    <t>Faixa antiderrapante para degraus</t>
  </si>
  <si>
    <t>7.1.1.52</t>
  </si>
  <si>
    <t>MERCADO-89.1M-Comp</t>
  </si>
  <si>
    <t>Piso vinílico em placas, esp.: 4,5mm, dimensão: 500x500mm, linha square, coleção: acoustic, cód.: 24560032, fab.: tarkett ou equivalente técnico.</t>
  </si>
  <si>
    <t>OFFICE FLOORING</t>
  </si>
  <si>
    <t>persipisos</t>
  </si>
  <si>
    <t>CASA FORTALEZA</t>
  </si>
  <si>
    <t>8...</t>
  </si>
  <si>
    <t>SERRALHERIA, CARPINTARIA E MARCENARIA</t>
  </si>
  <si>
    <t>8.1.</t>
  </si>
  <si>
    <t xml:space="preserve">    ESTRUTURAS METÁLICAS</t>
  </si>
  <si>
    <t>8.1.3</t>
  </si>
  <si>
    <t>SINAPI-73970/1</t>
  </si>
  <si>
    <t xml:space="preserve">ESTRUTURA METÁLICA EM AÇO ESTRUTURAL -   PERFIL I OU H </t>
  </si>
  <si>
    <t>8.1.4</t>
  </si>
  <si>
    <t>CPOS-2404220</t>
  </si>
  <si>
    <t>Grade de segurança em aço SAE 1045, diâmetro 1´, sem têmpera e revenimento</t>
  </si>
  <si>
    <t>8.1.5</t>
  </si>
  <si>
    <t>SINAPI-INS-34347</t>
  </si>
  <si>
    <t>Concertina simples de aço galvanizado, 45 cm de diâmetro. Incluso suportes de aço galvanizado e placas indicativas</t>
  </si>
  <si>
    <t>8.1.6</t>
  </si>
  <si>
    <t>CPOS-2206240-Comp</t>
  </si>
  <si>
    <t>BRISE em alumínio modelo perfis em alumínio extrudado, fixados nas laterais por meio de suportes, parafusos e buchas.</t>
  </si>
  <si>
    <t>8.1.7</t>
  </si>
  <si>
    <t>CPOS-2403060</t>
  </si>
  <si>
    <t>ESCADA MARINHEIRO METÁLICA FIXADA NA PAREDE COM CHUMBADORES</t>
  </si>
  <si>
    <t>8.1.8</t>
  </si>
  <si>
    <t>CPOS-2403080</t>
  </si>
  <si>
    <t>ESCADA MARINHEIRO METÁLICA FIXADA NA PAREDE COM CHUMBADORES - COM GUARDA CORPO</t>
  </si>
  <si>
    <t>9...</t>
  </si>
  <si>
    <t>DIVERSOS</t>
  </si>
  <si>
    <t>9.1..</t>
  </si>
  <si>
    <t>ACESSIBILIDADE</t>
  </si>
  <si>
    <t>9.1.1.</t>
  </si>
  <si>
    <t xml:space="preserve">    ACESSIBILIDADE</t>
  </si>
  <si>
    <t>9.1.1.1</t>
  </si>
  <si>
    <t>PINI-26.101.000080.SER</t>
  </si>
  <si>
    <t>BACIA sanitária com barras de apoio em duas paredes, com assento sanitário para portadores de necessidades especiais</t>
  </si>
  <si>
    <t>9.1.1.2</t>
  </si>
  <si>
    <t>CPOS-3008060</t>
  </si>
  <si>
    <t>Fornecimento e instalação de: Bacia sanitária sifonada adaptada</t>
  </si>
  <si>
    <t>9.1.1.3</t>
  </si>
  <si>
    <t>CPOS-4403670</t>
  </si>
  <si>
    <t>Fornecimento e instalação de: Caixa de descarga embutida e valvula de descarga adaptada tipo Montana</t>
  </si>
  <si>
    <t>9.1.1.4</t>
  </si>
  <si>
    <t>CPOS-4704180</t>
  </si>
  <si>
    <t>Fornecimento e instalação de:  Valvula de descarga adaptada, tipo alavanca</t>
  </si>
  <si>
    <t>9.1.1.5</t>
  </si>
  <si>
    <t>CPOS-4401240</t>
  </si>
  <si>
    <t>Fornecimento e instalação de:  Lavatório com coluna suspensa</t>
  </si>
  <si>
    <t>9.1.1.6</t>
  </si>
  <si>
    <t>CPOS-2604010</t>
  </si>
  <si>
    <t>Fornecimento e instalação de: Espelho para Sanitários (lapidado e polido) com inclinação, incluindo acessórios de fixação</t>
  </si>
  <si>
    <t>9.1.1.7</t>
  </si>
  <si>
    <t>SINAPI-95472</t>
  </si>
  <si>
    <t>BACIA sanitária com caixa acoplada sem abertura frontal na cor branca com assento sanitário, para PORTADORES DE NECESSIDADES ESPECIAIS</t>
  </si>
  <si>
    <t>9.1.1.8</t>
  </si>
  <si>
    <t>SINAPI-95544</t>
  </si>
  <si>
    <t>Fornecimento e instalação de: Papeleira</t>
  </si>
  <si>
    <t>9.1.1.9</t>
  </si>
  <si>
    <t>CPOS-4404030</t>
  </si>
  <si>
    <t>Fornecimento e instalação de: Porta objeto com prateleira em vidro e apoio metálico cromado</t>
  </si>
  <si>
    <t>9.1.1.10</t>
  </si>
  <si>
    <t>CPOS-4403090</t>
  </si>
  <si>
    <t>Fornecimento e instalação de: Cabide metálico tipo gancho cromado</t>
  </si>
  <si>
    <t>9.1.1.11</t>
  </si>
  <si>
    <t>CPOS-4403010</t>
  </si>
  <si>
    <t>Fornecimento e instalação de: Dispenser para toalha de papel</t>
  </si>
  <si>
    <t>9.1.1.12</t>
  </si>
  <si>
    <t>CPOS-4403130</t>
  </si>
  <si>
    <t>Fornecimento e instalação de: Saboneteira spray</t>
  </si>
  <si>
    <t>9.1.1.13</t>
  </si>
  <si>
    <t>CPOS-3006064</t>
  </si>
  <si>
    <t>Fornecimento e instalação de: Kit de alarme para banheiro, com alarme sonoro 500Hz/3000Hz grave/agudo e visual com leds 1-5Hz, 5-75 cd. Incluso: Central de comando 110/220V 100x200x40mm, sensor emissor 12Vdc 70x70x25mm e duas botoeiras</t>
  </si>
  <si>
    <t>9.1.1.15</t>
  </si>
  <si>
    <t>CPOS-3001030</t>
  </si>
  <si>
    <t>Barra de apoio reta, para pessoas com mobilidade reduzida, em tubo de aço inoxidável de 1 1/2´ x 800 mm</t>
  </si>
  <si>
    <t>9.1.1.20</t>
  </si>
  <si>
    <t>CPOS-5420040</t>
  </si>
  <si>
    <t>Fornecimento e instalação de:Guia de balizamento em concreto</t>
  </si>
  <si>
    <t>9.1.1.21</t>
  </si>
  <si>
    <t>CPOS-2801550</t>
  </si>
  <si>
    <t>Fechadura com maçaneta tipo alavanca em aço inoxidável, para porta externa</t>
  </si>
  <si>
    <t>9.1.1.22</t>
  </si>
  <si>
    <t>CPOS-2403310</t>
  </si>
  <si>
    <t>Fornecimento e instalação de: Corrimão fixado no piso ou Corrimão fixado na parede, em aço inoxidável escovado ou liso.</t>
  </si>
  <si>
    <t>9.1.1.23</t>
  </si>
  <si>
    <t>CPOS-INS-E.18.000.031109-Comp</t>
  </si>
  <si>
    <t>Fornecimento e instalação de: Guarda-Corpo com fechamento lateral com barras, aço inoxidável escovado.</t>
  </si>
  <si>
    <t>9.1.1.24</t>
  </si>
  <si>
    <t>CPOS-2406030</t>
  </si>
  <si>
    <t>Fornecimento e instalação de: Guarda-Corpo em aço inoxidável escovado com fechamento lateral em vidro laminado - Esp=8mm.</t>
  </si>
  <si>
    <t>9.1.1.26</t>
  </si>
  <si>
    <t>CPOS-3004060</t>
  </si>
  <si>
    <t>Fornecimento e instalação de: Protetor de impacto para porta de madeira</t>
  </si>
  <si>
    <t>9.1.1.27</t>
  </si>
  <si>
    <t>CPOS-4305030</t>
  </si>
  <si>
    <t>Exaustor Axial - Vazão 320M3/h - motor 20W - temporizador - referência MURO 150 BN - Multivac ou equivalente.</t>
  </si>
  <si>
    <t>9.1.1.28</t>
  </si>
  <si>
    <t>CPOS-3006030</t>
  </si>
  <si>
    <t>Anel de borracha para corrimão</t>
  </si>
  <si>
    <t>9.1.1.29</t>
  </si>
  <si>
    <t>CPOS-3006010</t>
  </si>
  <si>
    <t>Placa de alumínio em braile para início e fim de corrimão</t>
  </si>
  <si>
    <t>9.1.1.31</t>
  </si>
  <si>
    <t>CPOS-3004020</t>
  </si>
  <si>
    <t>PISO TÁTIL EMBORRACHADO (alerta ou direcional) de sobrepor ( com largura de 25 x 25 x 5 mm ) para área interna, incluindo aplicação de cola específica e vedador de borda da 3M, conforme orientação do fabricante do piso tátil</t>
  </si>
  <si>
    <t>9.1.1.32</t>
  </si>
  <si>
    <t>CPOS-3004100</t>
  </si>
  <si>
    <t>PISO TÁTIL CIMENTÍCIO em placas de 25x25cm</t>
  </si>
  <si>
    <t>9.1.1.34</t>
  </si>
  <si>
    <t>CPOS-2403340</t>
  </si>
  <si>
    <t>Rampa em chapa de aço tipo xadrez com relevo antiderrapante, espessura 6,4 mm e largura de 1,20m, incluindo solda eletrodo AWS E70XX, incluindo perfis e acessórios necessários a estruturação e fixação</t>
  </si>
  <si>
    <t>9.1.1.35</t>
  </si>
  <si>
    <t>MERCADO-15.1M-Comp</t>
  </si>
  <si>
    <t>SISTEMA DE LEDS EM FITA LINEAR FLEXÍVEL COM 495 LEDS POR MÓDULO, 50 LEDS POR METRO, TENSÃO DE 12V, POTÊNCIA 72W, FLUXO LUMINOSO 845 lm, MODULADOS, COM UMA FONTE INSTALADA A CADA10 METROS LINEARES DE FITA LED, NA COR AZUL</t>
  </si>
  <si>
    <t>MEGALED</t>
  </si>
  <si>
    <t>TECNNOLED</t>
  </si>
  <si>
    <t>ILUMINIM</t>
  </si>
  <si>
    <t>9.1.1.36</t>
  </si>
  <si>
    <t>MERCADO-16.1M-Comp</t>
  </si>
  <si>
    <t>FONTE NES IP20 100-240 DC12V 200W 16.6A</t>
  </si>
  <si>
    <t>TECH MAKERS</t>
  </si>
  <si>
    <t>ZERO41LED</t>
  </si>
  <si>
    <t>10...</t>
  </si>
  <si>
    <t>INSTALAÇÕES HIDRÁULICAS E SANITÁRIAS</t>
  </si>
  <si>
    <t>10.1..</t>
  </si>
  <si>
    <t>TUBULAÇÕES HIDRÁULICAS</t>
  </si>
  <si>
    <t>10.1.1.</t>
  </si>
  <si>
    <t xml:space="preserve">    REDE DE ESGOTO E VENTILAÇÃO</t>
  </si>
  <si>
    <t>10.1.1.1</t>
  </si>
  <si>
    <t>CPOS-4602010</t>
  </si>
  <si>
    <t>Tubo de PVC branco, com conexões, ponta e bolsa soldável Ø 40 mm</t>
  </si>
  <si>
    <t>10.1.1.2</t>
  </si>
  <si>
    <t>CPOS-4602050</t>
  </si>
  <si>
    <t>Tubo de PVC branco , com conexões, ponta bolsa e virola Ø 50 mm</t>
  </si>
  <si>
    <t>10.1.1.3</t>
  </si>
  <si>
    <t>CPOS-4602060</t>
  </si>
  <si>
    <t>Tubo de PVC branco , com conexões, ponta bolsa e virola Ø 75 mm</t>
  </si>
  <si>
    <t>10.1.1.4</t>
  </si>
  <si>
    <t>CPOS-4602070</t>
  </si>
  <si>
    <t>Tubo de PVC branco , com conexões, ponta bolsa e virola Ø 100 mm</t>
  </si>
  <si>
    <t>10.1.1.5</t>
  </si>
  <si>
    <t>CPOS-4603060</t>
  </si>
  <si>
    <t>Tubo de PVC branco , com conexões, ponta bolsa e virola Ø 150 mm</t>
  </si>
  <si>
    <t>10.1.1.7</t>
  </si>
  <si>
    <t>SINAPI-INS-10589</t>
  </si>
  <si>
    <t>Bomba de Drenagem Submersa, 1,97 HP , capac 26,8 m3/h</t>
  </si>
  <si>
    <t>UN</t>
  </si>
  <si>
    <t>10.1.1.10</t>
  </si>
  <si>
    <t>MERCADO-32.1M-Comp</t>
  </si>
  <si>
    <t>Mangueira para Bomba de Drenagem Alta Pressão diam 2"</t>
  </si>
  <si>
    <t>MÉRITO COMERCIAL</t>
  </si>
  <si>
    <t>RUBBERPLASTIC</t>
  </si>
  <si>
    <t>KANAFLEX</t>
  </si>
  <si>
    <t>10.1.1.11</t>
  </si>
  <si>
    <t>MERCADO-32.2M-Comp</t>
  </si>
  <si>
    <t>Mangueira para Bomba de Drenagem Alta Pressão diam 3"</t>
  </si>
  <si>
    <t>10.1.1.12</t>
  </si>
  <si>
    <t>MERCADO-32.3M-Comp</t>
  </si>
  <si>
    <t>Mangueira para Bomba de Drenagem Alta Pressão diam 4"</t>
  </si>
  <si>
    <t>10.1.1.13</t>
  </si>
  <si>
    <t>SINAPI-94498</t>
  </si>
  <si>
    <t>REGISTRO de gaveta bruto Ø 50 mm (2")</t>
  </si>
  <si>
    <t>10.1.1.14</t>
  </si>
  <si>
    <t>SINAPI-94500</t>
  </si>
  <si>
    <t>REGISTRO de gaveta bruto Ø 75 mm (3")</t>
  </si>
  <si>
    <t>10.1.1.15</t>
  </si>
  <si>
    <t>SINAPI-94501</t>
  </si>
  <si>
    <t>REGISTRO de gaveta bruto Ø 100 mm (4")</t>
  </si>
  <si>
    <t>10.1.1.16</t>
  </si>
  <si>
    <t>CPOS-4705050</t>
  </si>
  <si>
    <t>VÁLVULA de retenção horizontal ou vertical Ø 50 mm (2")</t>
  </si>
  <si>
    <t>10.1.1.17</t>
  </si>
  <si>
    <t>CPOS-4705070</t>
  </si>
  <si>
    <t>VÁLVULA de retenção horizontal ou vertical Ø 75 mm (3")</t>
  </si>
  <si>
    <t>10.1.1.18</t>
  </si>
  <si>
    <t>CPOS-4705080</t>
  </si>
  <si>
    <t>VÁLVULA de retenção horizontal ou vertical Ø 100 mm (4")</t>
  </si>
  <si>
    <t>10.1.1.19</t>
  </si>
  <si>
    <t>SINAPI-89710</t>
  </si>
  <si>
    <t>RALO de PVC rígido seco , 100 X 100 X 40 mm</t>
  </si>
  <si>
    <t>10.1.1.20</t>
  </si>
  <si>
    <t>SINAPI-89482</t>
  </si>
  <si>
    <t>CAIXA SIFONADA com grelha, PVC rígido  100 X 100 x50 mm</t>
  </si>
  <si>
    <t>10.1.1.21</t>
  </si>
  <si>
    <t>SINAPI-89491</t>
  </si>
  <si>
    <t>CAIXA SIFONADA com grelha, PVC rígido  150 X 185 x75 mm</t>
  </si>
  <si>
    <t>10.1.1.22</t>
  </si>
  <si>
    <t>MERCADO-46.1M-Comp</t>
  </si>
  <si>
    <t>CAIXA de gordura de polietileno , TIGRE ou AMANCO</t>
  </si>
  <si>
    <t>PLASTOLÂNDIA</t>
  </si>
  <si>
    <t>CASA MIMOSA</t>
  </si>
  <si>
    <t>OBRAMAX</t>
  </si>
  <si>
    <t>10.1.1.23</t>
  </si>
  <si>
    <t>CPOS-4903020</t>
  </si>
  <si>
    <t>CAIXA de gordura em alvenaria, 60 x 60 x 60 cm</t>
  </si>
  <si>
    <t>10.1.1.24</t>
  </si>
  <si>
    <t>EDIF-INS-75245-Comp</t>
  </si>
  <si>
    <t>Corpo de Caixa Sifonada 150x150x50mm N5</t>
  </si>
  <si>
    <t>10.1.1.25</t>
  </si>
  <si>
    <t>EDIF-INS-75248-Comp</t>
  </si>
  <si>
    <t>Corpo para caixa sifonada 250x230x75mm</t>
  </si>
  <si>
    <t>10.1.1.26</t>
  </si>
  <si>
    <t>EDIF-INS-75641-Comp</t>
  </si>
  <si>
    <t>Grelha Redonda 150mm</t>
  </si>
  <si>
    <t>10.1.1.27</t>
  </si>
  <si>
    <t>SINAPI-86881</t>
  </si>
  <si>
    <t>SIFÃO DO TIPO GARRAFA EM METAL CROMADO 1 X 1.1/2"</t>
  </si>
  <si>
    <t>10.1.1.28</t>
  </si>
  <si>
    <t>SINAPI-INS-11708-Comp</t>
  </si>
  <si>
    <t>Ralo hemisférico 4"</t>
  </si>
  <si>
    <t>10.1.1.29</t>
  </si>
  <si>
    <t>SINAPI-INS-11709-Comp</t>
  </si>
  <si>
    <t>Ralo hemisférico 6"</t>
  </si>
  <si>
    <t>10.1.1.30</t>
  </si>
  <si>
    <t>MERCADO-11.1M-Comp</t>
  </si>
  <si>
    <t>Caixa Girafácil com Grelha Quadrado Branco 100x140x50</t>
  </si>
  <si>
    <t>C&amp;C</t>
  </si>
  <si>
    <t>10.1.1.31</t>
  </si>
  <si>
    <t>EDIF-INS-75638-Comp</t>
  </si>
  <si>
    <t>Grelha Rotativa Quadrada 10cm Cromada</t>
  </si>
  <si>
    <t>10.1.2.</t>
  </si>
  <si>
    <t xml:space="preserve">    REDE DE AGUA FRIA</t>
  </si>
  <si>
    <t>10.1.2.1</t>
  </si>
  <si>
    <t>SINAPI-95635</t>
  </si>
  <si>
    <t>Cavalete para Hidrômetro em PVC  Ø 3/4"</t>
  </si>
  <si>
    <t>10.1.2.2</t>
  </si>
  <si>
    <t>SINAPI-95637</t>
  </si>
  <si>
    <t>Cavalete para Hidrômetro em aço galvanizado Ø 1 ¼"</t>
  </si>
  <si>
    <t>10.1.2.3</t>
  </si>
  <si>
    <t>CPOS-4601010</t>
  </si>
  <si>
    <t>TUBO de PVC soldável, com conexões Ø 20 mm</t>
  </si>
  <si>
    <t>10.1.2.4</t>
  </si>
  <si>
    <t>CPOS-4601020</t>
  </si>
  <si>
    <t>TUBO de PVC soldável, com conexões Ø 25 mm</t>
  </si>
  <si>
    <t>10.1.2.5</t>
  </si>
  <si>
    <t>CPOS-4601030</t>
  </si>
  <si>
    <t>TUBO de PVC soldável, com conexões Ø 32 mm</t>
  </si>
  <si>
    <t>10.1.2.6</t>
  </si>
  <si>
    <t>CPOS-4601040</t>
  </si>
  <si>
    <t>TUBO de PVC soldável, com conexões Ø 40 mm</t>
  </si>
  <si>
    <t>10.1.2.7</t>
  </si>
  <si>
    <t>CPOS-4601050</t>
  </si>
  <si>
    <t>TUBO de PVC soldável, com conexões Ø 50 mm</t>
  </si>
  <si>
    <t>10.1.2.8</t>
  </si>
  <si>
    <t>CPOS-4601060</t>
  </si>
  <si>
    <t>TUBO de PVC soldável, com conexões Ø 60 mm</t>
  </si>
  <si>
    <t>10.1.2.9</t>
  </si>
  <si>
    <t>CPOS-4601070</t>
  </si>
  <si>
    <t>TUBO de PVC soldável, com conexões Ø 75 mm</t>
  </si>
  <si>
    <t>10.1.2.10</t>
  </si>
  <si>
    <t>CPOS-4601080</t>
  </si>
  <si>
    <t>TUBO de PVC soldável, com conexões Ø 85 mm</t>
  </si>
  <si>
    <t>10.1.2.11</t>
  </si>
  <si>
    <t>SINAPI-94796</t>
  </si>
  <si>
    <t>Torneira de bóia Ø20 mm (3/4")</t>
  </si>
  <si>
    <t>10.1.2.12</t>
  </si>
  <si>
    <t>SINAPI-94797</t>
  </si>
  <si>
    <t>Torneira de bóia Ø25 mm (1")</t>
  </si>
  <si>
    <t>10.1.2.13</t>
  </si>
  <si>
    <t>SINAPI-83646</t>
  </si>
  <si>
    <t>BOMBA RECALQUE D'AGUA DE ESTAGIOS TRIFASICA 2,0 HP</t>
  </si>
  <si>
    <t>10.1.2.14</t>
  </si>
  <si>
    <t>SINAPI-83645</t>
  </si>
  <si>
    <t>BOMBA RECALQUE D'AGUA TRIFASICA 3,0 HP</t>
  </si>
  <si>
    <t>10.1.2.15</t>
  </si>
  <si>
    <t>SINAPI-83644</t>
  </si>
  <si>
    <t>BOMBA RECALQUE D'AGUA TRIFASICA 10,0 HP</t>
  </si>
  <si>
    <t>10.1.2.16</t>
  </si>
  <si>
    <t>SINAPI-99628</t>
  </si>
  <si>
    <t>VÁLVULA de retenção horizontal ou vertical Ø 20 mm (3/4")</t>
  </si>
  <si>
    <t>10.1.2.17</t>
  </si>
  <si>
    <t>SINAPI-99629</t>
  </si>
  <si>
    <t>VÁLVULA de retenção horizontal ou vertical Ø 25 mm (1")</t>
  </si>
  <si>
    <t>10.1.2.18</t>
  </si>
  <si>
    <t>SINAPI-99630</t>
  </si>
  <si>
    <t>VÁLVULA de retenção horizontal ou vertical Ø 32 mm (1 1/4")</t>
  </si>
  <si>
    <t>10.1.2.19</t>
  </si>
  <si>
    <t>SINAPI-99631</t>
  </si>
  <si>
    <t>VÁLVULA de retenção horizontal ou vertical Ø 40 mm (1.1/2")</t>
  </si>
  <si>
    <t>10.1.2.20</t>
  </si>
  <si>
    <t>SINAPI-99632</t>
  </si>
  <si>
    <t>10.1.2.21</t>
  </si>
  <si>
    <t>SINAPI-99633</t>
  </si>
  <si>
    <t>VÁLVULA de retenção horizontal ou vertical Ø75 mm (3")</t>
  </si>
  <si>
    <t>10.1.2.22</t>
  </si>
  <si>
    <t>CPOS-4702020</t>
  </si>
  <si>
    <t>Registro de gaveta com canopla cromada  3/4"</t>
  </si>
  <si>
    <t>10.1.2.23</t>
  </si>
  <si>
    <t>CPOS-4702030</t>
  </si>
  <si>
    <t>Registro de gaveta com canopla cromada  1"</t>
  </si>
  <si>
    <t>10.1.2.24</t>
  </si>
  <si>
    <t>CPOS-4702050</t>
  </si>
  <si>
    <t>Registro de gaveta com canopla cromada  1 1/2"</t>
  </si>
  <si>
    <t>10.1.2.25</t>
  </si>
  <si>
    <t>SINAPI-89984</t>
  </si>
  <si>
    <t>REGISTRO DE PRESSÃO COM CANOPLA Ø 15MM (1/2") - FORNECIMENTO E INSTALAÇÃO</t>
  </si>
  <si>
    <t>10.1.2.26</t>
  </si>
  <si>
    <t>CPOS-4802002</t>
  </si>
  <si>
    <t>RESERVATÓRIO dágua de fibra de vidro cilíndrico, capacidade 1000 litros</t>
  </si>
  <si>
    <t>10.1.2.27</t>
  </si>
  <si>
    <t>CPOS-4802004</t>
  </si>
  <si>
    <t>RESERVATÓRIO dágua de fibra de vidro cilíndrico, capacidade 2000 litros</t>
  </si>
  <si>
    <t>10.1.2.28</t>
  </si>
  <si>
    <t>CPOS-4802005</t>
  </si>
  <si>
    <t>RESERVATÓRIO dágua de fibra de vidro cilíndrico, capacidade 3000 litros</t>
  </si>
  <si>
    <t>10.1.2.29</t>
  </si>
  <si>
    <t>CPOS-4802006</t>
  </si>
  <si>
    <t>RESERVATÓRIO dágua de fibra de vidro cilíndrico, capacidade 5000 litros</t>
  </si>
  <si>
    <t>10.1.2.30</t>
  </si>
  <si>
    <t>CPOS-4802007</t>
  </si>
  <si>
    <t>RESERVATÓRIO dágua de fibra de vidro cilíndrico, capacidade 10000 litros</t>
  </si>
  <si>
    <t>10.1.2.31</t>
  </si>
  <si>
    <t>CPOS-4820040</t>
  </si>
  <si>
    <t>Limpeza de caixa d'água de 1.001 até 10.000 litros</t>
  </si>
  <si>
    <t>10.1.3.</t>
  </si>
  <si>
    <t>REDE DE ÁGUA QUENTE</t>
  </si>
  <si>
    <t>10.1.3.1</t>
  </si>
  <si>
    <t>CPOS-4610010</t>
  </si>
  <si>
    <t>TUBO de cobre soldável, com conexões Ø 15 mm (1/2")</t>
  </si>
  <si>
    <t>10.1.3.2</t>
  </si>
  <si>
    <t>CPOS-4610020</t>
  </si>
  <si>
    <t>TUBO de cobre soldável, com conexões Ø 22 mm (3/4")</t>
  </si>
  <si>
    <t>10.1.3.3</t>
  </si>
  <si>
    <t>CPOS-4610030</t>
  </si>
  <si>
    <t>TUBO de cobre soldável, com conexões Ø 28 mm (1")</t>
  </si>
  <si>
    <t>10.1.3.4</t>
  </si>
  <si>
    <t>CPOS-4610040</t>
  </si>
  <si>
    <t>TUBO de cobre soldável, com conexões Ø 35 mm (1.1/4")</t>
  </si>
  <si>
    <t>10.1.3.5</t>
  </si>
  <si>
    <t>CPOS-4610050</t>
  </si>
  <si>
    <t>TUBO de cobre soldável, com conexões Ø 42 mm (1.1/2")</t>
  </si>
  <si>
    <t>10.1.3.6</t>
  </si>
  <si>
    <t>CPOS-4610060</t>
  </si>
  <si>
    <t>TUBO de cobre soldável, com conexões Ø 54 mm (2")</t>
  </si>
  <si>
    <t>10.1.3.7</t>
  </si>
  <si>
    <t>CPOS-4906030</t>
  </si>
  <si>
    <t>GRELHA hemisférica de ferro fundido Ø 75 mm (3")</t>
  </si>
  <si>
    <t>10.1.3.8</t>
  </si>
  <si>
    <t>CPOS-4906010</t>
  </si>
  <si>
    <t>GRELHA hemisférica de ferro fundido Ø 100 mm (4")</t>
  </si>
  <si>
    <t>10.1.3.9</t>
  </si>
  <si>
    <t>CPOS-4906080</t>
  </si>
  <si>
    <t>GRELHA hemisférica de ferro fundido Ø 150 mm (6")</t>
  </si>
  <si>
    <t>10.1.3.10</t>
  </si>
  <si>
    <t>SINAPI-83623</t>
  </si>
  <si>
    <t>GRELHA de ferro fundido para Canaleta l=30 cm</t>
  </si>
  <si>
    <t>10.1.3.11</t>
  </si>
  <si>
    <t>EDIF-101194</t>
  </si>
  <si>
    <t>GRELHA de ferro fundido para Canaleta l=50 cm</t>
  </si>
  <si>
    <t>10.1.3.12</t>
  </si>
  <si>
    <t>10.1.3.13</t>
  </si>
  <si>
    <t>10.1.3.14</t>
  </si>
  <si>
    <t>10.1.3.15</t>
  </si>
  <si>
    <t>CPOS-4603040</t>
  </si>
  <si>
    <t>TUBO de PVC branco, com conexões , ponta bolsa e virola, Ø 75 mm</t>
  </si>
  <si>
    <t>10.1.3.16</t>
  </si>
  <si>
    <t>CPOS-4603050</t>
  </si>
  <si>
    <t>TUBO de PVC branco, com conexões , ponta bolsa e virola, Ø 100 mm</t>
  </si>
  <si>
    <t>10.1.3.17</t>
  </si>
  <si>
    <t>TUBO de PVC branco, com conexões , ponta bolsa e virola, Ø 150 mm</t>
  </si>
  <si>
    <t>10.2..</t>
  </si>
  <si>
    <t>PEÇAS SANITÁRIAS</t>
  </si>
  <si>
    <t>10.2.1.</t>
  </si>
  <si>
    <t xml:space="preserve">    LOUÇAS E METAIS</t>
  </si>
  <si>
    <t>10.2.1.1</t>
  </si>
  <si>
    <t>PINI-26.101.000060.SER</t>
  </si>
  <si>
    <t>BACIA de louça com caixa acoplada, com saída horizontal, tampa e acessórios</t>
  </si>
  <si>
    <t>10.2.1.2</t>
  </si>
  <si>
    <t>PINI-26.101.000050.SER</t>
  </si>
  <si>
    <t>BACIA de louça com caixa acoplada, com tampa e acessórios</t>
  </si>
  <si>
    <t>10.2.1.3</t>
  </si>
  <si>
    <t>PINI-26.101.000070.SER</t>
  </si>
  <si>
    <t>BACIA de louça sifonada, com tampa e acessórios</t>
  </si>
  <si>
    <t>10.2.1.4</t>
  </si>
  <si>
    <t>SINAPI-74234/1</t>
  </si>
  <si>
    <t>MICTORIO SIFONADO DE LOUCA BRANCA COM PERTENCES, COM REGISTRO DE PRESSAO 1/2" COM CANOPLA CROMADA ACABAMENTO SIMPLES E CONJUNTO PARA FIXACAO  - FORNECIMENTO E INSTALACAO</t>
  </si>
  <si>
    <t>10.2.1.5</t>
  </si>
  <si>
    <t>PINI-13.117.000010.SER</t>
  </si>
  <si>
    <t>VÁLVULA DE DESCARGA DE *1 1/2"* COM REGISTRO E ACABAMENTO EM METAL CROMADO</t>
  </si>
  <si>
    <t>10.2.1.6</t>
  </si>
  <si>
    <t>SINAPI-INS-377-Comp</t>
  </si>
  <si>
    <t>Assento sanitário universal</t>
  </si>
  <si>
    <t>10.2.1.7</t>
  </si>
  <si>
    <t>PINI-26.110.000060.SER</t>
  </si>
  <si>
    <t>LAVATÓRIO de louça de embutir (cuba) , com torneira de pressão e acessórios</t>
  </si>
  <si>
    <t>10.2.1.8</t>
  </si>
  <si>
    <t>PINI-26.110.000070.SER</t>
  </si>
  <si>
    <t>LAVATÓRIO de louça de embutir (cuba) , com aparelho misturador e acessórios</t>
  </si>
  <si>
    <t>10.2.1.9</t>
  </si>
  <si>
    <t>PINI-26.108.000090.SER</t>
  </si>
  <si>
    <t>DUCHA manual</t>
  </si>
  <si>
    <t>10.2.1.10</t>
  </si>
  <si>
    <t>PINI-26.110.000080.SER</t>
  </si>
  <si>
    <t>LAVATÓRIO de louça , com coluna, aparelho misturador e acessórios</t>
  </si>
  <si>
    <t>10.2.1.11</t>
  </si>
  <si>
    <t>PINI-26.110.000100.SER</t>
  </si>
  <si>
    <t>LAVATÓRIO de louça , sem coluna, com torneira de pressão e acessórios</t>
  </si>
  <si>
    <t>10.2.1.12</t>
  </si>
  <si>
    <t>PINI-26.119.000120.SER</t>
  </si>
  <si>
    <t>TANQUE de louça com coluna , incluindo acessórios de fixação e sifão metálico</t>
  </si>
  <si>
    <t>10.2.1.13</t>
  </si>
  <si>
    <t>MERCADO-17.1M-Comp</t>
  </si>
  <si>
    <t>Cuba semi encaixe quadrada branca L800  da Deca com sifão e válvula</t>
  </si>
  <si>
    <t>LEROY MERLIN</t>
  </si>
  <si>
    <t>LIVEN</t>
  </si>
  <si>
    <t>10.2.1.14</t>
  </si>
  <si>
    <t>CPOS-4402062</t>
  </si>
  <si>
    <t>Tampo em granito cinza andorinha para copa com frontão</t>
  </si>
  <si>
    <t>10.2.1.15</t>
  </si>
  <si>
    <t>CPOS-44.06.300-Comp</t>
  </si>
  <si>
    <t>Cuba de aço inox simples com sifão e válvula</t>
  </si>
  <si>
    <t>10.2.1.16</t>
  </si>
  <si>
    <t>CPOS-2308040</t>
  </si>
  <si>
    <t>Gabinete para pia da copa</t>
  </si>
  <si>
    <t>10.2.1.17</t>
  </si>
  <si>
    <t>EDIF-70914-Comp</t>
  </si>
  <si>
    <t xml:space="preserve">Armário/gabinete embutido em MDF 19mm sob medida, revestido em laminado melamínico, com portas e prateleiras, incluindo ferragens </t>
  </si>
  <si>
    <t>10.2.1.18</t>
  </si>
  <si>
    <t>SINAPI-INS-5080</t>
  </si>
  <si>
    <t>PUXADORES EM AÇO PARA PORTAS DE ARMÁRIO PARA QUADROS, ACABAMENTO ESCOVADO</t>
  </si>
  <si>
    <t>10.2.1.19</t>
  </si>
  <si>
    <t>PINI-26.113.000100.SER</t>
  </si>
  <si>
    <t>PIA de cozinha de aço inoxidável , cuba dupla, 2,00 x 0,54 m</t>
  </si>
  <si>
    <t>10.2.1.20</t>
  </si>
  <si>
    <t>PINI-26.113.000120.SER</t>
  </si>
  <si>
    <t>PIA de cozinha de aço inoxidável , cuba simples, 1,50 x 0,54 m</t>
  </si>
  <si>
    <t>10.2.1.21</t>
  </si>
  <si>
    <t>SINAPI-86900</t>
  </si>
  <si>
    <t>CUBA ACO INOXIDAVEL NUM 2 (56,0X33,0X11,5) CM</t>
  </si>
  <si>
    <t>10.2.1.22</t>
  </si>
  <si>
    <t>PINI-26.120.000100.SER</t>
  </si>
  <si>
    <t>TORNEIRA de pressão metálica para pia</t>
  </si>
  <si>
    <t>10.2.1.23</t>
  </si>
  <si>
    <t>PINI-26.120.000120.SER</t>
  </si>
  <si>
    <t>TORNEIRA de pressão metálica para uso geral</t>
  </si>
  <si>
    <t>10.2.1.24</t>
  </si>
  <si>
    <t>CPOS-4403720</t>
  </si>
  <si>
    <t>Torneira pressmatic para lavatório</t>
  </si>
  <si>
    <t>11...</t>
  </si>
  <si>
    <t>INSTALAÇÕES ESPECIAIS - PREVENÇÃO E COMBATE A INCÊNDIO</t>
  </si>
  <si>
    <t>11.1..</t>
  </si>
  <si>
    <t>11.1.1.</t>
  </si>
  <si>
    <t>11.1.1.1</t>
  </si>
  <si>
    <t>SINAPI-72554</t>
  </si>
  <si>
    <t>Fornecimento e instalação de extintor com suporte: CO2 - 6 kg</t>
  </si>
  <si>
    <t>11.1.1.2</t>
  </si>
  <si>
    <t>SINAPI-73775/2</t>
  </si>
  <si>
    <t>Fornecimento e instalação de extintor com suporte: Água Pressurizada -10 kg</t>
  </si>
  <si>
    <t>11.1.1.3</t>
  </si>
  <si>
    <t>SINAPI-73775/1</t>
  </si>
  <si>
    <t>Fornecimento e instalação de extintor com suporte: PQS - 4 kg</t>
  </si>
  <si>
    <t>11.1.1.4</t>
  </si>
  <si>
    <t>SINAPI-83635</t>
  </si>
  <si>
    <t>Fornecimento e instalação de extintor com suporte: PQS - 6 kg</t>
  </si>
  <si>
    <t>11.1.1.5</t>
  </si>
  <si>
    <t>CPOS-5001060</t>
  </si>
  <si>
    <t>Caixa de incêndio dimensões 0,90 x 0,60 x 0,17 m</t>
  </si>
  <si>
    <t>11.1.1.7</t>
  </si>
  <si>
    <t>SINAPI-INS-37530-Comp</t>
  </si>
  <si>
    <t>Fornecimento e instalação de mangueira de algodão para incêndio tipo 2  - 1 1/2", 30 metros, com adaptador e esguicho</t>
  </si>
  <si>
    <t>11.1.1.10</t>
  </si>
  <si>
    <t>MERCADO-11.2M-Comp</t>
  </si>
  <si>
    <t>Tubulação e conexões em  ferro galvanizado, Classe 10. Incluindo pintura na cor vermelha - Tubo FºGº Ø 2"</t>
  </si>
  <si>
    <t>MAIA</t>
  </si>
  <si>
    <t>11.1.1.11</t>
  </si>
  <si>
    <t>MERCADO-11.3M-Comp</t>
  </si>
  <si>
    <t>Tubulação e conexões em  ferro galvanizado, Classe 10. Incluindo pintura na cor vermelha - Tubo FºGº Ø 1"</t>
  </si>
  <si>
    <t>11.1.1.12</t>
  </si>
  <si>
    <t>MERCADO-11.4M-Comp</t>
  </si>
  <si>
    <t>Tubulação e conexões em  ferro galvanizado, Classe 10. Incluindo pintura na cor vermelha - União Ø 2"</t>
  </si>
  <si>
    <t>11.1.1.13</t>
  </si>
  <si>
    <t>MERCADO-11.5M-Comp</t>
  </si>
  <si>
    <t>Tubulação e conexões em  ferro galvanizado, Classe 10. Incluindo pintura na cor vermelha - União Ø 1"</t>
  </si>
  <si>
    <t>11.1.1.14</t>
  </si>
  <si>
    <t>MERCADO-47.1M-Comp</t>
  </si>
  <si>
    <t>Tubulação e conexões em  ferro galvanizado, Classe 10. Incluindo pintura na cor vermelha - Luva Ø 2"</t>
  </si>
  <si>
    <t>11.1.1.15</t>
  </si>
  <si>
    <t>MERCADO-47.2M-Comp</t>
  </si>
  <si>
    <t>Tubulação e conexões em  ferro galvanizado, Classe 10. Incluindo pintura na cor vermelha - Luva Ø 1"</t>
  </si>
  <si>
    <t>11.1.1.16</t>
  </si>
  <si>
    <t>MERCADO-11.6M-Comp</t>
  </si>
  <si>
    <t>Tubulação e conexões em  ferro galvanizado, Classe 10. Incluindo pintura na cor vermelha - Curva de raio longo 90º - Ø 2"</t>
  </si>
  <si>
    <t>11.1.1.17</t>
  </si>
  <si>
    <t>MERCADO-11.7M-Comp</t>
  </si>
  <si>
    <t>Tubulação e conexões em  ferro galvanizado, Classe 10. Incluindo pintura na cor vermelha - Curva de raio longo 90º - Ø 1"</t>
  </si>
  <si>
    <t>11.1.1.18</t>
  </si>
  <si>
    <t>MERCADO-11.8M-Comp</t>
  </si>
  <si>
    <t>Tubulação e conexões em  ferro galvanizado, Classe 10. Incluindo pintura na cor vermelha - Joelho" de 90º - Ø 1"</t>
  </si>
  <si>
    <t>11.1.1.19</t>
  </si>
  <si>
    <t>MERCADO-11.9M-Comp</t>
  </si>
  <si>
    <t>Tubulação e conexões em  ferro galvanizado, Classe 10. Incluindo pintura na cor vermelha - Redução de 2 x 1 ¹/²"</t>
  </si>
  <si>
    <t>11.1.1.20</t>
  </si>
  <si>
    <t>MERCADO-11.10M-Comp</t>
  </si>
  <si>
    <t>Tubulação e conexões em  ferro galvanizado, Classe 10. Incluindo pintura na cor vermelha - Redução de 1 ¹/²" x 1"</t>
  </si>
  <si>
    <t>11.1.1.21</t>
  </si>
  <si>
    <t>MERCADO-11.11M-Comp</t>
  </si>
  <si>
    <t>Tubulação e conexões em  ferro galvanizado, Classe 10. Incluindo pintura na cor vermelha - Te 90º - Ø 2"</t>
  </si>
  <si>
    <t>11.1.1.22</t>
  </si>
  <si>
    <t>MERCADO-11.12M-Comp</t>
  </si>
  <si>
    <t>Tubulação e conexões em  ferro galvanizado, Classe 10. Incluindo pintura na cor vermelha - Te 90º - Ø 1"</t>
  </si>
  <si>
    <t>11.1.1.23</t>
  </si>
  <si>
    <t>MERCADO-11.13M-Comp</t>
  </si>
  <si>
    <t>Niple de Derivação - Ø 1"</t>
  </si>
  <si>
    <t>11.1.1.24</t>
  </si>
  <si>
    <t>CPOS-5002020</t>
  </si>
  <si>
    <t>Sprinkler´s com bicos de 1/2", temperatura de  disparo de 68ºC ( âmpolas vermelhas )</t>
  </si>
  <si>
    <t>11.1.1.25</t>
  </si>
  <si>
    <t>CPOS-4205170</t>
  </si>
  <si>
    <t>Suportes em vergalhão roscável, galvanizado Ø 3/8", com 2,00 m de comprimento, fixado a laje por meio de chumbadores tipo "UR".</t>
  </si>
  <si>
    <t>11.1.1.27</t>
  </si>
  <si>
    <t>SINAPI-INS-37554</t>
  </si>
  <si>
    <t>ESGUICHO JATO REGULAVEL, TIPO ELKHART, ENGATE RAPIDO 1 1/2", PARA COMBATE A INCENDIO</t>
  </si>
  <si>
    <t>11.1.1.28</t>
  </si>
  <si>
    <t>CPOS-4705280</t>
  </si>
  <si>
    <t>Registro globo angular 45° 2 1/2"</t>
  </si>
  <si>
    <t>11.1.1.29</t>
  </si>
  <si>
    <t>CPOS-5001190</t>
  </si>
  <si>
    <t>Tampão STORZ em latão 2 1/2"</t>
  </si>
  <si>
    <t>11.1.1.30</t>
  </si>
  <si>
    <t>CPOS-4706310</t>
  </si>
  <si>
    <t>Visor de fluxo, corpo em aço, rosca  Ø 1"</t>
  </si>
  <si>
    <t>11.1.1.31</t>
  </si>
  <si>
    <t>CPOS-4705230</t>
  </si>
  <si>
    <t>Registro gaveta corpo em bronze, bruto e extremidades roscadas Ø 2"</t>
  </si>
  <si>
    <t>11.1.1.32</t>
  </si>
  <si>
    <t>CPOS-4701190</t>
  </si>
  <si>
    <t>Válvula tipo esfera corpo em bronze, esfera em aço inox 304 e extremidades roscadas  Ø 1"</t>
  </si>
  <si>
    <t>11.1.1.33</t>
  </si>
  <si>
    <t>SINAPI-88267-Comp</t>
  </si>
  <si>
    <t>Relocação da rede de sprinkler existente</t>
  </si>
  <si>
    <t>11.1.1.34</t>
  </si>
  <si>
    <t>PINI-18.105.000005.SER</t>
  </si>
  <si>
    <t>APARELHO sinalizador de obstáculos com célula fotoelétrica, simples</t>
  </si>
  <si>
    <t>11.1.1.35</t>
  </si>
  <si>
    <t>CPOS-5005210</t>
  </si>
  <si>
    <t>DETECTOR TERMOVELOCIMÉTRICO ENDEREÇAVEL COM BASE ENDEREÇAVEL.</t>
  </si>
  <si>
    <t>11.1.1.36</t>
  </si>
  <si>
    <t>CPOS-5005430</t>
  </si>
  <si>
    <t>Detector Endereçavel de Fumaça com base de fixação.</t>
  </si>
  <si>
    <t>11.1.1.37</t>
  </si>
  <si>
    <t>CPOS-4020100</t>
  </si>
  <si>
    <t>Botoeira de Comando liga/ desliga sem sinalização para Bomba de Incêndio</t>
  </si>
  <si>
    <t>11.1.1.38</t>
  </si>
  <si>
    <t>CPOS-5005270</t>
  </si>
  <si>
    <t>Central de Detecção de Fumaça e de Alarme de Incêndio - 220V para 12 laços</t>
  </si>
  <si>
    <t>11.1.1.39</t>
  </si>
  <si>
    <t>CPOS-5005170</t>
  </si>
  <si>
    <t>Acionador Manual tipo quebra-vidro</t>
  </si>
  <si>
    <t>11.1.1.40</t>
  </si>
  <si>
    <t>MERCADO-18.1M-Comp</t>
  </si>
  <si>
    <t>Bateria do Sistema Central de Detecção de Alarme 12V</t>
  </si>
  <si>
    <t>ENERGIA EXTRA</t>
  </si>
  <si>
    <t>KMA BRASIL</t>
  </si>
  <si>
    <t>VIEW TECH</t>
  </si>
  <si>
    <t>11.1.1.41</t>
  </si>
  <si>
    <t>MERCADO-18.2M-Comp</t>
  </si>
  <si>
    <t>Bateria do Sistema Central de Iluminação de Emergência - 12V</t>
  </si>
  <si>
    <t>11.1.1.42</t>
  </si>
  <si>
    <t>CPOS-5005280</t>
  </si>
  <si>
    <t>Sirene Sinalizador Sonoro de PVC - tipo corneta</t>
  </si>
  <si>
    <t>11.1.1.43</t>
  </si>
  <si>
    <t>Detector de Fumaça/Térmico Convencional com base de fixação.</t>
  </si>
  <si>
    <t>11.1.1.44</t>
  </si>
  <si>
    <t>CPOS-5005491</t>
  </si>
  <si>
    <t>SINALIZADOR pisca-pisca ou rotativo para entrada e saída de veículos</t>
  </si>
  <si>
    <t>11.1.1.46</t>
  </si>
  <si>
    <t>Detector de fumaça óptico</t>
  </si>
  <si>
    <t>11.1.1.47</t>
  </si>
  <si>
    <t>CPOS-5002050</t>
  </si>
  <si>
    <t>Alarme hidráulico tipo gongo</t>
  </si>
  <si>
    <t>12...</t>
  </si>
  <si>
    <t>INSTALAÇÕES ESPECIAIS - AR CONDICIONADO E VENTILAÇÃO MECÂNICA</t>
  </si>
  <si>
    <t>12.1..</t>
  </si>
  <si>
    <t>EQUIPAMENTOS</t>
  </si>
  <si>
    <t>12.1.1.</t>
  </si>
  <si>
    <t xml:space="preserve">    CONDICIONADORES</t>
  </si>
  <si>
    <t>12.1.1.1</t>
  </si>
  <si>
    <t>MERCADO-62.1M-Comp</t>
  </si>
  <si>
    <t>Condicionador de ar tipo SPLITÃO , Splitão 40 TR Linha Super - RVT400CP + RTC400CP + RAP200EIV  (inverter) + RAP200DS + KCO0036 - 2 CICLOS -HITACHI (OU EQUIVALENTE), com gás ecológico R-410A e Filtro G4.</t>
  </si>
  <si>
    <t>CLIMA FRIO</t>
  </si>
  <si>
    <t>POLOAR</t>
  </si>
  <si>
    <t>JC-HITACHI</t>
  </si>
  <si>
    <t>12.1.1.2</t>
  </si>
  <si>
    <t>MERCADO-62.2M-Comp</t>
  </si>
  <si>
    <t>Condicionador de ar tipo SPLITÃO , Splitão 30 TR Linha Super - RVT300CP + RTC300CP + RAP200EIV  (inverter) + RAP120DS + KCO0036 - 2 CICLOS -HITACHI (OU EQUIVALENTE), com gás ecológico R-410A e Filtro G4.</t>
  </si>
  <si>
    <t>12.1.1.3</t>
  </si>
  <si>
    <t>MERCADO-62.3M-Comp</t>
  </si>
  <si>
    <t>Condicionador de ar tipo SPLITÃO , Splitão 25 TR Linha Super - RVT250CP + RTC250CP + RAP120EIV  (inverter) + RAP120DS + KCO0036 - 2 CICLOS -HITACHI (OU EQUIVALENTE), com gás ecológico R-410A e Filtro G4.</t>
  </si>
  <si>
    <t>12.1.1.4</t>
  </si>
  <si>
    <t>MERCADO-62.4M-Comp</t>
  </si>
  <si>
    <t>Condicionador de ar tipo SPLITÃO , Splitão 20 TR Linha Super - RVT200CP + RTC200CP + 2xRAP110DS +  KCO0040 - 2 CICLOS -HITACHI (OU EQUIVALENTE), com gás ecológico R-410A e Filtro G4.</t>
  </si>
  <si>
    <t>UNIS</t>
  </si>
  <si>
    <t>12.1.1.5</t>
  </si>
  <si>
    <t>MERCADO-62.5M-Comp</t>
  </si>
  <si>
    <t>Condicionador de ar tipo SPLITÃO , Splitão 15 TR Linha Super - RVT150CP + RTC150CP + (2x) RAP080ES + KCO0041 - 2 CICLOS -HITACHI (OU EQUIVALENTE), com gás ecológico R-410A e Filtro G4.</t>
  </si>
  <si>
    <t>12.1.1.6</t>
  </si>
  <si>
    <t>MERCADO-62.6M-Comp</t>
  </si>
  <si>
    <t>Condicionador de ar tipo SPLITÃO , Splitão 10 TR Linha Super - RVT100CP + RTC100CP + (2x) RAP050ES + KCO0040 - 2 CICLOS -HITACHI (OU EQUIVALENTE), com gás ecológico R-410A e Filtro G4.</t>
  </si>
  <si>
    <t>12.1.1.7</t>
  </si>
  <si>
    <t>MERCADO-62.7M-Comp</t>
  </si>
  <si>
    <t>Condicionador de ar tipo SPLITÃO , Splitão 7,5 TR Linha Super - RVT075CP + RTC075CP + RAP075EIV  (inverter) + KCO0033 - 1 CICLOS -HITACHI (OU EQUIVALENTE), com gás ecológico R-410A e Filtro G4.</t>
  </si>
  <si>
    <t>MAGAZINE LUIZA
LEVEROS</t>
  </si>
  <si>
    <t>12.1.1.8</t>
  </si>
  <si>
    <t>MERCADO-62.8M-Comp</t>
  </si>
  <si>
    <t>Condicionador de ar tipo SPLITÃO , Splitão 5,0 TR Linha Super - RVT050CP + RTC050CP + RAP050EIV  (inverter) + KCO0033 - 1 CICLOS -HITACHI (OU EQUIVALENTE), com gás ecológico R-410A e Filtro G4.</t>
  </si>
  <si>
    <t>12.1.1.9</t>
  </si>
  <si>
    <t>MERCADO-73.1M-Comp</t>
  </si>
  <si>
    <t xml:space="preserve">Condensadora Inverter tipo VRF Capacidade 8Hp, só frio, c/ gás ecológico R-410A </t>
  </si>
  <si>
    <t>12.1.1.10</t>
  </si>
  <si>
    <t>MERCADO-73.2M-Comp</t>
  </si>
  <si>
    <t xml:space="preserve">Condensadora Inverter tipo VRF Capacidade 10Hp, só frio, c/ gás ecológico R-410A </t>
  </si>
  <si>
    <t>12.1.1.11</t>
  </si>
  <si>
    <t>MERCADO-73.3M-Comp</t>
  </si>
  <si>
    <t xml:space="preserve">Condensadora Inverter tipo VRF Capacidade 12Hp, só frio, c/ gás ecológico R-410A </t>
  </si>
  <si>
    <t>12.1.1.12</t>
  </si>
  <si>
    <t>MERCADO-73.4M-Comp</t>
  </si>
  <si>
    <t xml:space="preserve">Condensadora Inverter tipo VRF Capacidade 14Hp, só frio, c/ gás ecológico R-410A </t>
  </si>
  <si>
    <t>12.1.1.13</t>
  </si>
  <si>
    <t>MERCADO-73.5M-Comp</t>
  </si>
  <si>
    <t xml:space="preserve">Condensadora Inverter tipo VRF Capacidade 16Hp, só frio, c/ gás ecológico R-410A </t>
  </si>
  <si>
    <t>12.1.1.14</t>
  </si>
  <si>
    <t>MERCADO-73.6M-Comp</t>
  </si>
  <si>
    <t>Condensadora Inverter tipo VRF Capacidade 18Hp, só frio, c/ gás ecológico R-410A</t>
  </si>
  <si>
    <t>12.1.1.15</t>
  </si>
  <si>
    <t>MERCADO-73.7M-Comp</t>
  </si>
  <si>
    <t xml:space="preserve">Condensadora Inverter tipo VRF Capacidade 20Hp, só frio, c/ gás ecológico R-410A </t>
  </si>
  <si>
    <t>12.1.1.16</t>
  </si>
  <si>
    <t>MERCADO-73.8M-Comp</t>
  </si>
  <si>
    <t>Condensadora Inverter tipo VRF Capacidade 22Hp, só frio, c/ gás ecológico R-410A</t>
  </si>
  <si>
    <t>12.1.1.17</t>
  </si>
  <si>
    <t>MERCADO-73.9M-Comp</t>
  </si>
  <si>
    <t>Condensadora Inverter tipo VRF Capacidade 24Hp, só frio, c/ gás ecológico R-410A</t>
  </si>
  <si>
    <t>12.1.1.18</t>
  </si>
  <si>
    <t>MERCADO-73.10M-Comp</t>
  </si>
  <si>
    <t xml:space="preserve">Condensadora Inverter tipo VRF Capacidade 26Hp, só frio, c/ gás ecológico R-410A </t>
  </si>
  <si>
    <t>12.1.1.19</t>
  </si>
  <si>
    <t>MERCADO-73.11M-Comp</t>
  </si>
  <si>
    <t>Condensadora Inverter tipo VRF Capacidade 28Hp, só frio, c/ gás ecológico R-410A</t>
  </si>
  <si>
    <t>STR AR CONDICIONADO</t>
  </si>
  <si>
    <t>12.1.1.21</t>
  </si>
  <si>
    <t>MERCADO-66.1M-Comp</t>
  </si>
  <si>
    <t>Evaporador tipo HIWALL com capacidade de 1,0 TR (12.000 BTU/h), VRF Fornecimento e instalação</t>
  </si>
  <si>
    <t>12.1.1.22</t>
  </si>
  <si>
    <t>MERCADO-66.2M-Comp</t>
  </si>
  <si>
    <t>Evaporador tipo HIWALL com capacidade de 1,25TR (15.000 BTU/h), VRF Fornecimento e instalação</t>
  </si>
  <si>
    <t>FRIOSHOPPING</t>
  </si>
  <si>
    <t>12.1.1.23</t>
  </si>
  <si>
    <t>MERCADO-66.3M-Comp</t>
  </si>
  <si>
    <t>Evaporador tipo HIWALL com capacidade de 1,5 TR (18.000 BTU/h), VRF Fornecimento e instalação</t>
  </si>
  <si>
    <t>12.1.1.24</t>
  </si>
  <si>
    <t>MERCADO-66.4M-Comp</t>
  </si>
  <si>
    <t>Evaporador tipo HIWALL com capacidade de 2,0 TR (24.000 BTU/h), VRF Fornecimento e instalação</t>
  </si>
  <si>
    <t>RETIRAR</t>
  </si>
  <si>
    <t>12.1.1.25</t>
  </si>
  <si>
    <t>CPOS-INS-Q.04.000.031030-Comp</t>
  </si>
  <si>
    <t>Evaporador tipo Piso Teto com capacidade de 1,0 TR (12.000 BTU/h), VRF Fornecimento e instalação</t>
  </si>
  <si>
    <t>12.1.1.26</t>
  </si>
  <si>
    <t>Evaporador tipo Piso Teto com capacidade de 1,5 TR (18.000 BTU/h), VRF Fornecimento e instalação</t>
  </si>
  <si>
    <t>12.1.1.27</t>
  </si>
  <si>
    <t>CPOS-INS-Q.04.000.031031-Comp</t>
  </si>
  <si>
    <t>Evaporador tipo Piso Teto com capacidade de 2,0 TR (24.000 BTU/h), VRF Fornecimento e instalação</t>
  </si>
  <si>
    <t>12.1.1.28</t>
  </si>
  <si>
    <t>CPOS-INS-Q.04.000.031032-Comp</t>
  </si>
  <si>
    <t>Evaporador tipo Piso Teto com capacidade de 3,0 TR (36.000 BTU/h), VRF Fornecimento e instalação</t>
  </si>
  <si>
    <t>12.1.1.29</t>
  </si>
  <si>
    <t>CPOS-INS-Q.04.000.031040-Comp</t>
  </si>
  <si>
    <t xml:space="preserve">Evaporador tipo Cassete com capacidade de 1 TR (15.000 BTU/h), VRF Fornecimento e instalação </t>
  </si>
  <si>
    <t>12.1.1.30</t>
  </si>
  <si>
    <t>Evaporador tipo Cassete com capacidade de 1,5 TR (18.000 BTU/h), VRF Fornecimento e instalação</t>
  </si>
  <si>
    <t>12.1.1.31</t>
  </si>
  <si>
    <t>CPOS-INS-Q.04.000.031041-Comp</t>
  </si>
  <si>
    <t>Evaporador tipo Cassete com capacidade de 2,0 TR (24.000 BTU/h), VRF Fornecimento e instalação</t>
  </si>
  <si>
    <t>12.1.1.32</t>
  </si>
  <si>
    <t>CPOS-INS-Q.04.000.031042-Comp</t>
  </si>
  <si>
    <t>Evaporador tipo Cassete com capacidade de 3,0 TR (36.000 BTU/h), VRF Fornecimento e instalação</t>
  </si>
  <si>
    <t>12.1.1.32-1</t>
  </si>
  <si>
    <t>Evaporador tipo Cassete com capacidade de 3,5 TR (42.000 BTU/h), VRF Fornecimento e instalação</t>
  </si>
  <si>
    <t>12.1.1.33</t>
  </si>
  <si>
    <t>CPOS-INS-Q.04.000.031043-Comp</t>
  </si>
  <si>
    <t>Evaporador tipo Cassete com capacidade de 4,0 TR (48.000 BTU/h), VRF Fornecimento e instalação</t>
  </si>
  <si>
    <t>12.1.1.34</t>
  </si>
  <si>
    <t>MERCADO-79.1M-Comp</t>
  </si>
  <si>
    <t xml:space="preserve">Evaporador tipo Embutido com capacidade de 1,25 TR (15.000 BTU/h), VRF Fornecimento e instalação </t>
  </si>
  <si>
    <t>CENTRAL AR</t>
  </si>
  <si>
    <t>12.1.1.35</t>
  </si>
  <si>
    <t>MERCADO-73.18M-Comp</t>
  </si>
  <si>
    <t xml:space="preserve">Evaporador tipo Embutido com capacidade de 1,5 TR (18.000 BTU/h), VRF Fornecimento e instalação </t>
  </si>
  <si>
    <t>12.1.1.36</t>
  </si>
  <si>
    <t>MERCADO-73.19M-Comp</t>
  </si>
  <si>
    <t>Evaporador tipo Embutido com capacidade de 2,0 TR (24.000 BTU/h), VRF Fornecimento e instalação</t>
  </si>
  <si>
    <t>12.1.1.37</t>
  </si>
  <si>
    <t>MERCADO-73.20M-Comp</t>
  </si>
  <si>
    <t>Evaporador tipo Embutido com capacidade de 3,0 TR (36.000 BTU/h), VRF Fornecimento e instalação</t>
  </si>
  <si>
    <t>12.1.1.38</t>
  </si>
  <si>
    <t>MERCADO-73.21M-Comp</t>
  </si>
  <si>
    <t>Evaporador tipo Embutido com capacidade de 3,5 TR (42.000 BTU/h), VRF Fornecimento e instalação</t>
  </si>
  <si>
    <t>12.1.1.39</t>
  </si>
  <si>
    <t>MERCADO-73.22M-Comp</t>
  </si>
  <si>
    <t>Evaporador tipo Embutido com capacidade de 4,0 TR (48.000 BTU/h), VRF Fornecimento e instalação</t>
  </si>
  <si>
    <t>12.1.1.41</t>
  </si>
  <si>
    <t>MERCADO-73.23M</t>
  </si>
  <si>
    <t>Componetes p/ equipamentos VRF (derivações e acessórios)</t>
  </si>
  <si>
    <t>12.1.1.42</t>
  </si>
  <si>
    <t>MERCADO-61.1M-Comp</t>
  </si>
  <si>
    <t>Controle Remoto sem fio</t>
  </si>
  <si>
    <t>MAGAZINE LUIZA</t>
  </si>
  <si>
    <t>VIVA DECORA</t>
  </si>
  <si>
    <t>12.1.1.43</t>
  </si>
  <si>
    <t>MERCADO-29.1M</t>
  </si>
  <si>
    <t>Controle Remoto com Fio (branco)</t>
  </si>
  <si>
    <t>BLUE AR</t>
  </si>
  <si>
    <t>ELETROFRIGOR</t>
  </si>
  <si>
    <t>12.1.1.44</t>
  </si>
  <si>
    <t>MERCADO-73.24M-Comp</t>
  </si>
  <si>
    <t>Controle Central até 32 uni. Internas, com programação horaria, liga e desliga e controle de temperatura</t>
  </si>
  <si>
    <t>12.1.1.47</t>
  </si>
  <si>
    <t>MERCADO-73.25M-Comp</t>
  </si>
  <si>
    <t>Condicionador de ar tipo SPLIT HIWALL com capacidade de 0,75TR (09.000 BTU/h), com gás ecológico, selo PROCEL A, FORNECIMENTO E INSTALAÇÃO</t>
  </si>
  <si>
    <t>12.1.1.48</t>
  </si>
  <si>
    <t>MERCADO-73.26M-Comp</t>
  </si>
  <si>
    <t>Condicionador de ar tipo SPLIT HIWALL com capacidade de 1,0 TR (12.000 BTU/h), com gás ecológico, selo PROCEL A, FORNECIMENTO E INSTALAÇÃO</t>
  </si>
  <si>
    <t>12.1.1.49</t>
  </si>
  <si>
    <t>MERCADO-73.27M-Comp</t>
  </si>
  <si>
    <t>Condicionador de ar tipo SPLIT HIWALL com capacidade de 1,5 TR (18.000 BTU/h), com gás ecológico, selo PROCEL A, FORNECIMENTO E INSTALAÇÃO</t>
  </si>
  <si>
    <t>12.1.1.50</t>
  </si>
  <si>
    <t>MERCADO-73.28M-Comp</t>
  </si>
  <si>
    <t>Condicionador de ar tipo SPLIT HIWALL com capacidade de 1,83 TR (22.000 BTU/h), com gás ecológico, selo PROCEL A, FORNECIMENTO E INSTALAÇÃO</t>
  </si>
  <si>
    <t>12.1.1.51</t>
  </si>
  <si>
    <t>MERCADO-77.1M-Comp</t>
  </si>
  <si>
    <t>Condicionador de ar tipo SPLIT PISO TETO com capacidade de 1,5 TR (18.000 BTU/h), com gás ecológico, selo PROCEL A, FORNECIMENTO E INSTALAÇÃO</t>
  </si>
  <si>
    <t>CLIC AR CONDICIONADO</t>
  </si>
  <si>
    <t>12.1.1.52</t>
  </si>
  <si>
    <t>MERCADO-76.1M-Comp</t>
  </si>
  <si>
    <t>Condicionador de ar tipo SPLIT PISO TETO com capacidade de 2,0 TR (24.000 BTU/h), com gás ecológico, selo PROCEL A, FORNECIMENTO E INSTALAÇÃO</t>
  </si>
  <si>
    <t>CASAS BAHIA</t>
  </si>
  <si>
    <t>12.1.1.53</t>
  </si>
  <si>
    <t>MERCADO-76.2M-Comp</t>
  </si>
  <si>
    <t>Condicionador de ar tipo SPLIT PISO TETO com capacidade de 2,5 TR (30.000 BTU/h), com gás ecológico, selo PROCEL A, FORNECIMENTO E INSTALAÇÃO</t>
  </si>
  <si>
    <t>12.1.1.54</t>
  </si>
  <si>
    <t>MERCADO-76.3M-Comp</t>
  </si>
  <si>
    <t>Condicionador de ar tipo SPLIT PISO TETO com capacidade de 3,0 TR (36.000 BTU/h), com gás ecológico, selo PROCEL A, FORNECIMENTO E INSTALAÇÃO</t>
  </si>
  <si>
    <t>12.1.1.55</t>
  </si>
  <si>
    <t>MERCADO-76.4M-Comp</t>
  </si>
  <si>
    <t>Condicionador de ar tipo SPLIT PISO TETO com capacidade de 4,0 TR (48.000 BTU/h), com gás ecológico, selo PROCEL A, FORNECIMENTO E INSTALAÇÃO</t>
  </si>
  <si>
    <t>12.1.1.56</t>
  </si>
  <si>
    <t>MERCADO-76.5M-Comp</t>
  </si>
  <si>
    <t xml:space="preserve">Condicionador de ar tipo SPLIT PISO TETO com capacidade de 4,5 TR (54.000 BTU/h), com gás ecológico, selo PROCEL A, FORNECIMENTO E INSTALAÇÃO </t>
  </si>
  <si>
    <t>12.1.1.57</t>
  </si>
  <si>
    <t>MERCADO-76.6M-Comp</t>
  </si>
  <si>
    <t>Condicionador de ar tipo SPLIT PISO TETO com capacidade de 5,0 TR (58.000 BTU/h), com gás ecológico, selo PROCEL A, FORNECIMENTO E INSTALAÇÃO</t>
  </si>
  <si>
    <t>12.1.1.58</t>
  </si>
  <si>
    <t>MERCADO-75.1M-Comp</t>
  </si>
  <si>
    <t>Condicionador de ar tipo SPLIT CASSETE com capacidade de 1,0 TR (12.000 BTU/h), com gás ecológico, selo PROCEL A, FORNECIMENTO E INSTALAÇÃO</t>
  </si>
  <si>
    <t>12.1.1.59</t>
  </si>
  <si>
    <t>Condicionador de ar tipo SPLIT CASSETE com capacidade de 1,5 TR (18.000 BTU/h), com gás ecológico, selo PROCEL A, FORNECIMENTO E INSTALAÇÃO</t>
  </si>
  <si>
    <t>12.1.1.60</t>
  </si>
  <si>
    <t>MERCADO-75.2M-Comp</t>
  </si>
  <si>
    <t>Condicionador de ar tipo SPLIT CASSETE com capacidade de 2,0 TR (24.000 BTU/h), com gás ecológico, selo PROCEL A, FORNECIMENTO E INSTALAÇÃO</t>
  </si>
  <si>
    <t>12.1.1.61</t>
  </si>
  <si>
    <t>MERCADO-75.3M-Comp</t>
  </si>
  <si>
    <t>Condicionador de ar tipo SPLIT CASSETE com capacidade de 2,5 TR (30.000 BTU/h), com gás ecológico, selo PROCEL A, FORNECIMENTO E INSTALAÇÃO</t>
  </si>
  <si>
    <t>12.1.1.62</t>
  </si>
  <si>
    <t>MERCADO-75.4M-Comp</t>
  </si>
  <si>
    <t>Condicionador de ar tipo SPLIT CASSETE com capacidade de 3,0 TR (36.000 BTU/h), com gás ecológico, selo PROCEL A, FORNECIMENTO E INSTALAÇÃO</t>
  </si>
  <si>
    <t>12.1.1.63</t>
  </si>
  <si>
    <t>MERCADO-75.5M-Comp</t>
  </si>
  <si>
    <t>Condicionador de ar tipo SPLIT CASSETE com capacidade de 4,0 TR (48.000 BTU/h), com gás ecológico, selo PROCEL A, FORNECIMENTO E INSTALAÇÃO</t>
  </si>
  <si>
    <t>12.1.1.64</t>
  </si>
  <si>
    <t>MERCADO-75.6M-Comp</t>
  </si>
  <si>
    <t>Condicionador de ar tipo SPLIT CASSETE com capacidade de 4,5 TR (54.000 BTU/h), com gás ecológico, selo PROCEL A, FORNECIMENTO E INSTALAÇÃO</t>
  </si>
  <si>
    <t>12.1.1.65</t>
  </si>
  <si>
    <t>MERCADO-78.1M-Comp</t>
  </si>
  <si>
    <t>Condicionador de ar tipo SPLIT EMBUTIDO com capacidade de 1,5 TR (18.000 BTU/h), com gás ecológico, selo PROCEL A, FORNECIMENTO E INSTALAÇÃO</t>
  </si>
  <si>
    <t>12.1.1.66</t>
  </si>
  <si>
    <t>MERCADO-78.2M-Comp</t>
  </si>
  <si>
    <t>Condicionador de ar tipo SPLIT  EMBUTIDO com capacidade de 3,0 TR (36.000 BTU/h), com gás ecológico, selo PROCEL A, FORNECIMENTO E INSTALAÇÃO</t>
  </si>
  <si>
    <t>12.1.1.67</t>
  </si>
  <si>
    <t>MERCADO-78.3M-Comp</t>
  </si>
  <si>
    <t>Condicionador de ar tipo SPLIT  EMBUTIDO com capacidade de 4,0 TR (48.000 BTU/h), com gás ecológico, selo PROCEL A, FORNECIMENTO E INSTALAÇÃO</t>
  </si>
  <si>
    <t>12.1.1.68</t>
  </si>
  <si>
    <t>MERCADO-78.4M-Comp</t>
  </si>
  <si>
    <t>Condicionador de ar tipo SPLIT  EMBUTIDO com capacidade de 4,5 TR (54.000 BTU/h), com gás ecológico, selo PROCEL A, FORNECIMENTO E INSTALAÇÃO</t>
  </si>
  <si>
    <t>12.1.1.70</t>
  </si>
  <si>
    <t>SINAPI-73970/1-Comp</t>
  </si>
  <si>
    <t>SUPORTE PARA EVAPORADOR ATÉ 60.000BTU</t>
  </si>
  <si>
    <t>12.1.1.71</t>
  </si>
  <si>
    <t>SUPORTE PARA CONDENSADOR ATÉ 60.000BTU</t>
  </si>
  <si>
    <t>12.1.1.72</t>
  </si>
  <si>
    <t>MERCADO-45.1M-Comp</t>
  </si>
  <si>
    <t xml:space="preserve">Kit Acumulador de Sucção para distâncias maiores  </t>
  </si>
  <si>
    <t>REFRICENTER</t>
  </si>
  <si>
    <t>12.1.2.</t>
  </si>
  <si>
    <t xml:space="preserve">    CLIMATIZADORES</t>
  </si>
  <si>
    <t>12.1.2.2</t>
  </si>
  <si>
    <t>MERCADO-37.1M-Comp</t>
  </si>
  <si>
    <t>Climatizador tipo FAN COIL Modular de 15,0 TR com filtro G4 e Termostato</t>
  </si>
  <si>
    <t>TERMODIN</t>
  </si>
  <si>
    <t>WORLD AIR (AIR QUALITY)</t>
  </si>
  <si>
    <t>DUFRIO</t>
  </si>
  <si>
    <t>12.1.2.3</t>
  </si>
  <si>
    <t>MERCADO-37.2M-Comp</t>
  </si>
  <si>
    <t>Climatizador tipo FAN COIL Modular de 7,50 TR com filtro G4 e Termostato</t>
  </si>
  <si>
    <t>12.1.2.4</t>
  </si>
  <si>
    <t>MERCADO-37.3M-Comp</t>
  </si>
  <si>
    <t>Climatizador tipo FAN COIL Modular de 5,0 TR com filtro G4 e Termostato</t>
  </si>
  <si>
    <t>12.1.3.</t>
  </si>
  <si>
    <t xml:space="preserve">    VENTILADORES</t>
  </si>
  <si>
    <t>12.1.3.2</t>
  </si>
  <si>
    <t>CPOS-6114080</t>
  </si>
  <si>
    <t>Caixa ventiladora com ventilador centrífugo, vazão 1.190 m³/h, pressão 35 mmCA - 220/380 V / 60Hz</t>
  </si>
  <si>
    <t>12.1.3.3</t>
  </si>
  <si>
    <t>CPOS-6114070</t>
  </si>
  <si>
    <t>Caixa ventiladora com ventilador centrífugo, vazão 1.710 m³/h, pressão 35 mmCA - 220/380 V / 60Hz</t>
  </si>
  <si>
    <t>12.1.3.4</t>
  </si>
  <si>
    <t>MERCADO-36.1M-Comp</t>
  </si>
  <si>
    <t>Ventilador centrífugo em linha, vazão até 250 m³/h, pressão estática mínima 200 Pa. Incluindo alimentação elétrica e comando</t>
  </si>
  <si>
    <t>CIA DO VENTO</t>
  </si>
  <si>
    <t>MULTIVAC</t>
  </si>
  <si>
    <t>12.1.3.5</t>
  </si>
  <si>
    <t>MERCADO-36.2M-Comp</t>
  </si>
  <si>
    <t>Ventilador centrífugo em linha, vazão até 500 m³/h, pressão estática mínima 200 Pa. Incluindo alimentação elétrica e comando</t>
  </si>
  <si>
    <t>12.1.3.6</t>
  </si>
  <si>
    <t>MERCADO-36.3M-Comp</t>
  </si>
  <si>
    <t>Ventilador centrífugo em linha, vazão até 800 m³/h, pressão estática mínima 200 Pa. Incluindo alimentação elétrica e comando</t>
  </si>
  <si>
    <t>12.1.3.7</t>
  </si>
  <si>
    <t>SINAPI-88277-Comp</t>
  </si>
  <si>
    <t>Remanejamento de gabinete de ventilação. Incluindo remoção, fixação, fechamento de duto e interligação de comando</t>
  </si>
  <si>
    <t>12.1.3.8</t>
  </si>
  <si>
    <t>MERCADO-19.1M-Comp</t>
  </si>
  <si>
    <t>Exaustor axial, pot. 50 W (TIPO VENTOKIT)</t>
  </si>
  <si>
    <t>ACQUAFORT</t>
  </si>
  <si>
    <t>TELHA NORTE</t>
  </si>
  <si>
    <t>12.1.4.</t>
  </si>
  <si>
    <t xml:space="preserve">    ACESSÓRIOS</t>
  </si>
  <si>
    <t>12.1.4.3</t>
  </si>
  <si>
    <t>MERCADO-23.2M-Comp</t>
  </si>
  <si>
    <t>Filtro de Manta Sintetica Classe G4, com molduras em papelão reforçado  tela metalica perfuradas na entrada e saida do ar dimensões 300x305 a 500x305</t>
  </si>
  <si>
    <t>LINTER</t>
  </si>
  <si>
    <t>GLOBALTEC</t>
  </si>
  <si>
    <t>HEPA</t>
  </si>
  <si>
    <t>12.1.4.4</t>
  </si>
  <si>
    <t>MERCADO-23.3M-Comp</t>
  </si>
  <si>
    <t>Filtro de Manta Sintetica Classe G4, com molduras em papelão reforçado  tela metalica perfuradas na entrada e saida do ar dimensões 600x305 a 800x305</t>
  </si>
  <si>
    <t>12.1.4.5</t>
  </si>
  <si>
    <t>MERCADO-23.4M-Comp</t>
  </si>
  <si>
    <t>Filtro de Manta Sintetica Classe G4, com molduras em papelão reforçado  tela metalica perfuradas na entrada e saida do ar dimensões 400x405 a 800x405</t>
  </si>
  <si>
    <t>12.1.4.8</t>
  </si>
  <si>
    <t>MERCADO-23.5M-Comp</t>
  </si>
  <si>
    <t>Filtro de Manta Sintetica Classe G1, com molduras em papelão reforçado  tela metalica perfuradas na entrada e saida do ar dimensões 300x305 a 500x305</t>
  </si>
  <si>
    <t>12.1.4.9</t>
  </si>
  <si>
    <t>MERCADO-23.6M-Comp</t>
  </si>
  <si>
    <t>Filtro de Manta Sintetica Classe G1, com molduras em papelão reforçado  tela metalica perfuradas na entrada e saida do ar dimensões 600x305 a 800x305</t>
  </si>
  <si>
    <t>12.1.4.10</t>
  </si>
  <si>
    <t>MERCADO-23.7M-Comp</t>
  </si>
  <si>
    <t>Filtro de Manta Sintetica Classe G1, com molduras em papelão reforçado  tela metalica perfuradas na entrada e saida do ar dimensões 400x405 a 800x405</t>
  </si>
  <si>
    <t>12.1.4.11</t>
  </si>
  <si>
    <t>MERCADO-20.1M-Comp</t>
  </si>
  <si>
    <t xml:space="preserve">VÁLVULA de Serviço tipo esfera Modelo ref.: GBC Fabricante Ref.: Danfoss  Ø 3/8" </t>
  </si>
  <si>
    <t>AR BRASIL</t>
  </si>
  <si>
    <t>CATA VENTO</t>
  </si>
  <si>
    <t>IMPACTO FRIO</t>
  </si>
  <si>
    <t>12.1.4.12</t>
  </si>
  <si>
    <t>MERCADO-20.2M-Comp</t>
  </si>
  <si>
    <t xml:space="preserve">VÁLVULA de Serviço tipo esfera Modelo ref.: GBC Fabricante Ref.: Danfoss Ø 1/2" </t>
  </si>
  <si>
    <t>REFRI CENTER</t>
  </si>
  <si>
    <t>12.1.4.13</t>
  </si>
  <si>
    <t>MERCADO-20.3M-Comp</t>
  </si>
  <si>
    <t>VÁLVULA de Serviço tipo esfera Modelo ref.: GBC Fabricante Ref.: Danfoss Ø 5/8"</t>
  </si>
  <si>
    <t>12.1.4.14</t>
  </si>
  <si>
    <t>MERCADO-20.4M-Comp</t>
  </si>
  <si>
    <t>VÁLVULA de Serviço tipo esfera Modelo ref.: GBC Fabricante Ref.: Danfoss Ø 7/8"</t>
  </si>
  <si>
    <t>12.1.4.15</t>
  </si>
  <si>
    <t>MERCADO-20.5M-Comp</t>
  </si>
  <si>
    <t>VÁLVULA de Serviço tipo esfera Modelo ref.: GBC Fabricante Ref.: Danfoss Ø 1 1/8"</t>
  </si>
  <si>
    <t>12.1.4.16</t>
  </si>
  <si>
    <t>CPOS-46.01.020-Comp</t>
  </si>
  <si>
    <t>Fornecimento de material e mão de obra para montagem de tubulação de drenagem de condensado em tubo de PVC soldável para água fria 25mm com isolamento térmico em borracha elastomérica clorada. Incluindo curvas, conexões e suportação</t>
  </si>
  <si>
    <t>12.1.4.17</t>
  </si>
  <si>
    <t>SINAPI-84153</t>
  </si>
  <si>
    <t>DISPOSITIVOS DE ABSORÇÃO DE VIBRAÇÕES (Calço de Neopreme)</t>
  </si>
  <si>
    <t>12.1.4.18</t>
  </si>
  <si>
    <t>MERCADO-21.1M-Comp</t>
  </si>
  <si>
    <t xml:space="preserve">Termostato de parede, contatos reversíveis, In=10A-250 VAC, campo de regulagem (+7 a +30) °C com bloqueio mecânico. </t>
  </si>
  <si>
    <t>RECICLA ELÉTRICA</t>
  </si>
  <si>
    <t>REFRIGÁS</t>
  </si>
  <si>
    <t>12.1.4.19</t>
  </si>
  <si>
    <t>Balanceamento do Sistema de Dufusão nas Vazões indicadas em projeto com a utilização de anemômetro tipo tubo de pitot digital ou balometer digital (TAB). Valor por boca de ar.</t>
  </si>
  <si>
    <t>12.1.4.20</t>
  </si>
  <si>
    <t>Limpeza de dutos</t>
  </si>
  <si>
    <t>12.1.4.21</t>
  </si>
  <si>
    <t>CPOS-4320140</t>
  </si>
  <si>
    <t>Bomba de remoção de condensado. Ref.: ELGIN MINI-LIME</t>
  </si>
  <si>
    <t>12.2..</t>
  </si>
  <si>
    <t>REDE DE DUTOS DE AR</t>
  </si>
  <si>
    <t>12.2.1.</t>
  </si>
  <si>
    <t xml:space="preserve">    DUTOS, ISOLAMENTO E ACESSÓRIOS</t>
  </si>
  <si>
    <t>12.2.1.1</t>
  </si>
  <si>
    <t>CPOS-61.20.450-Comp</t>
  </si>
  <si>
    <t>Chapa de aço galvanizado # 26 para duto de ventilação e ar condicionado incluindo fabricação, montagem e instalação</t>
  </si>
  <si>
    <t>12.2.1.2</t>
  </si>
  <si>
    <t>Chapa de aço galvanizado # 24 para duto de ventilação e ar condicionado incluindo fabricação, montagem e instalação</t>
  </si>
  <si>
    <t>12.2.1.3</t>
  </si>
  <si>
    <t>Chapa de aço galvanizado # 22 para duto de ventilação e ar condicionado incluindo fabricação, montagem e instalação</t>
  </si>
  <si>
    <t>12.2.1.4</t>
  </si>
  <si>
    <t>Chapa de aço galvanizado # 20 para duto de ventilação e ar condicionado incluindo fabricação, montagem e instalação</t>
  </si>
  <si>
    <t>12.2.1.5</t>
  </si>
  <si>
    <t>MERCADO-85.1M-Comp</t>
  </si>
  <si>
    <t>Duto tipo Giroval em chapa de aço galvanizado cravado em espiral, espessura conforme NBR 16401, suportes para fixação em ferro e colarinhos para grelhas e difusores.</t>
  </si>
  <si>
    <t>GABRIEL</t>
  </si>
  <si>
    <t>12.2.1.6</t>
  </si>
  <si>
    <t>EDIF-50373</t>
  </si>
  <si>
    <t>Isolamento térmico de duto em manta aluminizada de lã de vidro com densidade 22 kg/m³ ou poliestireno expandido com espessura de 1 1/2", incluindo fita de arquear, selo plástico e fita adesiva aluminizada para acabamento ou cantoneira em chapa # 26</t>
  </si>
  <si>
    <t>12.2.1.7</t>
  </si>
  <si>
    <t>MERCADO-22.1M-Comp</t>
  </si>
  <si>
    <t>Fornecimento e instalação de duto flexível ( com isolamento termoacústico tipo Sonodec RT 0,6 ou equivalente ) Ø 4"</t>
  </si>
  <si>
    <t>AR COTEC</t>
  </si>
  <si>
    <t>NOVA EXAUSTORES</t>
  </si>
  <si>
    <t>FRIO SHOPPING</t>
  </si>
  <si>
    <t>12.2.1.8</t>
  </si>
  <si>
    <t>MERCADO-22.2M-Comp</t>
  </si>
  <si>
    <t>Fornecimento e instalação de duto flexível ( com isolamento termoacústico tipo Sonodec RT 0,6 ou equivalente ) Ø 6"</t>
  </si>
  <si>
    <t>12.2.1.9</t>
  </si>
  <si>
    <t>MERCADO-22.3M-Comp</t>
  </si>
  <si>
    <t>Fornecimento e instalação de duto flexível ( com isolamento termoacústico tipo Sonodec RT 0,6 ou equivalente ) Ø 8"</t>
  </si>
  <si>
    <t>12.2.1.10</t>
  </si>
  <si>
    <t>MERCADO-22.4M-Comp</t>
  </si>
  <si>
    <t>Fornecimento e instalação de duto flexível ( com isolamento termoacústico tipo Sonodec RT 0,6 ou equivalente ) Ø 10"</t>
  </si>
  <si>
    <t>12.2.1.11</t>
  </si>
  <si>
    <t>MERCADO-22.5M-Comp</t>
  </si>
  <si>
    <t>Fornecimento e instalação de duto flexível ( com isolamento termoacústico tipo Sonodec RT 0,6 ou equivalente ) Ø 12"</t>
  </si>
  <si>
    <t>12.2.1.12</t>
  </si>
  <si>
    <t>MERCADO-22.6M-Comp</t>
  </si>
  <si>
    <t>Fornecimento e instalação de duto flexível ( sem isolamento termoacústico tipo Isodec RT 0,6 ou equivalente ) Ø 4"</t>
  </si>
  <si>
    <t>12.2.1.13</t>
  </si>
  <si>
    <t>MERCADO-22.7M-Comp</t>
  </si>
  <si>
    <t>Fornecimento e instalação de duto flexível ( sem isolamento termoacústico tipo Isodec RT 0,6 ou equivalente ) Ø 6"</t>
  </si>
  <si>
    <t>12.2.1.14</t>
  </si>
  <si>
    <t>MERCADO-22.8M-Comp</t>
  </si>
  <si>
    <t>Fornecimento e instalação de duto flexível ( sem isolamento termoacústico tipo Isodec RT 0,6 ou equivalente ) Ø 8"</t>
  </si>
  <si>
    <t>12.2.1.15</t>
  </si>
  <si>
    <t>MERCADO-22.9M-Comp</t>
  </si>
  <si>
    <t>Fornecimento e instalação de duto flexível ( sem isolamento termoacústico tipo Isodec RT 0,6 ou equivalente ) Ø 10"</t>
  </si>
  <si>
    <t>12.2.1.16</t>
  </si>
  <si>
    <t>MERCADO-22.10M-Comp</t>
  </si>
  <si>
    <t>Fornecimento e instalação de duto flexível ( sem isolamento termoacústico tipo Isodec RT 0,6 ou equivalente ) Ø 12"</t>
  </si>
  <si>
    <t>12.2.1.17</t>
  </si>
  <si>
    <t>MERCADO-22.11M-Comp</t>
  </si>
  <si>
    <t>Colarinho circular em chapa de aço galvanizado com registro borboleta e fixador de posição. Incluindo abertura de duto, fixação do colarinho e abraçadeira de nylon para fixação de duto flexível Ø 4"</t>
  </si>
  <si>
    <t>12.2.1.18</t>
  </si>
  <si>
    <t>MERCADO-22.12M-Comp</t>
  </si>
  <si>
    <t>Colarinho circular em chapa de aço galvanizado com registro borboleta e fixador de posição. Incluindo abertura de duto, fixação do colarinho e abraçadeira de nylon para fixação de duto flexível Ø 6"</t>
  </si>
  <si>
    <t>12.2.1.19</t>
  </si>
  <si>
    <t>MERCADO-22.13M-Comp</t>
  </si>
  <si>
    <t>Colarinho circular em chapa de aço galvanizado com registro borboleta e fixador de posição. Incluindo abertura de duto, fixação do colarinho e abraçadeira de nylon para fixação de duto flexível Ø 8"</t>
  </si>
  <si>
    <t>12.2.1.20</t>
  </si>
  <si>
    <t>MERCADO-22.14M-Comp</t>
  </si>
  <si>
    <t>Colarinho circular em chapa de aço galvanizado com registro borboleta e fixador de posição. Incluindo abertura de duto, fixação do colarinho e abraçadeira de nylon para fixação de duto flexível Ø 10"</t>
  </si>
  <si>
    <t>12.2.1.21</t>
  </si>
  <si>
    <t>MERCADO-22.15M-Comp</t>
  </si>
  <si>
    <t>Colarinho circular em chapa de aço galvanizado com registro borboleta e fixador de posição. Incluindo abertura de duto, fixação do colarinho e abraçadeira de nylon para fixação de duto flexível Ø 12"</t>
  </si>
  <si>
    <t>12.2.1.22</t>
  </si>
  <si>
    <t>Remanejamento de colarinho circular em chapa de aço galvanizado, incluindo retirada do colarinho, fechamento e abertura com recomposição de isolamento térmico e abraçadeira de nylon para fixação de duto flexível</t>
  </si>
  <si>
    <t>12.2.1.23</t>
  </si>
  <si>
    <t>SINAPI-INS-42529</t>
  </si>
  <si>
    <t>Fita auto adesiva aluminizada</t>
  </si>
  <si>
    <t>rl</t>
  </si>
  <si>
    <t>12.2.1.26</t>
  </si>
  <si>
    <t>MERCADO-85.2M-Comp</t>
  </si>
  <si>
    <t>Conexão de colarinho flexível para duto.</t>
  </si>
  <si>
    <t>Heme Isolantes</t>
  </si>
  <si>
    <t>12.2.1.27</t>
  </si>
  <si>
    <t>MERCADO-22.16M-Comp</t>
  </si>
  <si>
    <t>Porta de inspeção 300X300mm</t>
  </si>
  <si>
    <t>TORK</t>
  </si>
  <si>
    <t>12.2.1.28</t>
  </si>
  <si>
    <t>MERCADO-22.17M-Comp</t>
  </si>
  <si>
    <t>Porta de inspeção 500x500mm</t>
  </si>
  <si>
    <t>12.2.2.</t>
  </si>
  <si>
    <t xml:space="preserve">    ACESSÓRIOS DE DISTRIBUIÇÃO E CAPTAÇÃO</t>
  </si>
  <si>
    <t>12.2.2.3</t>
  </si>
  <si>
    <t>CPOS-61.10.564-Comp</t>
  </si>
  <si>
    <t>Grelha de ventilação, aletas móveis Horizontais, dupla deflexão, moldura e aletas em alumínio anodizado natural, com registro de vazão. Incluindo abertura de duto e colarinho em chapa de aço galvanizado. Ref.: TROX AT-AG diemnsões 225x125 a 525x125</t>
  </si>
  <si>
    <t>12.2.2.4</t>
  </si>
  <si>
    <t>CPOS-61.10.565-Comp</t>
  </si>
  <si>
    <t>Grelha de ventilação, aletas móveis Horizontais, dupla deflexão, moldura e aletas em alumínio anodizado natural, com registro de vazão. Incluindo abertura de duto e colarinho em chapa de aço galvanizado. Ref.: TROX AT-AG diemnsões 625x125 a 1225x125</t>
  </si>
  <si>
    <t>12.2.2.5</t>
  </si>
  <si>
    <t>Grelha de ventilação, aletas móveis Horizontais, dupla deflexão, moldura e aletas em alumínio anodizado natural, com registro de vazão. Incluindo abertura de duto e colarinho em chapa de aço galvanizado. Ref.: TROX AT-AG diemnsões 225x165 a 525x165</t>
  </si>
  <si>
    <t>12.2.2.6</t>
  </si>
  <si>
    <t>Grelha de ventilação, aletas móveis Horizontais, dupla deflexão, moldura e aletas em alumínio anodizado natural, com registro de vazão. Incluindo abertura de duto e colarinho em chapa de aço galvanizado. Ref.: TROX AT-AG diemnsões 625x165 a 1225x165</t>
  </si>
  <si>
    <t>12.2.2.7</t>
  </si>
  <si>
    <t>Grelha de ventilação, aletas móveis Horizontais, dupla deflexão, moldura e aletas em alumínio anodizado natural, com registro de vazão. Incluindo abertura de duto e colarinho em chapa de aço galvanizado. Ref.: TROX AT-AG diemnsões 325x225 a 525x225</t>
  </si>
  <si>
    <t>12.2.2.8</t>
  </si>
  <si>
    <t>Grelha de ventilação, aletas móveis Horizontais, dupla deflexão, moldura e aletas em alumínio anodizado natural, com registro de vazão. Incluindo abertura de duto e colarinho em chapa de aço galvanizado. Ref.: TROX AT-AG diemnsões 625x225 a 1225x225</t>
  </si>
  <si>
    <t>12.2.2.9</t>
  </si>
  <si>
    <t>Grelha de ventilação, aletas móveis Horizontais, dupla deflexão, moldura e aletas em alumínio anodizado natural, com registro de vazão. Incluindo abertura de duto e colarinho em chapa de aço galvanizado. Ref.: TROX AT-AG diemnsões 325x325 a 525x325</t>
  </si>
  <si>
    <t>12.2.2.10</t>
  </si>
  <si>
    <t>Grelha de ventilação, aletas móveis Horizontais, dupla deflexão, moldura e aletas em alumínio anodizado natural, com registro de vazão. Incluindo abertura de duto e colarinho em chapa de aço galvanizado. Ref.: TROX AT-AG diemnsões 625x325 a 1225x325</t>
  </si>
  <si>
    <t>12.2.2.11</t>
  </si>
  <si>
    <t>Grelha de ventilação, aletas móveis Horizontais, dupla deflexão, moldura e aletas em alumínio anodizado natural, com registro de vazão. Incluindo abertura de duto e colarinho em chapa de aço galvanizado. Ref.: TROX AT-AG diemnsões 625x425 a 825x425</t>
  </si>
  <si>
    <t>12.2.2.12</t>
  </si>
  <si>
    <t>Grelha de ventilação, aletas móveis Horizontais, dupla deflexão, moldura e aletas em alumínio anodizado natural, com registro de vazão. Incluindo abertura de duto e colarinho em chapa de aço galvanizado. Ref.: TROX AT-AG diemnsões 1025x425 a 1225x425</t>
  </si>
  <si>
    <t>12.2.2.17</t>
  </si>
  <si>
    <t>Grelha de ventilação, aletas móveis Verticais, dupla deflexão, moldura e aletas em alumínio anodizado natural, com registro de vazão. Incluindo abertura de duto e colarinho em chapa de aço galvanizado. Ref.: TROX VAT-AG dimensões 225x125 a 525x125</t>
  </si>
  <si>
    <t>12.2.2.18</t>
  </si>
  <si>
    <t>Grelha de ventilação, aletas móveis Verticais, dupla deflexão, moldura e aletas em alumínio anodizado natural, com registro de vazão. Incluindo abertura de duto e colarinho em chapa de aço galvanizado. Ref.: TROX VAT-AG dimensões 625x125 a 1225x125</t>
  </si>
  <si>
    <t>12.2.2.19</t>
  </si>
  <si>
    <t>Grelha de ventilação, aletas móveis Verticais, dupla deflexão, moldura e aletas em alumínio anodizado natural, com registro de vazão. Incluindo abertura de duto e colarinho em chapa de aço galvanizado. Ref.: TROX VAT-AG dimensões 225x165 a 525x165</t>
  </si>
  <si>
    <t>12.2.2.20</t>
  </si>
  <si>
    <t>Grelha de ventilação, aletas móveis Verticais, dupla deflexão, moldura e aletas em alumínio anodizado natural, com registro de vazão. Incluindo abertura de duto e colarinho em chapa de aço galvanizado. Ref.: TROX VAT-AG dimensões 625x165 a 1225x165</t>
  </si>
  <si>
    <t>12.2.2.21</t>
  </si>
  <si>
    <t>Grelha de ventilação, aletas móveis Verticais, dupla deflexão, moldura e aletas em alumínio anodizado natural, com registro de vazão. Incluindo abertura de duto e colarinho em chapa de aço galvanizado. Ref.: TROX VAT-AG dimensões 325x225 a 525x225</t>
  </si>
  <si>
    <t>12.2.2.22</t>
  </si>
  <si>
    <t>Grelha de ventilação, aletas móveis Verticais, dupla deflexão, moldura e aletas em alumínio anodizado natural, com registro de vazão. Incluindo abertura de duto e colarinho em chapa de aço galvanizado. Ref.: TROX VAT-AG dimensões 625x225 a 1225x225</t>
  </si>
  <si>
    <t>12.2.2.23</t>
  </si>
  <si>
    <t>Grelha de ventilação, aletas móveis Verticais, dupla deflexão, moldura e aletas em alumínio anodizado natural, com registro de vazão. Incluindo abertura de duto e colarinho em chapa de aço galvanizado. Ref.: TROX VAT-AG dimensões 325x325 a 525x325</t>
  </si>
  <si>
    <t>12.2.2.24</t>
  </si>
  <si>
    <t>Grelha de ventilação, aletas móveis Verticais, dupla deflexão, moldura e aletas em alumínio anodizado natural, com registro de vazão. Incluindo abertura de duto e colarinho em chapa de aço galvanizado. Ref.: TROX VAT-AG dimensões 625x325 a 1225x325</t>
  </si>
  <si>
    <t>12.2.2.29</t>
  </si>
  <si>
    <t>Grelha de ventilação, aletas fixas, moldura e aletas em alumínio anodizado natural, com registro de vazão. Incluindo abertura de duto e colarinho em chapa de aço galvanizado e rebites de repuxo Ref.: TROX AR-AG dimensões 225x125 a 525x125</t>
  </si>
  <si>
    <t>12.2.2.30</t>
  </si>
  <si>
    <t>Grelha de ventilação, aletas fixas, moldura e aletas em alumínio anodizado natural, com registro de vazão. Incluindo abertura de duto e colarinho em chapa de aço galvanizado e rebites de repuxo Ref.: TROX AR-AG dimensões 625x125 a 1225x125</t>
  </si>
  <si>
    <t>12.2.2.31</t>
  </si>
  <si>
    <t>Grelha de ventilação, aletas fixas, moldura e aletas em alumínio anodizado natural, com registro de vazão. Incluindo abertura de duto e colarinho em chapa de aço galvanizado e rebites de repuxo Ref.: TROX AR-AG dimensões 225x165 a 525x165</t>
  </si>
  <si>
    <t>12.2.2.32</t>
  </si>
  <si>
    <t>Grelha de ventilação, aletas fixas, moldura e aletas em alumínio anodizado natural, com registro de vazão. Incluindo abertura de duto e colarinho em chapa de aço galvanizado e rebites de repuxo Ref.: TROX AR-AG dimensões 625x165 a 1225x165</t>
  </si>
  <si>
    <t>12.2.2.33</t>
  </si>
  <si>
    <t>Grelha de ventilação, aletas fixas, moldura e aletas em alumínio anodizado natural, com registro de vazão. Incluindo abertura de duto e colarinho em chapa de aço galvanizado e rebites de repuxo Ref.: TROX AR-AG dimensões 325x225 a 525x225</t>
  </si>
  <si>
    <t>12.2.2.34</t>
  </si>
  <si>
    <t>PINI-19.104.001301.SER</t>
  </si>
  <si>
    <t>Grelha de ventilação, aletas fixas, moldura e aletas em alumínio anodizado natural, com registro de vazão. Incluindo abertura de duto e colarinho em chapa de aço galvanizado e rebites de repuxo Ref.: TROX AR-AG dimensões 625x225 a 1225x225</t>
  </si>
  <si>
    <t>12.2.2.35</t>
  </si>
  <si>
    <t>Grelha de ventilação, aletas fixas, moldura e aletas em alumínio anodizado natural, com registro de vazão. Incluindo abertura de duto e colarinho em chapa de aço galvanizado e rebites de repuxo Ref.: TROX AR-AG dimensões 325x325 a 525x325</t>
  </si>
  <si>
    <t>12.2.2.36</t>
  </si>
  <si>
    <t>Grelha de ventilação, aletas fixas, moldura e aletas em alumínio anodizado natural, com registro de vazão. Incluindo abertura de duto e colarinho em chapa de aço galvanizado e rebites de repuxo Ref.: TROX AR-AG dimensões 625x325 a 1225x325</t>
  </si>
  <si>
    <t>12.2.2.37</t>
  </si>
  <si>
    <t>Grelha de ventilação, aletas fixas, moldura e aletas em alumínio anodizado natural, com registro de vazão. Incluindo abertura de duto e colarinho em chapa de aço galvanizado e rebites de repuxo Ref.: TROX AR-AG dimensões 625x425 a 825x425</t>
  </si>
  <si>
    <t>12.2.2.41</t>
  </si>
  <si>
    <t>CPOS-6110569</t>
  </si>
  <si>
    <t>Grelha de ventilação, com aletas fixas indevasáveis, com contra moldura. Moldura, contra moldura e aletas em alumínio anodizado natural, para instalação em portas. Incluindo recorte da porta. Ref.: TROX AGS-T dimensões 225x125 a 525x125</t>
  </si>
  <si>
    <t>12.2.2.42</t>
  </si>
  <si>
    <t>CPOS-6110568</t>
  </si>
  <si>
    <t>Grelha de ventilação, com aletas fixas indevasáveis, com contra moldura. Moldura, contra moldura e aletas em alumínio anodizado natural, para instalação em portas. Incluindo recorte da porta. Ref.: TROX AGS-T dimensões 625x125 a 1225x125</t>
  </si>
  <si>
    <t>12.2.2.43</t>
  </si>
  <si>
    <t>Grelha de ventilação, com aletas fixas indevasáveis, com contra moldura. Moldura, contra moldura e aletas em alumínio anodizado natural, para instalação em portas. Incluindo recorte da porta. Ref.: TROX AGS-T dimensões 225x165 a 525x165</t>
  </si>
  <si>
    <t>12.2.2.44</t>
  </si>
  <si>
    <t>CPOS-6110567</t>
  </si>
  <si>
    <t>Grelha de ventilação, com aletas fixas indevasáveis, com contra moldura. Moldura, contra moldura e aletas em alumínio anodizado natural, para instalação em portas. Incluindo recorte da porta. Ref.: TROX AGS-T dimensões 625x165 a 1225x165</t>
  </si>
  <si>
    <t>12.2.2.45</t>
  </si>
  <si>
    <t>Grelha de ventilação, com aletas fixas indevasáveis, com contra moldura. Moldura, contra moldura e aletas em alumínio anodizado natural, para instalação em portas. Incluindo recorte da porta. Ref.: TROX AGS-T dimensões 325x225 a 525x225</t>
  </si>
  <si>
    <t>12.2.2.46</t>
  </si>
  <si>
    <t>Grelha de ventilação, com aletas fixas indevasáveis, com contra moldura. Moldura, contra moldura e aletas em alumínio anodizado natural, para instalação em portas. Incluindo recorte da porta. Ref.: TROX AGS-T dimensões 625x225 a 1225x225</t>
  </si>
  <si>
    <t>12.2.2.47</t>
  </si>
  <si>
    <t>Grelha de ventilação, com aletas fixas indevasáveis, com contra moldura. Moldura, contra moldura e aletas em alumínio anodizado natural, para instalação em portas. Incluindo recorte da porta. Ref.: TROX AGS-T dimensões 325x325 a 525x325</t>
  </si>
  <si>
    <t>12.2.2.48</t>
  </si>
  <si>
    <t>Grelha de ventilação, com aletas fixas indevasáveis, com contra moldura. Moldura, contra moldura e aletas em alumínio anodizado natural, para instalação em portas. Incluindo recorte da porta. Ref.: TROX AGS-T dimensões 625x325 a 1225x325</t>
  </si>
  <si>
    <t>12.2.2.49</t>
  </si>
  <si>
    <t>Grelha de ventilação, com aletas fixas indevasáveis, com contra moldura. Moldura, contra moldura e aletas em alumínio anodizado natural, para instalação em portas. Incluindo recorte da porta. Ref.: TROX AGS-T dimensões 625x425 a 825x425</t>
  </si>
  <si>
    <t>12.2.2.50</t>
  </si>
  <si>
    <t>PINI-19.104.001213.SER</t>
  </si>
  <si>
    <t>Grelha de ventilação, com aletas fixas indevasáveis, com contra moldura. Moldura, contra moldura e aletas em alumínio anodizado natural, para instalação em portas. Incluindo recorte da porta. Ref.: TROX AGS-T dimensões 1025x425 a 1225x425</t>
  </si>
  <si>
    <t>12.2.2.51</t>
  </si>
  <si>
    <t>Grelha de ventilação, com aletas fixas indevasáveis, com contra moldura. Moldura, contra moldura e aletas em alumínio anodizado natural, para instalação em portas. Incluindo recorte da porta. Ref.: TROX AGS-T dimensões 525x525 a 825x525</t>
  </si>
  <si>
    <t>12.2.2.53</t>
  </si>
  <si>
    <t>CPOS-6110530</t>
  </si>
  <si>
    <t>Difusor de insuflação de 4 vias em alumínino anodizado natural, com registro e caixa Plenun. Ref.: TROX ADLK-AG dimensões Tam. 3</t>
  </si>
  <si>
    <t>12.2.2.54</t>
  </si>
  <si>
    <t>CPOS-61.10.511-Comp</t>
  </si>
  <si>
    <t>Difusor de insuflação de 4 vias em alumínino anodizado natural, com registro e caixa Plenun. Ref.: TROX ADLK-AG dimensões Tam. 4</t>
  </si>
  <si>
    <t>12.2.2.55</t>
  </si>
  <si>
    <t>Difusor de insuflação de 4 vias em alumínino anodizado natural, com registro e caixa Plenun. Ref.: TROX ADLK-AG dimensões Tam. 5</t>
  </si>
  <si>
    <t>12.2.2.56</t>
  </si>
  <si>
    <t>Difusor de insuflação de 4 vias em alumínino anodizado natural, com registro e caixa Plenun. Ref.: TROX ADLK-AG dimensões Tam. 6</t>
  </si>
  <si>
    <t>12.2.2.62</t>
  </si>
  <si>
    <t>Difusor de insuflação de 4 vias em alumínino anodizado natural, com registro. Ref.: TROX ADLQ-AG dimensões Tam. 4</t>
  </si>
  <si>
    <t>12.2.2.63</t>
  </si>
  <si>
    <t>Difusor de insuflação de 4 vias em alumínino anodizado natural, com registro. Ref.: TROX ADLQ-AG dimensões Tam. 5</t>
  </si>
  <si>
    <t>12.2.2.64</t>
  </si>
  <si>
    <t>Difusor de insuflação de 4 vias em alumínino anodizado natural, com registro. Ref.: TROX ADLQ-AG dimensões Tam. 6</t>
  </si>
  <si>
    <t>12.2.2.67</t>
  </si>
  <si>
    <t>DIFUSOR DE INSUFLAÇÃO DE TETO RETANGULAR, SAÍDA PARA 2 LADOS, ALETAS FIXAS, MOLDURA E ALETAS EM ALUMÍNIO ANODIZADO NATURAL, COM REGISTRO DE VAZÃO. INCLUINDO ABERTURA DE DUTO E COLARINHO EM CHAPA DE AÇO GALVANIZADO. REF.: ADQ-AG DIMENSÕES 671X208 A 1271X208</t>
  </si>
  <si>
    <t>12.2.2.68</t>
  </si>
  <si>
    <t>DIFUSOR DE INSUFLAÇÃO DE TETO RETANGULAR, SAÍDA PARA 2 LADOS, ALETAS FIXAS, MOLDURA E ALETAS EM ALUMÍNIO ANODIZADO NATURAL, COM REGISTRO DE VAZÃO. INCLUINDO ABERTURA DE DUTO E COLARINHO EM CHAPA DE AÇO GALVANIZADO. REF.: ADQ-AG DIMENSÕES 871X264 A 1271X264</t>
  </si>
  <si>
    <t>12.2.2.78</t>
  </si>
  <si>
    <t>DIFUSOR DE INSUFLAÇÃO DE TETO RETANGULAR, SAÍDA PARA 3 LADOS, ALETAS FIXAS, MOLDURA E ALETAS EM ALUMÍNIO ANODIZADO NATURAL, COM REGISTRO DE VAZÃO. INCLUINDO ABERTURA DE DUTO E COLARINHO EM CHAPA DE AÇO GALVANIZADO. REF.: ADQ-32 DIMENSÕES  627X208 A 1271X208</t>
  </si>
  <si>
    <t>12.2.2.79</t>
  </si>
  <si>
    <t xml:space="preserve">DIFUSOR DE INSUFLAÇÃO DE TETO RETANGULAR, SAÍDA PARA 3 LADOS, ALETAS FIXAS, MOLDURA E ALETAS EM ALUMÍNIO ANODIZADO NATURAL, COM REGISTRO DE VAZÃO. INCLUINDO ABERTURA DE DUTO E COLARINHO EM CHAPA DE AÇO GALVANIZADO. REF.: ADQ-32 DIMENSÕES  432X264 A 587X264 </t>
  </si>
  <si>
    <t>12.2.2.83</t>
  </si>
  <si>
    <t>12.2.2.84</t>
  </si>
  <si>
    <t xml:space="preserve">Difusor de insuflação retangular de Alta Indução em alumínino anodizado natural, com registro. </t>
  </si>
  <si>
    <t>12.2.2.85</t>
  </si>
  <si>
    <t>12.2.2.87</t>
  </si>
  <si>
    <t>CPOS-6110582</t>
  </si>
  <si>
    <t>Veneziana com tela para fechamento de aberturas nas fachadas em alumínino anodizado natural. Ref.: TROX AWG dimensões 585x495 a 1185x495</t>
  </si>
  <si>
    <t>12.2.2.88</t>
  </si>
  <si>
    <t>Veneziana com tela para fechamento de aberturas nas fachadas em alumínino anodizado natural. Ref.: TROX AWG dimensões 585x660 a 1185x660</t>
  </si>
  <si>
    <t>12.2.2.89</t>
  </si>
  <si>
    <t>PINI-19.104.000521.SER</t>
  </si>
  <si>
    <t>Veneziana com tela para fechamento de aberturas nas fachadas em alumínino anodizado natural. Ref.: TROX AWG dimensões 985x825 a 1185x825</t>
  </si>
  <si>
    <t>12.2.2.90</t>
  </si>
  <si>
    <t>Veneziana com tela para fechamento de aberturas nas fachadas em alumínino anodizado natural. Ref.: TROX AWK dimensões 297x197 a 597x197</t>
  </si>
  <si>
    <t>12.2.2.91</t>
  </si>
  <si>
    <t>Veneziana com tela para fechamento de aberturas nas fachadas em alumínino anodizado natural. Ref.: TROX AWK dimensões 397x297 a 597x297</t>
  </si>
  <si>
    <t>12.2.2.92</t>
  </si>
  <si>
    <t>Veneziana com tela para fechamento de aberturas nas fachadas em alumínino anodizado natural. Ref.: TROX AWK dimensões 497x397 a 797x397</t>
  </si>
  <si>
    <t>12.2.2.93</t>
  </si>
  <si>
    <t>PINI-19.104.000110.SER</t>
  </si>
  <si>
    <t>Damper de Regulagem de Vazão em chapa de aço galvanizad. Ref.: TROX RL-B dimensões 100X105 a 500x105</t>
  </si>
  <si>
    <t>12.2.2.99</t>
  </si>
  <si>
    <t>CPOS-6110403</t>
  </si>
  <si>
    <t>Damper de Regulagem de Vazão em chapa de aço galvanizad. Ref.: TROX JN-B dimensões 400x345 a 800x345</t>
  </si>
  <si>
    <t>12.2.2.100</t>
  </si>
  <si>
    <t>PINI-19.104.000113.SER</t>
  </si>
  <si>
    <t>Damper de Regulagem de Vazão em chapa de aço galvanizad. Ref.: TROX JN-B dimensões 1000x345 a 1600x345</t>
  </si>
  <si>
    <t>12.2.2.101</t>
  </si>
  <si>
    <t>Damper de Regulagem de Vazão em chapa de aço galvanizad. Ref.: TROX JN-B dimensões 600x510 a 1200x510</t>
  </si>
  <si>
    <t>12.2.2.102</t>
  </si>
  <si>
    <t>Damper de Regulagem de Vazão em chapa de aço galvanizad. Ref.: TROX JN-B dimensões 800x675 a 1400x675</t>
  </si>
  <si>
    <t>12.2.2.105</t>
  </si>
  <si>
    <t>MERCADO-23.8M-Comp</t>
  </si>
  <si>
    <t>Porta filtro em chapa de aço galvanizado dimensões 300x305 a 500x305</t>
  </si>
  <si>
    <t>12.2.2.106</t>
  </si>
  <si>
    <t>MERCADO-23.9M-Comp</t>
  </si>
  <si>
    <t>Porta filtro em chapa de aço galvanizado dimensões 600x305 a 800x305</t>
  </si>
  <si>
    <t>12.2.2.107</t>
  </si>
  <si>
    <t>MERCADO-23.10M-Comp</t>
  </si>
  <si>
    <t>Porta filtro em chapa de aço galvanizado dimensões 400x405 a 800x405</t>
  </si>
  <si>
    <t>12.2.2.108</t>
  </si>
  <si>
    <t>EDIF-50373-Comp</t>
  </si>
  <si>
    <t>Remoção de grelhas e difusores. Incluindo remoção de colarinho, fechamento de duto, abertura e instalação de novo colarinho, rebites de repuxo e parafusos de fixação</t>
  </si>
  <si>
    <t>12.3..</t>
  </si>
  <si>
    <t>INTERLIGAÇÃO FRIGORÍGENA E ACESSÓRIOS</t>
  </si>
  <si>
    <t>12.3.1.</t>
  </si>
  <si>
    <t xml:space="preserve">    TUBOS DE COBRE, CONEXÕES E ISOLAMENTO</t>
  </si>
  <si>
    <t>12.3.1.3</t>
  </si>
  <si>
    <t>CPOS-4627060</t>
  </si>
  <si>
    <t>Tubos sem costura, em cobre desoxidado recozido 1/4" e=1/32"</t>
  </si>
  <si>
    <t>12.3.1.4</t>
  </si>
  <si>
    <t>CPOS-4627080</t>
  </si>
  <si>
    <t>Tubos sem costura, em cobre desoxidado recozido 3/8" e=1/32"</t>
  </si>
  <si>
    <t>12.3.1.5</t>
  </si>
  <si>
    <t>CPOS-4627090</t>
  </si>
  <si>
    <t>Tubos  sem costura, em cobre desoxidado recozido 1/2" e=1/32"</t>
  </si>
  <si>
    <t>12.3.1.6</t>
  </si>
  <si>
    <t>CPOS-4627100</t>
  </si>
  <si>
    <t>Tubos  sem costura, em cobre desoxidado recozido 5/8" e=1/32"</t>
  </si>
  <si>
    <t>12.3.1.7</t>
  </si>
  <si>
    <t>CPOS-4627110</t>
  </si>
  <si>
    <t>Tubos  sem costura, em cobre desoxidado recozido 3/4" e=1/32"</t>
  </si>
  <si>
    <t>12.3.1.8</t>
  </si>
  <si>
    <t>Tubos  sem costura, em cobre desoxidado recozido 7/8" e=1/32"</t>
  </si>
  <si>
    <t>12.3.1.10</t>
  </si>
  <si>
    <t>Tubos  sem costura, em cobre desoxidado recozido 1 1/8" e=1/32"</t>
  </si>
  <si>
    <t>12.3.1.12</t>
  </si>
  <si>
    <t>CPOS-4632001</t>
  </si>
  <si>
    <t>Tubos  sem costura, em cobre desoxidado recozido 3/8" e=1/16"</t>
  </si>
  <si>
    <t>12.3.1.13</t>
  </si>
  <si>
    <t>CPOS-4632002</t>
  </si>
  <si>
    <t>Tubos  sem costura, em cobre desoxidado recozido 1/2" e=1/16"</t>
  </si>
  <si>
    <t>12.3.1.14</t>
  </si>
  <si>
    <t>CPOS-4632003</t>
  </si>
  <si>
    <t>Tubos  sem costura, em cobre desoxidado recozido 5/8" e=1/16"</t>
  </si>
  <si>
    <t>12.3.1.15</t>
  </si>
  <si>
    <t>CPOS-4632004</t>
  </si>
  <si>
    <t>Tubos  sem costura, em cobre desoxidado recozido 3/4" e=1/16"</t>
  </si>
  <si>
    <t>12.3.1.16</t>
  </si>
  <si>
    <t>CPOS-4632005</t>
  </si>
  <si>
    <t>Tubos  sem costura, em cobre desoxidado recozido 7/8" e=1/16"</t>
  </si>
  <si>
    <t>12.3.1.17</t>
  </si>
  <si>
    <t>CPOS-4632006</t>
  </si>
  <si>
    <t>Tubos  sem costura, em cobre desoxidado recozido 1" e=1/16"</t>
  </si>
  <si>
    <t>12.3.1.18</t>
  </si>
  <si>
    <t>CPOS-4632007</t>
  </si>
  <si>
    <t>Tubos  sem costura, em cobre desoxidado recozido 1 1/8" e=1/16"</t>
  </si>
  <si>
    <t>12.3.1.19</t>
  </si>
  <si>
    <t>CPOS-4632009</t>
  </si>
  <si>
    <t>Tubos  sem costura, em cobre desoxidado recozido 1 3/8" e=1/16"</t>
  </si>
  <si>
    <t>12.3.1.20</t>
  </si>
  <si>
    <t>CPOS-4632010</t>
  </si>
  <si>
    <t>Tubos  sem costura, em cobre desoxidado recozido 1 1/2" e=1/16"</t>
  </si>
  <si>
    <t>12.3.1.21</t>
  </si>
  <si>
    <t>PINI-19.105.001602.SER</t>
  </si>
  <si>
    <t>Fornecimento de Fluido Refrigerante R-22</t>
  </si>
  <si>
    <t>12.3.1.22</t>
  </si>
  <si>
    <t>PINI-19.105.001601.SER</t>
  </si>
  <si>
    <t>Fornecimento de Fluido Refrigerante R-407C</t>
  </si>
  <si>
    <t>12.3.1.23</t>
  </si>
  <si>
    <t>PINI-19.105.001600.SER</t>
  </si>
  <si>
    <t>Fornecimento de Fluido Refrigerante R-410A</t>
  </si>
  <si>
    <t>12.3.1.24</t>
  </si>
  <si>
    <t>Balanceamento frigorígeno ( superaquecimento e sub-resfriamento ), incluindo carga de gás, Relatórios de Partida e procedimento de vácuo.</t>
  </si>
  <si>
    <t>12.3.1.25</t>
  </si>
  <si>
    <t>MERCADO-49.1M-Comp</t>
  </si>
  <si>
    <t>Nitrogênio super seco</t>
  </si>
  <si>
    <t>OXILAPA</t>
  </si>
  <si>
    <t>12.3.1.26</t>
  </si>
  <si>
    <t>CPOS-3211270</t>
  </si>
  <si>
    <t>isolamento térmico em tubo de borracha elastomérica Ø 1/4" espessura 13 mm.</t>
  </si>
  <si>
    <t>12.3.1.27</t>
  </si>
  <si>
    <t>CPOS-3211430</t>
  </si>
  <si>
    <t>isolamento térmico em tubo de borracha elastomérica Ø 3/8"  espessura 13 mm.</t>
  </si>
  <si>
    <t>12.3.1.28</t>
  </si>
  <si>
    <t>CPOS-3211280</t>
  </si>
  <si>
    <t>isolamento térmico em tubo de borracha elastomérica Ø 1/2"  espessura 13 mm.</t>
  </si>
  <si>
    <t>12.3.1.29</t>
  </si>
  <si>
    <t>CPOS-3211290</t>
  </si>
  <si>
    <t>isolamento térmico em tubo de borracha elastomérica Ø 5/8"  espessura 13 mm.</t>
  </si>
  <si>
    <t>12.3.1.30</t>
  </si>
  <si>
    <t>CPOS-3211440</t>
  </si>
  <si>
    <t>isolamento térmico em tubo de borracha elastomérica Ø 3/4"  espessura 13 mm.</t>
  </si>
  <si>
    <t>12.3.1.31</t>
  </si>
  <si>
    <t>CPOS-3211310</t>
  </si>
  <si>
    <t>isolamento térmico em tubo de borracha elastomérica Ø 7/8"  espessura 13 mm.</t>
  </si>
  <si>
    <t>12.3.1.32</t>
  </si>
  <si>
    <t>CPOS-3211300</t>
  </si>
  <si>
    <t>isolamento térmico em tubo de borracha elastomérica Ø 1"  espessura 13 mm.</t>
  </si>
  <si>
    <t>12.3.1.33</t>
  </si>
  <si>
    <t>CPOS-3211320</t>
  </si>
  <si>
    <t>isolamento térmico em tubo de borracha elastomérica Ø 1 1/8"  espessura 13 mm.</t>
  </si>
  <si>
    <t>12.3.1.34</t>
  </si>
  <si>
    <t>isolamento térmico em tubo de borracha elastomérica Ø 1 1/4"  espessura 13 mm.</t>
  </si>
  <si>
    <t>12.3.1.35</t>
  </si>
  <si>
    <t>CPOS-3211330</t>
  </si>
  <si>
    <t>isolamento térmico em tubo de borracha elastomérica Ø 1 3/8"  espessura 13 mm.</t>
  </si>
  <si>
    <t>12.3.1.36</t>
  </si>
  <si>
    <t>isolamento térmico em tubo de borracha elastomérica Ø 1 1/2"  espessura 13 mm.</t>
  </si>
  <si>
    <t>12.3.1.37</t>
  </si>
  <si>
    <t>CPOS-3211340</t>
  </si>
  <si>
    <t>isolamento térmico em tubo de borracha elastomérica Ø 1 5/8"  espessura 13 mm.</t>
  </si>
  <si>
    <t>12.3.1.38</t>
  </si>
  <si>
    <t>MERCADO-49.2M-Comp</t>
  </si>
  <si>
    <t>PROTEÇÃO MECÂNICA EM FITA DE PVC SEM COLA PARA ISOLAMENTO TÉRMICO EM ROLO</t>
  </si>
  <si>
    <t>REFRIBRAS</t>
  </si>
  <si>
    <t>12.3.1.39</t>
  </si>
  <si>
    <t>MERCADO-49.1M</t>
  </si>
  <si>
    <t>Suportes para fixação de rede de refrigeração e equipamentos</t>
  </si>
  <si>
    <t>12.3.1.41</t>
  </si>
  <si>
    <t>CPOS-4621012</t>
  </si>
  <si>
    <t>Tubulação de aço carbono SCH 40 Ø 1" ASTM a 53 sem costura. Incluindo corte, solda, limpeza e vedação</t>
  </si>
  <si>
    <t>12.3.1.42</t>
  </si>
  <si>
    <t>CPOS-4621036</t>
  </si>
  <si>
    <t>Tubulação de aço carbono SCH 40 Ø 1 1/4" ASTM a 53 sem costura. Incluindo corte, solda, limpeza e vedação</t>
  </si>
  <si>
    <t>12.3.1.43</t>
  </si>
  <si>
    <t>CPOS-4621040</t>
  </si>
  <si>
    <t>Tubulação de aço carbono SCH 40 Ø 1 1/2" ASTM a 53 sem costura. Incluindo corte, solda, limpeza e vedação</t>
  </si>
  <si>
    <t>12.3.1.44</t>
  </si>
  <si>
    <t>CPOS-4621046</t>
  </si>
  <si>
    <t>Tubulação de aço carbono SCH 40 Ø 2" ASTM a 53 sem costura. Incluindo corte, solda, limpeza e vedação</t>
  </si>
  <si>
    <t>12.3.1.45</t>
  </si>
  <si>
    <t>CPOS-4621056</t>
  </si>
  <si>
    <t>Tubulação de aço carbono SCH 40 Ø 2 1/2" ASTM a 53 sem costura. Incluindo corte, solda, limpeza e vedação</t>
  </si>
  <si>
    <t>12.3.1.46</t>
  </si>
  <si>
    <t>CPOS-4621060</t>
  </si>
  <si>
    <t>Tubulação de aço carbono SCH 40 Ø 3" ASTM a 53 sem costura. Incluindo corte, solda, limpeza e vedação</t>
  </si>
  <si>
    <t>12.3.1.47</t>
  </si>
  <si>
    <t>CPOS-4621080</t>
  </si>
  <si>
    <t>Tubulação de aço carbono SCH 40 Ø 4" ASTM a 53 sem costura. Incluindo corte, solda, limpeza e vedação</t>
  </si>
  <si>
    <t>12.3.1.48</t>
  </si>
  <si>
    <t>CPOS-4621090</t>
  </si>
  <si>
    <t>Tubulação de aço carbono SCH 40 Ø 5" ASTM a 53 sem costura. Incluindo corte, solda, limpeza e vedação</t>
  </si>
  <si>
    <t>12.3.1.49</t>
  </si>
  <si>
    <t>Fornecimento e instalação de isolamento térmico em tubo de borracha elastomérica Ø 3/4" espessura 19 mm.</t>
  </si>
  <si>
    <t>12.3.1.50</t>
  </si>
  <si>
    <t>Fornecimento e instalação de isolamento térmico em tubo de borracha elastomérica Ø 1" espessura 19 mm.</t>
  </si>
  <si>
    <t>12.3.1.51</t>
  </si>
  <si>
    <t>Fornecimento e instalação de isolamento térmico em tubo de borracha elastomérica Ø 1 1/4" espessura 19 mm.</t>
  </si>
  <si>
    <t>12.3.1.52</t>
  </si>
  <si>
    <t>Fornecimento e instalação de isolamento térmico em tubo de borracha elastomérica Ø 1 1/2" espessura 19 mm.</t>
  </si>
  <si>
    <t>12.3.1.53</t>
  </si>
  <si>
    <t>CPOS-3211360</t>
  </si>
  <si>
    <t>Fornecimento e instalação de isolamento térmico em tubo de borracha elastomérica Ø 2" espessura 19 mm.</t>
  </si>
  <si>
    <t>12.3.1.54</t>
  </si>
  <si>
    <t>CPOS-3211370</t>
  </si>
  <si>
    <t>Fornecimento e instalação de isolamento térmico em tubo de borracha elastomérica Ø 2 1/2" espessura 19 mm.</t>
  </si>
  <si>
    <t>12.3.1.55</t>
  </si>
  <si>
    <t>CPOS-3211420</t>
  </si>
  <si>
    <t>Fornecimento e instalação de manta de borracha elastomerica espessura de  25 mm</t>
  </si>
  <si>
    <t>12.3.1.56</t>
  </si>
  <si>
    <t>CPOS-6120110</t>
  </si>
  <si>
    <t>Fornecimento e instalação de Cavalete Hidraulico para FANCOIL e FANCOLETE com Valvúla tipo gaveta na entrada e saída, Manometro e Termometro na entrada e saida, Valvúla 2 Vias com Atuador, Valvula de balanceamento, Purgador de ar, Filtro Y, Ponto de Dreno e Junta de Expanção Ø 3/4"</t>
  </si>
  <si>
    <t>12.3.1.57</t>
  </si>
  <si>
    <t>CPOS-6120120</t>
  </si>
  <si>
    <t>Fornecimento e instalação de Cavalete Hidraulico para FANCOIL e FANCOLETE com Valvúla tipo gaveta na entrada e saída, Manometro e Termometro na entrada e saida, Valvúla 2 Vias com Atuador, Valvula de balanceamento, Purgador de ar, Filtro Y, Ponto de Dreno e Junta de Expanção Ø 1"</t>
  </si>
  <si>
    <t>12.3.1.58</t>
  </si>
  <si>
    <t>CPOS-6120130</t>
  </si>
  <si>
    <t>Fornecimento e instalação de Cavalete Hidraulico para FANCOIL e FANCOLETE com Valvúla tipo gaveta na entrada e saída, Manometro e Termometro na entrada e saida, Valvúla 2 Vias com Atuador, Valvula de balanceamento, Purgador de ar, Filtro Y, Ponto de Dreno e Junta de Expanção Ø 1 1/4"</t>
  </si>
  <si>
    <t>12.3.1.59</t>
  </si>
  <si>
    <t>CPOS-INS-O.17.000.042479-Comp</t>
  </si>
  <si>
    <t>Fornecimento e instalação de Cavalete Hidraulico para FANCOIL e FANCOLETE com Valvúla tipo gaveta na entrada e saída, Manometro e Termometro na entrada e saida, Valvúla 2 Vias com Atuador, Valvula de balanceamento, Purgador de ar, Filtro Y, Ponto de Dreno e Junta de Expanção Ø 1 1/2"</t>
  </si>
  <si>
    <t>12.3.1.60</t>
  </si>
  <si>
    <t>Fornecimento e instalação de Cavalete Hidraulico para FANCOIL e FANCOLETE com Valvúla tipo gaveta na entrada e saída, Manometro e Termometro na entrada e saida, Valvúla 2 Vias com Atuador, Valvula de balanceamento, Purgador de ar, Filtro Y, Ponto de Dreno e Junta de Expanção Ø 2"</t>
  </si>
  <si>
    <t>12.3.1.61</t>
  </si>
  <si>
    <t>Fornecimento e instalação de Cavalete Hidraulico para FANCOIL e FANCOLETE com Valvúla tipo gaveta na entrada e saída, Manometro e Termometro na entrada e saida, Valvúla 2 Vias com Atuador, Valvula de balanceamento, Purgador de ar, Filtro Y, Ponto de Dreno e Junta de Expanção Ø 2 1/2"</t>
  </si>
  <si>
    <t>12.3.1.62</t>
  </si>
  <si>
    <t>CPOS-3211150</t>
  </si>
  <si>
    <t>Proteção mecânica em alumínio liso 0,50 mm</t>
  </si>
  <si>
    <t>12.3.1.63</t>
  </si>
  <si>
    <t>Proteção mecânica em alumínio liso 0,15 mm provido de dupla barreira contra condensação, formado por duas folhas de papel kraft betuminoso, atendendo a ABNT-NBR 8995, incluindo fita e fechos</t>
  </si>
  <si>
    <t>13...</t>
  </si>
  <si>
    <t>INSTALAÇÕES ELÉTRICAS, LÓGICAS, CFTV E ALARMES</t>
  </si>
  <si>
    <t>13.1..</t>
  </si>
  <si>
    <t>ELÉTRICA - INFRAESTRUTURA</t>
  </si>
  <si>
    <t>13.1.1.</t>
  </si>
  <si>
    <t xml:space="preserve">    ELETRODUTOS</t>
  </si>
  <si>
    <t>13.1.1.1</t>
  </si>
  <si>
    <t>PINI-16.111.000300.SER</t>
  </si>
  <si>
    <t>ELETRODUTO galvanizado a fogo,  15 mm (1/2")</t>
  </si>
  <si>
    <t>13.1.1.2</t>
  </si>
  <si>
    <t>PINI-16.111.000301.SER</t>
  </si>
  <si>
    <t>ELETRODUTO galvanizado a fogo,  20 mm (3/4")</t>
  </si>
  <si>
    <t>13.1.1.3</t>
  </si>
  <si>
    <t>PINI-16.111.000302.SER</t>
  </si>
  <si>
    <t>ELETRODUTO galvanizado a fogo,  25 mm (1")</t>
  </si>
  <si>
    <t>13.1.1.4</t>
  </si>
  <si>
    <t>PINI-16.111.000303.SER</t>
  </si>
  <si>
    <t>ELETRODUTO galvanizado a fogo,  32 mm (1.1/4")</t>
  </si>
  <si>
    <t>13.1.1.5</t>
  </si>
  <si>
    <t>PINI-16.111.000304.SER</t>
  </si>
  <si>
    <t>ELETRODUTO galvanizado a fogo,  40 mm (1.1/2")</t>
  </si>
  <si>
    <t>13.1.1.6</t>
  </si>
  <si>
    <t>PINI-16.111.000305.SER</t>
  </si>
  <si>
    <t>ELETRODUTO galvanizado a fogo,  50 mm (2")</t>
  </si>
  <si>
    <t>13.1.1.7</t>
  </si>
  <si>
    <t>PINI-16.111.000306.SER</t>
  </si>
  <si>
    <t>ELETRODUTO galvanizado a fogo,  65 mm (2.1/2")</t>
  </si>
  <si>
    <t>13.1.1.8</t>
  </si>
  <si>
    <t>PINI-16.111.000307.SER</t>
  </si>
  <si>
    <t>ELETRODUTO galvanizado a fogo,  80 mm (3")</t>
  </si>
  <si>
    <t>13.1.1.9</t>
  </si>
  <si>
    <t>PINI-16.111.000308.SER</t>
  </si>
  <si>
    <t>ELETRODUTO galvanizado a fogo,  100 mm (4")</t>
  </si>
  <si>
    <t>13.1.1.10</t>
  </si>
  <si>
    <t>PINI-16.111.000900.SER</t>
  </si>
  <si>
    <t>ELETRODUTO galvanizado a fogo com conexões 15 mm (1/2")</t>
  </si>
  <si>
    <t>13.1.1.11</t>
  </si>
  <si>
    <t>PINI-16.111.000901.SER</t>
  </si>
  <si>
    <t>ELETRODUTO galvanizado a fogo com conexões 20 mm (3/4")</t>
  </si>
  <si>
    <t>13.1.1.12</t>
  </si>
  <si>
    <t>PINI-16.111.000902.SER</t>
  </si>
  <si>
    <t>ELETRODUTO galvanizado a fogo com conexões 25 mm (1")</t>
  </si>
  <si>
    <t>13.1.1.13</t>
  </si>
  <si>
    <t>PINI-16.111.000903.SER</t>
  </si>
  <si>
    <t>ELETRODUTO galvanizado a fogo com conexões 32 mm (1.1/4")</t>
  </si>
  <si>
    <t>13.1.1.14</t>
  </si>
  <si>
    <t>PINI-16.111.000904.SER</t>
  </si>
  <si>
    <t>ELETRODUTO galvanizado a fogo com conexões 40 mm (1.1/2")</t>
  </si>
  <si>
    <t>13.1.1.15</t>
  </si>
  <si>
    <t>PINI-16.111.000905.SER</t>
  </si>
  <si>
    <t>ELETRODUTO galvanizado a fogo com conexões 50 mm (2")</t>
  </si>
  <si>
    <t>13.1.1.16</t>
  </si>
  <si>
    <t>PINI-16.111.000906.SER</t>
  </si>
  <si>
    <t>ELETRODUTO galvanizado a fogo com conexões 65 mm (2.1/2")</t>
  </si>
  <si>
    <t>13.1.1.17</t>
  </si>
  <si>
    <t>PINI-16.111.000907.SER</t>
  </si>
  <si>
    <t>ELETRODUTO galvanizado a fogo com conexões 80 mm (3")</t>
  </si>
  <si>
    <t>13.1.1.18</t>
  </si>
  <si>
    <t>PINI-16.111.000908.SER</t>
  </si>
  <si>
    <t>ELETRODUTO galvanizado a fogo com conexões 100 mm (4")</t>
  </si>
  <si>
    <t>13.1.1.19</t>
  </si>
  <si>
    <t>PINI-16.117.000180.SER</t>
  </si>
  <si>
    <t>CURVA de aço para eletroduto galvanizado a fogo, Ø 15 mm (1/2")</t>
  </si>
  <si>
    <t>13.1.1.20</t>
  </si>
  <si>
    <t>PINI-16.117.000181.SER</t>
  </si>
  <si>
    <t>CURVA de aço para eletroduto galvanizado a fogo, Ø 20 mm (3/4")</t>
  </si>
  <si>
    <t>13.1.1.21</t>
  </si>
  <si>
    <t>PINI-16.117.000182.SER</t>
  </si>
  <si>
    <t>CURVA de aço para eletroduto galvanizado a fogo, Ø 25 mm (1")</t>
  </si>
  <si>
    <t>13.1.1.22</t>
  </si>
  <si>
    <t>PINI-16.117.000183.SER</t>
  </si>
  <si>
    <t>CURVA de aço para eletroduto galvanizado a fogo, Ø 32 mm (1.1/4")</t>
  </si>
  <si>
    <t>13.1.1.23</t>
  </si>
  <si>
    <t>PINI-16.117.000184.SER</t>
  </si>
  <si>
    <t>CURVA de aço para eletroduto galvanizado a fogo, Ø 40 mm (1.1/2")</t>
  </si>
  <si>
    <t>13.1.1.24</t>
  </si>
  <si>
    <t>PINI-16.117.000185.SER</t>
  </si>
  <si>
    <t>CURVA de aço para eletroduto galvanizado a fogo, Ø 50 mm (2")</t>
  </si>
  <si>
    <t>13.1.1.25</t>
  </si>
  <si>
    <t>PINI-16.117.000186.SER</t>
  </si>
  <si>
    <t>CURVA de aço para eletroduto galvanizado a fogo, Ø 65 mm (2.1/2")</t>
  </si>
  <si>
    <t>13.1.1.26</t>
  </si>
  <si>
    <t>PINI-16.117.000187.SER</t>
  </si>
  <si>
    <t>CURVA de aço para eletroduto galvanizado a fogo, Ø 80 mm (3")</t>
  </si>
  <si>
    <t>13.1.1.27</t>
  </si>
  <si>
    <t>PINI-16.117.000208.SER</t>
  </si>
  <si>
    <t>CURVA de aço para eletroduto galvanizado a fogo, Ø 100 mm (4")</t>
  </si>
  <si>
    <t>13.1.1.28</t>
  </si>
  <si>
    <t>PINI-16.117.000230.SER</t>
  </si>
  <si>
    <t>LUVA de aço para eletroduto galvanizado a fogo, Ø 15 mm (1/2")</t>
  </si>
  <si>
    <t>13.1.1.29</t>
  </si>
  <si>
    <t>PINI-16.117.000231.SER</t>
  </si>
  <si>
    <t>LUVA de aço para eletroduto galvanizado a fogo, Ø 20 mm (3/4")</t>
  </si>
  <si>
    <t>13.1.1.30</t>
  </si>
  <si>
    <t>PINI-16.117.000232.SER</t>
  </si>
  <si>
    <t>LUVA de aço para eletroduto galvanizado a fogo, Ø 25 mm (1")</t>
  </si>
  <si>
    <t>13.1.1.31</t>
  </si>
  <si>
    <t>PINI-16.117.000233.SER</t>
  </si>
  <si>
    <t>LUVA de aço para eletroduto galvanizado a fogo, Ø 32 mm (1.1/4")</t>
  </si>
  <si>
    <t>13.1.1.32</t>
  </si>
  <si>
    <t>PINI-16.117.000234.SER</t>
  </si>
  <si>
    <t>LUVA de aço para eletroduto galvanizado a fogo, Ø 40 mm (1.1/2")</t>
  </si>
  <si>
    <t>13.1.1.33</t>
  </si>
  <si>
    <t>PINI-16.117.000235.SER</t>
  </si>
  <si>
    <t>LUVA de aço para eletroduto galvanizado a fogo, Ø 50 mm (2")</t>
  </si>
  <si>
    <t>13.1.1.34</t>
  </si>
  <si>
    <t>PINI-16.117.000236.SER</t>
  </si>
  <si>
    <t>LUVA de aço para eletroduto galvanizado a fogo, Ø 65 mm (2.1/2")</t>
  </si>
  <si>
    <t>13.1.1.35</t>
  </si>
  <si>
    <t>PINI-16.117.000237.SER</t>
  </si>
  <si>
    <t>LUVA de aço para eletroduto galvanizado a fogo, Ø 80 mm (3")</t>
  </si>
  <si>
    <t>13.1.1.36</t>
  </si>
  <si>
    <t>PINI-16.117.000238.SER</t>
  </si>
  <si>
    <t>LUVA de aço para eletroduto galvanizado a fogo, Ø 100 mm (4")</t>
  </si>
  <si>
    <t>13.1.1.37</t>
  </si>
  <si>
    <t>SINAPI-91866</t>
  </si>
  <si>
    <t>ELETRODUTO DE PVC RIGIDO ROSCAVEL DN 20mm (1/2") INCL CONEXOES, FORNECIMENTO E INSTALACAO</t>
  </si>
  <si>
    <t>13.1.1.38</t>
  </si>
  <si>
    <t>SINAPI-91867</t>
  </si>
  <si>
    <t>ELETRODUTO DE PVC RIGIDO ROSCAVEL DN 25MM (3/4") INCL CONEXOES, FORNECIMENTO E INSTALACAO</t>
  </si>
  <si>
    <t>13.1.1.39</t>
  </si>
  <si>
    <t>SINAPI-91868</t>
  </si>
  <si>
    <t>ELETRODUTO DE PVC RIGIDO ROSCAVEL DN 32MM (1") INCL CONEXOES, FORNECIMENTO E INSTALACAO</t>
  </si>
  <si>
    <t>13.1.1.40</t>
  </si>
  <si>
    <t>SINAPI-93008</t>
  </si>
  <si>
    <t>ELETRODUTO DE PVC RIGIDO ROSCAVEL DN 50MM (1 1/2") INCL CONEXOES, FORNECIMENTO E INSTALACAO</t>
  </si>
  <si>
    <t>13.1.1.41</t>
  </si>
  <si>
    <t>SINAPI-93009</t>
  </si>
  <si>
    <t>ELETRODUTO DE PVC RIGIDO ROSCAVEL DN 60MM (2"), INCL CONEXOES, FORNECIMENTO E INSTALACAO</t>
  </si>
  <si>
    <t>13.1.1.42</t>
  </si>
  <si>
    <t>SINAPI-93011</t>
  </si>
  <si>
    <t>ELETRODUTO DE PVC RIGIDO ROSCAVEL DN 85MM (3"), INCL CONEXOES, FORNECIMENTO E INSTALACAO</t>
  </si>
  <si>
    <t>13.1.1.43</t>
  </si>
  <si>
    <t>SINAPI-93012</t>
  </si>
  <si>
    <t>ELETRODUTO DE PVC RIGIDO ROSCAVEL DN 110MM (4"), INCL CONEXOES, FORNECIMENTO E INSTALACAO</t>
  </si>
  <si>
    <t>13.1.1.44</t>
  </si>
  <si>
    <t>SINAPI-91831</t>
  </si>
  <si>
    <t>ELETRODUTO de PVC flexível corrugado Ø 20 mm (1/2")</t>
  </si>
  <si>
    <t>13.1.1.45</t>
  </si>
  <si>
    <t>SINAPI-91834</t>
  </si>
  <si>
    <t>ELETRODUTO de PVC flexível corrugado Ø 25 mm (3/4")</t>
  </si>
  <si>
    <t>13.1.1.46</t>
  </si>
  <si>
    <t>SINAPI-91846</t>
  </si>
  <si>
    <t>ELETRODUTO de PVC flexível corrugado Ø 32 mm (1")</t>
  </si>
  <si>
    <t>13.1.1.47</t>
  </si>
  <si>
    <t>SINAPI-INS-21137-Comp</t>
  </si>
  <si>
    <t>ELETRODUTO met. flex  REV EXT PVC PRETO 15 mm</t>
  </si>
  <si>
    <t>13.1.1.48</t>
  </si>
  <si>
    <t>SINAPI-INS-2504-Comp</t>
  </si>
  <si>
    <t>ELETRODUTO met. flex  REV EXT PVC PRETO 25 mm</t>
  </si>
  <si>
    <t>13.1.1.49</t>
  </si>
  <si>
    <t>SINAPI-INS-2501-Comp</t>
  </si>
  <si>
    <t>ELETRODUTO met. flex  REV EXT PVC PRETO 32 mm</t>
  </si>
  <si>
    <t>13.1.1.50</t>
  </si>
  <si>
    <t>SINAPI-INS-2502-Comp</t>
  </si>
  <si>
    <t>ELETRODUTO met. flex  REV EXT PVC PRETO 40 mm</t>
  </si>
  <si>
    <t>13.1.1.51</t>
  </si>
  <si>
    <t>SINAPI-INS-2503-Comp</t>
  </si>
  <si>
    <t>ELETRODUTO met. flex  REV EXT PVC PRETO 50 mm</t>
  </si>
  <si>
    <t>13.1.1.52</t>
  </si>
  <si>
    <t>SINAPI-INS-2500-Comp</t>
  </si>
  <si>
    <t>ELETRODUTO met. flex  REV EXT PVC PRETO 60 mm</t>
  </si>
  <si>
    <t>13.1.1.53</t>
  </si>
  <si>
    <t>SINAPI-INS-2505-Comp</t>
  </si>
  <si>
    <t>ELETRODUTO met. flex  REV EXT PVC PRETO 75 mm</t>
  </si>
  <si>
    <t>13.1.2.</t>
  </si>
  <si>
    <t xml:space="preserve">    ELETROCALHAS E PERFILADOS</t>
  </si>
  <si>
    <t>13.1.2.1</t>
  </si>
  <si>
    <t>PINI-16.113.000909.SER</t>
  </si>
  <si>
    <t>PERFILADO LISO em chapa de aço sem tampa, dimensões 19 x 38 mm</t>
  </si>
  <si>
    <t>13.1.2.2</t>
  </si>
  <si>
    <t>PINI-16.113.000933.SER</t>
  </si>
  <si>
    <t>PERFILADO LISO em chapa de aço sem tampa, dimensões 38 x 38 mm</t>
  </si>
  <si>
    <t>13.1.2.3</t>
  </si>
  <si>
    <t>PINI-16.113.000921.SER</t>
  </si>
  <si>
    <t>PERFILADO LISO em chapa de aço com tampa, dimensões 38 x 38 mm</t>
  </si>
  <si>
    <t>13.1.2.4</t>
  </si>
  <si>
    <t>PINI-16.113.000092.SER</t>
  </si>
  <si>
    <t>DERIVAÇÃO LATERAL p/ eletroduto em chapa de aço com lateral dupla p/ perfilado</t>
  </si>
  <si>
    <t>13.1.2.5</t>
  </si>
  <si>
    <t>PINI-16.113.000091.SER</t>
  </si>
  <si>
    <t>DERIVAÇÃO LATERAL P/ eletroduto em chapa de aço P/ perfilado</t>
  </si>
  <si>
    <t>13.1.2.6</t>
  </si>
  <si>
    <t>PINI-16.113.000100.SER</t>
  </si>
  <si>
    <t>DUTO liso simples em chapa de aço p/ tomada de piso, 25x70 mm</t>
  </si>
  <si>
    <t>13.1.2.7</t>
  </si>
  <si>
    <t>PINI-16.113.000101.SER</t>
  </si>
  <si>
    <t>DUTO liso simples em chapa de aço p/ tomada de piso, 25x140 mm</t>
  </si>
  <si>
    <t>13.1.2.8</t>
  </si>
  <si>
    <t>PINI-16.113.000102.SER</t>
  </si>
  <si>
    <t>DUTO liso duplo em chapa de aço p/ tomada de piso, 2x25x70 mm</t>
  </si>
  <si>
    <t>13.1.2.9</t>
  </si>
  <si>
    <t>PINI-16.113.000030.SER</t>
  </si>
  <si>
    <t>CURVA VERTICAL 90 em chapa de aço p/ duto de piso, 25x70 mm</t>
  </si>
  <si>
    <t>13.1.2.10</t>
  </si>
  <si>
    <t>PINI-16.113.000035.SER</t>
  </si>
  <si>
    <t>CURVA VERTICAL 90 em chapa de aço p/ duto de piso, 25x140 mm</t>
  </si>
  <si>
    <t>13.1.2.11</t>
  </si>
  <si>
    <t>PINI-16.113.000040.SER</t>
  </si>
  <si>
    <t>CURVA HORIZONTAL 90 em chapa aço p/ duto de piso 25x70 mm</t>
  </si>
  <si>
    <t>13.1.2.12</t>
  </si>
  <si>
    <t>PINI-16.113.000045.SER</t>
  </si>
  <si>
    <t>CURVA HORIZONTAL 90 em chapa aço p/ duto de piso 25x140 mm</t>
  </si>
  <si>
    <t>13.1.2.13</t>
  </si>
  <si>
    <t>PINI-16.113.000050.SER</t>
  </si>
  <si>
    <t>DESVIO SIMPLES em chapa de aço p/ duto de piso, 25x70 mm</t>
  </si>
  <si>
    <t>13.1.2.14</t>
  </si>
  <si>
    <t>PINI-16.113.000055.SER</t>
  </si>
  <si>
    <t>DESVIO SIMPLES em chapa de aço p/ duto de piso, 25x140 mm</t>
  </si>
  <si>
    <t>13.1.2.15</t>
  </si>
  <si>
    <t>PINI-16.113.000060.SER</t>
  </si>
  <si>
    <t>DESVIO DUPLO em chapa de aço p/ duto de piso, 25x70 mm</t>
  </si>
  <si>
    <t>13.1.2.16</t>
  </si>
  <si>
    <t>PINI-16.113.000065.SER</t>
  </si>
  <si>
    <t>DESVIO DUPLO em chapa de aço p/ duto de piso, 25x140 mm</t>
  </si>
  <si>
    <t>13.1.2.17</t>
  </si>
  <si>
    <t>PINI-16.113.000080.SER</t>
  </si>
  <si>
    <t>TAMPÃO FINAL em chapa de aço p/ duto de piso, 25x70 mm</t>
  </si>
  <si>
    <t>13.1.2.18</t>
  </si>
  <si>
    <t>PINI-16.113.000085.SER</t>
  </si>
  <si>
    <t>TAMPÃO FINAL em chapa de aço p/ duto de piso, 25x140 mm</t>
  </si>
  <si>
    <t>13.1.2.19</t>
  </si>
  <si>
    <t>PINI-16.113.000070.SER</t>
  </si>
  <si>
    <t>JUNÇÃO em chapa de aço p/ duto de piso, 25x70 mm</t>
  </si>
  <si>
    <t>13.1.2.20</t>
  </si>
  <si>
    <t>PINI-16.113.000075.SER</t>
  </si>
  <si>
    <t>JUNÇÃO em chapa de aço p/ duto de piso, 25x140 mm</t>
  </si>
  <si>
    <t>13.1.2.21</t>
  </si>
  <si>
    <t>CPOS-3821120</t>
  </si>
  <si>
    <t>Eletrocalha Lisa galvanizada 50 X 50 X 3000mm ( c/ fixação e acessórios)</t>
  </si>
  <si>
    <t>13.1.2.22</t>
  </si>
  <si>
    <t>Eletrocalha Lisa galvanizada 100 X 50 X 3000mm ( c/ fixação e acessórios)</t>
  </si>
  <si>
    <t>13.1.2.23</t>
  </si>
  <si>
    <t>CPOS-3821130</t>
  </si>
  <si>
    <t>Eletrocalha Lisa galvanizada 150 X 50 X 3000mm ( c/ fixação e acessórios)</t>
  </si>
  <si>
    <t>13.1.2.24</t>
  </si>
  <si>
    <t>CPOS-3821140</t>
  </si>
  <si>
    <t>Eletrocalha Lisa galvanizada 200 X 50 X 3000mm ( c/ fixação e acessórios)</t>
  </si>
  <si>
    <t>13.1.2.25</t>
  </si>
  <si>
    <t>CPOS-3821350</t>
  </si>
  <si>
    <t>Eletrocalha Lisa galvanizada 300 X 50 X 3000mm ( c/ fixação e acessórios)</t>
  </si>
  <si>
    <t>13.1.2.26</t>
  </si>
  <si>
    <t>CPOS-3821360</t>
  </si>
  <si>
    <t>Eletrocalha Lisa galvanizada 400 X 50 X 3000mm ( c/ fixação e acessórios)</t>
  </si>
  <si>
    <t>13.1.2.27</t>
  </si>
  <si>
    <t>CPOS-3821110</t>
  </si>
  <si>
    <t>Septo Divisor Liso galvanizado h=50mm</t>
  </si>
  <si>
    <t>13.1.2.28</t>
  </si>
  <si>
    <t>CPOS-3821920</t>
  </si>
  <si>
    <t>Eletrocalha Perfurada galvanizada 50 X 50 X 3000 ( c/ fixação e acessórios)</t>
  </si>
  <si>
    <t>13.1.2.29</t>
  </si>
  <si>
    <t>Eletrocalha Perfurada galvanizada 100 X 50 X 3000 ( c/ fixação e acessórios)</t>
  </si>
  <si>
    <t>13.1.2.30</t>
  </si>
  <si>
    <t>CPOS-3821930</t>
  </si>
  <si>
    <t>Eletrocalha Perfurada galvanizada 150 X 50 X 3000 ( c/ fixação e acessórios)</t>
  </si>
  <si>
    <t>13.1.2.31</t>
  </si>
  <si>
    <t>CPOS-3821940</t>
  </si>
  <si>
    <t>Eletrocalha Perfurada galvanizada 200 X 50 X 3000 ( c/ fixação e acessórios)</t>
  </si>
  <si>
    <t>13.1.2.32</t>
  </si>
  <si>
    <t>CPOS-3822150</t>
  </si>
  <si>
    <t>Eletrocalha Perfurada galvanizada 300 X 50 X 3000 ( c/ fixação e acessórios)</t>
  </si>
  <si>
    <t>13.1.2.33</t>
  </si>
  <si>
    <t>CPOS-3822160</t>
  </si>
  <si>
    <t>Eletrocalha Perfurada galvanizada 400 X 50 X 3000 ( c/ fixação e acessórios)</t>
  </si>
  <si>
    <t>13.1.2.34</t>
  </si>
  <si>
    <t>Septo Divisor perfurado galvanizado h=50</t>
  </si>
  <si>
    <t>br</t>
  </si>
  <si>
    <t>13.1.2.36</t>
  </si>
  <si>
    <t>MERCADO-1.1M-Comp</t>
  </si>
  <si>
    <t>CONECTOR BOX RETO Ø3/4”</t>
  </si>
  <si>
    <t>PERFIL LÍDER</t>
  </si>
  <si>
    <t>ETIL</t>
  </si>
  <si>
    <t>GIMAWA</t>
  </si>
  <si>
    <t>13.1.2.37</t>
  </si>
  <si>
    <t>MERCADO-1.2M-Comp</t>
  </si>
  <si>
    <t>CONECTOR BOX RETO Ø1”</t>
  </si>
  <si>
    <t>13.1.2.38</t>
  </si>
  <si>
    <t>MERCADO-1.3M-Comp</t>
  </si>
  <si>
    <t>CONECTOR BOX RETO Ø1.1/4”</t>
  </si>
  <si>
    <t>LOJA ELÉTRICA</t>
  </si>
  <si>
    <t>13.1.2.39</t>
  </si>
  <si>
    <t>MERCADO-1.4M-Comp</t>
  </si>
  <si>
    <t>CONECTOR BOX RETO Ø1.1/2”</t>
  </si>
  <si>
    <t>13.1.2.40</t>
  </si>
  <si>
    <t>MERCADO-1.5M-Comp</t>
  </si>
  <si>
    <t>CONECTOR BOX RETO Ø2”</t>
  </si>
  <si>
    <t>13.1.2.41</t>
  </si>
  <si>
    <t>MERCADO-1.6M-Comp</t>
  </si>
  <si>
    <t>CONECTOR BOX RETO Ø2.1/2”</t>
  </si>
  <si>
    <t>13.1.2.42</t>
  </si>
  <si>
    <t>MERCADO-1.7M-Comp</t>
  </si>
  <si>
    <t>CONECTOR BOX RETO Ø4”</t>
  </si>
  <si>
    <t>13.1.2.43</t>
  </si>
  <si>
    <t>CPOS-3816110</t>
  </si>
  <si>
    <t>CONECTOR DE LIGAÇÃO DE ELETRODUTO EM RODA PÉ METÁLICO</t>
  </si>
  <si>
    <t>13.1.2.44</t>
  </si>
  <si>
    <t>CPOS-3816150</t>
  </si>
  <si>
    <t>RODA PÉ METÁLICO 3 VIAS 150x40mm</t>
  </si>
  <si>
    <t>13.1.2.45</t>
  </si>
  <si>
    <t>PINI-16.113.000728.SER</t>
  </si>
  <si>
    <t>JUNÇÃO ANGULAR dupla alta em chapa de aço para perfilado</t>
  </si>
  <si>
    <t>13.1.2.46</t>
  </si>
  <si>
    <t>PINI-16.113.001020.SER</t>
  </si>
  <si>
    <t>PORTA PERFIL com pino para perfilado Ø 3/8</t>
  </si>
  <si>
    <t>13.1.2.47</t>
  </si>
  <si>
    <t>PINI-16.113.000150.SER</t>
  </si>
  <si>
    <t>SUPORTE em chapa de aço para perfilado</t>
  </si>
  <si>
    <t>13.1.2.48</t>
  </si>
  <si>
    <t>PINI-16.113.000155.SER</t>
  </si>
  <si>
    <t>VERGALHÃO de aço com rosca total para perfilado (diâmetro: 1/4 )</t>
  </si>
  <si>
    <t>13.1.2.49</t>
  </si>
  <si>
    <t>PINI-16.111.000010.SER</t>
  </si>
  <si>
    <t>CANALETA em PVC para instalação elétrica aparente, inclusive conexões, dimensões 20 x 10 mm</t>
  </si>
  <si>
    <t>13.1.2.50</t>
  </si>
  <si>
    <t>PINI-16.111.000015.SER</t>
  </si>
  <si>
    <t>CANALETA em PVC para instalação elétrica aparente, inclusive conexões, dimensões 50 x 20 mm</t>
  </si>
  <si>
    <t>13.1.3.</t>
  </si>
  <si>
    <t xml:space="preserve">    CONDULETES E CAIXAS DE PASSAGEM</t>
  </si>
  <si>
    <t>13.1.3.1</t>
  </si>
  <si>
    <t>MERCADO-2.1M-Comp</t>
  </si>
  <si>
    <t>CONDULETE em liga de alumínio fundido tipo X Ø 1/2</t>
  </si>
  <si>
    <t>COPAFER</t>
  </si>
  <si>
    <t>13.1.3.2</t>
  </si>
  <si>
    <t>PINI-16.115.000110.SER</t>
  </si>
  <si>
    <t>CONDULETE em liga de alumínio fundido tipo X Ø 3/4</t>
  </si>
  <si>
    <t>13.1.3.3</t>
  </si>
  <si>
    <t>PINI-16.115.000111.SER</t>
  </si>
  <si>
    <t>CONDULETE em liga de alumínio fundido tipo X Ø 1"</t>
  </si>
  <si>
    <t>13.1.3.4</t>
  </si>
  <si>
    <t>PINI-16.115.000112.SER</t>
  </si>
  <si>
    <t>CONDULETE em liga de alumínio fundido tipo X Ø 1 1/4</t>
  </si>
  <si>
    <t>13.1.3.5</t>
  </si>
  <si>
    <t>PINI-16.115.000113.SER</t>
  </si>
  <si>
    <t>CONDULETE em liga de alumínio fundido tipo X Ø 1 1/2</t>
  </si>
  <si>
    <t>13.1.3.6</t>
  </si>
  <si>
    <t>PINI-16.115.000114.SER</t>
  </si>
  <si>
    <t>CONDULETE em liga de alumínio fundido tipo X Ø 2</t>
  </si>
  <si>
    <t>13.1.3.7</t>
  </si>
  <si>
    <t>PINI-16.115.000115.SER</t>
  </si>
  <si>
    <t>CONDULETE em liga de alumínio fundido tipo X Ø 2 1/2</t>
  </si>
  <si>
    <t>13.1.3.8</t>
  </si>
  <si>
    <t>PINI-16.115.000116.SER</t>
  </si>
  <si>
    <t>CONDULETE em liga de alumínio fundido tipo X Ø 3</t>
  </si>
  <si>
    <t>13.1.3.9</t>
  </si>
  <si>
    <t>PINI-16.115.000117.SER</t>
  </si>
  <si>
    <t>CONDULETE em liga de alumínio fundido tipo X Ø 3 1/2</t>
  </si>
  <si>
    <t>13.1.3.10</t>
  </si>
  <si>
    <t>PINI-16.115.000118.SER</t>
  </si>
  <si>
    <t>CONDULETE em liga de alumínio fundido tipo X Ø 4</t>
  </si>
  <si>
    <t>13.1.3.11</t>
  </si>
  <si>
    <t>MERCADO-2.2M-Comp</t>
  </si>
  <si>
    <t>CONDULETE em liga de alumínio fundido tipo C Ø 1/2</t>
  </si>
  <si>
    <t>13.1.3.12</t>
  </si>
  <si>
    <t>PINI-16.115.000070.SER</t>
  </si>
  <si>
    <t>CONDULETE em liga de alumínio fundido tipo C Ø 3/4</t>
  </si>
  <si>
    <t>13.1.3.13</t>
  </si>
  <si>
    <t>PINI-16.115.000071.SER</t>
  </si>
  <si>
    <t>CONDULETE em liga de alumínio fundido tipo C Ø 1</t>
  </si>
  <si>
    <t>13.1.3.14</t>
  </si>
  <si>
    <t>PINI-16.115.000072.SER</t>
  </si>
  <si>
    <t>CONDULETE em liga de alumínio fundido tipo C Ø 1 1/4</t>
  </si>
  <si>
    <t>13.1.3.15</t>
  </si>
  <si>
    <t>PINI-16.115.000073.SER</t>
  </si>
  <si>
    <t>CONDULETE em liga de alumínio fundido tipo C Ø 1 1/2</t>
  </si>
  <si>
    <t>13.1.3.16</t>
  </si>
  <si>
    <t>PINI-16.115.000074.SER</t>
  </si>
  <si>
    <t>CONDULETE em liga de alumínio fundido tipo C Ø 2</t>
  </si>
  <si>
    <t>13.1.3.17</t>
  </si>
  <si>
    <t>PINI-16.115.000075.SER</t>
  </si>
  <si>
    <t>CONDULETE em liga de alumínio fundido tipo C Ø 2 1/2</t>
  </si>
  <si>
    <t>13.1.3.18</t>
  </si>
  <si>
    <t>PINI-16.115.000076.SER</t>
  </si>
  <si>
    <t>CONDULETE em liga de alumínio fundido tipo C Ø 3</t>
  </si>
  <si>
    <t>13.1.3.19</t>
  </si>
  <si>
    <t>PINI-16.115.000077.SER</t>
  </si>
  <si>
    <t>CONDULETE em liga de alumínio fundido tipo C Ø 3 1/2</t>
  </si>
  <si>
    <t>13.1.3.20</t>
  </si>
  <si>
    <t>PINI-16.115.000078.SER</t>
  </si>
  <si>
    <t>CONDULETE em liga de alumínio fundido tipo C Ø 4</t>
  </si>
  <si>
    <t>13.1.3.21</t>
  </si>
  <si>
    <t>PINI-16.115.000050.SER</t>
  </si>
  <si>
    <t>Caixa de passagem em chapa de aço com tampa parafusada 102 x 102 x 82 mm</t>
  </si>
  <si>
    <t>13.1.3.22</t>
  </si>
  <si>
    <t>PINI-16.115.000051.SER</t>
  </si>
  <si>
    <t>Caixa de passagem em chapa de aço com tampa parafusada 152 x 152 x 82 mm</t>
  </si>
  <si>
    <t>13.1.3.25</t>
  </si>
  <si>
    <t>PINI-16.115.000052.SER</t>
  </si>
  <si>
    <t>CAIXA DE PASSAGEM em  aço com tampa parafusada,  202 x 202 x 102 mm</t>
  </si>
  <si>
    <t>13.1.3.26</t>
  </si>
  <si>
    <t>PINI-16.115.000053.SER</t>
  </si>
  <si>
    <t>CAIXA DE PASSAGEM em  aço com tampa parafusada,  252 x 252 x 102 mm</t>
  </si>
  <si>
    <t>13.1.3.27</t>
  </si>
  <si>
    <t>PINI-16.115.000054.SER</t>
  </si>
  <si>
    <t>CAIXA DE PASSAGEM em  aço com tampa parafusada,  302 x 302 x 122 mm</t>
  </si>
  <si>
    <t>13.1.3.28</t>
  </si>
  <si>
    <t>PINI-16.115.000055.SER</t>
  </si>
  <si>
    <t>CAIXA DE PASSAGEM em  aço com tampa parafusada,  352 x 352 x 122 mm</t>
  </si>
  <si>
    <t>13.1.3.29</t>
  </si>
  <si>
    <t>PINI-16.115.000056.SER</t>
  </si>
  <si>
    <t>CAIXA DE PASSAGEM em  aço com tampa parafusada,  402 x 402 x 152 mm</t>
  </si>
  <si>
    <t>13.1.3.30</t>
  </si>
  <si>
    <t>PINI-16.115.000057.SER</t>
  </si>
  <si>
    <t>CAIXA DE PASSAGEM em  aço com tampa parafusada,  452 x 452 x 152 mm</t>
  </si>
  <si>
    <t>13.1.3.31</t>
  </si>
  <si>
    <t>PINI-16.115.000058.SER</t>
  </si>
  <si>
    <t>CAIXA DE PASSAGEM em  aço com tampa parafusada,  502 x 502 x 152 mm</t>
  </si>
  <si>
    <t>13.1.3.32</t>
  </si>
  <si>
    <t>CPOS-4002600</t>
  </si>
  <si>
    <t>Caixa de passagem em alumínio fundido à prova de tempo, 100 x 100 mm</t>
  </si>
  <si>
    <t>13.1.3.33</t>
  </si>
  <si>
    <t>CPOS-4002610</t>
  </si>
  <si>
    <t>Caixa de passagem em alumínio fundido à prova de tempo, 200 x 200 mm</t>
  </si>
  <si>
    <t>13.1.3.34</t>
  </si>
  <si>
    <t>CPOS-4002620</t>
  </si>
  <si>
    <t>Caixa de passagem em alumínio fundido à prova de tempo, 300 x 300 mm</t>
  </si>
  <si>
    <t>13.1.3.35</t>
  </si>
  <si>
    <t>SINAPI-INS-32-Comp</t>
  </si>
  <si>
    <t>CAIXA SUBTERRÂNEA DE ENTRADA EM ALVENARIA DO TIPO R1 COM DIMENSÕES INTERNAS 60x35x80cm COM TAMPA EM F°F° DO TIPO TP1-F.</t>
  </si>
  <si>
    <t>13.1.3.36</t>
  </si>
  <si>
    <t>EDIF-90555-Comp</t>
  </si>
  <si>
    <t>CAIXA DE PASSAGEM EM ALVENARIA COM TAMPA DE FERRO T-16</t>
  </si>
  <si>
    <t>13.1.3.37</t>
  </si>
  <si>
    <t>CAIXA DE PASSAGEM EM ALVENARIA/CONCRETO COM POÇO DE DRENAGEM EM BRITA, DIMENSÕES: 30x30x30cm, COM TAMPA DE CONCRETO</t>
  </si>
  <si>
    <t>13.1.3.38</t>
  </si>
  <si>
    <t>CAIXA DE PASSAGEM EM ALVENARIA/CONCRETO COM POÇO DE DRENAGEM EM BRITA, DIMENSÕES: 45x45x45cm, COM TAMPA DE CONCRETO</t>
  </si>
  <si>
    <t>13.1.3.39</t>
  </si>
  <si>
    <t>CAIXA DE PASSAGEM EM ALVENARIA/CONCRETO COM POÇO DE DRENAGEM EM BRITA, DIMENSÕES: 60x60x60cm, COM TAMPA DE CONCRETO</t>
  </si>
  <si>
    <t>13.1.3.40</t>
  </si>
  <si>
    <t>CPOS-4001020</t>
  </si>
  <si>
    <t>Caixa de ferro estampada 4´ x 2´</t>
  </si>
  <si>
    <t>13.1.3.41</t>
  </si>
  <si>
    <t>CPOS-4001040</t>
  </si>
  <si>
    <t>Caixa de ferro estampada 4´ x 4´</t>
  </si>
  <si>
    <t>13.1.3.42</t>
  </si>
  <si>
    <t>CPOS-3816130</t>
  </si>
  <si>
    <t>CAIXA DE TOMADA DE RODA PÉ METALICO PARA 1 TOMADA 2P+T (MODELO BRASILEIRO) NA COR PRETA</t>
  </si>
  <si>
    <t>13.1.3.43</t>
  </si>
  <si>
    <t>CAIXA DE TOMADA DE RODA PÉ METALICO PARA 2 TOMADAS 2P+T (MODELO BRASILEIRO) NA COR VERMELHA</t>
  </si>
  <si>
    <t>13.1.3.44</t>
  </si>
  <si>
    <t>CAIXA DE TOMADA DE RODA PÉ METALICO PARA 1 TOMADA RJ-45</t>
  </si>
  <si>
    <t>13.1.3.45</t>
  </si>
  <si>
    <t>CAIXA DE TOMADA DE RODA PÉ METALICO PARA 2 TOMADAS RJ-45</t>
  </si>
  <si>
    <t>13.1.3.46</t>
  </si>
  <si>
    <t>PINI-16.115.000160.SER</t>
  </si>
  <si>
    <t>CAIXA DE EMBUTIR em PVC para paredes de gesso acartonado , 4 x 2</t>
  </si>
  <si>
    <t>13.1.3.47</t>
  </si>
  <si>
    <t>PINI-16.115.000161.SER</t>
  </si>
  <si>
    <t>CAIXA DE EMBUTIR em PVC para paredes de gesso acartonado , 4 x 4</t>
  </si>
  <si>
    <t>13.1.3.48</t>
  </si>
  <si>
    <t>PINI-16.115.000170.SER</t>
  </si>
  <si>
    <t>CAIXA DE SOBREPOR em PVC para instalação elétrica, até 4 divisões modulares, dimensões externas 128 x 125 x 62 mm</t>
  </si>
  <si>
    <t>13.1.3.49</t>
  </si>
  <si>
    <t>PINI-16.115.000150.SER</t>
  </si>
  <si>
    <t>CAIXA DE PASSAGEM de PVC para eletroduto flexível , retangular, dimensões 4 x 2</t>
  </si>
  <si>
    <t>13.1.3.50</t>
  </si>
  <si>
    <t>PINI-16.115.000151.SER</t>
  </si>
  <si>
    <t>CAIXA DE PASSAGEM de PVC para eletroduto flexível , quadrada, dimensões 4 x 4</t>
  </si>
  <si>
    <t>13.1.3.51</t>
  </si>
  <si>
    <t>PINI-16.115.000152.SER</t>
  </si>
  <si>
    <t>CAIXA DE LIGAÇÃO de PVC para eletroduto flexível , octogonal com fundo móvel, dimensões 4 x 4</t>
  </si>
  <si>
    <t>13.1.3.52</t>
  </si>
  <si>
    <t>PINI-16.115.000153.SER</t>
  </si>
  <si>
    <t>CAIXA DE LIGAÇÃO de PVC para eletroduto flexível , octogonal com fundo fixo, dimensões 4 x 4</t>
  </si>
  <si>
    <t>13.1.3.53</t>
  </si>
  <si>
    <t>PINI-16.115.000154.SER</t>
  </si>
  <si>
    <t>CAIXA DE LIGAÇÃO de PVC para eletroduto flexível , octogonal com anel deslizante, dimensões 3 x 3</t>
  </si>
  <si>
    <t>13.1.3.55</t>
  </si>
  <si>
    <t>MERCADO-24.1M-Comp</t>
  </si>
  <si>
    <t>CAIXA  EM MATERIAL TERMOPLÁSTICO IP64 -300x220x120mm, COM ACESSÓRIOS ( PLACA DE MONTAGEM, EMBUTES E ETC..)</t>
  </si>
  <si>
    <t>13.1.3.55-1</t>
  </si>
  <si>
    <t>CPOS-6903310</t>
  </si>
  <si>
    <t>Caixa de tomada em poliamida e tampa para piso elevado, com 4 alojamentos para elétrica e até 8 alojamentos para telefonia e dados</t>
  </si>
  <si>
    <t>13.1.3.56</t>
  </si>
  <si>
    <t>PINI-16.121.000051.SER</t>
  </si>
  <si>
    <t>ESPELHO PLÁSTICO - 4"X2" CEGO</t>
  </si>
  <si>
    <t>13.1.3.57</t>
  </si>
  <si>
    <t>PINI-16.121.000052.SER</t>
  </si>
  <si>
    <t>ESPELHO PLÁSTICO - 4"X4" CEGO</t>
  </si>
  <si>
    <t>13.1.3.58</t>
  </si>
  <si>
    <t>ESPELHO PLÁSTICO - 4"x2" P/ 1xRJ45</t>
  </si>
  <si>
    <t>13.1.3.59</t>
  </si>
  <si>
    <t>ESPELHO PLÁSTICO - 4"x4" P/ 2xRJ45</t>
  </si>
  <si>
    <t>13.1.3.60</t>
  </si>
  <si>
    <t>ESPELHO PLÁSTICO - 4"x2" P/ 1x2P+T</t>
  </si>
  <si>
    <t>13.1.3.61</t>
  </si>
  <si>
    <t>ESPELHO PLÁSTICO - 4"x4" P/ 2x2P+T</t>
  </si>
  <si>
    <t>13.1.3.62</t>
  </si>
  <si>
    <t>ESPELHO CEGO EM LATÃO 4"x2"</t>
  </si>
  <si>
    <t>13.1.3.63</t>
  </si>
  <si>
    <t>ESPELHO CEGO EM LATÃO 4"x4"</t>
  </si>
  <si>
    <t>13.1.3.64</t>
  </si>
  <si>
    <t>ESPELHO P/ 1xRJ45 EM LATÃO 4"x2"</t>
  </si>
  <si>
    <t>13.1.3.65</t>
  </si>
  <si>
    <t>ESPELHO P/ 2xRJ45 EM LATÃO 4"x4"</t>
  </si>
  <si>
    <t>13.1.3.66</t>
  </si>
  <si>
    <t>ESPELHO P/ 1x2P+T EM LATÃO 4"x2"</t>
  </si>
  <si>
    <t>13.1.3.67</t>
  </si>
  <si>
    <t>ESPELHO P/ 2x2P+T EM LATÃO 4"x4"</t>
  </si>
  <si>
    <t>13.1.3.68</t>
  </si>
  <si>
    <t>ESPELHO P/ 1xRJ45 EM F.G 4"x2"</t>
  </si>
  <si>
    <t>13.1.3.69</t>
  </si>
  <si>
    <t>ESPELHO P/ 2xRJ45 EM F.G 4"x4"</t>
  </si>
  <si>
    <t>13.1.3.70</t>
  </si>
  <si>
    <t>ESPELHO P/ 1x2P+T EM F.G 4"x2"</t>
  </si>
  <si>
    <t>13.1.3.71</t>
  </si>
  <si>
    <t>ESPELHO P/ 2x2P+T EM F.G 4"x4"</t>
  </si>
  <si>
    <t>13.1.4.</t>
  </si>
  <si>
    <t xml:space="preserve">    TOMADAS, INTERRUPTORES E PLUGUES</t>
  </si>
  <si>
    <t>13.1.4.1</t>
  </si>
  <si>
    <t>PINI-16.121.000100.SER</t>
  </si>
  <si>
    <t>TOMADA dois pólos mais terra 20 A - 250 V</t>
  </si>
  <si>
    <t>13.1.4.2</t>
  </si>
  <si>
    <t>PINI-16.121.000101.SER</t>
  </si>
  <si>
    <t>TOMADA universal dois pólos 10 A - 250 V</t>
  </si>
  <si>
    <t>13.1.4.3</t>
  </si>
  <si>
    <t>PINI-16.121.000102.SER</t>
  </si>
  <si>
    <t>TOMADA UNIVERSAL monofásica de embutir para piso 10 A - 250 V</t>
  </si>
  <si>
    <t>13.1.4.4</t>
  </si>
  <si>
    <t>Plugue dois pólos mais terra 10 A</t>
  </si>
  <si>
    <t>13.1.4.5</t>
  </si>
  <si>
    <t>Plugue dois pólos mais terra 20 A</t>
  </si>
  <si>
    <t>13.1.4.6</t>
  </si>
  <si>
    <t>SINAPI-91953</t>
  </si>
  <si>
    <t>INTERRUPTOR SIMPLES BIPOLAR - 1 TECLA</t>
  </si>
  <si>
    <t>13.1.4.7</t>
  </si>
  <si>
    <t>SINAPI-91959</t>
  </si>
  <si>
    <t>INTERRUPTOR SIMPLES BIPOLAR - 2 TECLAS</t>
  </si>
  <si>
    <t>13.1.4.8</t>
  </si>
  <si>
    <t>SINAPI-91955</t>
  </si>
  <si>
    <t>INTERRUPTOR PARALELO BIPOLAR - 1 TECLA</t>
  </si>
  <si>
    <t>13.1.4.9</t>
  </si>
  <si>
    <t>SINAPI-91961</t>
  </si>
  <si>
    <t>INTERRUPTOR PARALELO BIPOLAR - 2 TECLAS</t>
  </si>
  <si>
    <t>13.1.4.10</t>
  </si>
  <si>
    <t>MERCADO-48.1M</t>
  </si>
  <si>
    <t>Fornecimento de ADAPTADOR PARA TOMADA 2P + T (padrão novo, conforme NBR 14.136/06), para tensão de 250V e correntes de 10A.</t>
  </si>
  <si>
    <t>13.1.4.11</t>
  </si>
  <si>
    <t>MERCADO-48.2M</t>
  </si>
  <si>
    <t>Fornecimento de ADAPTADOR PARA TOMADA 2P + T (padrão novo, conforme NBR 14.136/06), para tensão de 250V e correntes de 20A.</t>
  </si>
  <si>
    <t>13.1.4.12</t>
  </si>
  <si>
    <t>MERCADO-25.1M</t>
  </si>
  <si>
    <t>Fornecimento de filtro de linha, com três tomadas bivolt, 3,0m</t>
  </si>
  <si>
    <t>KALUNGA</t>
  </si>
  <si>
    <t>NET ELÉTRICA</t>
  </si>
  <si>
    <t>13.2..</t>
  </si>
  <si>
    <t>ELÉTRICA - CONDUTORES</t>
  </si>
  <si>
    <t>13.2.1.</t>
  </si>
  <si>
    <t xml:space="preserve">    CABOS DE COBRE ISOLADO</t>
  </si>
  <si>
    <t>13.2.1.1</t>
  </si>
  <si>
    <t>PINI-16.119.000010.SER</t>
  </si>
  <si>
    <t>CABO ISOLADO em PVC - 750 V - 70°C - flexível  - incluindo conectores -incluindo conectores -incluindo conectores - 1,5 mm²</t>
  </si>
  <si>
    <t>Item duplicado, abaixo.</t>
  </si>
  <si>
    <t>13.2.1.2</t>
  </si>
  <si>
    <t>PINI-16.119.000011.SER</t>
  </si>
  <si>
    <t>CABO ISOLADO em PVC - 750 V - 70°C - flexível  - incluindo conectores -incluindo conectores - 2,5 mm²</t>
  </si>
  <si>
    <t>13.2.1.3</t>
  </si>
  <si>
    <t>PINI-16.119.000012.SER</t>
  </si>
  <si>
    <t>CABO ISOLADO em PVC - 750 V - 70°C - flexível  - incluindo conectores -incluindo conectores - 4 mm²</t>
  </si>
  <si>
    <t>13.2.1.4</t>
  </si>
  <si>
    <t>PINI-16.119.000013.SER</t>
  </si>
  <si>
    <t>CABO ISOLADO em PVC - 750 V - 70°C - flexível  - incluindo conectores -incluindo conectores - 6 mm²</t>
  </si>
  <si>
    <t>13.2.1.5</t>
  </si>
  <si>
    <t>SINAPI-91924</t>
  </si>
  <si>
    <t>CABO ISOLADO em PVC - 750 V - 70°C - flexível  - incluindo conectores -incluindo conectores -incluindo conectores - 1,5 mm² . Ref. AFUMEX</t>
  </si>
  <si>
    <t>13.2.1.6</t>
  </si>
  <si>
    <t>SINAPI-91926</t>
  </si>
  <si>
    <t>CABO ISOLADO em PVC - 750 V - 70°C - flexível  - incluindo conectores -incluindo conectores - 2,5 mm² . Ref. AFUMEX</t>
  </si>
  <si>
    <t>13.2.1.7</t>
  </si>
  <si>
    <t>SINAPI-91928</t>
  </si>
  <si>
    <t>CABO ISOLADO em PVC - 750 V - 70°C - flexível  - incluindo conectores -incluindo conectores - 4 mm² . Ref. AFUMEX</t>
  </si>
  <si>
    <t>13.2.1.8</t>
  </si>
  <si>
    <t>SINAPI-91930</t>
  </si>
  <si>
    <t>CABO ISOLADO em PVC - 750 V - 70°C - flexível  - incluindo conectores -incluindo conectores - 6 mm² . Ref. AFUMEX</t>
  </si>
  <si>
    <t>13.2.1.9</t>
  </si>
  <si>
    <t>SINAPI-91932</t>
  </si>
  <si>
    <t>CABO ISOLADO em PVC - 750 V - 70°C - flexível  - incluindo conectores -incluindo conectores - 10 mm² . Ref. AFUMEX</t>
  </si>
  <si>
    <t>Sem previsão de aplicação.</t>
  </si>
  <si>
    <t>13.2.1.10</t>
  </si>
  <si>
    <t>SINAPI-91934</t>
  </si>
  <si>
    <t>CABO ISOLADO em PVC - 750 V - 70°C - flexível  - incluindo conectores -incluindo conectores - 16 mm² . Ref. AFUMEX</t>
  </si>
  <si>
    <t>13.2.1.11</t>
  </si>
  <si>
    <t>SINAPI-92983</t>
  </si>
  <si>
    <t>CABO ISOLADO em PVC - 750 V - 70°C - flexível  - incluindo conectores -incluindo conectores - 25 mm² . Ref. AFUMEX</t>
  </si>
  <si>
    <t>13.2.1.12</t>
  </si>
  <si>
    <t>SINAPI-92985</t>
  </si>
  <si>
    <t>CABO ISOLADO em PVC - 750 V - 70°C - flexível  - incluindo conectores -incluindo conectores - 35 mm² . Ref. AFUMEX</t>
  </si>
  <si>
    <t>13.2.1.13</t>
  </si>
  <si>
    <t>SINAPI-92987</t>
  </si>
  <si>
    <t>CABO ISOLADO em PVC - 750 V - 70°C - flexível  - incluindo conectores -incluindo conectores - 50 mm² . Ref. AFUMEX</t>
  </si>
  <si>
    <t>13.2.1.14</t>
  </si>
  <si>
    <t>SINAPI-92989</t>
  </si>
  <si>
    <t>CABO ISOLADO em PVC - 750 V - 70°C - flexível  - incluindo conectores -incluindo conectores - 70 mm² . Ref. AFUMEX</t>
  </si>
  <si>
    <t>13.2.1.15</t>
  </si>
  <si>
    <t>SINAPI-92991</t>
  </si>
  <si>
    <t>CABO ISOLADO em PVC - 750 V - 70°C - flexível  - incluindo conectores -incluindo conectores - 95 mm²</t>
  </si>
  <si>
    <t>13.2.1.16</t>
  </si>
  <si>
    <t>SINAPI-92993</t>
  </si>
  <si>
    <t>CABO ISOLADO em PVC - 750 V - 70°C - flexível  - incluindo conectores -incluindo conectores - 120 mm² . Ref. AFUMEX</t>
  </si>
  <si>
    <t>13.2.1.17</t>
  </si>
  <si>
    <t>SINAPI-92995</t>
  </si>
  <si>
    <t>CABO ISOLADO em PVC - 750 V - 70°C - flexível  - incluindo conectores -incluindo conectores - 150 mm² . Ref. AFUMEX</t>
  </si>
  <si>
    <t>13.2.1.18</t>
  </si>
  <si>
    <t>SINAPI-92997</t>
  </si>
  <si>
    <t>CABO ISOLADO em PVC - 750 V - 70°C - flexível  - incluindo conectores -incluindo conectores - 185 mm² . Ref. AFUMEX</t>
  </si>
  <si>
    <t>13.2.1.19</t>
  </si>
  <si>
    <t>SINAPI-92999</t>
  </si>
  <si>
    <t>CABO ISOLADO em PVC - 750 V - 70°C - flexível  - incluindo conectores -incluindo conectores - 240 mm² . Ref. AFUMEX</t>
  </si>
  <si>
    <t>13.2.1.20</t>
  </si>
  <si>
    <t>SINAPI-93001</t>
  </si>
  <si>
    <t>CABO ISOLADO em PVC - 750 V - 70°C - flexível  - incluindo conectores -incluindo conectores - 300 mm² . Ref. AFUMEX</t>
  </si>
  <si>
    <t>13.2.1.21</t>
  </si>
  <si>
    <t>PINI-16.119.000300.SER</t>
  </si>
  <si>
    <t>CABO ISOLADO em EPR não halogenado, incluindo conectores -seção 1,50 mm² - 0,6/1 KV - 90°C - flexível</t>
  </si>
  <si>
    <t>13.2.1.22</t>
  </si>
  <si>
    <t>PINI-16.119.000301.SER</t>
  </si>
  <si>
    <t>CABO ISOLADO em EPR não halogenado, incluindo conectores -seção 2,50 mm² - 0,6/1 KV - 90°C - flexível</t>
  </si>
  <si>
    <t>13.2.1.23</t>
  </si>
  <si>
    <t>PINI-16.119.000302.SER</t>
  </si>
  <si>
    <t>CABO ISOLADO em EPR não halogenado, incluindo conectores -seção 4,00 mm² - 0,6/1 KV - 90°C - flexível</t>
  </si>
  <si>
    <t>13.2.1.24</t>
  </si>
  <si>
    <t>PINI-16.119.000303.SER</t>
  </si>
  <si>
    <t>CABO ISOLADO em EPR não halogenado, incluindo conectores -seção 6,00 mm² - 0,6/1 KV - 90°C - flexível</t>
  </si>
  <si>
    <t>13.2.1.25</t>
  </si>
  <si>
    <t>PINI-16.119.000304.SER</t>
  </si>
  <si>
    <t>CABO ISOLADO em EPR não halogenado, incluindo conectores -seção 10,00 mm² - 0,6/1 KV - 90°C - flexível</t>
  </si>
  <si>
    <t>13.2.1.26</t>
  </si>
  <si>
    <t>PINI-16.119.000305.SER</t>
  </si>
  <si>
    <t>CABO ISOLADO em EPR não halogenado, incluindo conectores -seção 16,00 mm² - 0,6/1 KV - 90°C - flexível</t>
  </si>
  <si>
    <t>13.2.1.27</t>
  </si>
  <si>
    <t>PINI-16.119.000306.SER</t>
  </si>
  <si>
    <t>CABO ISOLADO em EPR não halogenado, incluindo conectores -seção 25,00 mm² - 0,6/1 KV - 90°C - flexível</t>
  </si>
  <si>
    <t>13.2.1.28</t>
  </si>
  <si>
    <t>PINI-16.119.000307.SER</t>
  </si>
  <si>
    <t>CABO ISOLADO em EPR não halogenado, incluindo conectores -seção 35,00 mm² - 0,6/1 KV - 90°C - flexível</t>
  </si>
  <si>
    <t>13.2.1.29</t>
  </si>
  <si>
    <t>PINI-16.119.000308.SER</t>
  </si>
  <si>
    <t>CABO ISOLADO em EPR não halogenado, incluindo conectores -seção 50,00 mm² - 0,6/1 KV - 90°C - flexível</t>
  </si>
  <si>
    <t>13.2.1.30</t>
  </si>
  <si>
    <t>PINI-16.119.000309.SER</t>
  </si>
  <si>
    <t>CABO ISOLADO em EPR não halogenado, incluindo conectores -seção 70,00 mm² - 0,6/1 KV - 90°C - flexível</t>
  </si>
  <si>
    <t>13.2.1.31</t>
  </si>
  <si>
    <t>PINI-16.119.000310.SER</t>
  </si>
  <si>
    <t>CABO ISOLADO em EPR não halogenado, incluindo conectores -seção 95,00 mm² - 0,6/1 KV - 90°C - flexível</t>
  </si>
  <si>
    <t>13.2.1.32</t>
  </si>
  <si>
    <t>PINI-16.119.000311.SER</t>
  </si>
  <si>
    <t>CABO ISOLADO em EPR não halogenado, incluindo conectores -seção 120,00 mm² - 0,6/1 KV - 90°C - flexível</t>
  </si>
  <si>
    <t>13.2.1.33</t>
  </si>
  <si>
    <t>PINI-16.119.000312.SER</t>
  </si>
  <si>
    <t>CABO ISOLADO em EPR não halogenado, incluindo conectores -seção 150,00 mm² - 0,6/1 KV - 90°C - flexível</t>
  </si>
  <si>
    <t>13.2.1.34</t>
  </si>
  <si>
    <t>PINI-16.119.000313.SER</t>
  </si>
  <si>
    <t>CABO ISOLADO em EPR não halogenado, incluindo conectores -seção 185,00 mm² - 0,6/1 KV - 90°C - flexível</t>
  </si>
  <si>
    <t>13.2.1.35</t>
  </si>
  <si>
    <t>PINI-16.119.000314.SER</t>
  </si>
  <si>
    <t>CABO ISOLADO em EPR não halogenado, incluindo conectores -seção 240,00 mm² - 0,6/1 KV - 90°C - flexível</t>
  </si>
  <si>
    <t>13.2.1.36</t>
  </si>
  <si>
    <t>PINI-16.119.000315.SER</t>
  </si>
  <si>
    <t>CABO ISOLADO em EPR não halogenado, incluindo conectores -seção 300,00 mm² - 0,6/1 KV - 90°C - flexível</t>
  </si>
  <si>
    <t>13.2.1.37</t>
  </si>
  <si>
    <t>PINI-16.119.000316.SER</t>
  </si>
  <si>
    <t>CABO ISOLADO em EPR não halogenado, incluindo conectores -seção 400,00 mm² - 0,6/1 KV - 90°C - flexível</t>
  </si>
  <si>
    <t>13.2.1.38</t>
  </si>
  <si>
    <t>PINI-16.119.000317.SER</t>
  </si>
  <si>
    <t>CABO ISOLADO em EPR não halogenado, incluindo conectores -seção 500,00 mm² - 0,6/1 KV - 90°C - flexível</t>
  </si>
  <si>
    <t>13.2.1.39</t>
  </si>
  <si>
    <t>CPOS-3906060</t>
  </si>
  <si>
    <t>Cabo  #25mm² ISOLAÇÃO EPR (105) 15kV NBR 7286 Ref. Eprotenax Prysmian</t>
  </si>
  <si>
    <t>13.2.1.40</t>
  </si>
  <si>
    <t>CPOS-3906070</t>
  </si>
  <si>
    <t>Cabo #35mm² ISOLAÇÃO EPR (105) 15kV NBR 7286 Ref. Eprotenax Prysmian</t>
  </si>
  <si>
    <t>13.2.1.41</t>
  </si>
  <si>
    <t>CPOS-3906074</t>
  </si>
  <si>
    <t>Cabo #50mm² ISOLAÇÃO EPR (105) 15kV NBR 7286 Ref. Eprotenax Prysmian</t>
  </si>
  <si>
    <t>13.2.1.42</t>
  </si>
  <si>
    <t>SINAPI-INS-39257-Comp</t>
  </si>
  <si>
    <t>CABO FLEXÍVEL MÚLTIPLO, livre de halogênios isolado em dupla camada de termoplástico poliolefínico, 0,6/1kV, 3x1,5mm²</t>
  </si>
  <si>
    <t>13.2.1.43</t>
  </si>
  <si>
    <t>CABO FLEXÍVEL MÚLTIPLO, livre de halogênios isolado em dupla camada de termoplástico poliolefínico, 0,6/1kV, 5x1,5mm²</t>
  </si>
  <si>
    <t>13.2.1.44</t>
  </si>
  <si>
    <t>SINAPI-INS-39258-Comp</t>
  </si>
  <si>
    <t>CABO FLEXÍVEL MÚLTIPLO, livre de halogênios isolado em dupla camada de termoplástico poliolefínico, 0,6/1kV, 3x2,5mm²</t>
  </si>
  <si>
    <t>13.2.1.45</t>
  </si>
  <si>
    <t>CABO FLEXÍVEL MÚLTIPLO, livre de halogênios isolado em dupla camada de termoplástico poliolefínico, 0,6/1kV, 5x2,5mm²</t>
  </si>
  <si>
    <t>13.2.1.46</t>
  </si>
  <si>
    <t>MERCADO-51.1M-Comp</t>
  </si>
  <si>
    <t>PARALELO 1,5mm²</t>
  </si>
  <si>
    <t>SANTIL</t>
  </si>
  <si>
    <t>13.2.1.47</t>
  </si>
  <si>
    <t>CPOS-3930010</t>
  </si>
  <si>
    <t>PARALELO 2,5mm²</t>
  </si>
  <si>
    <t>13.2.1.48</t>
  </si>
  <si>
    <t>MERCADO-51.2M-Comp</t>
  </si>
  <si>
    <t>PARALELO 4mm²</t>
  </si>
  <si>
    <t>13.2.1.49</t>
  </si>
  <si>
    <t>CPOS-3912520</t>
  </si>
  <si>
    <t>PP 3x1,5mm²</t>
  </si>
  <si>
    <t>13.2.1.50</t>
  </si>
  <si>
    <t>CPOS-3912530</t>
  </si>
  <si>
    <t>PP 2x2,5mm²</t>
  </si>
  <si>
    <t>13.2.1.51</t>
  </si>
  <si>
    <t>MERCADO-70.1M-Comp</t>
  </si>
  <si>
    <t>Cabo de comunicação shildado (blindado), espessura mínima: 1,25 mm2, temperatura máxima permitida: 60ºC</t>
  </si>
  <si>
    <t>EUROFIRE</t>
  </si>
  <si>
    <t>GP CABOS</t>
  </si>
  <si>
    <t>GRM ASSISTÊNCIA EM TELECOM</t>
  </si>
  <si>
    <t>13.2.2.</t>
  </si>
  <si>
    <t xml:space="preserve">    FIO DE COBRE ISOLADO</t>
  </si>
  <si>
    <t>13.2.2.1</t>
  </si>
  <si>
    <t>PINI-16.119.000800.SER</t>
  </si>
  <si>
    <t>FIO IISOLADO em PVC  - 750 V - 70°C - 1,5 mm²</t>
  </si>
  <si>
    <t>13.2.2.2</t>
  </si>
  <si>
    <t>PINI-16.119.000801.SER</t>
  </si>
  <si>
    <t>FIO IISOLADO em PVC  - 750 V - 70°C - 2,5 mm²</t>
  </si>
  <si>
    <t>13.2.2.3</t>
  </si>
  <si>
    <t>PINI-16.119.000802.SER</t>
  </si>
  <si>
    <t>FIO IISOLADO em PVC  - 750 V - 70°C - 4 mm²</t>
  </si>
  <si>
    <t>13.2.2.4</t>
  </si>
  <si>
    <t>PINI-16.119.000803.SER</t>
  </si>
  <si>
    <t>FIO IISOLADO em PVC  - 750 V - 70°C - 6 mm²</t>
  </si>
  <si>
    <t>13.2.2.5</t>
  </si>
  <si>
    <t>PINI-16.119.000804.SER</t>
  </si>
  <si>
    <t>FIO IISOLADO em PVC  - 750 V - 70°C - 10 mm²</t>
  </si>
  <si>
    <t>13.2.3.</t>
  </si>
  <si>
    <t xml:space="preserve">    CABOS DE COBRE NU</t>
  </si>
  <si>
    <t>13.2.3.2</t>
  </si>
  <si>
    <t>CPOS-3904050</t>
  </si>
  <si>
    <t>CABO DE COBRE NU 16 mm²</t>
  </si>
  <si>
    <t>13.2.3.3</t>
  </si>
  <si>
    <t>CPOS-3904060</t>
  </si>
  <si>
    <t>CABO DE COBRE NU 25 mm²</t>
  </si>
  <si>
    <t>13.2.3.4</t>
  </si>
  <si>
    <t>CPOS-3904070</t>
  </si>
  <si>
    <t>CABO DE COBRE NU 35 mm²</t>
  </si>
  <si>
    <t>13.2.3.5</t>
  </si>
  <si>
    <t>CPOS-3904080</t>
  </si>
  <si>
    <t>CABO DE COBRE NU 50 mm²</t>
  </si>
  <si>
    <t>13.2.3.6</t>
  </si>
  <si>
    <t>CPOS-3904100</t>
  </si>
  <si>
    <t>CABO DE COBRE NU 70 mm²</t>
  </si>
  <si>
    <t>13.2.4.</t>
  </si>
  <si>
    <t xml:space="preserve">    ELÉTRICA-CONECTOR</t>
  </si>
  <si>
    <t>13.2.4.5</t>
  </si>
  <si>
    <t>SINAPI-72263</t>
  </si>
  <si>
    <t>TERMINAL OU CONECTOR DE PRESSAO - PARA CABO DE COBRE</t>
  </si>
  <si>
    <t>13.3..</t>
  </si>
  <si>
    <t>ELÉTRICA - ILUMINAÇÃO</t>
  </si>
  <si>
    <t>13.3.1.</t>
  </si>
  <si>
    <t xml:space="preserve">    LUMINÁRIAS</t>
  </si>
  <si>
    <t>13.3.1.1</t>
  </si>
  <si>
    <t>MERCADO-54.1M-Comp</t>
  </si>
  <si>
    <t>LUMINARIA DE SOBREPOR LAMPADA FLUORESCENTE 2X14W, T5, COM LÂMPADAS E REATOR. Ref. ITAIM 3005</t>
  </si>
  <si>
    <t>ITAIM LC</t>
  </si>
  <si>
    <t>13.3.1.2</t>
  </si>
  <si>
    <t>MERCADO-53.1M-Comp</t>
  </si>
  <si>
    <t>LUMINARIA DE SOBREPOR LAMPADA FLUORESCENTE 4X14W, T5, COM LÂMPADAS E REATOR. Ref. ITAIM 3003</t>
  </si>
  <si>
    <t>AMES ILUMINAÇÃO</t>
  </si>
  <si>
    <t>FATOR NOBRE</t>
  </si>
  <si>
    <t>13.3.1.3</t>
  </si>
  <si>
    <t>MERCADO-54.2M-Comp</t>
  </si>
  <si>
    <t>LUMINARIA DE SOBREPOR LAMPADA FLUORESCENTE 2X28W, T5, COM LÂMPADAS E REATOR. Ref. ITAIM 3005</t>
  </si>
  <si>
    <t>13.3.1.4</t>
  </si>
  <si>
    <t>MERCADO-53.2M-Comp</t>
  </si>
  <si>
    <t>LUMINARIA DE SOBREPOR LAMPADA FLUORESCENTE 4X28W, T5, COM LÂMPADAS E REATOR. Ref. ITAIM 3005</t>
  </si>
  <si>
    <t>13.3.1.5</t>
  </si>
  <si>
    <t>MERCADO-56.1M-Comp</t>
  </si>
  <si>
    <t>LUMINARIA DE SOBREPOR LAMPADA FLUORESCENTE 2X16W,  COM LÂMPADAS E REATOR. Ref. ITAIM 3050</t>
  </si>
  <si>
    <t>13.3.1.6</t>
  </si>
  <si>
    <t>MERCADO-56.2M-Comp</t>
  </si>
  <si>
    <t>LUMINARIA DE SOBREPOR LAMPADA FLUORESCENTE 4X16W,  COM LÂMPADAS E REATOR. Ref. ITAIM 3571</t>
  </si>
  <si>
    <t>13.3.1.7</t>
  </si>
  <si>
    <t>MERCADO-54.3M-Comp</t>
  </si>
  <si>
    <t>LUMINARIA DE SOBREPOR LAMPADA FLUORESCENTE 2X32W,  COM LÂMPADAS E REATOR. Ref. ITAIM 3050</t>
  </si>
  <si>
    <t>13.3.1.8</t>
  </si>
  <si>
    <t>CPOS-41.14.600-Comp</t>
  </si>
  <si>
    <t>LUMINÁRIA P/ 2 LÂMPADAS FLUORESCENTE 2x32W CALHA ABERTA FIXAÇÃO EM PERFILADO REF. ITAIM 4120</t>
  </si>
  <si>
    <t>13.3.1.9</t>
  </si>
  <si>
    <t>MERCADO-42.1M-Comp</t>
  </si>
  <si>
    <t>LUMINARIA GLOBO VIDRO LEITOSO/PLAFONIER/BOCAL/LAMPADA 60W</t>
  </si>
  <si>
    <t>MADEIRA MADEIRA</t>
  </si>
  <si>
    <t>CARREFOUR</t>
  </si>
  <si>
    <t>13.3.1.10</t>
  </si>
  <si>
    <t>MERCADO-42.2M-Comp</t>
  </si>
  <si>
    <t>LUMINARIA GLOBO VIDRO LEITOSO/PLAFONIER/BOCAL/LAMPADA 100W74082 REFLETOR</t>
  </si>
  <si>
    <t>13.3.1.11</t>
  </si>
  <si>
    <t>SINAPI-INS-13390-Comp</t>
  </si>
  <si>
    <t>REFLETOR REDONDO EM ALUMINIO COM SUPORTE E ALCA REGULAVEL PARA FIXACAO, COM LAMPADA VAPOR DE MERCURIO 250W74094 LUMINARIA INTERNA</t>
  </si>
  <si>
    <t>13.3.1.12</t>
  </si>
  <si>
    <t>SINAPI-97593</t>
  </si>
  <si>
    <t>LUMINARIA TIPO SPOT PARA 1 LAMPADA INCANDESCENTE/FLUORESCENTE COMPACTA</t>
  </si>
  <si>
    <t>13.3.1.13</t>
  </si>
  <si>
    <t>SINAPI-97607</t>
  </si>
  <si>
    <t>LUMINÁRIA ARANDELA TIPO TARTARUGA PARA 1 LÂMPADA LED - FORNECIMENTO E INSTALAÇÃO. AF_11/2017</t>
  </si>
  <si>
    <t>13.3.1.16</t>
  </si>
  <si>
    <t>EDIF-91028</t>
  </si>
  <si>
    <t>LUMINÁRIA DE EMERGÊNCIA AUTÔNOMA COM 30 LEDS - 2W - AUTONOMIA MIN. 3H - COMPLETA</t>
  </si>
  <si>
    <t>13.3.1.17</t>
  </si>
  <si>
    <t>MERCADO-43.1M-Comp</t>
  </si>
  <si>
    <t>LUMINÁRIA CIRCULAR DE EMBUTIR C/ 2 LÂMPADAS FLUORESCENTE 26W/4P, C/ REATOR DUPLO 220V</t>
  </si>
  <si>
    <t>AMERICANAS</t>
  </si>
  <si>
    <t>13.3.1.19</t>
  </si>
  <si>
    <t>MERCADO-54.4M-Comp</t>
  </si>
  <si>
    <t>LUMINARIA DE EMBUTIR LAMPADA FLUORESCENTE 2X14W, T5, COM LÂMPADAS E REATOR. Ref. ITAIM 2005</t>
  </si>
  <si>
    <t>13.3.1.20</t>
  </si>
  <si>
    <t>MERCADO-53.3M-Comp</t>
  </si>
  <si>
    <t>LUMINARIA DE EMBUTIR LAMPADA FLUORESCENTE 4X14W, T5, COM LÂMPADAS E REATOR. Ref. ITAIM 2005</t>
  </si>
  <si>
    <t>13.3.1.21</t>
  </si>
  <si>
    <t>MERCADO-54.5M-Comp</t>
  </si>
  <si>
    <t>LUMINARIA DE EMBUTIR LAMPADA FLUORESCENTE 2X28W, T5, COM LÂMPADAS E REATOR. Ref. ITAIM 2005</t>
  </si>
  <si>
    <t>13.3.1.22</t>
  </si>
  <si>
    <t>MERCADO-53.4M-Comp</t>
  </si>
  <si>
    <t>LUMINARIA DE EMBUTIR LAMPADA FLUORESCENTE 4X28W, T5, COM LÂMPADAS E REATOR. Ref. ITAIM 2005</t>
  </si>
  <si>
    <t>13.3.1.23</t>
  </si>
  <si>
    <t>MERCADO-56.3M-Comp</t>
  </si>
  <si>
    <t>LUMINARIA DE EMBUTIR LAMPADA FLUORESCENTE 2X16W,  COM LÂMPADAS E REATOR. Ref. ITAIM 2001</t>
  </si>
  <si>
    <t>13.3.1.24</t>
  </si>
  <si>
    <t>MERCADO-56.4M-Comp</t>
  </si>
  <si>
    <t>LUMINARIA DE EMBUTIR LAMPADA FLUORESCENTE 4X16W,  COM LÂMPADAS E REATOR. Ref. ITAIM 2003</t>
  </si>
  <si>
    <t>13.3.1.25</t>
  </si>
  <si>
    <t>MERCADO-54.6M-Comp</t>
  </si>
  <si>
    <t>LUMINARIA DE EMBUTIR LAMPADA FLUORESCENTE 2X32W,  COM LÂMPADAS E REATOR. Ref. ITAIM 2001</t>
  </si>
  <si>
    <t>13.3.1.27</t>
  </si>
  <si>
    <t>MERCADO-55.1M-Comp</t>
  </si>
  <si>
    <t>LUMINARIA DE SOBREPOR LAMPADA LED 2X18W, T8, COM LÂMPADAS REF. ITAIM</t>
  </si>
  <si>
    <t>13.3.1.28</t>
  </si>
  <si>
    <t>MERCADO-55.2M-Comp</t>
  </si>
  <si>
    <t>LUMINARIA DE SOBREPOR LAMPADA LED 2X9W, T8, COM LÂMPADAS REF. ITAIM</t>
  </si>
  <si>
    <t>13.3.1.29</t>
  </si>
  <si>
    <t>MERCADO-55.3M-Comp</t>
  </si>
  <si>
    <t>LUMINARIA DE EMBUTIR LAMPADA LED 2X18W, T9, COM LÂMPADAS REF. ITAIM</t>
  </si>
  <si>
    <t>13.3.1.30</t>
  </si>
  <si>
    <t>MERCADO-55.4M-Comp</t>
  </si>
  <si>
    <t>LUMINARIA DE EMBUTIR LAMPADA LED 2X9W, T9, COM LÂMPADAS REF. ITAIM</t>
  </si>
  <si>
    <t>13.3.1.31</t>
  </si>
  <si>
    <t>MERCADO-35.1M-Comp</t>
  </si>
  <si>
    <t>PLAFON QUADRADO LED 25W DE EMBUTIR</t>
  </si>
  <si>
    <t>ELETRO RASTRO</t>
  </si>
  <si>
    <t>13.3.1.32</t>
  </si>
  <si>
    <t>MERCADO-30.1M-Comp</t>
  </si>
  <si>
    <t>PLAFON QUADRADO LED 25W DE SOBREPOR</t>
  </si>
  <si>
    <t>EMBRALUMI</t>
  </si>
  <si>
    <t>ENERGILUX</t>
  </si>
  <si>
    <t>13.3.2.</t>
  </si>
  <si>
    <t xml:space="preserve">    LÂMPADAS</t>
  </si>
  <si>
    <t>13.3.2.1</t>
  </si>
  <si>
    <t>CPOS-4107020</t>
  </si>
  <si>
    <t>LAMPADA FLUORESCENTE 14W</t>
  </si>
  <si>
    <t>13.3.2.2</t>
  </si>
  <si>
    <t>CPOS-4107060</t>
  </si>
  <si>
    <t>LAMPADA FLUORESCENTE 28W</t>
  </si>
  <si>
    <t>13.3.2.3</t>
  </si>
  <si>
    <t>CPOS-4107030</t>
  </si>
  <si>
    <t>LAMPADA FLUORESCENTE 16W</t>
  </si>
  <si>
    <t>13.3.2.4</t>
  </si>
  <si>
    <t>CPOS-4107070</t>
  </si>
  <si>
    <t>LAMPADA FLUORESCENTE 32W</t>
  </si>
  <si>
    <t>13.3.2.5</t>
  </si>
  <si>
    <t>MERCADO-41.1M-Comp</t>
  </si>
  <si>
    <t>LAMPADA LED 18W T5</t>
  </si>
  <si>
    <t>13.3.2.6</t>
  </si>
  <si>
    <t>MERCADO-41.2M-Comp</t>
  </si>
  <si>
    <t>LAMPADA LED 18W T8</t>
  </si>
  <si>
    <t>YAMAMURA</t>
  </si>
  <si>
    <t>13.3.2.7</t>
  </si>
  <si>
    <t>MERCADO-41.3M-Comp</t>
  </si>
  <si>
    <t>LAMPADA LED 9W T5</t>
  </si>
  <si>
    <t>13.3.2.8</t>
  </si>
  <si>
    <t>MERCADO-41.4M-Comp</t>
  </si>
  <si>
    <t>LAMPADA LED 9W T8</t>
  </si>
  <si>
    <t>13.3.3.</t>
  </si>
  <si>
    <t>SENSORES</t>
  </si>
  <si>
    <t>13.3.3.1</t>
  </si>
  <si>
    <t>CPOS-4005350</t>
  </si>
  <si>
    <t>SENSOR DE PRESENÇA 360º BIVOLT</t>
  </si>
  <si>
    <t>13.3.3.2</t>
  </si>
  <si>
    <t>CPOS-4005340</t>
  </si>
  <si>
    <t>CÉLULA FOTOELÉTRICA BIVOLT</t>
  </si>
  <si>
    <t>13.3.3.3</t>
  </si>
  <si>
    <t>MERCADO-81.1M</t>
  </si>
  <si>
    <t>SENSOR TEMPERATURA NTC  10 K</t>
  </si>
  <si>
    <t>MERCADO LIVRE 1</t>
  </si>
  <si>
    <t>MERCADO LIVRE 2</t>
  </si>
  <si>
    <t>MERCADO LIVRE 3</t>
  </si>
  <si>
    <t>13.4..</t>
  </si>
  <si>
    <t>ELÉTRICA - QUADROS</t>
  </si>
  <si>
    <t>13.4.1.</t>
  </si>
  <si>
    <t xml:space="preserve">    QUADROS</t>
  </si>
  <si>
    <t>13.4.1.1</t>
  </si>
  <si>
    <t>CPOS-3703200</t>
  </si>
  <si>
    <t>QUADRO de distribuição universal de embutir, para disjuntores 16 DIN / 12 Bolt-on - 150 A - sem componentes</t>
  </si>
  <si>
    <t>13.4.1.2</t>
  </si>
  <si>
    <t>CPOS-3703210</t>
  </si>
  <si>
    <t>QUADRO de distribuição universal de embutir, para disjuntores 24 DIN / 18 Bolt-on - 150 A - sem componentes</t>
  </si>
  <si>
    <t>13.4.1.3</t>
  </si>
  <si>
    <t>CPOS-3703220</t>
  </si>
  <si>
    <t>QUADRO de distribuição universal de embutir, para disjuntores 34 DIN / 24 Bolt-on - 150 A - sem componentes</t>
  </si>
  <si>
    <t>13.4.1.4</t>
  </si>
  <si>
    <t>CPOS-3703230</t>
  </si>
  <si>
    <t>QUADRO de distribuição universal de embutir, para disjuntores 44 DIN / 32 Bolt-on - 150 A - sem componentes</t>
  </si>
  <si>
    <t>13.4.1.5</t>
  </si>
  <si>
    <t>CPOS-3703240</t>
  </si>
  <si>
    <t>QUADRO de distribuição universal de embutir, para disjuntores 56 DIN / 40 Bolt-on - 225 A - sem componentes</t>
  </si>
  <si>
    <t>13.4.1.6</t>
  </si>
  <si>
    <t>CPOS-3704250</t>
  </si>
  <si>
    <t>QUADRO de distribuição universal de sobrepor, para disjuntores 16 DIN / 12 Bolt-on - 150 A - sem componentes</t>
  </si>
  <si>
    <t>13.4.1.7</t>
  </si>
  <si>
    <t>CPOS-3704260</t>
  </si>
  <si>
    <t>QUADRO de distribuição universal de sobrepor, para disjuntores 24 DIN / 18 Bolt-on - 150 A - sem componentes</t>
  </si>
  <si>
    <t>13.4.1.8</t>
  </si>
  <si>
    <t>CPOS-3704270</t>
  </si>
  <si>
    <t>QUADRO de distribuição universal de sobrepor, para disjuntores 34 DIN / 24 Bolt-on - 150 A - sem componentes</t>
  </si>
  <si>
    <t>13.4.1.9</t>
  </si>
  <si>
    <t>CPOS-3704280</t>
  </si>
  <si>
    <t>QUADRO de distribuição universal de sobrepor, para disjuntores 44 DIN / 32 Bolt-on - 150 A - sem componentes</t>
  </si>
  <si>
    <t>13.4.1.10</t>
  </si>
  <si>
    <t>CPOS-3704290</t>
  </si>
  <si>
    <t>QUADRO de distribuição universal de sobrepor, para disjuntores 56 DIN / 40 Bolt-on - 225 A - sem componentes</t>
  </si>
  <si>
    <t>13.4.1.11</t>
  </si>
  <si>
    <t>MERCADO-87.2M-Comp</t>
  </si>
  <si>
    <t>Quadro de comando de exaustão</t>
  </si>
  <si>
    <t>13.4.1.12</t>
  </si>
  <si>
    <t>MERCADO-87.1M-Comp</t>
  </si>
  <si>
    <t>Quadro de automação de ar condicionado</t>
  </si>
  <si>
    <t>13.4.1.13</t>
  </si>
  <si>
    <t>Miscelânea Materiais</t>
  </si>
  <si>
    <t>vb</t>
  </si>
  <si>
    <t>13.4.1.14</t>
  </si>
  <si>
    <t>Montagens Detalhes</t>
  </si>
  <si>
    <t>13.4.2.</t>
  </si>
  <si>
    <t xml:space="preserve">    DISJUNTORES</t>
  </si>
  <si>
    <t>13.4.2.1</t>
  </si>
  <si>
    <t>SINAPI-74130/1</t>
  </si>
  <si>
    <t>DISJUNTOR MONOPOLAR termomagnético de 10 A a 30 A 240V</t>
  </si>
  <si>
    <t>13.4.2.2</t>
  </si>
  <si>
    <t>SINAPI-93658</t>
  </si>
  <si>
    <t>DISJUNTOR MONOPOLAR termomagnético de 30 A a 50 A 240V</t>
  </si>
  <si>
    <t>13.4.2.3</t>
  </si>
  <si>
    <t>SINAPI-93664</t>
  </si>
  <si>
    <t>DISJUNTOR BIPOLAR termomagnético de 10 A a 50 A 240V</t>
  </si>
  <si>
    <t>13.4.2.4</t>
  </si>
  <si>
    <t>SINAPI-93670</t>
  </si>
  <si>
    <t>DISJUNTOR TRIPOLAR termomagnético   10 A 50A 240V</t>
  </si>
  <si>
    <t>13.4.2.5</t>
  </si>
  <si>
    <t>SINAPI-74130/5</t>
  </si>
  <si>
    <t>DISJUNTOR TRIPOLAR termomagnético   60 A 100A 240V</t>
  </si>
  <si>
    <t>13.4.2.6</t>
  </si>
  <si>
    <t>CPOS-3713700</t>
  </si>
  <si>
    <t>DISJUNTOR TRIPOLAR EM CAIXA MOLDADA   125 A 150A 240V</t>
  </si>
  <si>
    <t>13.4.2.8</t>
  </si>
  <si>
    <t>PINI-16.109.000105.SER</t>
  </si>
  <si>
    <t>DISJUNTOR TRIPOLAR EM CAIXA MOLDADA 175 A 225A 240V</t>
  </si>
  <si>
    <t>13.4.2.9</t>
  </si>
  <si>
    <t>PINI-16.109.000106.SER</t>
  </si>
  <si>
    <t>DISJUNTOR TRIPOLAR EM CAIXA MOLDADA 250A 600V</t>
  </si>
  <si>
    <t>13.4.2.10</t>
  </si>
  <si>
    <t>CPOS-3713720</t>
  </si>
  <si>
    <t>DISJUNTOR TRIPOLAR EM CAIXA MOLDADA 300 A 400A 600V</t>
  </si>
  <si>
    <t>13.4.2.11</t>
  </si>
  <si>
    <t>CPOS-3713730</t>
  </si>
  <si>
    <t>DISJUNTOR TRIPOLAR EM CAIXA MOLDADA 500 A 600A 600V</t>
  </si>
  <si>
    <t>13.4.2.12</t>
  </si>
  <si>
    <t>CPOS-3717060</t>
  </si>
  <si>
    <t>Dispositivo diferencial residual de 25 A x 30 mA - 2 polos</t>
  </si>
  <si>
    <t>13.4.2.13</t>
  </si>
  <si>
    <t>CPOS-3717070</t>
  </si>
  <si>
    <t>Dispositivo diferencial residual de 40 A x 30 mA - 2 polos</t>
  </si>
  <si>
    <t>13.4.2.14</t>
  </si>
  <si>
    <t>CPOS-3717074</t>
  </si>
  <si>
    <t>Dispositivo diferencial residual de 25 A x 30 mA - 4 polos</t>
  </si>
  <si>
    <t>13.4.2.15</t>
  </si>
  <si>
    <t>CPOS-3717080</t>
  </si>
  <si>
    <t>Dispositivo diferencial residual de 40 A x 30 mA - 4 polos</t>
  </si>
  <si>
    <t>13.4.2.16</t>
  </si>
  <si>
    <t>CPOS-3717090</t>
  </si>
  <si>
    <t>Dispositivo diferencial residual de 63 A x 30 mA - 4 polos</t>
  </si>
  <si>
    <t>13.4.2.17</t>
  </si>
  <si>
    <t>CPOS-3717100</t>
  </si>
  <si>
    <t>Dispositivo diferencial residual de 80 A x 30 mA - 4 polos</t>
  </si>
  <si>
    <t>13.4.2.18</t>
  </si>
  <si>
    <t>CPOS-3717110</t>
  </si>
  <si>
    <t>Dispositivo diferencial residual de 100 A x 30 mA - 4 polos</t>
  </si>
  <si>
    <t>13.4.2.19</t>
  </si>
  <si>
    <t>CPOS-3717114</t>
  </si>
  <si>
    <t>Dispositivo diferencial residual de 125 A x 30 mA - 4 polos</t>
  </si>
  <si>
    <t>13.4.2.20</t>
  </si>
  <si>
    <t>CPOS-3717130</t>
  </si>
  <si>
    <t>Dispositivo diferencial residual de 25 A x 300 mA - 4 polos</t>
  </si>
  <si>
    <t>13.4.2.21</t>
  </si>
  <si>
    <t>CPOS-3724032</t>
  </si>
  <si>
    <t>Supressor de Surto 35 kA 220/127 V</t>
  </si>
  <si>
    <t>13.4.3.</t>
  </si>
  <si>
    <t xml:space="preserve">    BASES FUSÍVEIS E CHAVES</t>
  </si>
  <si>
    <t>13.4.3.1</t>
  </si>
  <si>
    <t>PINI-16.109.000350.SER</t>
  </si>
  <si>
    <t>SECCIONADOR FUSÍVEL tipo NH tripolar até 125 A, manobra com carga, com porta fusível, em quadro de distribuição</t>
  </si>
  <si>
    <t>13.4.3.2</t>
  </si>
  <si>
    <t>PINI-16.109.000355.SER</t>
  </si>
  <si>
    <t>SECCIONADOR FUSÍVEL tipo NH tripolar até 250 A, manobra com carga, com porta fusível, em quadro de distribuição</t>
  </si>
  <si>
    <t>13.4.3.3</t>
  </si>
  <si>
    <t>PINI-16.109.000360.SER</t>
  </si>
  <si>
    <t>SECCIONADOR FUSÍVEL tipo NH tripolar até 400 A, manobra com carga, com porta fusível, em quadro de distribuição</t>
  </si>
  <si>
    <t>13.4.3.4</t>
  </si>
  <si>
    <t>PINI-16.109.000365.SER</t>
  </si>
  <si>
    <t>SECCIONADOR FUSÍVEL tipo NH tripolar até 630 A, manobra com carga, com porta fusível, em quadro de distribuição</t>
  </si>
  <si>
    <t>13.4.4.</t>
  </si>
  <si>
    <t xml:space="preserve">    CHAVES ROTATIVAS</t>
  </si>
  <si>
    <t>13.4.4.1</t>
  </si>
  <si>
    <t>CPOS-4012200</t>
  </si>
  <si>
    <t>Chave Rotativa 1 pólo e 2 posições 16A</t>
  </si>
  <si>
    <t>13.4.4.4</t>
  </si>
  <si>
    <t>CPOS-4012210</t>
  </si>
  <si>
    <t>Chave reversora sob carga, 3 posições e 3 pólos In= 25A</t>
  </si>
  <si>
    <t>13.4.4.5</t>
  </si>
  <si>
    <t>MERCADO-52.1M-Comp</t>
  </si>
  <si>
    <t>Chave reversora sob carga, 3 posições e 3 pólos In= 50A</t>
  </si>
  <si>
    <t>ELÉTRICA SUZUKI</t>
  </si>
  <si>
    <t>HASOTEC</t>
  </si>
  <si>
    <t>13.4.4.9</t>
  </si>
  <si>
    <t>Chave reversora sob carga, 3 posições e 4 pólos In= 63A</t>
  </si>
  <si>
    <t>13.4.5.</t>
  </si>
  <si>
    <t xml:space="preserve">    CONTATORAS</t>
  </si>
  <si>
    <t>13.4.5.1</t>
  </si>
  <si>
    <t>CPOS-4010510</t>
  </si>
  <si>
    <t>Bloco de Contato auxiliar 127-220V com 2NA+2NF</t>
  </si>
  <si>
    <t>13.4.5.2</t>
  </si>
  <si>
    <t>CPOS-4010520</t>
  </si>
  <si>
    <t>Bloco de Contato auxiliar 127-220V com 4NF</t>
  </si>
  <si>
    <t>13.4.5.3</t>
  </si>
  <si>
    <t>CPOS-4010500</t>
  </si>
  <si>
    <t>Mini contator auxiliar de 4A - 220V Categoria AC-15, 60 Hz, contatos 4NA+4NF</t>
  </si>
  <si>
    <t>13.4.5.4</t>
  </si>
  <si>
    <t>CPOS-4010060</t>
  </si>
  <si>
    <t>Mini contator Tripolar de 16A 127V - 220V COM CONTATOS AUXILIARES</t>
  </si>
  <si>
    <t>13.4.5.5</t>
  </si>
  <si>
    <t>CPOS-4010080</t>
  </si>
  <si>
    <t>Contator de Força Tripolar de 18A 127V - 220V  COM CONTATOS AUXILIARES</t>
  </si>
  <si>
    <t>13.4.5.6</t>
  </si>
  <si>
    <t>Contator de Força Tripolar de 25A 127V - 220V  COM CONTATOS AUXILIARES</t>
  </si>
  <si>
    <t>13.4.5.7</t>
  </si>
  <si>
    <t>CPOS-4010100</t>
  </si>
  <si>
    <t>Contator de Força Tripolar de 32A 127V - 220V  COM CONTATOS AUXILIARES</t>
  </si>
  <si>
    <t>13.4.5.8</t>
  </si>
  <si>
    <t>CPOS-4010106</t>
  </si>
  <si>
    <t>Contator 1NA+1NF 40A 220V 50/60HZ -  COM CONTATOS AUXILIARES</t>
  </si>
  <si>
    <t>13.4.5.9</t>
  </si>
  <si>
    <t>CPOS-4010110</t>
  </si>
  <si>
    <t>Contator 1NA+1NF 50A 220V 50/60HZ -  COM CONTATOS AUXILIARES</t>
  </si>
  <si>
    <t>13.4.6.</t>
  </si>
  <si>
    <t xml:space="preserve">    TIMERS</t>
  </si>
  <si>
    <t>13.4.6.1</t>
  </si>
  <si>
    <t>CPOS-4011191</t>
  </si>
  <si>
    <t>Timer Digital - Diário/Semanal 16A, com Bateria recarregável, 127V/220V, Ref. Kienzie, Siemens, Coel ou equivalente</t>
  </si>
  <si>
    <t>13.4.7.</t>
  </si>
  <si>
    <t xml:space="preserve">    BOTOEIRAS</t>
  </si>
  <si>
    <t>13.4.7.1</t>
  </si>
  <si>
    <t>Botoeira de Acionamento "Liga/Desliga"</t>
  </si>
  <si>
    <t>13.4.8.</t>
  </si>
  <si>
    <t xml:space="preserve">    MEDIDORES</t>
  </si>
  <si>
    <t>13.4.8.5</t>
  </si>
  <si>
    <t>MERCADO-40.1M-Comp</t>
  </si>
  <si>
    <t>Medidor de Energia Trifásico Digital</t>
  </si>
  <si>
    <t>CASAS FERREIRA</t>
  </si>
  <si>
    <t>13.4.9.</t>
  </si>
  <si>
    <t xml:space="preserve">    BARRAMENTOS DE COBRE E ITENS DE MONTAGEM</t>
  </si>
  <si>
    <t>13.4.9.1</t>
  </si>
  <si>
    <t>CPOS-3710010</t>
  </si>
  <si>
    <t>Barramento de cobre 1/2" x 1/8" (95A)</t>
  </si>
  <si>
    <t>13.4.9.2</t>
  </si>
  <si>
    <t>Barramento de cobre 1" x 1/8" (195A)</t>
  </si>
  <si>
    <t>13.4.9.3</t>
  </si>
  <si>
    <t>Barramento de cobre 1/4" x 1/8" (50A)</t>
  </si>
  <si>
    <t>13.4.9.4</t>
  </si>
  <si>
    <t>Barramento de cobre 3/16" x 1" (280A)</t>
  </si>
  <si>
    <t>13.4.9.5</t>
  </si>
  <si>
    <t>Barramento de cobre 3/16" x 1.1/4" (315A)</t>
  </si>
  <si>
    <t>13.4.9.6</t>
  </si>
  <si>
    <t>EDIF-91450</t>
  </si>
  <si>
    <t>Plaquetas de Identificação de circuitos em quadros elétricos</t>
  </si>
  <si>
    <t>13.4.9.7</t>
  </si>
  <si>
    <t>MERCADO-82.1M</t>
  </si>
  <si>
    <t>Trilho fixação p/ Disjuntores e Componentes padrão DIN</t>
  </si>
  <si>
    <t>13.4.9.8</t>
  </si>
  <si>
    <t>MERCADO-83.1M</t>
  </si>
  <si>
    <t>Canaleta Plástica p/ organização de Cabos</t>
  </si>
  <si>
    <t>13.4.10.</t>
  </si>
  <si>
    <t xml:space="preserve">    QUADROS COMPLETOS TTA</t>
  </si>
  <si>
    <t>13.4.10.2</t>
  </si>
  <si>
    <t>MERCADO-3.1M-Comp</t>
  </si>
  <si>
    <t>QUADRO COMPLETO "QNB" PADRÃO TTA/PTTA, CONF. NBR IEC 60439-1</t>
  </si>
  <si>
    <t>COMPACT PAINÉIS</t>
  </si>
  <si>
    <t>CASA DO PAINÉL</t>
  </si>
  <si>
    <t>ACTON</t>
  </si>
  <si>
    <t>13.4.10.3</t>
  </si>
  <si>
    <t>MERCADO-3.2M-Comp</t>
  </si>
  <si>
    <t>QUADRO COMPLETO "QLF" PADRÃO TTA/PTTA, CONF. NBR IEC 60439-1</t>
  </si>
  <si>
    <t>13.4.10.4</t>
  </si>
  <si>
    <t>MERCADO-3.3M-Comp</t>
  </si>
  <si>
    <t>QUADRO COMPLETO "QL" PADRÃO TTA/PTTA, CONF. NBR IEC 60439-1</t>
  </si>
  <si>
    <t>13.4.10.5</t>
  </si>
  <si>
    <t>MERCADO-3.4M-Comp</t>
  </si>
  <si>
    <t>QUADRO COMPLETO "QTOM" PADRÃO TTA/PTTA, CONF. NBR IEC 60439-1</t>
  </si>
  <si>
    <t>13.4.10.6</t>
  </si>
  <si>
    <t>MERCADO-3.5M-Comp</t>
  </si>
  <si>
    <t>QUADRO COMPLETO "QGBT" PADRÃO TTA/PTTA, CONF. NBR IEC 60439-1</t>
  </si>
  <si>
    <t>13.4.10.7</t>
  </si>
  <si>
    <t>MERCADO-3.6M-Comp</t>
  </si>
  <si>
    <t>QUADRO COMPLETO "QFAA" PADRÃO TTA/PTTA, CONF. NBR IEC 60439-1</t>
  </si>
  <si>
    <t>13.4.10.8</t>
  </si>
  <si>
    <t>MERCADO-3.7M-Comp</t>
  </si>
  <si>
    <t>QUADRO COMPLETO "QCIS" PADRÃO TTA/PTTA, CONF. NBR IEC 60439-1</t>
  </si>
  <si>
    <t>13.4.10.9</t>
  </si>
  <si>
    <t>MERCADO-3.8M-Comp</t>
  </si>
  <si>
    <t>QUADRO COMPLETO "QAC" PADRÃO TTA/PTTA, CONF. NBR IEC 60439-1</t>
  </si>
  <si>
    <t>13.5..</t>
  </si>
  <si>
    <t>ENTRADA DE ENERGIA</t>
  </si>
  <si>
    <t>13.5.1.</t>
  </si>
  <si>
    <t xml:space="preserve">    CENTROS DE MEDIÇÃO</t>
  </si>
  <si>
    <t>13.5.1.1</t>
  </si>
  <si>
    <t>MERCADO-4.1M-Comp</t>
  </si>
  <si>
    <t>CAIXA TIPO "T" PARA INSTALAÇÃO DE DISJUNTOR TRIPOLAR DE 400A E CHAVE SECCIONADORA C/ FUSÍVEIS NH-35A</t>
  </si>
  <si>
    <t>RJ QUADROS</t>
  </si>
  <si>
    <t>STAR METAL</t>
  </si>
  <si>
    <t>D'LIGHT</t>
  </si>
  <si>
    <t>13.5.1.2</t>
  </si>
  <si>
    <t>MERCADO-4.2M-Comp</t>
  </si>
  <si>
    <t>CAIXA TIPO "S" PARA INSTALAÇÃO DE DISJUNTOR TRIPOLAR DE 400A E CHAVE SECCIONADORA C/ FUSÍVEIS NH-35A</t>
  </si>
  <si>
    <t>13.5.1.3</t>
  </si>
  <si>
    <t>MERCADO-4.3M-Comp</t>
  </si>
  <si>
    <t>CAIXA TIPO "M" PARA INSTALAÇÃO DE DISJUNTOR TRIPOLAR DE 400A E CHAVE SECCIONADORA C/ FUSÍVEIS NH-35A</t>
  </si>
  <si>
    <t>13.5.2.</t>
  </si>
  <si>
    <t xml:space="preserve">    CABINES PRIMÁRIAS</t>
  </si>
  <si>
    <t>13.5.2.2</t>
  </si>
  <si>
    <t>CPOS-3605040</t>
  </si>
  <si>
    <t>ISOLADOR DE SUSPENSÃO, CLASSE 15kV</t>
  </si>
  <si>
    <t>13.5.2.3</t>
  </si>
  <si>
    <t>CPOS-INS-P.19.000.049533-Comp</t>
  </si>
  <si>
    <t>GANCHO OLHAL</t>
  </si>
  <si>
    <t>13.5.2.4</t>
  </si>
  <si>
    <t>CPOS-INS-P.19.000.049517-Comp</t>
  </si>
  <si>
    <t>OLHAL PARA PARAFUSO</t>
  </si>
  <si>
    <t>13.5.2.6</t>
  </si>
  <si>
    <t>CPOS-3620100</t>
  </si>
  <si>
    <t>BUCHA DE PASSAGEM, USO EXTERNO/INTERNO - CLASSE 15kV, FIXAÇÃO EM PAREDE</t>
  </si>
  <si>
    <t>13.5.2.7</t>
  </si>
  <si>
    <t>CPOS-6802100</t>
  </si>
  <si>
    <t xml:space="preserve">ARMAÇÃO SECUNDÁRIA DE 1 ESTRIBO COM HASTE E CONTRAPINO </t>
  </si>
  <si>
    <t>13.5.2.8</t>
  </si>
  <si>
    <t>CPOS-3605010</t>
  </si>
  <si>
    <t>Isolador tipo roldana para baixa tensão de 76 x 79 mm</t>
  </si>
  <si>
    <t>13.5.2.15</t>
  </si>
  <si>
    <t>MERCADO-4.4M-Comp</t>
  </si>
  <si>
    <t>CAIXA TIPO "T" PARA INSTALAÇÃO DOS TC'S 0,60 x 0,90 x 0,25m PADRÃO ENEL</t>
  </si>
  <si>
    <t>13.5.2.16</t>
  </si>
  <si>
    <t>CPOS-3620010</t>
  </si>
  <si>
    <t>VERGALHÃO DE COBRE ELETROLÍTICO ∅3/8"</t>
  </si>
  <si>
    <t>13.5.2.17</t>
  </si>
  <si>
    <t>CPOS-2403210</t>
  </si>
  <si>
    <t>TELA DE PROTEÇÃO METÁLICA, REMOVÍVEL E ARTICULÁVEL, COM TRINCO E MALHA EM ARAME - GALVANIZADO N° 12 BWG DE 25 x 25mm</t>
  </si>
  <si>
    <t>13.5.2.18</t>
  </si>
  <si>
    <t>CPOS-2501470</t>
  </si>
  <si>
    <t>VENEZIANA PARA VENTILAÇÃO PERMANENTE E ILUMINAÇÃO NATURAL ( 1,00 x 1,00m )</t>
  </si>
  <si>
    <t>13.5.2.19</t>
  </si>
  <si>
    <t>EDIF-91448</t>
  </si>
  <si>
    <t>VENEZIANA PARA VENTILAÇÃO - TIPO CHICANA 0,50 x 0,40m</t>
  </si>
  <si>
    <t>13.5.2.20</t>
  </si>
  <si>
    <t>CPOS-2401190</t>
  </si>
  <si>
    <t>TELA DE PROTEÇÃO DAS VENEZIANAS EM ARAME GALVANIZADO N° 12 BWG COM MALHA DE 13 x 13mm - PARA INSTALAÇÃO EXTERNA</t>
  </si>
  <si>
    <t>13.5.2.21</t>
  </si>
  <si>
    <t>CPOS-3620280</t>
  </si>
  <si>
    <t>PLACA DE ADVERTÊNCIA - " ALTA TENSÃO - PERIGO DE MORTE "</t>
  </si>
  <si>
    <t>13.5.2.22</t>
  </si>
  <si>
    <t>CPOS-3620350</t>
  </si>
  <si>
    <t>CAIXA PARA ABRIGO DE UM PAR DE LUVAS DE ISOLAÇÃO 20kV</t>
  </si>
  <si>
    <t>13.5.2.23</t>
  </si>
  <si>
    <t>CPOS-23.08.010-Comp</t>
  </si>
  <si>
    <t>ESTRADO DE MADEIRA COBERTO COM TAPETE DE BORRACHA, ESPESSURA = 1cm</t>
  </si>
  <si>
    <t>13.5.2.24</t>
  </si>
  <si>
    <t>CPOS-3605100</t>
  </si>
  <si>
    <t>ISOLADOR TIPO PEDESTAL</t>
  </si>
  <si>
    <t>13.5.2.25</t>
  </si>
  <si>
    <t>CAIXA DE ALVENARIA PARA ATERRAMENTO, 250x250x250mm, COM TAMPA</t>
  </si>
  <si>
    <t>13.5.2.27</t>
  </si>
  <si>
    <t>CPOS-3620120</t>
  </si>
  <si>
    <t>CHAPA PARA FIXAÇÃO BUCHA PASSAGEM GALVANIZADA A FOGO</t>
  </si>
  <si>
    <t>13.5.2.28</t>
  </si>
  <si>
    <t>MERCADO-5.1M-Comp</t>
  </si>
  <si>
    <t>Cubículo de Média Tensão p/ uso externo classe de tensão 15kV - Conjunto de Manobra e Controle de Baixa Tensão e Conjunto de Manobra e Controle de Alta Tensão em Invólucro Metálico</t>
  </si>
  <si>
    <t>VR PAINÉIS</t>
  </si>
  <si>
    <t>ALPHA</t>
  </si>
  <si>
    <t>NG</t>
  </si>
  <si>
    <t>13.5.2.29</t>
  </si>
  <si>
    <t>CPOS-3609180</t>
  </si>
  <si>
    <t>Posto de Transformação Aéreo (112,5 KVA) - 13,8kV/13,2/12,6/12 - 220V/127V</t>
  </si>
  <si>
    <t>13.5.2.30</t>
  </si>
  <si>
    <t>CPOS-3609050</t>
  </si>
  <si>
    <t>Posto de Transformação Aéreo (150 KVA) - 13,8kV/13,2/12,6/12 - 220V/127V</t>
  </si>
  <si>
    <t>13.5.2.31</t>
  </si>
  <si>
    <t>CPOS-3609020</t>
  </si>
  <si>
    <t>Posto de Transformação Aéreo (225 KVA) - 13,8kV/13,2/12,6/12 - 220V/127V</t>
  </si>
  <si>
    <t>13.6..</t>
  </si>
  <si>
    <t>TRAFOS, CONDICIONADORES E GERADORES</t>
  </si>
  <si>
    <t>13.6.1.</t>
  </si>
  <si>
    <t xml:space="preserve">    TRANSFORMADORES BT</t>
  </si>
  <si>
    <t>13.6.1.1</t>
  </si>
  <si>
    <t>MERCADO-6.1M-Comp</t>
  </si>
  <si>
    <t>Transformador Trifásico DELTA-ESTRELA 10 Kva</t>
  </si>
  <si>
    <t>MAGNUS</t>
  </si>
  <si>
    <t>TELBA</t>
  </si>
  <si>
    <t>KMA</t>
  </si>
  <si>
    <t>13.6.1.2</t>
  </si>
  <si>
    <t>MERCADO-6.2M-Comp</t>
  </si>
  <si>
    <t>Transformador Trifásico DELTA-ESTRELA 15 kVA</t>
  </si>
  <si>
    <t>13.6.1.3</t>
  </si>
  <si>
    <t>MERCADO-6.3M-Comp</t>
  </si>
  <si>
    <t>Transformador Trifásico DELTA-ESTRELA 30 kVA</t>
  </si>
  <si>
    <t>13.6.1.4</t>
  </si>
  <si>
    <t>MERCADO-7.1M-Comp</t>
  </si>
  <si>
    <t>Autotransformador Bifásico entrada 380 saida 220 potência 5KVA</t>
  </si>
  <si>
    <t>13.6.1.5</t>
  </si>
  <si>
    <t>MERCADO-7.2M-Comp</t>
  </si>
  <si>
    <t>Autotransformador Bifásico entrada 380 saida 220 potência 7,5KVA</t>
  </si>
  <si>
    <t>13.6.1.6</t>
  </si>
  <si>
    <t>MERCADO-7.3M-Comp</t>
  </si>
  <si>
    <t>Autotransformador Bifásico entrada 380 saida 220 potência 10KVA</t>
  </si>
  <si>
    <t>13.6.1.7</t>
  </si>
  <si>
    <t>MERCADO-7.4M-Comp</t>
  </si>
  <si>
    <t>Autotransformador Bifásico entrada 380 saida 220 potência 15KVA</t>
  </si>
  <si>
    <t>13.6.1.8</t>
  </si>
  <si>
    <t>MERCADO-7.5M-Comp</t>
  </si>
  <si>
    <t>Autotransformador Trifásico entrada 380 saida 220 potência 5KVA</t>
  </si>
  <si>
    <t>13.6.1.9</t>
  </si>
  <si>
    <t>MERCADO-7.6M-Comp</t>
  </si>
  <si>
    <t>Autotransformador Trifásico entrada 380 saida 220 potência 7,5KVA</t>
  </si>
  <si>
    <t>13.6.1.10</t>
  </si>
  <si>
    <t>MERCADO-7.7M-Comp</t>
  </si>
  <si>
    <t>Autotransformador Trifásico entrada 380 saida 220 potência 10KVA</t>
  </si>
  <si>
    <t>13.6.1.11</t>
  </si>
  <si>
    <t>MERCADO-7.8M-Comp</t>
  </si>
  <si>
    <t>Autotransformador Trifásico entrada 380 saida 220 potência 15KVA</t>
  </si>
  <si>
    <t>13.6.1.12</t>
  </si>
  <si>
    <t>MERCADO-7.9M-Comp</t>
  </si>
  <si>
    <t>Autotransformador Trifásico entrada 380 saida 220 potência 20KVA</t>
  </si>
  <si>
    <t>13.6.1.13</t>
  </si>
  <si>
    <t>MERCADO-7.10M-Comp</t>
  </si>
  <si>
    <t>Autotransformador Trifásico entrada 380 saida 220 potência 40KVA</t>
  </si>
  <si>
    <t>13.6.1.14</t>
  </si>
  <si>
    <t>MERCADO-7.11M-Comp</t>
  </si>
  <si>
    <t>Autotransformador Trifásico entrada 380 saida 220 potência 60KVA</t>
  </si>
  <si>
    <t>13.6.2.</t>
  </si>
  <si>
    <t xml:space="preserve">    GRUPOS GERADORES</t>
  </si>
  <si>
    <t>13.6.2.1</t>
  </si>
  <si>
    <t>SINAPI-INS-3345-Comp</t>
  </si>
  <si>
    <t>ALUGUEL DE CONJUNTO MOTO-GERADOR , POTÊNCIA DE 20 KVA, INCLLUINDO FORNECIMENTO E TRANSPORTE DE COMBUSTÍVEL. (POR DIA, 12 h POR DIA)</t>
  </si>
  <si>
    <t>13.6.2.2</t>
  </si>
  <si>
    <t>ALUGUEL DE CONJUNTO MOTO-GERADOR , POTÊNCIA DE 40 KVA, INCLLUINDO FORNECIMENTO E TRANSPORTE DE COMBUSTÍVEL. (POR DIA, 12 h POR DIA)</t>
  </si>
  <si>
    <t>13.6.2.3</t>
  </si>
  <si>
    <t>ALUGUEL DE CONJUNTO MOTO-GERADOR , POTÊNCIA DE 60 KVA, INCLLUINDO FORNECIMENTO E TRANSPORTE DE COMBUSTÍVEL. (POR DIA, 12 h POR DIA)</t>
  </si>
  <si>
    <t>13.6.2.4</t>
  </si>
  <si>
    <t>ALUGUEL DE CONJUNTO MOTO-GERADOR , POTÊNCIA DE 80 KVA, INCLLUINDO FORNECIMENTO E TRANSPORTE DE COMBUSTÍVEL. (POR DIA, 12 h POR DIA)</t>
  </si>
  <si>
    <t>13.6.2.5</t>
  </si>
  <si>
    <t>SINAPI-INS-3346-Comp</t>
  </si>
  <si>
    <t>ALUGUEL DE CONJUNTO MOTO-GERADOR , POTÊNCIA DE 100 KVA, INCLLUINDO FORNECIMENTO E TRANSPORTE DE COMBUSTÍVEL. (POR DIA, 12 h POR DIA)</t>
  </si>
  <si>
    <t>13.6.2.6</t>
  </si>
  <si>
    <t>ALUGUEL DE CONJUNTO MOTO-GERADOR , POTÊNCIA DE 120 KVA, INCLLUINDO FORNECIMENTO E TRANSPORTE DE COMBUSTÍVEL. (POR DIA, 12 h POR DIA)</t>
  </si>
  <si>
    <t>13.6.2.7</t>
  </si>
  <si>
    <t>SINAPI-INS-3348-Comp</t>
  </si>
  <si>
    <t>ALUGUEL DE CONJUNTO MOTO-GERADOR , POTÊNCIA DE 140 KVA, INCLLUINDO FORNECIMENTO E TRANSPORTE DE COMBUSTÍVEL. (POR DIA, 12 h POR DIA)</t>
  </si>
  <si>
    <t>13.6.2.8</t>
  </si>
  <si>
    <t>ALUGUEL DE CONJUNTO MOTO-GERADOR , POTÊNCIA DE 160 KVA, INCLLUINDO FORNECIMENTO E TRANSPORTE DE COMBUSTÍVEL. (POR DIA, 12 h POR DIA)</t>
  </si>
  <si>
    <t>13.6.3.</t>
  </si>
  <si>
    <t xml:space="preserve">    UPS (NOBREAKS)</t>
  </si>
  <si>
    <t>Quant.     (ano)</t>
  </si>
  <si>
    <t>Unid.</t>
  </si>
  <si>
    <t>Preço Unitário Médio** (R$)</t>
  </si>
  <si>
    <t>Preço Unitário Contratado (SRP Jun/2019)</t>
  </si>
  <si>
    <t>13.6.3.1</t>
  </si>
  <si>
    <t>MERCADO-8.1M-Comp</t>
  </si>
  <si>
    <t>No-Break 2 kVA com entrada Monofásica 127V (FNT), saída Monofásica 127V (FNT) e banco de baterias com autonomia de 15 minutos, para instalação dentro de racks</t>
  </si>
  <si>
    <t>NOBREAK BRASIL</t>
  </si>
  <si>
    <t>ALPHA NOBREAKS</t>
  </si>
  <si>
    <t>CM COMANDOS</t>
  </si>
  <si>
    <t>13.6.3.8</t>
  </si>
  <si>
    <t>MERCADO-8.8M-Comp</t>
  </si>
  <si>
    <t>No-Break 25 kVA com entrada trifásica 220V (FFFT), saída trifásica 220V/127V (FFFN) e banco de baterias com autonomia de 15 minutos.</t>
  </si>
  <si>
    <t>cj.</t>
  </si>
  <si>
    <t>13.7..</t>
  </si>
  <si>
    <t>SPDA</t>
  </si>
  <si>
    <t>13.7.1.</t>
  </si>
  <si>
    <t xml:space="preserve">    CABOS E CONECTORES PARA SPDA</t>
  </si>
  <si>
    <t>13.7.1.1</t>
  </si>
  <si>
    <t>CPOS-3910080</t>
  </si>
  <si>
    <t>TERMINAL DE COMPRESSÃO EM LATÃO PARA CABO 16mm²</t>
  </si>
  <si>
    <t>13.7.1.2</t>
  </si>
  <si>
    <t>CPOS-4205250</t>
  </si>
  <si>
    <t>Barra condutora chata em alumínio de 3/4´ x 1/4´, inclusive acessórios de fixação</t>
  </si>
  <si>
    <t>13.7.1.3</t>
  </si>
  <si>
    <t>CPOS-4205370</t>
  </si>
  <si>
    <t>CAIXA DE EQUALIZAÇÃO COM 9 TERMINAIS (LEP)</t>
  </si>
  <si>
    <t>13.7.1.4</t>
  </si>
  <si>
    <t>CPOS-4205320</t>
  </si>
  <si>
    <t>CAIXA DE INSPEÇÃO DE ATERRAMENTO cilíndrica em PVC rígido, diâmetro de 300 mm - h= 400 mm</t>
  </si>
  <si>
    <t>13.7.1.5</t>
  </si>
  <si>
    <t>CPOS-4205300</t>
  </si>
  <si>
    <t>Tampa para caixa de inspeção cilíndrica, aço galvanizado</t>
  </si>
  <si>
    <t>13.7.1.6</t>
  </si>
  <si>
    <t>CPOS-4205200</t>
  </si>
  <si>
    <t>HASTE DE ATERRAMENTO TIPO COPPERWELD 3/8”X3m C/ CONECTOR REFORÇADO</t>
  </si>
  <si>
    <t>13.7.1.7</t>
  </si>
  <si>
    <t>CPOS-4205210</t>
  </si>
  <si>
    <t>HASTE DE ATERRAMENTO TIPO COPPERWELD 5/8”X3m C/ CONECTOR REFORÇADO</t>
  </si>
  <si>
    <t>13.7.1.8</t>
  </si>
  <si>
    <t>CPOS-4205270</t>
  </si>
  <si>
    <t>TERMINAL AÉREO EM BARRA DE ALUMÍNIO 7/8" x 1/8"x300mm</t>
  </si>
  <si>
    <t>13.7.1.9</t>
  </si>
  <si>
    <t>CPOS-4205290</t>
  </si>
  <si>
    <t>FIXADOR UNIVERSAL PARA SPDA</t>
  </si>
  <si>
    <t>13.7.1.10</t>
  </si>
  <si>
    <t>CPOS-4201020</t>
  </si>
  <si>
    <t>PARA-RAIO TIPO FRANKLIN (COMPLETO)</t>
  </si>
  <si>
    <t>13.7.1.11</t>
  </si>
  <si>
    <t>CPOS-3910130</t>
  </si>
  <si>
    <t>TERMINAL DE COMPRESSÃO EM LATÃO PARA CABO 35mm²</t>
  </si>
  <si>
    <t>13.7.1.12</t>
  </si>
  <si>
    <t>CPOS-4205390</t>
  </si>
  <si>
    <t>PRESILHA PARA FIXAÇÃO DE CABO 35mm² EM LATÃO</t>
  </si>
  <si>
    <t>13.7.1.13</t>
  </si>
  <si>
    <t>PRESILHA PARA FIXAÇÃO DE CABO 16mm² EM LATÃO</t>
  </si>
  <si>
    <t>13.7.1.14</t>
  </si>
  <si>
    <t>CPOS-4220080</t>
  </si>
  <si>
    <t>Solda exotérmica conexão cabo-cabo horizontal em X, bitola do cabo de 16-16mm² a 35-35mm²</t>
  </si>
  <si>
    <t>13.7.1.15</t>
  </si>
  <si>
    <t>CPOS-3207090</t>
  </si>
  <si>
    <t>MASTIQUE A BASE DE ASFALTO ELASTOMERICO, PARA CALEFAÇÃO DE FUROS</t>
  </si>
  <si>
    <t>13.7.1.16</t>
  </si>
  <si>
    <t>CPOS-4205240</t>
  </si>
  <si>
    <t>PROTEÇÃO DA CORDOALHA DO PÁRA-RAIO C/ TUBO DE PVC RÍGIDO DIAM. 50mm (2"), COMPRIMENTO 3,00m</t>
  </si>
  <si>
    <t>13.8..</t>
  </si>
  <si>
    <t>LÓGICA - CONDUTORES</t>
  </si>
  <si>
    <t>13.8.1.</t>
  </si>
  <si>
    <t xml:space="preserve">    CABOS TELEFÔNICOS, TOMADAS E CONEXÕES</t>
  </si>
  <si>
    <t>13.8.1.1</t>
  </si>
  <si>
    <t>SINAPI-98263</t>
  </si>
  <si>
    <t>CABO telefônico CCI , Ø 0,40 mm- 3 pares</t>
  </si>
  <si>
    <t>13.8.1.2</t>
  </si>
  <si>
    <t>SINAPI-98264</t>
  </si>
  <si>
    <t>CABO telefônico CCI , Ø 0,40 mm- 4 pares</t>
  </si>
  <si>
    <t>13.8.1.3</t>
  </si>
  <si>
    <t>SINAPI-98267</t>
  </si>
  <si>
    <t>CABO telefônico CCI , Ø 0,50 mm- 10 pares</t>
  </si>
  <si>
    <t>13.8.1.4</t>
  </si>
  <si>
    <t>SINAPI-98268</t>
  </si>
  <si>
    <t>CABO telefônico CCI , Ø 0,50 mm- 20 pares</t>
  </si>
  <si>
    <t>13.8.1.5</t>
  </si>
  <si>
    <t>SINAPI-98269</t>
  </si>
  <si>
    <t>CABO telefônico CCI , Ø 0,50 mm- 30 pares</t>
  </si>
  <si>
    <t>13.8.1.6</t>
  </si>
  <si>
    <t>SINAPI-98270</t>
  </si>
  <si>
    <t>CABO telefônico CCI , Ø 0,50 mm- 50 pares</t>
  </si>
  <si>
    <t>13.8.1.7</t>
  </si>
  <si>
    <t>SINAPI-98271</t>
  </si>
  <si>
    <t>CABO telefônico CCI , Ø 0,50 mm- 75 pares</t>
  </si>
  <si>
    <t>13.8.1.8</t>
  </si>
  <si>
    <t>SINAPI-98272</t>
  </si>
  <si>
    <t>CABO telefônico CCI , Ø 0,50 mm- 200 pares</t>
  </si>
  <si>
    <t>13.8.1.9</t>
  </si>
  <si>
    <t>SINAPI-98401</t>
  </si>
  <si>
    <t>CABO telefônico CTP APL, Ø 0,50 mm- 20 pares</t>
  </si>
  <si>
    <t>13.8.1.10</t>
  </si>
  <si>
    <t>SINAPI-98402</t>
  </si>
  <si>
    <t>CABO telefônico CTP APL, Ø 0,50 mm- 30 pares</t>
  </si>
  <si>
    <t>13.8.1.11</t>
  </si>
  <si>
    <t>PINI-17.101.000309.SER</t>
  </si>
  <si>
    <t>CABO telefônico CTP APL, Ø 0,50 mm- 50 pares</t>
  </si>
  <si>
    <t>13.8.2.</t>
  </si>
  <si>
    <t xml:space="preserve">    UTP E CONEXÕES E TOMADAS</t>
  </si>
  <si>
    <t>13.8.2.1</t>
  </si>
  <si>
    <t>SINAPI-98295-Comp</t>
  </si>
  <si>
    <t>CABO UTP P/ LOGICA 4 PARES - CAT 5</t>
  </si>
  <si>
    <t>13.8.2.2</t>
  </si>
  <si>
    <t>SINAPI-98297-Comp</t>
  </si>
  <si>
    <t>CABO UTP P/ LOGICA 4 PARES - CAT 6</t>
  </si>
  <si>
    <t>13.8.2.3</t>
  </si>
  <si>
    <t>MERCADO-84.2M-Comp</t>
  </si>
  <si>
    <t>TOMADAS RJ-45 5e</t>
  </si>
  <si>
    <t>SANTANA</t>
  </si>
  <si>
    <t>OFICINA DOS BITS</t>
  </si>
  <si>
    <t>13.8.2.4</t>
  </si>
  <si>
    <t>MERCADO-84.1M-Comp</t>
  </si>
  <si>
    <t>TOMADAS RJ-45 CAT 6</t>
  </si>
  <si>
    <t>MATEL</t>
  </si>
  <si>
    <t>KABUM!</t>
  </si>
  <si>
    <t>13.8.2.5</t>
  </si>
  <si>
    <t>MERCADO-84.3M-Comp</t>
  </si>
  <si>
    <t>CONECTOR RJ 45 MACHO CATEGORIA 5 (COM CRIMPAGEM E INSTALAÇÃO)</t>
  </si>
  <si>
    <t>JC CABOS</t>
  </si>
  <si>
    <t>13.8.2.6</t>
  </si>
  <si>
    <t>MERCADO-84.4M-Comp</t>
  </si>
  <si>
    <t>CONECTOR RJ 45 MACHO CATEGORIA 6 (COM CRIMPAGEM E INSTALAÇÃO)</t>
  </si>
  <si>
    <t>13.8.2.7</t>
  </si>
  <si>
    <t>EDIF-99003</t>
  </si>
  <si>
    <t>CERTIFICAÇÃO DE PONTO</t>
  </si>
  <si>
    <t>13.8.2.9</t>
  </si>
  <si>
    <t>MERCADO-71.1M-Comp</t>
  </si>
  <si>
    <t>CABO  VGA com conectores</t>
  </si>
  <si>
    <t>CIRILO CABOS</t>
  </si>
  <si>
    <t>13.8.2.10</t>
  </si>
  <si>
    <t>MERCADO-72.1M-Comp</t>
  </si>
  <si>
    <t>CABO S-VIDEO  com conectores</t>
  </si>
  <si>
    <t>ION CABOS</t>
  </si>
  <si>
    <t>13.8.2.11</t>
  </si>
  <si>
    <t>CABO P2 - áudio - torcido flexível de 2x2,5mm², isolação em pvc antichama</t>
  </si>
  <si>
    <t>13.8.2.12</t>
  </si>
  <si>
    <t>MERCADO-27.1M-Comp</t>
  </si>
  <si>
    <t>CABO HDMI de 20 m, incluindo terminais</t>
  </si>
  <si>
    <t>CASA DO SUPORTE</t>
  </si>
  <si>
    <t>13.9..</t>
  </si>
  <si>
    <t>LÓGICA - QUADROS</t>
  </si>
  <si>
    <t>13.9.1.</t>
  </si>
  <si>
    <t xml:space="preserve">    QUADROS TELEFÔNICOS E EQUIPAMENTOS</t>
  </si>
  <si>
    <t>13.9.1.1</t>
  </si>
  <si>
    <t>PINI-17.102.000005.SER</t>
  </si>
  <si>
    <t>CAIXA DE TELEFONE nº 3 aço padrão Telebrás 400 x 400 x 120 mm</t>
  </si>
  <si>
    <t>13.9.1.2</t>
  </si>
  <si>
    <t>PINI-17.102.000010.SER</t>
  </si>
  <si>
    <t>CAIXA DE TELEFONE  aço padrão Telebrás 600 x 600 x 150 mm</t>
  </si>
  <si>
    <t>13.9.1.3</t>
  </si>
  <si>
    <t>PINI-17.102.000012.SER</t>
  </si>
  <si>
    <t>CAIXA DE TELEFONE  aço padrão Telebrás 800 x 800 x 150 mm</t>
  </si>
  <si>
    <t>13.9.1.4</t>
  </si>
  <si>
    <t>PINI-17.102.000013.SER</t>
  </si>
  <si>
    <t>CAIXA DE TELEFONE  aço padrão Telebrás 1000 x 1000 x 150 mm</t>
  </si>
  <si>
    <t>13.9.1.5</t>
  </si>
  <si>
    <t>PINI-17.102.000014.SER</t>
  </si>
  <si>
    <t>CAIXA DE TELEFONE  aço padrão Telebrás 1200 x 1200 x 150 mm</t>
  </si>
  <si>
    <t>13.9.1.6</t>
  </si>
  <si>
    <t>PINI-17.102.000006.SER</t>
  </si>
  <si>
    <t>CAIXA DE TELEFONE  aço padrão Telebrás 1500 x 1500 x 150 mm</t>
  </si>
  <si>
    <t>13.9.1.7</t>
  </si>
  <si>
    <t>CPOS-6920140</t>
  </si>
  <si>
    <t>BLOCO DE CONEXÃO ENGATE RÁPIDO REF. IDC P/ 10 PARES</t>
  </si>
  <si>
    <t>13.9.1.8</t>
  </si>
  <si>
    <t>MERCADO-28.1M-Comp</t>
  </si>
  <si>
    <t>BASTIDOR P/ BLOCO DE ENGATE RÁPIDO REF. IDC 10 PARES</t>
  </si>
  <si>
    <t>PCI NETWORK</t>
  </si>
  <si>
    <t>LOJA MATEL</t>
  </si>
  <si>
    <t>13.9.1.9</t>
  </si>
  <si>
    <t>MERCADO-58.1M</t>
  </si>
  <si>
    <t>ANEL GUIA</t>
  </si>
  <si>
    <t>13.9.1.10</t>
  </si>
  <si>
    <t>CPOS-6920260</t>
  </si>
  <si>
    <t>MODULO PROTETOR P/ BLOCO ENGATE RÁPIDO REF. IDC</t>
  </si>
  <si>
    <t>13.9.2.</t>
  </si>
  <si>
    <t xml:space="preserve">    RACKS</t>
  </si>
  <si>
    <t>13.9.2.1</t>
  </si>
  <si>
    <t>CPOS-6608115</t>
  </si>
  <si>
    <t>RACK 19"  DE 44 U'S TIPO PADRÃO</t>
  </si>
  <si>
    <t>13.9.2.3</t>
  </si>
  <si>
    <t>CPOS-6608111</t>
  </si>
  <si>
    <t>RACK 19"  DE 24 U'S TIPO PADRÃO</t>
  </si>
  <si>
    <t>13.9.2.4</t>
  </si>
  <si>
    <t>CPOS-6608110</t>
  </si>
  <si>
    <t>RACK 19"  DE 20 U'S TIPO PADRÃO</t>
  </si>
  <si>
    <t>13.9.2.5</t>
  </si>
  <si>
    <t>CPOS-6608100</t>
  </si>
  <si>
    <t>RACK 19" DE 12 U'S TIPO FIXAÇÃO EM PAREDE</t>
  </si>
  <si>
    <t>13.9.2.6</t>
  </si>
  <si>
    <t>EDIF-INS-65001-Comp</t>
  </si>
  <si>
    <t>RACK 19" DE 8 U'S TIPO FIXAÇÃO EM PAREDE</t>
  </si>
  <si>
    <t>13.9.2.7</t>
  </si>
  <si>
    <t>SINAPI-98301</t>
  </si>
  <si>
    <t>PATCH PANNEL 24 PORTAS CATEG. 5</t>
  </si>
  <si>
    <t>13.9.2.8</t>
  </si>
  <si>
    <t>CPOS-6909260</t>
  </si>
  <si>
    <t>PATCH PANNEL 24 PORTAS CATEG. 6</t>
  </si>
  <si>
    <t>13.9.2.13</t>
  </si>
  <si>
    <t>SINAPI-INS-39605</t>
  </si>
  <si>
    <t>PATCH CORD 2,5 m - CAT 5</t>
  </si>
  <si>
    <t>13.9.2.14</t>
  </si>
  <si>
    <t>SINAPI-INS-00039607</t>
  </si>
  <si>
    <t>PATCH CORD 2,5 m - CAT 6</t>
  </si>
  <si>
    <t>13.9.2.15</t>
  </si>
  <si>
    <t>CPOS-6620150</t>
  </si>
  <si>
    <t>GUIA DE CABEAMENTO FECHADO 1U PARA RACK 19" / ORGANIZADOR</t>
  </si>
  <si>
    <t>13.9.2.16</t>
  </si>
  <si>
    <t>EDIF-INS-65003-Comp</t>
  </si>
  <si>
    <t>REGUA PARA RACK 8 TOMADAS</t>
  </si>
  <si>
    <t>13.9.4.</t>
  </si>
  <si>
    <t xml:space="preserve">    REMANEJAMENTOS E ADAPTAÇÕES</t>
  </si>
  <si>
    <t>13.9.4.1</t>
  </si>
  <si>
    <t>Retirada, Limpeza, revisão e fixação de Luminárias</t>
  </si>
  <si>
    <t>13.9.4.2</t>
  </si>
  <si>
    <t>Remanejamento de tomadas e circuitos existentes</t>
  </si>
  <si>
    <t>13.9.4.5</t>
  </si>
  <si>
    <t>Remanejamento de infraestrutura de pontos de controle de acesso existentes</t>
  </si>
  <si>
    <t>13.9.4.7</t>
  </si>
  <si>
    <t>Remanejamento de Quadro existente</t>
  </si>
  <si>
    <t>13.9.4.8</t>
  </si>
  <si>
    <t>Adequação de Quadro existente</t>
  </si>
  <si>
    <t>13.10..</t>
  </si>
  <si>
    <t>SEGURANÇA - CONDUTORES</t>
  </si>
  <si>
    <t>13.10.5.</t>
  </si>
  <si>
    <t xml:space="preserve">    COAXIAIS E CONECTORES</t>
  </si>
  <si>
    <t>13.10.5.1</t>
  </si>
  <si>
    <t>PINI-17.101.000400.SER</t>
  </si>
  <si>
    <t>CABO COAXIAL RG-59-75 ohms</t>
  </si>
  <si>
    <t>13.10.5.2</t>
  </si>
  <si>
    <t>MERCADO-26.1M-Comp</t>
  </si>
  <si>
    <t>CABO COAXIAL 4 mm² - Bipolar - 87 % de malha</t>
  </si>
  <si>
    <t>SR CFTV</t>
  </si>
  <si>
    <t>HOMESEC</t>
  </si>
  <si>
    <t>13.10.5.3</t>
  </si>
  <si>
    <t>CPOS-3909010</t>
  </si>
  <si>
    <t>CONECTOR BNC PARA CABO RG-59</t>
  </si>
  <si>
    <t>ENCARGOS SOCIAIS:</t>
  </si>
  <si>
    <t>TODOS OS VALORES UNITÁRIOS DE MÃO DE OBRA FORAM CALCULADOS COM E.S. IGUAIS AOS ESTABELECIDOS PELO SINAPI, TENDO SIDO FEITAS CORREÇÕES DOS VALORES PINI, EDIF E CPOS.</t>
  </si>
  <si>
    <t>RAZÃO SOCIAL DA EMPRESA:</t>
  </si>
  <si>
    <t>CNPJ:</t>
  </si>
  <si>
    <t xml:space="preserve">                                    CREA :</t>
  </si>
  <si>
    <t>RESPONSÁVEL TÉCNICO:</t>
  </si>
  <si>
    <t xml:space="preserve">               FONE DE CONTATO :</t>
  </si>
  <si>
    <t>E-MAIL:</t>
  </si>
  <si>
    <t>BDI - BENEFÍCIO E DESPESAS INDIRETAS</t>
  </si>
  <si>
    <t>FÓRMULA GERAL DO BDI (Acordão TCU 2622/2013) :</t>
  </si>
  <si>
    <r>
      <t xml:space="preserve">BDI = </t>
    </r>
    <r>
      <rPr>
        <b/>
        <u/>
        <sz val="22"/>
        <rFont val="Arial"/>
        <family val="2"/>
      </rPr>
      <t xml:space="preserve">(1 + AC + S + R+ G) x (1 + DF) x (1 + L) </t>
    </r>
    <r>
      <rPr>
        <b/>
        <sz val="22"/>
        <rFont val="Arial"/>
        <family val="2"/>
      </rPr>
      <t xml:space="preserve">     -   1
(1 - I)</t>
    </r>
  </si>
  <si>
    <t>TOTAIS</t>
  </si>
  <si>
    <r>
      <t>TOTAL               (</t>
    </r>
    <r>
      <rPr>
        <b/>
        <sz val="16"/>
        <color indexed="10"/>
        <rFont val="Arial"/>
        <family val="2"/>
      </rPr>
      <t>DD</t>
    </r>
    <r>
      <rPr>
        <b/>
        <sz val="16"/>
        <rFont val="Arial"/>
        <family val="2"/>
      </rPr>
      <t>)</t>
    </r>
  </si>
  <si>
    <r>
      <t>Materiais                  (</t>
    </r>
    <r>
      <rPr>
        <b/>
        <sz val="12"/>
        <color indexed="10"/>
        <rFont val="Arial"/>
        <family val="2"/>
      </rPr>
      <t>MAT</t>
    </r>
    <r>
      <rPr>
        <b/>
        <sz val="12"/>
        <rFont val="Arial"/>
        <family val="2"/>
      </rPr>
      <t>)</t>
    </r>
  </si>
  <si>
    <r>
      <t>Mão de Obra (</t>
    </r>
    <r>
      <rPr>
        <b/>
        <sz val="12"/>
        <color indexed="10"/>
        <rFont val="Arial"/>
        <family val="2"/>
      </rPr>
      <t>MO</t>
    </r>
    <r>
      <rPr>
        <b/>
        <sz val="12"/>
        <rFont val="Arial"/>
        <family val="2"/>
      </rPr>
      <t>)</t>
    </r>
  </si>
  <si>
    <r>
      <t>GLOBAL com BDI (</t>
    </r>
    <r>
      <rPr>
        <b/>
        <sz val="12"/>
        <color indexed="10"/>
        <rFont val="Arial"/>
        <family val="2"/>
      </rPr>
      <t>GL</t>
    </r>
    <r>
      <rPr>
        <b/>
        <sz val="12"/>
        <rFont val="Arial"/>
        <family val="2"/>
      </rPr>
      <t>)</t>
    </r>
  </si>
  <si>
    <t>TCU - Faixa Referencial</t>
  </si>
  <si>
    <r>
      <t>DESPESAS DIRETAS (DD)                     (</t>
    </r>
    <r>
      <rPr>
        <sz val="12"/>
        <rFont val="Arial"/>
        <family val="2"/>
      </rPr>
      <t>VALOR DOS SERVIÇOS SEM BDI)</t>
    </r>
  </si>
  <si>
    <t>Acórdão 2622/2013 - Plenário</t>
  </si>
  <si>
    <t>Mínimo</t>
  </si>
  <si>
    <t>Máximo</t>
  </si>
  <si>
    <t>Média</t>
  </si>
  <si>
    <t>L - BENEFÍCIO</t>
  </si>
  <si>
    <t>Descrição</t>
  </si>
  <si>
    <t>APLICAÇÃO</t>
  </si>
  <si>
    <t>VALOR R$</t>
  </si>
  <si>
    <t>%</t>
  </si>
  <si>
    <r>
      <t>L</t>
    </r>
    <r>
      <rPr>
        <b/>
        <sz val="12"/>
        <color indexed="53"/>
        <rFont val="Arial"/>
        <family val="2"/>
      </rPr>
      <t xml:space="preserve">    - BENEFICIO (LUCRO)</t>
    </r>
  </si>
  <si>
    <t>Total sem BDI (DD)</t>
  </si>
  <si>
    <t xml:space="preserve">TOTAL L </t>
  </si>
  <si>
    <t>D - DESPESAS INDIRETAS</t>
  </si>
  <si>
    <t xml:space="preserve">% </t>
  </si>
  <si>
    <t xml:space="preserve">Deve ser zero, caso o proponente opte pelo depósito caução.
Não inclui "SEGURO DE OBRA", incluído na PLO [ TCU 325/2007 pg 16/65 e TCU 036.076/2011-2 130] . </t>
  </si>
  <si>
    <r>
      <t>G + S</t>
    </r>
    <r>
      <rPr>
        <b/>
        <sz val="12"/>
        <color indexed="12"/>
        <rFont val="Arial"/>
        <family val="2"/>
      </rPr>
      <t xml:space="preserve"> - SEGURO E GARANTIA (SEGURO CAUÇÃO)</t>
    </r>
  </si>
  <si>
    <r>
      <t>R</t>
    </r>
    <r>
      <rPr>
        <b/>
        <sz val="12"/>
        <color indexed="12"/>
        <rFont val="Arial"/>
        <family val="2"/>
      </rPr>
      <t xml:space="preserve">      - RISCO</t>
    </r>
  </si>
  <si>
    <t>Não inclui ADMINISTRAÇÃO LOCAL, MOBILIZAÇÃO E DESMOBILIZAÇÃO e CANTEIRO DE OBRAS.</t>
  </si>
  <si>
    <r>
      <t>AC</t>
    </r>
    <r>
      <rPr>
        <b/>
        <sz val="12"/>
        <color indexed="12"/>
        <rFont val="Arial"/>
        <family val="2"/>
      </rPr>
      <t xml:space="preserve">   - ADMINISTRAÇÃO CENTRAL</t>
    </r>
  </si>
  <si>
    <r>
      <t>DF</t>
    </r>
    <r>
      <rPr>
        <b/>
        <sz val="12"/>
        <color indexed="12"/>
        <rFont val="Arial"/>
        <family val="2"/>
      </rPr>
      <t xml:space="preserve">    - DESPESAS FINANCEIRAS</t>
    </r>
  </si>
  <si>
    <t>TOTAL D  (G+S + R + AC + DF)</t>
  </si>
  <si>
    <t xml:space="preserve">I - DESPESAS FISCAIS </t>
  </si>
  <si>
    <t>Alíquota %</t>
  </si>
  <si>
    <t>Somente sobre o a Nf de Mão de Obra. Consultar alíquota do município.</t>
  </si>
  <si>
    <r>
      <t>I1</t>
    </r>
    <r>
      <rPr>
        <b/>
        <sz val="12"/>
        <color indexed="17"/>
        <rFont val="Arial"/>
        <family val="2"/>
      </rPr>
      <t xml:space="preserve"> - ISS</t>
    </r>
  </si>
  <si>
    <t>MO com BDI</t>
  </si>
  <si>
    <r>
      <t>I2</t>
    </r>
    <r>
      <rPr>
        <b/>
        <sz val="12"/>
        <color indexed="17"/>
        <rFont val="Arial"/>
        <family val="2"/>
      </rPr>
      <t xml:space="preserve"> - PIS</t>
    </r>
  </si>
  <si>
    <t>Total com BDI (GL)</t>
  </si>
  <si>
    <t>Lei 10.833 de 2003</t>
  </si>
  <si>
    <r>
      <t>I3</t>
    </r>
    <r>
      <rPr>
        <b/>
        <sz val="12"/>
        <color indexed="17"/>
        <rFont val="Arial"/>
        <family val="2"/>
      </rPr>
      <t xml:space="preserve"> - COFINS</t>
    </r>
  </si>
  <si>
    <r>
      <t xml:space="preserve">MP 601/2012 e 612/2013 - </t>
    </r>
    <r>
      <rPr>
        <b/>
        <sz val="12"/>
        <color indexed="20"/>
        <rFont val="Trajan Pro"/>
      </rPr>
      <t>DESONERAÇÃO</t>
    </r>
  </si>
  <si>
    <t>I4 - CPRB</t>
  </si>
  <si>
    <t>TOTAL I (I1 + I2 + I3)</t>
  </si>
  <si>
    <t>****</t>
  </si>
  <si>
    <t>Local do Projeto:</t>
  </si>
  <si>
    <t>Id da DIV:</t>
  </si>
  <si>
    <t>C:\Users\Paulo\Documents\CHAKUR\TÉCNICOS\Programação\JAVA SCRIPT\Curso JS\PyCss</t>
  </si>
  <si>
    <t>Cursor:</t>
  </si>
  <si>
    <t>EnterMove:</t>
  </si>
  <si>
    <t>baixo</t>
  </si>
  <si>
    <t>scrollBars</t>
  </si>
  <si>
    <t>ScrollBars:</t>
  </si>
  <si>
    <t>Header:</t>
  </si>
  <si>
    <t>header</t>
  </si>
  <si>
    <t>LinMod:</t>
  </si>
  <si>
    <t>ExcelP1</t>
  </si>
  <si>
    <t>AutoLoad:</t>
  </si>
  <si>
    <t>autoload</t>
  </si>
  <si>
    <t>Ábacão</t>
  </si>
  <si>
    <t>ReadOnly:</t>
  </si>
  <si>
    <t>ReadOnly (exceto):</t>
  </si>
  <si>
    <t>Cor Alternativa</t>
  </si>
  <si>
    <t>Aba:</t>
  </si>
  <si>
    <t>PlanTeste</t>
  </si>
  <si>
    <t>Lin 1</t>
  </si>
  <si>
    <t>Lin 2</t>
  </si>
  <si>
    <t>Lin 3</t>
  </si>
  <si>
    <t>Lin 4</t>
  </si>
  <si>
    <t>Lin 5</t>
  </si>
  <si>
    <t>Lin 6</t>
  </si>
  <si>
    <t>Lin 7</t>
  </si>
  <si>
    <t>Lin 8</t>
  </si>
  <si>
    <t>Lin 9</t>
  </si>
  <si>
    <t>Lin 10</t>
  </si>
  <si>
    <t>Lin 11</t>
  </si>
  <si>
    <t>Lin 12</t>
  </si>
  <si>
    <t>Lin 13</t>
  </si>
  <si>
    <t>Lin 14</t>
  </si>
  <si>
    <t>Lin 15</t>
  </si>
  <si>
    <t>Lin 16</t>
  </si>
  <si>
    <t>Lin 17</t>
  </si>
  <si>
    <t>Lin 18</t>
  </si>
  <si>
    <t>Lin 19</t>
  </si>
  <si>
    <t>Lin 20</t>
  </si>
  <si>
    <t>Lin 21</t>
  </si>
  <si>
    <t>Lin 22</t>
  </si>
  <si>
    <t>PRIMEIRA COISA</t>
  </si>
  <si>
    <t>Segunda</t>
  </si>
  <si>
    <t>outro</t>
  </si>
  <si>
    <t>última col</t>
  </si>
  <si>
    <t>a</t>
  </si>
  <si>
    <t>##</t>
  </si>
  <si>
    <t>b</t>
  </si>
  <si>
    <t>c</t>
  </si>
  <si>
    <t>aAff</t>
  </si>
  <si>
    <t>||||||||</t>
  </si>
  <si>
    <t>AAAA</t>
  </si>
  <si>
    <t>d</t>
  </si>
  <si>
    <t>f</t>
  </si>
  <si>
    <t>CABEÇÁLHO ABCDEFG HIJKL</t>
  </si>
  <si>
    <t>Lin 23</t>
  </si>
  <si>
    <t>Lin 24</t>
  </si>
  <si>
    <t>Lin 25</t>
  </si>
  <si>
    <t>Lin 26</t>
  </si>
  <si>
    <t>Lin 27</t>
  </si>
  <si>
    <t>Lin 28</t>
  </si>
  <si>
    <t>Lin 29</t>
  </si>
  <si>
    <t>Lin 30</t>
  </si>
  <si>
    <t>Lin 31</t>
  </si>
  <si>
    <t>Lin 32</t>
  </si>
  <si>
    <t>Lin 41</t>
  </si>
  <si>
    <t>Lin 42</t>
  </si>
  <si>
    <t>Lin 43</t>
  </si>
  <si>
    <t>Lin 44</t>
  </si>
  <si>
    <t>NumCols:</t>
  </si>
  <si>
    <t>NumLins:</t>
  </si>
  <si>
    <t>( 22,   1) - ( 30,   1)</t>
  </si>
  <si>
    <t>( 22,   1) - ( 29,   1)</t>
  </si>
  <si>
    <t>aa</t>
  </si>
  <si>
    <t>qqq</t>
  </si>
  <si>
    <t>Aba Local:</t>
  </si>
  <si>
    <t xml:space="preserve">   'scrollBars'   ou   ''   </t>
  </si>
  <si>
    <t xml:space="preserve">  '*'                         ou           ''   </t>
  </si>
  <si>
    <t>CorTransparent:</t>
  </si>
  <si>
    <t xml:space="preserve">  'outoload'      ou           ''   </t>
  </si>
  <si>
    <t xml:space="preserve">  'outline'          ou  ''  - cor  </t>
  </si>
  <si>
    <t xml:space="preserve">  'baixo'              ou   '' - dir   </t>
  </si>
  <si>
    <t>**##@@</t>
  </si>
  <si>
    <t>textDiv</t>
  </si>
  <si>
    <t>Margem Sup:</t>
  </si>
  <si>
    <t>Margem Esq :</t>
  </si>
  <si>
    <t>Escala :</t>
  </si>
  <si>
    <t>Bordas :</t>
  </si>
  <si>
    <t>Cor Bordas :</t>
  </si>
  <si>
    <t>Strike Highlight:</t>
  </si>
  <si>
    <t>variações</t>
  </si>
  <si>
    <t>Subtítulo</t>
  </si>
  <si>
    <t>Margem Dir :</t>
  </si>
  <si>
    <t>Escala Font :</t>
  </si>
  <si>
    <t>|||Outras são curtas.</t>
  </si>
  <si>
    <r>
      <t>|||</t>
    </r>
    <r>
      <rPr>
        <sz val="16"/>
        <color rgb="FF2F5496"/>
        <rFont val="Algerian"/>
        <family val="5"/>
      </rPr>
      <t>Texto</t>
    </r>
    <r>
      <rPr>
        <sz val="11"/>
        <color rgb="FF2F5496"/>
        <rFont val="Calibri"/>
        <family val="2"/>
        <scheme val="minor"/>
      </rPr>
      <t xml:space="preserve"> </t>
    </r>
    <r>
      <rPr>
        <b/>
        <i/>
        <u/>
        <sz val="11"/>
        <color rgb="FF2F5496"/>
        <rFont val="Calibri"/>
        <family val="2"/>
        <scheme val="minor"/>
      </rPr>
      <t>principal</t>
    </r>
    <r>
      <rPr>
        <sz val="11"/>
        <color theme="1"/>
        <rFont val="Calibri"/>
        <family val="2"/>
        <scheme val="minor"/>
      </rPr>
      <t xml:space="preserve"> com variações, muitas </t>
    </r>
    <r>
      <rPr>
        <b/>
        <i/>
        <strike/>
        <sz val="28"/>
        <color rgb="FFFF0000"/>
        <rFont val="Calibri"/>
        <family val="2"/>
        <scheme val="minor"/>
      </rPr>
      <t>variações</t>
    </r>
    <r>
      <rPr>
        <sz val="11"/>
        <color rgb="FFFF0000"/>
        <rFont val="Calibri"/>
        <family val="2"/>
        <scheme val="minor"/>
      </rPr>
      <t xml:space="preserve">  </t>
    </r>
    <r>
      <rPr>
        <sz val="11"/>
        <color theme="1"/>
        <rFont val="Calibri"/>
        <family val="2"/>
        <scheme val="minor"/>
      </rPr>
      <t xml:space="preserve">de </t>
    </r>
    <r>
      <rPr>
        <i/>
        <u/>
        <sz val="22"/>
        <color theme="1"/>
        <rFont val="Calibri"/>
        <family val="2"/>
        <scheme val="minor"/>
      </rPr>
      <t>tamanhos</t>
    </r>
    <r>
      <rPr>
        <sz val="11"/>
        <color theme="1"/>
        <rFont val="Calibri"/>
        <family val="2"/>
        <scheme val="minor"/>
      </rPr>
      <t xml:space="preserve">, </t>
    </r>
    <r>
      <rPr>
        <i/>
        <sz val="11"/>
        <color rgb="FF00B050"/>
        <rFont val="Calibri"/>
        <family val="2"/>
        <scheme val="minor"/>
      </rPr>
      <t>cores</t>
    </r>
    <r>
      <rPr>
        <sz val="11"/>
        <color rgb="FF00B050"/>
        <rFont val="Calibri"/>
        <family val="2"/>
        <scheme val="minor"/>
      </rPr>
      <t xml:space="preserve"> </t>
    </r>
    <r>
      <rPr>
        <sz val="11"/>
        <color theme="1"/>
        <rFont val="Calibri"/>
        <family val="2"/>
        <scheme val="minor"/>
      </rPr>
      <t xml:space="preserve">e </t>
    </r>
    <r>
      <rPr>
        <b/>
        <sz val="11"/>
        <color theme="1"/>
        <rFont val="Calibri"/>
        <family val="2"/>
        <scheme val="minor"/>
      </rPr>
      <t>estilos</t>
    </r>
    <r>
      <rPr>
        <sz val="11"/>
        <color theme="1"/>
        <rFont val="Calibri"/>
        <family val="2"/>
        <scheme val="minor"/>
      </rPr>
      <t>.</t>
    </r>
  </si>
  <si>
    <r>
      <t xml:space="preserve">|||Com subscritos </t>
    </r>
    <r>
      <rPr>
        <b/>
        <i/>
        <u/>
        <sz val="24"/>
        <color rgb="FF0070C0"/>
        <rFont val="Calibri"/>
        <family val="2"/>
        <scheme val="minor"/>
      </rPr>
      <t>H</t>
    </r>
    <r>
      <rPr>
        <b/>
        <i/>
        <u/>
        <vertAlign val="subscript"/>
        <sz val="24"/>
        <color rgb="FF0070C0"/>
        <rFont val="Calibri"/>
        <family val="2"/>
        <scheme val="minor"/>
      </rPr>
      <t>2</t>
    </r>
    <r>
      <rPr>
        <b/>
        <i/>
        <u/>
        <sz val="24"/>
        <color rgb="FF0070C0"/>
        <rFont val="Calibri"/>
        <family val="2"/>
        <scheme val="minor"/>
      </rPr>
      <t>O</t>
    </r>
    <r>
      <rPr>
        <sz val="11"/>
        <color theme="1"/>
        <rFont val="Calibri"/>
        <family val="2"/>
        <scheme val="minor"/>
      </rPr>
      <t xml:space="preserve"> e sobrescritos </t>
    </r>
    <r>
      <rPr>
        <b/>
        <strike/>
        <sz val="24"/>
        <color rgb="FFFF0000"/>
        <rFont val="Calibri"/>
        <family val="2"/>
        <scheme val="minor"/>
      </rPr>
      <t>E = m.C</t>
    </r>
    <r>
      <rPr>
        <b/>
        <strike/>
        <vertAlign val="superscript"/>
        <sz val="24"/>
        <color rgb="FFFF0000"/>
        <rFont val="Calibri"/>
        <family val="2"/>
        <scheme val="minor"/>
      </rPr>
      <t>2</t>
    </r>
    <r>
      <rPr>
        <sz val="11"/>
        <color theme="1"/>
        <rFont val="Calibri"/>
        <family val="2"/>
        <scheme val="minor"/>
      </rPr>
      <t xml:space="preserve"> também.</t>
    </r>
  </si>
  <si>
    <r>
      <t>|||Algumas</t>
    </r>
    <r>
      <rPr>
        <sz val="11"/>
        <color theme="1"/>
        <rFont val="Calibri"/>
        <family val="2"/>
        <scheme val="minor"/>
      </rPr>
      <t xml:space="preserve"> </t>
    </r>
    <r>
      <rPr>
        <u/>
        <sz val="11"/>
        <color theme="1"/>
        <rFont val="Calibri"/>
        <family val="2"/>
        <scheme val="minor"/>
      </rPr>
      <t>muito</t>
    </r>
    <r>
      <rPr>
        <sz val="11"/>
        <color theme="1"/>
        <rFont val="Calibri"/>
        <family val="2"/>
        <scheme val="minor"/>
      </rPr>
      <t xml:space="preserve"> longas </t>
    </r>
    <r>
      <rPr>
        <sz val="20"/>
        <color theme="1"/>
        <rFont val="Calibri"/>
        <family val="2"/>
        <scheme val="minor"/>
      </rPr>
      <t>1234567890</t>
    </r>
    <r>
      <rPr>
        <sz val="11"/>
        <color theme="1"/>
        <rFont val="Calibri"/>
        <family val="2"/>
        <scheme val="minor"/>
      </rPr>
      <t xml:space="preserve"> abcdefghnopqrstuvxz aaa AAA bbb BBBB.</t>
    </r>
  </si>
  <si>
    <r>
      <t xml:space="preserve">|||Em </t>
    </r>
    <r>
      <rPr>
        <sz val="16"/>
        <color theme="1"/>
        <rFont val="Calibri"/>
        <family val="2"/>
        <scheme val="minor"/>
      </rPr>
      <t>diversas</t>
    </r>
    <r>
      <rPr>
        <sz val="11"/>
        <color theme="1"/>
        <rFont val="Calibri"/>
        <family val="2"/>
        <scheme val="minor"/>
      </rPr>
      <t xml:space="preserve">                             linhas.</t>
    </r>
  </si>
  <si>
    <t>Padding :</t>
  </si>
  <si>
    <t>OUTRO</t>
  </si>
  <si>
    <t>divTxLi</t>
  </si>
  <si>
    <t>Cabeça</t>
  </si>
  <si>
    <t>Pernas</t>
  </si>
  <si>
    <t>Corpo e braços</t>
  </si>
  <si>
    <t>C:/Users/Paulo/Documents/CHAKUR/AZUL.png</t>
  </si>
  <si>
    <t>Tronco</t>
  </si>
  <si>
    <t>Mão</t>
  </si>
  <si>
    <t>unhas</t>
  </si>
  <si>
    <t>Cabelo</t>
  </si>
  <si>
    <t>Margem Direita</t>
  </si>
  <si>
    <t>Picture</t>
  </si>
  <si>
    <t>divMenu</t>
  </si>
  <si>
    <t>Highlight</t>
  </si>
  <si>
    <t>bB</t>
  </si>
  <si>
    <t>cão</t>
  </si>
  <si>
    <t>TÍTULOS</t>
  </si>
  <si>
    <t>&gt;</t>
  </si>
  <si>
    <t>dedos</t>
  </si>
  <si>
    <t>i</t>
  </si>
  <si>
    <t>ourro 1</t>
  </si>
  <si>
    <t>ourro 2</t>
  </si>
  <si>
    <t>horizontal</t>
  </si>
  <si>
    <t>Hover:</t>
  </si>
  <si>
    <t>hover</t>
  </si>
  <si>
    <t>AutoSize:</t>
  </si>
  <si>
    <t>I-JUCA-PIRAMA</t>
  </si>
  <si>
    <t>Gonçalves Dias</t>
  </si>
  <si>
    <t>No meio das tabas de amenos verdores,</t>
  </si>
  <si>
    <t>Cercadas de troncos — cobertos de flores,</t>
  </si>
  <si>
    <t>Alteiam-se os tetos d’altiva nação;</t>
  </si>
  <si>
    <t>São muitos seus filhos, nos ânimos fortes,</t>
  </si>
  <si>
    <t>Temíveis na guerra, que em densas coortes</t>
  </si>
  <si>
    <t>Assombram das matas a imensa extensão.</t>
  </si>
  <si>
    <t>São rudes, severos, sedentos de glória,</t>
  </si>
  <si>
    <t>Já prélios incitam, já cantam vitória,</t>
  </si>
  <si>
    <t>Já meigos atendem à voz do cantor:</t>
  </si>
  <si>
    <t>São todos Timbiras, guerreiros valentes!</t>
  </si>
  <si>
    <t>Seu nome lá voa na boca das gentes,</t>
  </si>
  <si>
    <t>Condão de prodígios, de glória e terror!</t>
  </si>
  <si>
    <t>As tribos vizinhas, sem forças, sem brio,</t>
  </si>
  <si>
    <t>As armas quebrando, lançando-as ao rio,</t>
  </si>
  <si>
    <t>O incenso aspiraram dos seus maracás:</t>
  </si>
  <si>
    <t>Medrosos das guerras que os fortes acendem,</t>
  </si>
  <si>
    <t>Custosos tributos ignavos lá rendem,</t>
  </si>
  <si>
    <t>Aos duros guerreiros sujeitos na paz.</t>
  </si>
  <si>
    <t>No centro da taba se estende um terreiro,</t>
  </si>
  <si>
    <t>Onde ora se aduna o concílio guerreiro</t>
  </si>
  <si>
    <t>Da tribo senhora, das tribos servis:</t>
  </si>
  <si>
    <t>Os velhos sentados praticam d’outrora,</t>
  </si>
  <si>
    <t>E os moços inquietos, que a festa enamora,</t>
  </si>
  <si>
    <t>Derramam-se em torno d’um índio infeliz.</t>
  </si>
  <si>
    <t>Quem é? — ninguém sabe: seu nome é ignoto,</t>
  </si>
  <si>
    <t>Sua tribo não diz: — de um povo remoto</t>
  </si>
  <si>
    <t>Descende por certo — d’um povo gentil;</t>
  </si>
  <si>
    <t>Assim lá na Grécia ao escravo insulano</t>
  </si>
  <si>
    <t>Tornavam distinto do vil muçulmano</t>
  </si>
  <si>
    <t>As linhas corretas do nobre perfil.</t>
  </si>
  <si>
    <t>Por casos de guerra caiu prisioneiro</t>
  </si>
  <si>
    <t>Nas mãos dos Timbiras: — no extenso terreiro</t>
  </si>
  <si>
    <t>Assola-se o teto, que o teve em prisão;</t>
  </si>
  <si>
    <t>Convidam-se as tribos dos seus arredores,</t>
  </si>
  <si>
    <t>Cuidosos se incumbem do vaso das cores,</t>
  </si>
  <si>
    <t>Dos vários aprestos da honrosa função.</t>
  </si>
  <si>
    <t>Acerva-se a lenha da vasta fogueira,</t>
  </si>
  <si>
    <t>Entesa-se a corda de embira ligeira,</t>
  </si>
  <si>
    <t>Adorna-se a maça com penas gentis:</t>
  </si>
  <si>
    <t>A custo, entre as vagas do povo da aldeia</t>
  </si>
  <si>
    <t>Caminha o Timbira, que a turba rodeia,</t>
  </si>
  <si>
    <t>Garboso nas plumas de vário matiz.</t>
  </si>
  <si>
    <t>Entanto as mulheres com leda trigança,</t>
  </si>
  <si>
    <t>Afeitas ao rito da bárbara usança,</t>
  </si>
  <si>
    <t>O índio já querem cativo acabar:</t>
  </si>
  <si>
    <t>A coma lhe cortam, os membros lhe tingem,</t>
  </si>
  <si>
    <t>Brilhante enduápe no corpo lhe cingem,</t>
  </si>
  <si>
    <t>Sombreia-lhe a fronte gentil canitar.</t>
  </si>
  <si>
    <t>II</t>
  </si>
  <si>
    <t>Em fundos vasos d’alvacenta argila</t>
  </si>
  <si>
    <t>Ferve o cauim;</t>
  </si>
  <si>
    <t>Enchem-se as copas, o prazer começa,</t>
  </si>
  <si>
    <t>Reina o festim.</t>
  </si>
  <si>
    <t>O prisioneiro, cuja morte anseiam,</t>
  </si>
  <si>
    <t>Sentado está,</t>
  </si>
  <si>
    <t>O prisioneiro, que outro sol no ocaso</t>
  </si>
  <si>
    <t>Jamais verá!</t>
  </si>
  <si>
    <t>A dura corda, que lhe enlaça o colo,</t>
  </si>
  <si>
    <t>Mostra-lhe o fim</t>
  </si>
  <si>
    <t>Da vida escura, que será mais breve</t>
  </si>
  <si>
    <t>Do que o festim!</t>
  </si>
  <si>
    <t>Contudo os olhos d’ignóbil pranto</t>
  </si>
  <si>
    <t>Secos estão;</t>
  </si>
  <si>
    <t>Mudos os lábios não descerram queixas</t>
  </si>
  <si>
    <t>Do coração.</t>
  </si>
  <si>
    <t>Mas um martírio, que encobrir não pode,</t>
  </si>
  <si>
    <t>Em rugas faz</t>
  </si>
  <si>
    <t>A mentirosa placidez do rosto</t>
  </si>
  <si>
    <t>Na fronte audaz!</t>
  </si>
  <si>
    <t>Que tens, guerreiro? Que temor te assalta</t>
  </si>
  <si>
    <t>No passo horrendo?</t>
  </si>
  <si>
    <t>Honra das tabas que nascer te viram,</t>
  </si>
  <si>
    <t>Folga morrendo.</t>
  </si>
  <si>
    <t>Folga morrendo; porque além dos Andes</t>
  </si>
  <si>
    <t>Revive o forte,</t>
  </si>
  <si>
    <t>Que soube ufano contrastar os medos</t>
  </si>
  <si>
    <t>Da fria morte.</t>
  </si>
  <si>
    <t>Rasteira grama, exposta ao sol, à chuva,</t>
  </si>
  <si>
    <t>Lá murcha e pende:</t>
  </si>
  <si>
    <t>Somente ao tronco, que devassa os ares,</t>
  </si>
  <si>
    <t>O raio ofende!</t>
  </si>
  <si>
    <t>Que foi? Tupã mandou que ele caísse,</t>
  </si>
  <si>
    <t>Como viveu;</t>
  </si>
  <si>
    <t>E o caçador que o avistou prostrado</t>
  </si>
  <si>
    <t>Esmoreceu!</t>
  </si>
  <si>
    <t>Que temes, ó guerreiro? Além dos Andes</t>
  </si>
  <si>
    <t>III</t>
  </si>
  <si>
    <t>Em larga roda de novéis guerreiros</t>
  </si>
  <si>
    <t>Ledo caminha o festival Timbira,</t>
  </si>
  <si>
    <t>A quem do sacrifício cabe as honras.</t>
  </si>
  <si>
    <t>Na fronte o canitar sacode em ondas,</t>
  </si>
  <si>
    <t>O enduape na cinta se embalança,</t>
  </si>
  <si>
    <t>Na destra mão sopesa a iverapeme,</t>
  </si>
  <si>
    <t>Orgulhoso e pujante. — Ao menor passo</t>
  </si>
  <si>
    <t>Colar d’alvo marfim, insígnia d’honra,</t>
  </si>
  <si>
    <t>Que lhe orna o colo e o peito, ruge e freme,</t>
  </si>
  <si>
    <t>Como que por feitiço não sabido</t>
  </si>
  <si>
    <t>Encantadas ali as almas grandes</t>
  </si>
  <si>
    <t>Dos vencidos Tapuias, inda chorem</t>
  </si>
  <si>
    <t>Serem glória e brasão d’imigos feros.</t>
  </si>
  <si>
    <t>“Eis-me aqui, diz ao índio prisioneiro;</t>
  </si>
  <si>
    <t>“Pois que fraco, e sem tribo, e sem família,</t>
  </si>
  <si>
    <t>“As nossas matas devassaste ousado,</t>
  </si>
  <si>
    <t>“Morrerás morte vil da mão de um forte.”</t>
  </si>
  <si>
    <t>Vem a terreiro o mísero contrário;</t>
  </si>
  <si>
    <t>Do colo à cinta a muçurana desce:</t>
  </si>
  <si>
    <t>“Dize-me quem és, teus feitos canta,</t>
  </si>
  <si>
    <t>“Ou se mais te apraz, defende-te.” Começa</t>
  </si>
  <si>
    <t>O índio, que ao redor derrama os olhos,</t>
  </si>
  <si>
    <t>Com triste voz que os ânimos comove.</t>
  </si>
  <si>
    <t>IV</t>
  </si>
  <si>
    <t>Meu canto de morte,</t>
  </si>
  <si>
    <t>Guerreiros, ouvi:</t>
  </si>
  <si>
    <t>Sou filho das selvas,</t>
  </si>
  <si>
    <t>Nas selvas cresci;</t>
  </si>
  <si>
    <t>Guerreiros, descendo</t>
  </si>
  <si>
    <t>Da tribo Tupi.</t>
  </si>
  <si>
    <t>Da tribo pujante,</t>
  </si>
  <si>
    <t>Que agora anda errante</t>
  </si>
  <si>
    <t>Por fado inconstante,</t>
  </si>
  <si>
    <t>Guerreiros, nasci:</t>
  </si>
  <si>
    <t>Sou bravo, sou forte,</t>
  </si>
  <si>
    <t>Sou filho do Norte;</t>
  </si>
  <si>
    <t>Guerreiros, ouvi.</t>
  </si>
  <si>
    <t>Já vi cruas brigas,</t>
  </si>
  <si>
    <t>De tribos imigas,</t>
  </si>
  <si>
    <t>E as duras fadigas</t>
  </si>
  <si>
    <t>Da guerra provei;</t>
  </si>
  <si>
    <t>Nas ondas mendaces</t>
  </si>
  <si>
    <t>Senti pelas faces</t>
  </si>
  <si>
    <t>Os silvos fugaces</t>
  </si>
  <si>
    <t>Dos ventos que amei.</t>
  </si>
  <si>
    <t>Andei longes terras,</t>
  </si>
  <si>
    <t>Lidei cruas guerras,</t>
  </si>
  <si>
    <t>Vaguei pelas serras</t>
  </si>
  <si>
    <t>Dos vis Aimorés;</t>
  </si>
  <si>
    <t>Vi lutas de bravos,</t>
  </si>
  <si>
    <t>Vi fortes — escravos!</t>
  </si>
  <si>
    <t>De estranhos ignavos</t>
  </si>
  <si>
    <t>Calcados aos pés.</t>
  </si>
  <si>
    <t>E os campos talados,</t>
  </si>
  <si>
    <t>E os arcos quebrados,</t>
  </si>
  <si>
    <t>E os piagas coitados</t>
  </si>
  <si>
    <t>Sem seus maracás;</t>
  </si>
  <si>
    <t>E os meigos cantores,</t>
  </si>
  <si>
    <t>Servindo a senhores,</t>
  </si>
  <si>
    <t>Que vinham traidores,</t>
  </si>
  <si>
    <t>Com mostras de paz.</t>
  </si>
  <si>
    <t>Aos golpes do imigo</t>
  </si>
  <si>
    <t>Meu último amigo,</t>
  </si>
  <si>
    <t>Sem lar, sem abrigo</t>
  </si>
  <si>
    <t>Caiu junto a mi!</t>
  </si>
  <si>
    <t>Com plácido rosto,</t>
  </si>
  <si>
    <t>Sereno e composto,</t>
  </si>
  <si>
    <t>O acerbo desgosto</t>
  </si>
  <si>
    <t>Comigo sofri.</t>
  </si>
  <si>
    <t>Meu pai a meu lado</t>
  </si>
  <si>
    <t>Já cego e quebrado,</t>
  </si>
  <si>
    <t>De penas ralado,</t>
  </si>
  <si>
    <t>Firmava-se em mi:</t>
  </si>
  <si>
    <t>Nós ambos, mesquinhos,</t>
  </si>
  <si>
    <t>Por ínvios caminhos,</t>
  </si>
  <si>
    <t>Cobertos d’espinhos</t>
  </si>
  <si>
    <t>Chegamos aqui!</t>
  </si>
  <si>
    <t>O velho no entanto</t>
  </si>
  <si>
    <t>Sofrendo já tanto</t>
  </si>
  <si>
    <t>De fome e quebranto,</t>
  </si>
  <si>
    <t>Só queria morrer!</t>
  </si>
  <si>
    <t>Não mais me contenho,</t>
  </si>
  <si>
    <t>Nas matas me embrenho,</t>
  </si>
  <si>
    <t>Das frechas que tenho</t>
  </si>
  <si>
    <t>Me quero valer.</t>
  </si>
  <si>
    <t>Então, forasteiro,</t>
  </si>
  <si>
    <t>Caí prisioneiro</t>
  </si>
  <si>
    <t>De um troço guerreiro</t>
  </si>
  <si>
    <t>Com que me encontrei:</t>
  </si>
  <si>
    <t>O cru dessossego</t>
  </si>
  <si>
    <t>Do pai fraco e cego,</t>
  </si>
  <si>
    <t>Enquanto não chego,</t>
  </si>
  <si>
    <t>Qual seja — dizei!</t>
  </si>
  <si>
    <t>Eu era o seu guia</t>
  </si>
  <si>
    <t>Na noite sombria,</t>
  </si>
  <si>
    <t>A só alegria</t>
  </si>
  <si>
    <t>Que Deus lhe deixou:</t>
  </si>
  <si>
    <t>Em mim se apoiava,</t>
  </si>
  <si>
    <t>Em mim se firmava,</t>
  </si>
  <si>
    <t>Em mim descansava,</t>
  </si>
  <si>
    <t>Que filho lhe sou.</t>
  </si>
  <si>
    <t>Ao velho coitado</t>
  </si>
  <si>
    <t>Que resta? - Morrer.</t>
  </si>
  <si>
    <t>Enquanto descreve</t>
  </si>
  <si>
    <t>O giro tão breve</t>
  </si>
  <si>
    <t>Da vida que teve,</t>
  </si>
  <si>
    <t>Deixa-me viver!</t>
  </si>
  <si>
    <t>Não vil, não ignavo,</t>
  </si>
  <si>
    <t>Mas forte, mas bravo,</t>
  </si>
  <si>
    <t>Serei vosso escravo:</t>
  </si>
  <si>
    <t>Aqui virei ter.</t>
  </si>
  <si>
    <t>Guerreiros, não coro</t>
  </si>
  <si>
    <t>Do pranto que choro;</t>
  </si>
  <si>
    <t>Se a vida deploro,</t>
  </si>
  <si>
    <t>Também sei morrer.</t>
  </si>
  <si>
    <t>Soltai-o! — diz o chefe. — Pasma a turba;</t>
  </si>
  <si>
    <t>Os guerreiros murmuram: mal ouviram,</t>
  </si>
  <si>
    <t>Nem pôde nunca um chefe dar tal ordem!</t>
  </si>
  <si>
    <t>Brada segunda vez com voz mais alta,</t>
  </si>
  <si>
    <t>Afrouxam-se as prisões, a embira cede,</t>
  </si>
  <si>
    <t>A custo, sim; mas cede: o estranho é salvo.</t>
  </si>
  <si>
    <t>— Timbira, diz o índio enternecido,</t>
  </si>
  <si>
    <t>Solto apenas dos nós que o seguravam:</t>
  </si>
  <si>
    <t>És um guerreiro ilustre, um grande chefe,</t>
  </si>
  <si>
    <t>Tu que assim do meu mal te comoveste,</t>
  </si>
  <si>
    <t>Nem sofres que, transposta a natureza,</t>
  </si>
  <si>
    <t>Com olhos onde a luz já não cintila,</t>
  </si>
  <si>
    <t>Chore a morte do filho o pai cansado,</t>
  </si>
  <si>
    <t>Que somente por seu na voz conhece.</t>
  </si>
  <si>
    <t>— És livre; parte.</t>
  </si>
  <si>
    <t>— E voltarei.</t>
  </si>
  <si>
    <t>— Debalde.</t>
  </si>
  <si>
    <t>— Sim, voltarei, morto meu pai.</t>
  </si>
  <si>
    <t>— Não voltes!</t>
  </si>
  <si>
    <t>É bem feliz, se existe, em que não veja,</t>
  </si>
  <si>
    <t>Que filho tem, qual chora: és livre; parte!</t>
  </si>
  <si>
    <t>— Acaso tu supões que me acobardo,</t>
  </si>
  <si>
    <t>Que receio morrer!</t>
  </si>
  <si>
    <t>— És livre; parte!</t>
  </si>
  <si>
    <t>— Ora não partirei; quero provar-te</t>
  </si>
  <si>
    <t>Que um filho dos Tupis vive com honra,</t>
  </si>
  <si>
    <t>E com honra maior, se acaso o vencem,</t>
  </si>
  <si>
    <t>Da morte o passo glorioso afronta.</t>
  </si>
  <si>
    <t>— Mentiste, que um Tupi não chora nunca,</t>
  </si>
  <si>
    <t>E tu choraste!... parte; não queremos</t>
  </si>
  <si>
    <t>Com carne vil enfraquecer os fortes.</t>
  </si>
  <si>
    <t>Sobresteve o Tupi: — arfando em ondas</t>
  </si>
  <si>
    <t>O rebater do coração se ouvia</t>
  </si>
  <si>
    <t>Precipite. - Do rosto afogueado</t>
  </si>
  <si>
    <t>Gélidas bagas de suor corriam:</t>
  </si>
  <si>
    <t>Talvez que o assaltava um pensamento...</t>
  </si>
  <si>
    <t>Já não... que na enlutada fantasia,</t>
  </si>
  <si>
    <t>Um pesar, um martírio ao mesmo tempo,</t>
  </si>
  <si>
    <t>Do velho pai a moribunda imagem</t>
  </si>
  <si>
    <t>Quase bradar-lhe ouvia: - Ingrato! ingrato!</t>
  </si>
  <si>
    <t>Curvado o colo, taciturno e frio,</t>
  </si>
  <si>
    <t>Espectro d’homem, penetrou no bosque!</t>
  </si>
  <si>
    <t>VI</t>
  </si>
  <si>
    <t>— Filho meu, onde estás?</t>
  </si>
  <si>
    <t>— Ao vosso lado;</t>
  </si>
  <si>
    <t>Aqui vos trago provisões: tomai-as,</t>
  </si>
  <si>
    <t>As vossas forças restaurai perdidas,</t>
  </si>
  <si>
    <t>E a caminho, e já!</t>
  </si>
  <si>
    <t>— Tardaste muito!</t>
  </si>
  <si>
    <t>Não era nado o sol, quando partiste,</t>
  </si>
  <si>
    <t>E frouxo o seu calor já sinto agora!</t>
  </si>
  <si>
    <t>— Sim, demorei-me a divagar sem rumo,</t>
  </si>
  <si>
    <t>Perdi-me nestas matas intrincadas,</t>
  </si>
  <si>
    <t>Reaviei-me e tornei; mas urge o tempo;</t>
  </si>
  <si>
    <t>Convém partir, e já!</t>
  </si>
  <si>
    <t>— Que novos males</t>
  </si>
  <si>
    <t>Nos resta de sofrer? — que novas dores,</t>
  </si>
  <si>
    <t>No outro fado pior Tupã nos guarda?</t>
  </si>
  <si>
    <t>— As setas da aflição já se esgotaram,</t>
  </si>
  <si>
    <t>Nem para novo golpe espaço intacto</t>
  </si>
  <si>
    <t>Em nossos corpos resta.</t>
  </si>
  <si>
    <t>— Mas tu tremes!</t>
  </si>
  <si>
    <t>— Talvez do afã da caça...</t>
  </si>
  <si>
    <t>— Oh filho caro!</t>
  </si>
  <si>
    <t>Um quê misterioso aqui me fala,</t>
  </si>
  <si>
    <t>Aqui no coração; piedosa fraude</t>
  </si>
  <si>
    <t>Será por certo, que não mentes nunca!</t>
  </si>
  <si>
    <t>Não conheces temor, e agora temes?</t>
  </si>
  <si>
    <t>Vejo e sei: é Tupã que nos aflige,</t>
  </si>
  <si>
    <t>E contra o seu querer não valem brios.</t>
  </si>
  <si>
    <t>Partamos!... —</t>
  </si>
  <si>
    <t>E com mão trêmula, incerta</t>
  </si>
  <si>
    <t>Procura o filho, tateando as trevas</t>
  </si>
  <si>
    <t>Da sua noite lúgubre e medonha.</t>
  </si>
  <si>
    <t>Sentindo o acre odor das frescas tintas,</t>
  </si>
  <si>
    <t>Uma idéia fatal correu-lhe à mente...</t>
  </si>
  <si>
    <t>Do filho os membros gélidos apalpa,</t>
  </si>
  <si>
    <t>E a dolorosa maciez das plumas</t>
  </si>
  <si>
    <t>Conhece estremecendo: — foge, volta,</t>
  </si>
  <si>
    <t>Encontra sob as mãos o duro crânio,</t>
  </si>
  <si>
    <t>Despido então do natural ornato!...</t>
  </si>
  <si>
    <t>Recua aflito e pávido, cobrindo</t>
  </si>
  <si>
    <t>Às mãos ambas os olhos fulminados,</t>
  </si>
  <si>
    <t>Como que teme ainda o triste velho</t>
  </si>
  <si>
    <t>De ver, não mais cruel, porém mais clara,</t>
  </si>
  <si>
    <t>Daquele exício grande a imagem viva</t>
  </si>
  <si>
    <t>Ante os olhos do corpo afigurada.</t>
  </si>
  <si>
    <t>Não era que a verdade conhecesse</t>
  </si>
  <si>
    <t>Inteira e tão cruel qual tinha sido;</t>
  </si>
  <si>
    <t>Mas que funesto azar correra o filho,</t>
  </si>
  <si>
    <t>Ele o via; ele o tinha ali presente;</t>
  </si>
  <si>
    <t>E era de repetir-se a cada instante.</t>
  </si>
  <si>
    <t>A dor passada, a previsão futura</t>
  </si>
  <si>
    <t>E o presente tão negro, ali os tinha;</t>
  </si>
  <si>
    <t>Ali no coração se concentrava,</t>
  </si>
  <si>
    <t>Era num ponto só, mas era a morte!</t>
  </si>
  <si>
    <t>— Tu prisioneiro, tu?</t>
  </si>
  <si>
    <t>— Vós o dissestes.</t>
  </si>
  <si>
    <t>— Dos índios?</t>
  </si>
  <si>
    <t>— Sim.</t>
  </si>
  <si>
    <t>— De que nação?</t>
  </si>
  <si>
    <t>— Timbiras.</t>
  </si>
  <si>
    <t>— E a muçurana funeral rompeste,</t>
  </si>
  <si>
    <t>Dos falsos manitôs quebraste a maça...</t>
  </si>
  <si>
    <t>— Nada fiz... aqui estou.</t>
  </si>
  <si>
    <t>— Nada! —</t>
  </si>
  <si>
    <t>Emudecem;</t>
  </si>
  <si>
    <t>Curto instante depois prossegue o velho:</t>
  </si>
  <si>
    <t>— Tu és valente, bem o sei; confessa,</t>
  </si>
  <si>
    <t>Fizeste-o, certo, ou já não foras vivo!</t>
  </si>
  <si>
    <t>— Nada fiz; mas souberam da existência</t>
  </si>
  <si>
    <t>De um pobre velho, que em mim só vivia...</t>
  </si>
  <si>
    <t>— E depois?...</t>
  </si>
  <si>
    <t>—Eis-me aqui.</t>
  </si>
  <si>
    <t>—Fica essa taba?</t>
  </si>
  <si>
    <t>— Na direção do sol, quando transmonta.</t>
  </si>
  <si>
    <t>— Longe?</t>
  </si>
  <si>
    <t>— Não muito.</t>
  </si>
  <si>
    <t>— Tens razão: partamos.</t>
  </si>
  <si>
    <t>— E quereis ir?...</t>
  </si>
  <si>
    <t>— Na direção do ocaso.</t>
  </si>
  <si>
    <t>VII</t>
  </si>
  <si>
    <t>“Por amor de um triste velho,</t>
  </si>
  <si>
    <t>Vós, guerreiros, concedestes</t>
  </si>
  <si>
    <t>A vida a um prisioneiro.</t>
  </si>
  <si>
    <t>Ação tão nobre vos honra,</t>
  </si>
  <si>
    <t>Nem tão alta cortesia</t>
  </si>
  <si>
    <t>Vi eu jamais praticada</t>
  </si>
  <si>
    <t>Entre os Tupis, — e mas foram</t>
  </si>
  <si>
    <t>Senhores em gentileza.</t>
  </si>
  <si>
    <t>“Eu porém nunca vencido,</t>
  </si>
  <si>
    <t>Nem os combates por armas,</t>
  </si>
  <si>
    <t>Nem por nobreza nos atos;</t>
  </si>
  <si>
    <t>Aqui venho, e o filho trago.</t>
  </si>
  <si>
    <t>Vós o dizeis prisioneiro,</t>
  </si>
  <si>
    <t>Seja assim como dizeis;</t>
  </si>
  <si>
    <t>Mandai vir a lenha, o fogo,</t>
  </si>
  <si>
    <t>A maça do sacrifício</t>
  </si>
  <si>
    <t>E a muçurana ligeira:</t>
  </si>
  <si>
    <t>Em tudo o rito se cumpra!</t>
  </si>
  <si>
    <t>E quando eu for só na terra,</t>
  </si>
  <si>
    <t>Certo acharei entre os vossos,</t>
  </si>
  <si>
    <t>Que tão gentis se revelam,</t>
  </si>
  <si>
    <t>Alguém que meus passos guie;</t>
  </si>
  <si>
    <t>Alguém, que vendo o meu peito</t>
  </si>
  <si>
    <t>Coberto de cicatrizes,</t>
  </si>
  <si>
    <t>Tomando a vez de meu filho,</t>
  </si>
  <si>
    <t>De haver-me por pai se ufane!”</t>
  </si>
  <si>
    <t>Mas o chefe dos Timbiras,</t>
  </si>
  <si>
    <t>Os sobrolhos encrespando,</t>
  </si>
  <si>
    <t>Ao velho Tupi guerreiro</t>
  </si>
  <si>
    <t>Responde com torvo acento:</t>
  </si>
  <si>
    <t>— Nada farei do que dizes:</t>
  </si>
  <si>
    <t>É teu filho imbele e fraco!</t>
  </si>
  <si>
    <t>Aviltaria o triunfo</t>
  </si>
  <si>
    <t>Da mais guerreira das tribos</t>
  </si>
  <si>
    <t>Derramar seu ignóbil sangue:</t>
  </si>
  <si>
    <t>Ele chorou de cobarde;</t>
  </si>
  <si>
    <t>Nós outros, fortes Timbiras,</t>
  </si>
  <si>
    <t>Só de heróis fazemos pasto. —</t>
  </si>
  <si>
    <t>Do velho Tupi guerreiro</t>
  </si>
  <si>
    <t>A surda voz na garganta</t>
  </si>
  <si>
    <t>Faz ouvir uns sons confusos,</t>
  </si>
  <si>
    <t>Como os rugidos de um tigre,</t>
  </si>
  <si>
    <t>Que pouco a pouco se assanha!</t>
  </si>
  <si>
    <t>VIII</t>
  </si>
  <si>
    <t>“Tu choraste em presença da morte?</t>
  </si>
  <si>
    <t>Na presença de estranhos choraste?</t>
  </si>
  <si>
    <t>Não descende o cobarde do forte;</t>
  </si>
  <si>
    <t>Pois choraste, meu filho não és!</t>
  </si>
  <si>
    <t>Possas tu, descendente maldito</t>
  </si>
  <si>
    <t>De uma tribo de nobres guerreiros,</t>
  </si>
  <si>
    <t>Implorando cruéis forasteiros,</t>
  </si>
  <si>
    <t>Seres presa de vis Aimorés.</t>
  </si>
  <si>
    <t>“Possas tu, isolado na terra,</t>
  </si>
  <si>
    <t>Sem arrimo e sem pátria vagando,</t>
  </si>
  <si>
    <t>Rejeitado da morte na guerra,</t>
  </si>
  <si>
    <t>Rejeitado dos homens na paz,</t>
  </si>
  <si>
    <t>Ser das gentes o espectro execrado;</t>
  </si>
  <si>
    <t>Não encontres amor nas mulheres,</t>
  </si>
  <si>
    <t>Teus amigos, se amigos tiveres,</t>
  </si>
  <si>
    <t>Tenham alma inconstante e falaz!</t>
  </si>
  <si>
    <t>“Não encontres doçura no dia,</t>
  </si>
  <si>
    <t>Nem as cores da aurora te ameiguem,</t>
  </si>
  <si>
    <t>E entre as larvas da noite sombria</t>
  </si>
  <si>
    <t>Nunca possas descanso gozar:</t>
  </si>
  <si>
    <t>Não encontres um tronco, uma pedra,</t>
  </si>
  <si>
    <t>Posta ao sol, posta às chuvas e aos ventos,</t>
  </si>
  <si>
    <t>Padecendo os maiores tormentos,</t>
  </si>
  <si>
    <t>Onde possas a fronte pousar.</t>
  </si>
  <si>
    <t>“Que a teus passos a relva se torre;</t>
  </si>
  <si>
    <t>Murchem prados, a flor desfaleça,</t>
  </si>
  <si>
    <t>E o regato que límpido corre,</t>
  </si>
  <si>
    <t>Mais te acenda o vesano furor;</t>
  </si>
  <si>
    <t>Suas águas depressa se tornem,</t>
  </si>
  <si>
    <t>Ao contacto dos lábios sedentos,</t>
  </si>
  <si>
    <t>Lago impuro de vermes nojentos,</t>
  </si>
  <si>
    <t>Donde fujas como asco e terror!</t>
  </si>
  <si>
    <t>“Sempre o céu, como um teto incendido,</t>
  </si>
  <si>
    <t>Creste e punja teus membros malditos</t>
  </si>
  <si>
    <t>E o oceano de pó denegrido</t>
  </si>
  <si>
    <t>Seja a terra ao ignavo tupi!</t>
  </si>
  <si>
    <t>Miserável, faminto, sedento,</t>
  </si>
  <si>
    <t>Manitôs lhe não falem nos sonhos,</t>
  </si>
  <si>
    <t>E do horror os espectros medonhos</t>
  </si>
  <si>
    <t>Traga sempre o cobarde após si.</t>
  </si>
  <si>
    <t>“Um amigo não tenhas piedoso</t>
  </si>
  <si>
    <t>Que o teu corpo na terra embalsame,</t>
  </si>
  <si>
    <t>Pondo em vaso d’argila cuidoso</t>
  </si>
  <si>
    <t>Arco e frecha e tacape a teus pés!</t>
  </si>
  <si>
    <t>Sê maldito, e sozinho na terra;</t>
  </si>
  <si>
    <t>Pois que a tanta vileza chegaste,</t>
  </si>
  <si>
    <t>Que em presença da morte choraste,</t>
  </si>
  <si>
    <t>Tu, cobarde, meu filho não és.”</t>
  </si>
  <si>
    <t>IX</t>
  </si>
  <si>
    <t>Isto dizendo, o miserando velho</t>
  </si>
  <si>
    <t>A quem Tupã tamanha dor, tal fado</t>
  </si>
  <si>
    <t>Já nos confins da vida reservara,</t>
  </si>
  <si>
    <t>Vai com trêmulo pé, com as mãos já frias</t>
  </si>
  <si>
    <t>Da sua noite escura as densas trevas</t>
  </si>
  <si>
    <t>Palpando. — Alarma! alarma! — O velho pára!</t>
  </si>
  <si>
    <t>O grito que escutou é voz do filho,</t>
  </si>
  <si>
    <t>Voz de guerra que ouviu já tantas vezes</t>
  </si>
  <si>
    <t>Noutra quadra melhor. — Alarma! alarma!</t>
  </si>
  <si>
    <t>— Esse momento só vale apagar-lhe</t>
  </si>
  <si>
    <t>Os tão compridos trances, as angústias,</t>
  </si>
  <si>
    <t>Que o frio coração lhe atormentaram</t>
  </si>
  <si>
    <t>De guerreiro e de pai: — vale, e de sobra.</t>
  </si>
  <si>
    <t>Ele que em tanta dor se contivera,</t>
  </si>
  <si>
    <t>Tomado pelo súbito contraste,</t>
  </si>
  <si>
    <t>Desfaz-se agora em pranto copioso,</t>
  </si>
  <si>
    <t>Que o exaurido coração remoça.</t>
  </si>
  <si>
    <t>A taba se alborota, os golpes descem,</t>
  </si>
  <si>
    <t>Gritos, imprecações profundas soam,</t>
  </si>
  <si>
    <t>Emaranhada a multidão braveja,</t>
  </si>
  <si>
    <t>Revolve-se, enovela-se confusa,</t>
  </si>
  <si>
    <t>E mais revolta em mor furor se acende.</t>
  </si>
  <si>
    <t>E os sons dos golpes que incessantes fervem.</t>
  </si>
  <si>
    <t>Vozes, gemidos, estertor de morte</t>
  </si>
  <si>
    <t>Vão longe pelas ermas serranias</t>
  </si>
  <si>
    <t>Da humana tempestade propagando</t>
  </si>
  <si>
    <t>Quantas vagas de povo enfurecido</t>
  </si>
  <si>
    <t>Contra um rochedo vivo se quebravam.</t>
  </si>
  <si>
    <t>Era ele, o Tupi; nem fora justo</t>
  </si>
  <si>
    <t>Que a fama dos Tupis - o nome, a glória,</t>
  </si>
  <si>
    <t>Aturado labor de tantos anos,</t>
  </si>
  <si>
    <t>Derradeiro brasão da raça extinta,</t>
  </si>
  <si>
    <t>De um jacto e por um só se aniquilasse.</t>
  </si>
  <si>
    <t>— Basta! clama o chefe dos Timbiras,</t>
  </si>
  <si>
    <t>— Basta, guerreiro ilustre! assaz lutaste,</t>
  </si>
  <si>
    <t>E para o sacrifício é mister forças. —</t>
  </si>
  <si>
    <t>O guerreiro parou, caiu nos braços</t>
  </si>
  <si>
    <t>Do velho pai, que o cinge contra o peito,</t>
  </si>
  <si>
    <t>Com lágrimas de júbilo bradando:</t>
  </si>
  <si>
    <t>“Este, sim, que é meu filho muito amado!</t>
  </si>
  <si>
    <t>“E pois que o acho enfim, qual sempre o tive,</t>
  </si>
  <si>
    <t>“Corram livres as lágrimas que choro,</t>
  </si>
  <si>
    <t>“Estas lágrimas, sim, que não desonram.”</t>
  </si>
  <si>
    <t>X</t>
  </si>
  <si>
    <t>Um velho Timbira, coberto de glória,</t>
  </si>
  <si>
    <t>Guardou a memória</t>
  </si>
  <si>
    <t>Do moço guerreiro, do velho Tupi!</t>
  </si>
  <si>
    <t>E à noite, nas tabas, se alguém duvidava</t>
  </si>
  <si>
    <t>Do que ele contava,</t>
  </si>
  <si>
    <t>Dizia prudente: - “Meninos, eu vi!</t>
  </si>
  <si>
    <t>“Eu vi o brioso no largo terreiro</t>
  </si>
  <si>
    <t>Cantar prisioneiro</t>
  </si>
  <si>
    <t>Seu canto de morte, que nunca esqueci:</t>
  </si>
  <si>
    <t>Valente, como era, chorou sem ter pejo;</t>
  </si>
  <si>
    <t>Parece que o vejo,</t>
  </si>
  <si>
    <t>Que o tenho nest’hora diante de mi.</t>
  </si>
  <si>
    <t>“Eu disse comigo: Que infâmia d’escravo!</t>
  </si>
  <si>
    <t>Pois não, era um bravo;</t>
  </si>
  <si>
    <t>Valente e brioso, como ele, não vi!</t>
  </si>
  <si>
    <t>E à fé que vos digo: parece-me encanto</t>
  </si>
  <si>
    <t>Que quem chorou tanto,</t>
  </si>
  <si>
    <t>Tivesse a coragem que tinha o Tupi!”</t>
  </si>
  <si>
    <t>Assim o Timbira, coberto de glória,</t>
  </si>
  <si>
    <t>Guardava a memória</t>
  </si>
  <si>
    <t>Do moço guerreiro, do velho Tupi.</t>
  </si>
  <si>
    <t>E à noite nas tabas, se alguém duvidava</t>
  </si>
  <si>
    <t>Tornava prudente: “Meninos, eu vi!”</t>
  </si>
  <si>
    <t>Que ao "termo" fatal já chega,</t>
  </si>
  <si>
    <t>CABEÇALHO</t>
  </si>
  <si>
    <t>pop1</t>
  </si>
  <si>
    <t>pop</t>
  </si>
  <si>
    <t>Horz / Vert / Pop :</t>
  </si>
  <si>
    <r>
      <t>pá, gás, lã, fé, vê, pés, dês</t>
    </r>
    <r>
      <rPr>
        <sz val="12"/>
        <color theme="1"/>
        <rFont val="Times New Roman"/>
        <family val="1"/>
      </rPr>
      <t xml:space="preserve"> (tu)</t>
    </r>
    <r>
      <rPr>
        <b/>
        <sz val="12"/>
        <color theme="1"/>
        <rFont val="Times New Roman"/>
        <family val="1"/>
      </rPr>
      <t>, pó, sós</t>
    </r>
  </si>
  <si>
    <t>céu, rói, réis, réus</t>
  </si>
  <si>
    <t>si, xis, tu, pus,</t>
  </si>
  <si>
    <r>
      <t>da, de (prep.), o (art.) (</t>
    </r>
    <r>
      <rPr>
        <i/>
        <u/>
        <sz val="12"/>
        <color theme="1"/>
        <rFont val="Times New Roman"/>
        <family val="1"/>
      </rPr>
      <t>átonos</t>
    </r>
    <r>
      <rPr>
        <sz val="12"/>
        <color theme="1"/>
        <rFont val="Times New Roman"/>
        <family val="1"/>
      </rPr>
      <t>)</t>
    </r>
  </si>
  <si>
    <t>meu, foi, lei, dois  gim, sem, um</t>
  </si>
  <si>
    <r>
      <t xml:space="preserve">Por </t>
    </r>
    <r>
      <rPr>
        <b/>
        <sz val="12"/>
        <color theme="1"/>
        <rFont val="Times New Roman"/>
        <family val="1"/>
      </rPr>
      <t>que</t>
    </r>
    <r>
      <rPr>
        <sz val="12"/>
        <color theme="1"/>
        <rFont val="Times New Roman"/>
        <family val="1"/>
      </rPr>
      <t xml:space="preserve"> é acentuado (tônico) no fim da frase: </t>
    </r>
    <r>
      <rPr>
        <b/>
        <sz val="12"/>
        <color theme="1"/>
        <rFont val="Times New Roman"/>
        <family val="1"/>
      </rPr>
      <t xml:space="preserve">Por que parou? Parou por </t>
    </r>
    <r>
      <rPr>
        <b/>
        <u/>
        <sz val="12"/>
        <color theme="1"/>
        <rFont val="Times New Roman"/>
        <family val="1"/>
      </rPr>
      <t>quê</t>
    </r>
    <r>
      <rPr>
        <b/>
        <sz val="12"/>
        <color theme="1"/>
        <rFont val="Times New Roman"/>
        <family val="1"/>
      </rPr>
      <t>?</t>
    </r>
  </si>
  <si>
    <r>
      <t xml:space="preserve">O substantivo </t>
    </r>
    <r>
      <rPr>
        <b/>
        <sz val="12"/>
        <color theme="1"/>
        <rFont val="Times New Roman"/>
        <family val="1"/>
      </rPr>
      <t>quê</t>
    </r>
    <r>
      <rPr>
        <sz val="12"/>
        <color theme="1"/>
        <rFont val="Times New Roman"/>
        <family val="1"/>
      </rPr>
      <t xml:space="preserve"> é sempre acentuado: </t>
    </r>
    <r>
      <rPr>
        <b/>
        <sz val="12"/>
        <color theme="1"/>
        <rFont val="Times New Roman"/>
        <family val="1"/>
      </rPr>
      <t xml:space="preserve">Tem um </t>
    </r>
    <r>
      <rPr>
        <b/>
        <u/>
        <sz val="12"/>
        <color theme="1"/>
        <rFont val="Times New Roman"/>
        <family val="1"/>
      </rPr>
      <t>quê</t>
    </r>
    <r>
      <rPr>
        <b/>
        <sz val="12"/>
        <color theme="1"/>
        <rFont val="Times New Roman"/>
        <family val="1"/>
      </rPr>
      <t xml:space="preserve"> de dúvida.</t>
    </r>
  </si>
  <si>
    <t>sofá, irás, manhã,    café, você, inglês     cipó, avô, avós, supôs,      mantê-la-á</t>
  </si>
  <si>
    <r>
      <t xml:space="preserve">harém, vinténs, reténs </t>
    </r>
    <r>
      <rPr>
        <sz val="12"/>
        <color theme="1"/>
        <rFont val="Times New Roman"/>
        <family val="1"/>
      </rPr>
      <t>(tu)</t>
    </r>
  </si>
  <si>
    <t>papéis, ilhéu, herói</t>
  </si>
  <si>
    <t>tatu, saci, xadrez, papel        faleis, falei, ateu, depois (fechados), assim, muçum</t>
  </si>
  <si>
    <r>
      <t xml:space="preserve">A conjunção </t>
    </r>
    <r>
      <rPr>
        <b/>
        <sz val="12"/>
        <color theme="1"/>
        <rFont val="Times New Roman"/>
        <family val="1"/>
      </rPr>
      <t>porque</t>
    </r>
    <r>
      <rPr>
        <sz val="12"/>
        <color theme="1"/>
        <rFont val="Times New Roman"/>
        <family val="1"/>
      </rPr>
      <t xml:space="preserve"> não é acentuada: </t>
    </r>
    <r>
      <rPr>
        <b/>
        <sz val="12"/>
        <color theme="1"/>
        <rFont val="Times New Roman"/>
        <family val="1"/>
      </rPr>
      <t xml:space="preserve">Veio </t>
    </r>
    <r>
      <rPr>
        <b/>
        <u/>
        <sz val="12"/>
        <color theme="1"/>
        <rFont val="Times New Roman"/>
        <family val="1"/>
      </rPr>
      <t>porque</t>
    </r>
    <r>
      <rPr>
        <b/>
        <sz val="12"/>
        <color theme="1"/>
        <rFont val="Times New Roman"/>
        <family val="1"/>
      </rPr>
      <t xml:space="preserve"> quis.</t>
    </r>
  </si>
  <si>
    <r>
      <t xml:space="preserve">O substantivo </t>
    </r>
    <r>
      <rPr>
        <b/>
        <sz val="12"/>
        <color theme="1"/>
        <rFont val="Times New Roman"/>
        <family val="1"/>
      </rPr>
      <t>porquê</t>
    </r>
    <r>
      <rPr>
        <sz val="12"/>
        <color theme="1"/>
        <rFont val="Times New Roman"/>
        <family val="1"/>
      </rPr>
      <t xml:space="preserve"> é sempre acentuado: </t>
    </r>
    <r>
      <rPr>
        <b/>
        <sz val="12"/>
        <color theme="1"/>
        <rFont val="Times New Roman"/>
        <family val="1"/>
      </rPr>
      <t xml:space="preserve">Há um </t>
    </r>
    <r>
      <rPr>
        <b/>
        <u/>
        <sz val="12"/>
        <color theme="1"/>
        <rFont val="Times New Roman"/>
        <family val="1"/>
      </rPr>
      <t>porquê</t>
    </r>
    <r>
      <rPr>
        <b/>
        <sz val="12"/>
        <color theme="1"/>
        <rFont val="Times New Roman"/>
        <family val="1"/>
      </rPr>
      <t xml:space="preserve"> para isso.</t>
    </r>
  </si>
  <si>
    <r>
      <t>íris, lótus,</t>
    </r>
    <r>
      <rPr>
        <sz val="12"/>
        <color theme="1"/>
        <rFont val="Times New Roman"/>
        <family val="1"/>
      </rPr>
      <t xml:space="preserve"> </t>
    </r>
    <r>
      <rPr>
        <b/>
        <sz val="12"/>
        <color theme="1"/>
        <rFont val="Times New Roman"/>
        <family val="1"/>
      </rPr>
      <t xml:space="preserve">ímã, bênçãos, fórum, álbuns, fácil, pólen, éter, látex, bíceps        espé.cie, ócio, á.gua, fátuo, enxá.guam, enxá.guem </t>
    </r>
    <r>
      <rPr>
        <sz val="12"/>
        <color theme="1"/>
        <rFont val="Times New Roman"/>
        <family val="1"/>
      </rPr>
      <t>(</t>
    </r>
    <r>
      <rPr>
        <i/>
        <sz val="12"/>
        <color theme="1"/>
        <rFont val="Times New Roman"/>
        <family val="1"/>
      </rPr>
      <t>ditongos</t>
    </r>
    <r>
      <rPr>
        <sz val="12"/>
        <color theme="1"/>
        <rFont val="Times New Roman"/>
        <family val="1"/>
      </rPr>
      <t>)</t>
    </r>
  </si>
  <si>
    <r>
      <t xml:space="preserve">pô.nei, fá.ceis, lês.seis   </t>
    </r>
    <r>
      <rPr>
        <sz val="12"/>
        <color theme="1"/>
        <rFont val="Times New Roman"/>
        <family val="1"/>
      </rPr>
      <t>(</t>
    </r>
    <r>
      <rPr>
        <i/>
        <sz val="12"/>
        <color theme="1"/>
        <rFont val="Times New Roman"/>
        <family val="1"/>
      </rPr>
      <t xml:space="preserve">ditongos </t>
    </r>
    <r>
      <rPr>
        <i/>
        <u/>
        <sz val="12"/>
        <color theme="1"/>
        <rFont val="Times New Roman"/>
        <family val="1"/>
      </rPr>
      <t>e</t>
    </r>
    <r>
      <rPr>
        <i/>
        <sz val="12"/>
        <color theme="1"/>
        <rFont val="Times New Roman"/>
        <family val="1"/>
      </rPr>
      <t xml:space="preserve"> terminados em </t>
    </r>
    <r>
      <rPr>
        <b/>
        <i/>
        <sz val="12"/>
        <color theme="1"/>
        <rFont val="Times New Roman"/>
        <family val="1"/>
      </rPr>
      <t>i</t>
    </r>
    <r>
      <rPr>
        <i/>
        <sz val="12"/>
        <color theme="1"/>
        <rFont val="Times New Roman"/>
        <family val="1"/>
      </rPr>
      <t xml:space="preserve"> , seguido de </t>
    </r>
    <r>
      <rPr>
        <b/>
        <i/>
        <sz val="12"/>
        <color theme="1"/>
        <rFont val="Times New Roman"/>
        <family val="1"/>
      </rPr>
      <t>s</t>
    </r>
    <r>
      <rPr>
        <sz val="12"/>
        <color theme="1"/>
        <rFont val="Times New Roman"/>
        <family val="1"/>
      </rPr>
      <t>)</t>
    </r>
  </si>
  <si>
    <t>pata, leite, pato,  cantam, selvagem,   so.a, sa.em, so.am, pla.tei.a, i.dei.a,</t>
  </si>
  <si>
    <r>
      <t>sai.a, bai.o, pro.cri.e, ar.re.pi.o, ru.a, sai.am, ri.em, su.am   (</t>
    </r>
    <r>
      <rPr>
        <i/>
        <sz val="12"/>
        <color theme="1"/>
        <rFont val="Times New Roman"/>
        <family val="1"/>
      </rPr>
      <t>não formam ditongos</t>
    </r>
    <r>
      <rPr>
        <sz val="12"/>
        <color theme="1"/>
        <rFont val="Times New Roman"/>
        <family val="1"/>
      </rPr>
      <t>)</t>
    </r>
  </si>
  <si>
    <r>
      <t>pa.ra.noi.co,      bai.u.ca, fei.u.ra (</t>
    </r>
    <r>
      <rPr>
        <i/>
        <u/>
        <sz val="12"/>
        <color theme="1"/>
        <rFont val="Times New Roman"/>
        <family val="1"/>
      </rPr>
      <t>ver 5</t>
    </r>
    <r>
      <rPr>
        <sz val="12"/>
        <color theme="1"/>
        <rFont val="Times New Roman"/>
        <family val="1"/>
      </rPr>
      <t>)      enxag</t>
    </r>
    <r>
      <rPr>
        <b/>
        <i/>
        <sz val="12"/>
        <color theme="1"/>
        <rFont val="Times New Roman"/>
        <family val="1"/>
      </rPr>
      <t>u</t>
    </r>
    <r>
      <rPr>
        <sz val="12"/>
        <color theme="1"/>
        <rFont val="Times New Roman"/>
        <family val="1"/>
      </rPr>
      <t>.o, enxag</t>
    </r>
    <r>
      <rPr>
        <b/>
        <i/>
        <sz val="12"/>
        <color theme="1"/>
        <rFont val="Times New Roman"/>
        <family val="1"/>
      </rPr>
      <t>u</t>
    </r>
    <r>
      <rPr>
        <sz val="12"/>
        <color theme="1"/>
        <rFont val="Times New Roman"/>
        <family val="1"/>
      </rPr>
      <t>.as, (</t>
    </r>
    <r>
      <rPr>
        <b/>
        <i/>
        <sz val="12"/>
        <color theme="1"/>
        <rFont val="Times New Roman"/>
        <family val="1"/>
      </rPr>
      <t>u</t>
    </r>
    <r>
      <rPr>
        <i/>
        <sz val="12"/>
        <color theme="1"/>
        <rFont val="Times New Roman"/>
        <family val="1"/>
      </rPr>
      <t xml:space="preserve"> tônico</t>
    </r>
    <r>
      <rPr>
        <sz val="12"/>
        <color theme="1"/>
        <rFont val="Times New Roman"/>
        <family val="1"/>
      </rPr>
      <t>)</t>
    </r>
  </si>
  <si>
    <t>deem, creem, veem,         voo, enjoo, magoo, zoo         anti-heroi, inter-racial</t>
  </si>
  <si>
    <r>
      <t xml:space="preserve">Não se acentuam os prefixos </t>
    </r>
    <r>
      <rPr>
        <b/>
        <sz val="12"/>
        <color theme="1"/>
        <rFont val="Times New Roman"/>
        <family val="1"/>
      </rPr>
      <t>semi, anti, arqui, super, hiper, inter.</t>
    </r>
  </si>
  <si>
    <r>
      <t xml:space="preserve">                       </t>
    </r>
    <r>
      <rPr>
        <sz val="16"/>
        <color theme="1"/>
        <rFont val="Times New Roman"/>
        <family val="1"/>
      </rPr>
      <t xml:space="preserve">   </t>
    </r>
    <r>
      <rPr>
        <sz val="6"/>
        <color rgb="FFFFFF99"/>
        <rFont val="Times New Roman"/>
        <family val="1"/>
      </rPr>
      <t>.</t>
    </r>
    <r>
      <rPr>
        <b/>
        <sz val="14"/>
        <color theme="1"/>
        <rFont val="Times New Roman"/>
        <family val="1"/>
      </rPr>
      <t xml:space="preserve"> </t>
    </r>
  </si>
  <si>
    <t>lâmpada, síncope, farmacêutico, náutico</t>
  </si>
  <si>
    <t>Antônio ou António, acadêmico ou académico</t>
  </si>
  <si>
    <r>
      <t>PAROXÍTONOS</t>
    </r>
    <r>
      <rPr>
        <b/>
        <sz val="14"/>
        <color theme="1"/>
        <rFont val="Times New Roman"/>
        <family val="1"/>
      </rPr>
      <t xml:space="preserve"> </t>
    </r>
    <r>
      <rPr>
        <sz val="14"/>
        <color theme="1"/>
        <rFont val="Times New Roman"/>
        <family val="1"/>
      </rPr>
      <t>não precedidos de ditongo e não seguidos de</t>
    </r>
    <r>
      <rPr>
        <b/>
        <sz val="14"/>
        <color theme="1"/>
        <rFont val="Times New Roman"/>
        <family val="1"/>
      </rPr>
      <t xml:space="preserve"> </t>
    </r>
    <r>
      <rPr>
        <b/>
        <sz val="18"/>
        <color theme="1"/>
        <rFont val="Times New Roman"/>
        <family val="1"/>
      </rPr>
      <t>nh</t>
    </r>
    <r>
      <rPr>
        <b/>
        <sz val="14"/>
        <color theme="1"/>
        <rFont val="Times New Roman"/>
        <family val="1"/>
      </rPr>
      <t xml:space="preserve">  </t>
    </r>
    <r>
      <rPr>
        <sz val="14"/>
        <color rgb="FFFFFF99"/>
        <rFont val="Times New Roman"/>
        <family val="1"/>
      </rPr>
      <t>.</t>
    </r>
    <r>
      <rPr>
        <b/>
        <sz val="13"/>
        <color theme="1"/>
        <rFont val="Times New Roman"/>
        <family val="1"/>
      </rPr>
      <t xml:space="preserve"> </t>
    </r>
  </si>
  <si>
    <r>
      <t>OXÍTONOS</t>
    </r>
    <r>
      <rPr>
        <b/>
        <sz val="14"/>
        <color theme="1"/>
        <rFont val="Times New Roman"/>
        <family val="1"/>
      </rPr>
      <t xml:space="preserve"> </t>
    </r>
    <r>
      <rPr>
        <sz val="14"/>
        <color theme="1"/>
        <rFont val="Times New Roman"/>
        <family val="1"/>
      </rPr>
      <t>precedidos ou não de ditongo</t>
    </r>
    <r>
      <rPr>
        <b/>
        <sz val="14"/>
        <color theme="1"/>
        <rFont val="Times New Roman"/>
        <family val="1"/>
      </rPr>
      <t xml:space="preserve">                                      </t>
    </r>
    <r>
      <rPr>
        <b/>
        <sz val="18"/>
        <color theme="1"/>
        <rFont val="Times New Roman"/>
        <family val="1"/>
      </rPr>
      <t xml:space="preserve">  </t>
    </r>
    <r>
      <rPr>
        <sz val="14"/>
        <color rgb="FFFFFF99"/>
        <rFont val="Times New Roman"/>
        <family val="1"/>
      </rPr>
      <t>.</t>
    </r>
    <r>
      <rPr>
        <b/>
        <sz val="13"/>
        <color theme="1"/>
        <rFont val="Times New Roman"/>
        <family val="1"/>
      </rPr>
      <t xml:space="preserve"> </t>
    </r>
    <r>
      <rPr>
        <sz val="14"/>
        <color theme="1"/>
        <rFont val="Times New Roman"/>
        <family val="1"/>
      </rPr>
      <t xml:space="preserve">                                                      </t>
    </r>
  </si>
  <si>
    <t>vi.ú.va, sa.í.da, ba.í.a,    fa.ís.ca, ba.la.ús.tre</t>
  </si>
  <si>
    <t xml:space="preserve">ca.í, sa.ís, ba.ú,           a.tra.í – las,    </t>
  </si>
  <si>
    <t>tei.ú, Pi.au.í</t>
  </si>
  <si>
    <t>u-u e i-i sem acento: xiita</t>
  </si>
  <si>
    <r>
      <t>sa.</t>
    </r>
    <r>
      <rPr>
        <b/>
        <sz val="12"/>
        <color theme="1"/>
        <rFont val="Times New Roman"/>
        <family val="1"/>
      </rPr>
      <t>ir</t>
    </r>
    <r>
      <rPr>
        <sz val="12"/>
        <color theme="1"/>
        <rFont val="Times New Roman"/>
        <family val="1"/>
      </rPr>
      <t>, ju.</t>
    </r>
    <r>
      <rPr>
        <b/>
        <sz val="12"/>
        <color theme="1"/>
        <rFont val="Times New Roman"/>
        <family val="1"/>
      </rPr>
      <t>iz</t>
    </r>
    <r>
      <rPr>
        <sz val="12"/>
        <color theme="1"/>
        <rFont val="Times New Roman"/>
        <family val="1"/>
      </rPr>
      <t>, cau.</t>
    </r>
    <r>
      <rPr>
        <b/>
        <sz val="12"/>
        <color theme="1"/>
        <rFont val="Times New Roman"/>
        <family val="1"/>
      </rPr>
      <t>im</t>
    </r>
    <r>
      <rPr>
        <sz val="12"/>
        <color theme="1"/>
        <rFont val="Times New Roman"/>
        <family val="1"/>
      </rPr>
      <t>, ca.</t>
    </r>
    <r>
      <rPr>
        <b/>
        <sz val="12"/>
        <color theme="1"/>
        <rFont val="Times New Roman"/>
        <family val="1"/>
      </rPr>
      <t xml:space="preserve">iu, </t>
    </r>
    <r>
      <rPr>
        <sz val="12"/>
        <color theme="1"/>
        <rFont val="Times New Roman"/>
        <family val="1"/>
      </rPr>
      <t>in.clu.</t>
    </r>
    <r>
      <rPr>
        <b/>
        <sz val="12"/>
        <color theme="1"/>
        <rFont val="Times New Roman"/>
        <family val="1"/>
      </rPr>
      <t>iu</t>
    </r>
    <r>
      <rPr>
        <sz val="12"/>
        <color theme="1"/>
        <rFont val="Times New Roman"/>
        <family val="1"/>
      </rPr>
      <t>, Ra.</t>
    </r>
    <r>
      <rPr>
        <b/>
        <sz val="12"/>
        <color theme="1"/>
        <rFont val="Times New Roman"/>
        <family val="1"/>
      </rPr>
      <t>ul</t>
    </r>
    <r>
      <rPr>
        <sz val="12"/>
        <color theme="1"/>
        <rFont val="Times New Roman"/>
        <family val="1"/>
      </rPr>
      <t>, di.</t>
    </r>
    <r>
      <rPr>
        <b/>
        <sz val="12"/>
        <color theme="1"/>
        <rFont val="Times New Roman"/>
        <family val="1"/>
      </rPr>
      <t>ur</t>
    </r>
    <r>
      <rPr>
        <sz val="12"/>
        <color theme="1"/>
        <rFont val="Times New Roman"/>
        <family val="1"/>
      </rPr>
      <t>.no              (</t>
    </r>
    <r>
      <rPr>
        <b/>
        <sz val="12"/>
        <color theme="1"/>
        <rFont val="Times New Roman"/>
        <family val="1"/>
      </rPr>
      <t>i</t>
    </r>
    <r>
      <rPr>
        <sz val="12"/>
        <color theme="1"/>
        <rFont val="Times New Roman"/>
        <family val="1"/>
      </rPr>
      <t xml:space="preserve"> ou </t>
    </r>
    <r>
      <rPr>
        <b/>
        <sz val="12"/>
        <color theme="1"/>
        <rFont val="Times New Roman"/>
        <family val="1"/>
      </rPr>
      <t>u</t>
    </r>
    <r>
      <rPr>
        <sz val="12"/>
        <color theme="1"/>
        <rFont val="Times New Roman"/>
        <family val="1"/>
      </rPr>
      <t xml:space="preserve"> não sozinhos)</t>
    </r>
  </si>
  <si>
    <r>
      <t>ra.</t>
    </r>
    <r>
      <rPr>
        <b/>
        <sz val="12"/>
        <color theme="1"/>
        <rFont val="Times New Roman"/>
        <family val="1"/>
      </rPr>
      <t>i</t>
    </r>
    <r>
      <rPr>
        <sz val="12"/>
        <color theme="1"/>
        <rFont val="Times New Roman"/>
        <family val="1"/>
      </rPr>
      <t>.nha, mo.</t>
    </r>
    <r>
      <rPr>
        <b/>
        <sz val="12"/>
        <color theme="1"/>
        <rFont val="Times New Roman"/>
        <family val="1"/>
      </rPr>
      <t>i</t>
    </r>
    <r>
      <rPr>
        <sz val="12"/>
        <color theme="1"/>
        <rFont val="Times New Roman"/>
        <family val="1"/>
      </rPr>
      <t xml:space="preserve">.nho </t>
    </r>
  </si>
  <si>
    <r>
      <t xml:space="preserve">             (paroxítonas seguidas de </t>
    </r>
    <r>
      <rPr>
        <b/>
        <sz val="12"/>
        <color theme="1"/>
        <rFont val="Times New Roman"/>
        <family val="1"/>
      </rPr>
      <t>nh</t>
    </r>
    <r>
      <rPr>
        <sz val="12"/>
        <color theme="1"/>
        <rFont val="Times New Roman"/>
        <family val="1"/>
      </rPr>
      <t>)</t>
    </r>
  </si>
  <si>
    <r>
      <t>bai.</t>
    </r>
    <r>
      <rPr>
        <b/>
        <sz val="12"/>
        <color theme="1"/>
        <rFont val="Times New Roman"/>
        <family val="1"/>
      </rPr>
      <t>u</t>
    </r>
    <r>
      <rPr>
        <sz val="12"/>
        <color theme="1"/>
        <rFont val="Times New Roman"/>
        <family val="1"/>
      </rPr>
      <t>.ca, fei.</t>
    </r>
    <r>
      <rPr>
        <b/>
        <sz val="12"/>
        <color theme="1"/>
        <rFont val="Times New Roman"/>
        <family val="1"/>
      </rPr>
      <t>u</t>
    </r>
    <r>
      <rPr>
        <sz val="12"/>
        <color theme="1"/>
        <rFont val="Times New Roman"/>
        <family val="1"/>
      </rPr>
      <t xml:space="preserve">.ra </t>
    </r>
  </si>
  <si>
    <t xml:space="preserve">                       (paroxítonas precedidas de ditongo)</t>
  </si>
  <si>
    <r>
      <t xml:space="preserve">                        </t>
    </r>
    <r>
      <rPr>
        <sz val="16"/>
        <color theme="1"/>
        <rFont val="Times New Roman"/>
        <family val="1"/>
      </rPr>
      <t xml:space="preserve">   </t>
    </r>
    <r>
      <rPr>
        <sz val="6"/>
        <color rgb="FFFFFF99"/>
        <rFont val="Times New Roman"/>
        <family val="1"/>
      </rPr>
      <t>.</t>
    </r>
    <r>
      <rPr>
        <b/>
        <sz val="14"/>
        <color theme="1"/>
        <rFont val="Times New Roman"/>
        <family val="1"/>
      </rPr>
      <t xml:space="preserve"> </t>
    </r>
  </si>
  <si>
    <r>
      <t xml:space="preserve">pôr </t>
    </r>
    <r>
      <rPr>
        <sz val="12"/>
        <color theme="1"/>
        <rFont val="Times New Roman"/>
        <family val="1"/>
      </rPr>
      <t>(verbo)</t>
    </r>
  </si>
  <si>
    <r>
      <t xml:space="preserve">para dif. de </t>
    </r>
    <r>
      <rPr>
        <i/>
        <sz val="12"/>
        <color theme="1"/>
        <rFont val="Times New Roman"/>
        <family val="1"/>
      </rPr>
      <t>por</t>
    </r>
    <r>
      <rPr>
        <sz val="12"/>
        <color theme="1"/>
        <rFont val="Times New Roman"/>
        <family val="1"/>
      </rPr>
      <t xml:space="preserve"> (prep.)</t>
    </r>
  </si>
  <si>
    <r>
      <t>têm, mantêm</t>
    </r>
    <r>
      <rPr>
        <sz val="12"/>
        <color theme="1"/>
        <rFont val="Times New Roman"/>
        <family val="1"/>
      </rPr>
      <t xml:space="preserve"> etc. (</t>
    </r>
    <r>
      <rPr>
        <i/>
        <sz val="12"/>
        <color theme="1"/>
        <rFont val="Times New Roman"/>
        <family val="1"/>
      </rPr>
      <t>eles)</t>
    </r>
  </si>
  <si>
    <r>
      <t>para dif. de</t>
    </r>
    <r>
      <rPr>
        <i/>
        <sz val="12"/>
        <color theme="1"/>
        <rFont val="Times New Roman"/>
        <family val="1"/>
      </rPr>
      <t xml:space="preserve"> ele</t>
    </r>
    <r>
      <rPr>
        <sz val="12"/>
        <color theme="1"/>
        <rFont val="Times New Roman"/>
        <family val="1"/>
      </rPr>
      <t xml:space="preserve"> tem, mantém etc.</t>
    </r>
  </si>
  <si>
    <r>
      <t>vêm, convêm</t>
    </r>
    <r>
      <rPr>
        <sz val="12"/>
        <color theme="1"/>
        <rFont val="Times New Roman"/>
        <family val="1"/>
      </rPr>
      <t xml:space="preserve"> etc. (</t>
    </r>
    <r>
      <rPr>
        <i/>
        <sz val="12"/>
        <color theme="1"/>
        <rFont val="Times New Roman"/>
        <family val="1"/>
      </rPr>
      <t>eles)</t>
    </r>
  </si>
  <si>
    <r>
      <t>para dif. de</t>
    </r>
    <r>
      <rPr>
        <i/>
        <sz val="12"/>
        <color theme="1"/>
        <rFont val="Times New Roman"/>
        <family val="1"/>
      </rPr>
      <t xml:space="preserve"> ele</t>
    </r>
    <r>
      <rPr>
        <sz val="12"/>
        <color theme="1"/>
        <rFont val="Times New Roman"/>
        <family val="1"/>
      </rPr>
      <t xml:space="preserve"> vem, convém etc.</t>
    </r>
  </si>
  <si>
    <r>
      <t xml:space="preserve">pôde </t>
    </r>
    <r>
      <rPr>
        <sz val="12"/>
        <color theme="1"/>
        <rFont val="Times New Roman"/>
        <family val="1"/>
      </rPr>
      <t>(pret. perf.)</t>
    </r>
  </si>
  <si>
    <r>
      <t xml:space="preserve">para dif. de </t>
    </r>
    <r>
      <rPr>
        <i/>
        <sz val="12"/>
        <color theme="1"/>
        <rFont val="Times New Roman"/>
        <family val="1"/>
      </rPr>
      <t>pode</t>
    </r>
    <r>
      <rPr>
        <sz val="12"/>
        <color theme="1"/>
        <rFont val="Times New Roman"/>
        <family val="1"/>
      </rPr>
      <t xml:space="preserve"> (presente) </t>
    </r>
  </si>
  <si>
    <r>
      <t>Facultativos</t>
    </r>
    <r>
      <rPr>
        <sz val="12"/>
        <color theme="1"/>
        <rFont val="Times New Roman"/>
        <family val="1"/>
      </rPr>
      <t>:</t>
    </r>
  </si>
  <si>
    <r>
      <t xml:space="preserve">fôrma </t>
    </r>
    <r>
      <rPr>
        <sz val="12"/>
        <color theme="1"/>
        <rFont val="Times New Roman"/>
        <family val="1"/>
      </rPr>
      <t>(substantivo)</t>
    </r>
    <r>
      <rPr>
        <b/>
        <sz val="12"/>
        <color theme="1"/>
        <rFont val="Times New Roman"/>
        <family val="1"/>
      </rPr>
      <t xml:space="preserve"> </t>
    </r>
  </si>
  <si>
    <r>
      <t xml:space="preserve">para dif. de </t>
    </r>
    <r>
      <rPr>
        <i/>
        <sz val="12"/>
        <color theme="1"/>
        <rFont val="Times New Roman"/>
        <family val="1"/>
      </rPr>
      <t>forma</t>
    </r>
    <r>
      <rPr>
        <sz val="12"/>
        <color theme="1"/>
        <rFont val="Times New Roman"/>
        <family val="1"/>
      </rPr>
      <t xml:space="preserve"> (subst. e verbo)</t>
    </r>
  </si>
  <si>
    <r>
      <t xml:space="preserve">dêmos </t>
    </r>
    <r>
      <rPr>
        <sz val="12"/>
        <color theme="1"/>
        <rFont val="Times New Roman"/>
        <family val="1"/>
      </rPr>
      <t>(subj.)</t>
    </r>
  </si>
  <si>
    <r>
      <t xml:space="preserve">para dif. de </t>
    </r>
    <r>
      <rPr>
        <i/>
        <sz val="12"/>
        <color theme="1"/>
        <rFont val="Times New Roman"/>
        <family val="1"/>
      </rPr>
      <t>demos</t>
    </r>
    <r>
      <rPr>
        <sz val="12"/>
        <color theme="1"/>
        <rFont val="Times New Roman"/>
        <family val="1"/>
      </rPr>
      <t xml:space="preserve"> (pret.)</t>
    </r>
  </si>
  <si>
    <r>
      <t xml:space="preserve">cantámos etc. </t>
    </r>
    <r>
      <rPr>
        <sz val="12"/>
        <color theme="1"/>
        <rFont val="Times New Roman"/>
        <family val="1"/>
      </rPr>
      <t>(pret.)</t>
    </r>
  </si>
  <si>
    <r>
      <t xml:space="preserve">para dif. de </t>
    </r>
    <r>
      <rPr>
        <i/>
        <sz val="12"/>
        <color theme="1"/>
        <rFont val="Times New Roman"/>
        <family val="1"/>
      </rPr>
      <t>cantamos</t>
    </r>
    <r>
      <rPr>
        <sz val="12"/>
        <color theme="1"/>
        <rFont val="Times New Roman"/>
        <family val="1"/>
      </rPr>
      <t xml:space="preserve"> etc. (pres.)</t>
    </r>
  </si>
  <si>
    <r>
      <t>SEM</t>
    </r>
    <r>
      <rPr>
        <i/>
        <sz val="12"/>
        <color theme="1"/>
        <rFont val="Times New Roman"/>
        <family val="1"/>
      </rPr>
      <t xml:space="preserve"> acento</t>
    </r>
    <r>
      <rPr>
        <sz val="12"/>
        <color theme="1"/>
        <rFont val="Times New Roman"/>
        <family val="1"/>
      </rPr>
      <t>: para (v.), para-raios, polo (s.), pelo (s.), pera (s.)</t>
    </r>
  </si>
  <si>
    <t>LIÇÃO 001 - CARREIRA CENTRAL¨</t>
  </si>
  <si>
    <t>asdfg çlkjh gfdsa hklç</t>
  </si>
  <si>
    <t>asa fada fala asa fada fala</t>
  </si>
  <si>
    <t>asa fada fala asa fada fala•</t>
  </si>
  <si>
    <t>¨EXERCÍCIOS GERAIS</t>
  </si>
  <si>
    <t>LIÇÃO 002 - CARREIRA INFERIOR - Vírgula e Ponto¨</t>
  </si>
  <si>
    <t>aza, sxs, dcd, fvf, gbg, ç;ç, l.l, k,k, jmj, hnh,</t>
  </si>
  <si>
    <t>asa, casa.</t>
  </si>
  <si>
    <t>fada, cada, nada.</t>
  </si>
  <si>
    <t>vaca, jaca, maca, saca.</t>
  </si>
  <si>
    <t>mala, sala, fala, vala, bala, gala.</t>
  </si>
  <si>
    <t>chama, lama, fama, cama, dama, gama•</t>
  </si>
  <si>
    <t>LIÇÃO 003 - CARREIRA SUPERIOR¨</t>
  </si>
  <si>
    <t>aqswdefrgt çplokijuhy aqswdefrgt çplokijuhy</t>
  </si>
  <si>
    <t>gtfrdeswaq hyjukiloçp gtfrdeswaq hyjukiloçp</t>
  </si>
  <si>
    <t>azaqsxswdcdefvfrgbgt ç;çpl.lok,kijmjuhnhy</t>
  </si>
  <si>
    <t>aqa, aza, sws, sxs, ded, dcd, frf, fvf, gbg, gtg,</t>
  </si>
  <si>
    <t>çpç, çpç, lol, l.l, kik, k,k, juj, jmj, hyh, hnh,</t>
  </si>
  <si>
    <t>abcdefghijklmnopqrstuvwxyz,.;</t>
  </si>
  <si>
    <t>para pelo fato hoje esta fora este isto dedo essa isso</t>
  </si>
  <si>
    <t>gado lido furo soda dose pago hora jogo suas seis sete traga, trigo, grupo, geral, fruta, podre, frade, gordo,</t>
  </si>
  <si>
    <t>golpe. falso. frase, feita. ultra. hotel. resta. pagar.•</t>
  </si>
  <si>
    <t>LIÇÃO 004 - NÚMEROS¨</t>
  </si>
  <si>
    <t>aq1aq2sw3de4fr5gt6 çp0lo9ki8ju7 a1a2s3d4f5g6 ç0l9k8j7</t>
  </si>
  <si>
    <t xml:space="preserve">az1az2sx3dc4fv5gb6 ç;0l.9k,8jm7 </t>
  </si>
  <si>
    <t>az1az2sx3dc4fv5gb6 ç;0l.9k,8jm7</t>
  </si>
  <si>
    <t>1ç2ç3l4k5j6h 0a9s8d7f6g 1ç2ç3l4k5j6h 0a9s8d7f6g</t>
  </si>
  <si>
    <t>abcdefghijklmnopqrstuvwxyz,.;1234567890</t>
  </si>
  <si>
    <t>82 oitenta e dois, 49 quarenta e nove,74 setenta e quatro,</t>
  </si>
  <si>
    <t>12,98 31,76 17,26 67,21 72,16 98,89 84,95 45,78 90,45</t>
  </si>
  <si>
    <t>3-2=1 5-3=2 6-1=5 9-6=3 8-8=0 7-3=4  1-3=-2  6-9=-3</t>
  </si>
  <si>
    <t>diga-me sente-se dir-lhe-ei sexta-feira cor-de-rosa</t>
  </si>
  <si>
    <t>a1 b2 c3 d4 e5 f6 g7 h8 i9 j10 k11 l12 m13</t>
  </si>
  <si>
    <t>n14 o15 p16 q17 r18 s19 t20 u21 v22 w23 x24 y25 z26•</t>
  </si>
  <si>
    <t>LIÇÃO 005 - MAIÚSCULAS¨</t>
  </si>
  <si>
    <t>Aa Ss Dd Ff Gg Hh Jj Kk Ll Çç</t>
  </si>
  <si>
    <t>Za Xs Cd Vf Bg Nh Mj &lt;k &gt;l :ç ?ç</t>
  </si>
  <si>
    <t>Qa Ws Ed Rf Tg Pç Ol Ik Uj Yh</t>
  </si>
  <si>
    <t>!a @a #s $d %f )ç (l *k &amp;j</t>
  </si>
  <si>
    <t>Za Xs Cd Vf BG Nh Mj &lt;k &gt;l :ç ?ç</t>
  </si>
  <si>
    <t xml:space="preserve">1ç2ç3l4k5j6h 0a9s8d7f6g </t>
  </si>
  <si>
    <t>1ç2ç3l4k5j6h 0a9s8d7f6g</t>
  </si>
  <si>
    <t>AbCdEfGhIjKlMnOpQrStUvWxYz&lt;.:</t>
  </si>
  <si>
    <t>aBcDeFgHiJkLmNoPqRsTuVwXyZ,&gt;;</t>
  </si>
  <si>
    <t>Paulo Chakur Jolita Juliana Ana Marco Danilo Pedro</t>
  </si>
  <si>
    <t>Problema, Mendigo, Identidade, Cidade, Preto, Flagrante,</t>
  </si>
  <si>
    <t>Quando?, Qual? Como?•</t>
  </si>
  <si>
    <t>LIÇÃO 006 - ACENTOS - agudo - til¨</t>
  </si>
  <si>
    <t>asdfg çlkjh azsxdcfvgb ç;l.k,jmhn aqswdefrgt çplokijuhy</t>
  </si>
  <si>
    <t>a1a2s3d4f5g6 ç0l9k8j7 çp0çp-çp= çp0çp-çp= ;0;-;=</t>
  </si>
  <si>
    <t>1=2-1 2=3-1 3=4-1 4=5-1 5=6-1 6=7-1 7=8-1 8=9-1</t>
  </si>
  <si>
    <t xml:space="preserve">á ã ó õ é í ú á ã ó õ é í ú á ã ó õ é í ú </t>
  </si>
  <si>
    <t>pá pé pó pão põem pá pé pó pão põem</t>
  </si>
  <si>
    <t>Mão, Mão, Mão, Mão, Mão, órgão, órgão, órgão,</t>
  </si>
  <si>
    <t>Mamão, Mamão, Mamão, ímã, ímã, ímã, ímã, ímã,</t>
  </si>
  <si>
    <t>mãe,mãe,mãe,mãe,mãe,mãe,mãe,</t>
  </si>
  <si>
    <t>limões, limões, limões, limões, limões, limões,</t>
  </si>
  <si>
    <t>Sapé, Sapé, Sapé, Sapé, Sapé, Sapé, Sapé, Sapé,</t>
  </si>
  <si>
    <t>Popó, Popó, Popó, Popó, Popó, Popó, Popó, Popó,</t>
  </si>
  <si>
    <t>super-homem super-homem super-homem super-homem</t>
  </si>
  <si>
    <t>a-b=c a-b=c a-b=c a-b=c a-b=c a-b=c a-b=c a-b=c</t>
  </si>
  <si>
    <t>aBcDeFgHiJkLmNoPqRsTuVwXyZ,&gt;;-=•</t>
  </si>
  <si>
    <t>LIÇÃO 007 - ACENTOS - circunflexo - grave¨</t>
  </si>
  <si>
    <t>â ê ô â ê ô â ê ô â ê ô â ê ô â ê ô â ê ô</t>
  </si>
  <si>
    <t>Â Ê Ô Â Ê Ô Â Ê Ô Â Ê Ô Â Ê Ô Â Ê Ô Â Ê Ô</t>
  </si>
  <si>
    <t>¨    O ACENTO GRAVE SÓ SE USA PARA INDICAR A CRASE¨</t>
  </si>
  <si>
    <t>à àquilo àquele àquela à àquilo àquele àquela</t>
  </si>
  <si>
    <t>À Àquilo Àquele Àquela À Àquilo Àquele Àquela</t>
  </si>
  <si>
    <t>Pôr, Pão, Leões, àquele, àquilo, à, às , À, Às,</t>
  </si>
  <si>
    <t>Ônibus, Âmbar, Êmbolo, Águia, Érica, São Paulo, Àquela</t>
  </si>
  <si>
    <t>Sofá, Rapé, Cipó, órgão, fíbula,•</t>
  </si>
  <si>
    <t>LIÇÃO 008 - SEPARAÇÃO DE SÍLABAS</t>
  </si>
  <si>
    <t xml:space="preserve">     MONOSSÍLABOS - PALAVRAS DE UMA SÍLABA¨</t>
  </si>
  <si>
    <t>a o e pó ti tu vós voz sim ser crer trio brios trens</t>
  </si>
  <si>
    <t>¨   DISSÍLABOS         - PALAVRAS DE DUAS SÍLABAS</t>
  </si>
  <si>
    <t xml:space="preserve">     TRISSÍLABOS      - PALAVRAS DE TRÊS SÍLABAS</t>
  </si>
  <si>
    <t xml:space="preserve">     POLISSÍLABOS - PALAVRAS DE QUATRO OU MAIS SÍLABAS¨</t>
  </si>
  <si>
    <t>creio cre-io  sapato sa-pa-to  certo cer-to  censo cen-so</t>
  </si>
  <si>
    <t>corda cor-da  antes an-tes  asco as-co  cansar can-sar</t>
  </si>
  <si>
    <t>livro li-vro  calha ca-lha  manhã ma-nhã  compra com-pra</t>
  </si>
  <si>
    <t>osso os-so  carro car-ro  isso is-so  erro er-ro</t>
  </si>
  <si>
    <t>piscina pis-ci-na  consciente cons-ci-en-te  nasci nas-ci</t>
  </si>
  <si>
    <t>advogado ad-vo-ga-do indignação in-dig-na-ção</t>
  </si>
  <si>
    <t>¨   HIATOS - DUAS VOGAIS PRONUNCIADAS SEPARADAMENTE¨</t>
  </si>
  <si>
    <t>coerente  co-e-ren-te  saúva sa-ú-va  ocioso o-ci-o-so</t>
  </si>
  <si>
    <t>serralheria  ser-ra-lhe-ri-a  coincidir co-in-ci-dir</t>
  </si>
  <si>
    <t>¨   DITONGOS - DUAS VOGAIS PRONUNCIADAS JUNTAMENTE¨</t>
  </si>
  <si>
    <t>caixa cai-xa  saiu sa-iu  pinguim  pin-guim  água á-gua</t>
  </si>
  <si>
    <t>conciência con-ci-ên-cia  família fa-mí-lia</t>
  </si>
  <si>
    <t>néscio nés-cio  fiasco fias-co</t>
  </si>
  <si>
    <t>¨   TRITONGOS - TRÊS VOGAIS PRONUNCIADAS JUNTAMENTE¨</t>
  </si>
  <si>
    <t>Uruguai U-ru-guai  papagaio pa-pa-gaio•</t>
  </si>
  <si>
    <t>LIÇÃO 009¨</t>
  </si>
  <si>
    <t>•</t>
  </si>
  <si>
    <t>LIÇÃO 010¨</t>
  </si>
  <si>
    <t>426</t>
  </si>
  <si>
    <t>Pronunciation</t>
  </si>
  <si>
    <t xml:space="preserve">     ə      ɛɪ</t>
  </si>
  <si>
    <t>about</t>
  </si>
  <si>
    <t xml:space="preserve">     ə . baʊt</t>
  </si>
  <si>
    <t>absolutely</t>
  </si>
  <si>
    <t xml:space="preserve">     æb . sə . luː . tli</t>
  </si>
  <si>
    <t>after</t>
  </si>
  <si>
    <t xml:space="preserve">     æf . tɚ</t>
  </si>
  <si>
    <t>afternoon</t>
  </si>
  <si>
    <t xml:space="preserve">     æf . tɚ . nu:n</t>
  </si>
  <si>
    <t>again</t>
  </si>
  <si>
    <t xml:space="preserve">     ə . gɛn</t>
  </si>
  <si>
    <t>ago</t>
  </si>
  <si>
    <t xml:space="preserve">     ə . gou</t>
  </si>
  <si>
    <t>agree</t>
  </si>
  <si>
    <t xml:space="preserve">     ə . gri:</t>
  </si>
  <si>
    <t>ahead</t>
  </si>
  <si>
    <t xml:space="preserve">     ə . hɛd</t>
  </si>
  <si>
    <t xml:space="preserve">     ɑl</t>
  </si>
  <si>
    <t>alone</t>
  </si>
  <si>
    <t xml:space="preserve">     ə . loun</t>
  </si>
  <si>
    <t>alright</t>
  </si>
  <si>
    <t xml:space="preserve">     ɑl . rait</t>
  </si>
  <si>
    <t>also</t>
  </si>
  <si>
    <t xml:space="preserve">     ɑl . soʊ</t>
  </si>
  <si>
    <t>always</t>
  </si>
  <si>
    <t xml:space="preserve">     ɑl . weɪz</t>
  </si>
  <si>
    <t>am</t>
  </si>
  <si>
    <t xml:space="preserve">     æm</t>
  </si>
  <si>
    <t>an</t>
  </si>
  <si>
    <t xml:space="preserve">     æn</t>
  </si>
  <si>
    <t>and</t>
  </si>
  <si>
    <t xml:space="preserve">     ænd</t>
  </si>
  <si>
    <t>answer</t>
  </si>
  <si>
    <t xml:space="preserve">     æn . sɚ</t>
  </si>
  <si>
    <t>any</t>
  </si>
  <si>
    <t xml:space="preserve">     ɛ . ni:</t>
  </si>
  <si>
    <t>anybody</t>
  </si>
  <si>
    <t xml:space="preserve">     ɛ . ni . bɑ . di</t>
  </si>
  <si>
    <t>anyone</t>
  </si>
  <si>
    <t xml:space="preserve">     ɛ . ni . wən</t>
  </si>
  <si>
    <t>anything</t>
  </si>
  <si>
    <t xml:space="preserve">     ɛ . ni . θɪŋ</t>
  </si>
  <si>
    <t>are</t>
  </si>
  <si>
    <t xml:space="preserve">     ɑr</t>
  </si>
  <si>
    <t>around</t>
  </si>
  <si>
    <t xml:space="preserve">     ə . raund</t>
  </si>
  <si>
    <t>as</t>
  </si>
  <si>
    <t xml:space="preserve">     æz</t>
  </si>
  <si>
    <t>ashamed</t>
  </si>
  <si>
    <t xml:space="preserve">     ə . ʃeimd</t>
  </si>
  <si>
    <t>ask</t>
  </si>
  <si>
    <t xml:space="preserve">     æsk</t>
  </si>
  <si>
    <t>at</t>
  </si>
  <si>
    <t xml:space="preserve">     æt</t>
  </si>
  <si>
    <t>ate</t>
  </si>
  <si>
    <t xml:space="preserve">     eɪt    ;  Brit ɛt</t>
  </si>
  <si>
    <t>attention</t>
  </si>
  <si>
    <t xml:space="preserve">     ə . tɛn . ʃən</t>
  </si>
  <si>
    <t>away</t>
  </si>
  <si>
    <t xml:space="preserve">     ə . wei</t>
  </si>
  <si>
    <t>back</t>
  </si>
  <si>
    <t xml:space="preserve">     bæk</t>
  </si>
  <si>
    <t>bad</t>
  </si>
  <si>
    <t xml:space="preserve">     bæd</t>
  </si>
  <si>
    <t>be</t>
  </si>
  <si>
    <t xml:space="preserve">     bi:</t>
  </si>
  <si>
    <t>beautiful</t>
  </si>
  <si>
    <t xml:space="preserve">     bju . tɪ . fəl</t>
  </si>
  <si>
    <t>because</t>
  </si>
  <si>
    <t xml:space="preserve">     bɪ . kɑz  bɪˈkʌz</t>
  </si>
  <si>
    <t>bed</t>
  </si>
  <si>
    <t xml:space="preserve">     bɛd</t>
  </si>
  <si>
    <t>been</t>
  </si>
  <si>
    <t xml:space="preserve">     bɪn</t>
  </si>
  <si>
    <t>before</t>
  </si>
  <si>
    <t xml:space="preserve">     bɪ . fɔr</t>
  </si>
  <si>
    <t>begin</t>
  </si>
  <si>
    <t xml:space="preserve">     bɪ . gɪn</t>
  </si>
  <si>
    <t>believe</t>
  </si>
  <si>
    <t xml:space="preserve">     bɪ . li:v</t>
  </si>
  <si>
    <t>belong</t>
  </si>
  <si>
    <t xml:space="preserve">     bɪ . lɑŋ</t>
  </si>
  <si>
    <t>best</t>
  </si>
  <si>
    <t xml:space="preserve">     bɛst</t>
  </si>
  <si>
    <t>bet</t>
  </si>
  <si>
    <t xml:space="preserve">     bɛt</t>
  </si>
  <si>
    <t>better</t>
  </si>
  <si>
    <t xml:space="preserve">     bɛ . tɚ</t>
  </si>
  <si>
    <t>big</t>
  </si>
  <si>
    <t xml:space="preserve">     bɪg</t>
  </si>
  <si>
    <t>bigger</t>
  </si>
  <si>
    <t xml:space="preserve">     bɪ . gɚ</t>
  </si>
  <si>
    <t>biggest</t>
  </si>
  <si>
    <t xml:space="preserve">     bɪ . gɛst</t>
  </si>
  <si>
    <t>bit</t>
  </si>
  <si>
    <t xml:space="preserve">     bɪt</t>
  </si>
  <si>
    <t>bless</t>
  </si>
  <si>
    <t xml:space="preserve">     blɛs</t>
  </si>
  <si>
    <t>book</t>
  </si>
  <si>
    <t xml:space="preserve">     bʊk</t>
  </si>
  <si>
    <t>both</t>
  </si>
  <si>
    <t xml:space="preserve">     boʊθ</t>
  </si>
  <si>
    <t>break</t>
  </si>
  <si>
    <t xml:space="preserve">     brɛik</t>
  </si>
  <si>
    <t>bring</t>
  </si>
  <si>
    <t xml:space="preserve">     brɪŋ</t>
  </si>
  <si>
    <t>brother</t>
  </si>
  <si>
    <t xml:space="preserve">     brə . ðɚ</t>
  </si>
  <si>
    <t>business</t>
  </si>
  <si>
    <t xml:space="preserve">     bɪz . nɪz</t>
  </si>
  <si>
    <t>busy</t>
  </si>
  <si>
    <t xml:space="preserve">     bɪ . zi</t>
  </si>
  <si>
    <t>but</t>
  </si>
  <si>
    <t xml:space="preserve">     bət</t>
  </si>
  <si>
    <t>buy</t>
  </si>
  <si>
    <t xml:space="preserve">     baɪ</t>
  </si>
  <si>
    <t>by</t>
  </si>
  <si>
    <t>bye</t>
  </si>
  <si>
    <t>call</t>
  </si>
  <si>
    <t xml:space="preserve">     kɑːl</t>
  </si>
  <si>
    <t>came</t>
  </si>
  <si>
    <t xml:space="preserve">     keɪm</t>
  </si>
  <si>
    <t>can</t>
  </si>
  <si>
    <t xml:space="preserve">     kæn</t>
  </si>
  <si>
    <t>care</t>
  </si>
  <si>
    <t xml:space="preserve">     kɛɚ</t>
  </si>
  <si>
    <t>carry</t>
  </si>
  <si>
    <t xml:space="preserve">     keri</t>
  </si>
  <si>
    <t xml:space="preserve">     tʃɛin dʒ</t>
  </si>
  <si>
    <t>clean</t>
  </si>
  <si>
    <t xml:space="preserve">     kliːn</t>
  </si>
  <si>
    <t xml:space="preserve">     klɪɚ</t>
  </si>
  <si>
    <t>close</t>
  </si>
  <si>
    <t xml:space="preserve">     klouz</t>
  </si>
  <si>
    <t>closer</t>
  </si>
  <si>
    <t xml:space="preserve">     klou . sɚ</t>
  </si>
  <si>
    <t>cold</t>
  </si>
  <si>
    <t xml:space="preserve">     kould</t>
  </si>
  <si>
    <t>come</t>
  </si>
  <si>
    <t xml:space="preserve">     kəm</t>
  </si>
  <si>
    <t>comfortable</t>
  </si>
  <si>
    <t xml:space="preserve">     kəmf . tɚ . bəl</t>
  </si>
  <si>
    <t>cook</t>
  </si>
  <si>
    <t xml:space="preserve">     kʊk</t>
  </si>
  <si>
    <t>cool</t>
  </si>
  <si>
    <t xml:space="preserve">     ku:l</t>
  </si>
  <si>
    <t>could</t>
  </si>
  <si>
    <t xml:space="preserve">     kʊd</t>
  </si>
  <si>
    <t>course</t>
  </si>
  <si>
    <t xml:space="preserve">     kɔrs</t>
  </si>
  <si>
    <t>cry</t>
  </si>
  <si>
    <t xml:space="preserve">     kraɪ</t>
  </si>
  <si>
    <t xml:space="preserve">     kət</t>
  </si>
  <si>
    <t>day</t>
  </si>
  <si>
    <t xml:space="preserve">     deɪ</t>
  </si>
  <si>
    <t>definitely</t>
  </si>
  <si>
    <t xml:space="preserve">     dɛ . fɪ . nət . li</t>
  </si>
  <si>
    <t>did</t>
  </si>
  <si>
    <t xml:space="preserve">     dɪd</t>
  </si>
  <si>
    <t>dificult</t>
  </si>
  <si>
    <t xml:space="preserve">     dɪ . fɪ . kəlt</t>
  </si>
  <si>
    <t>do</t>
  </si>
  <si>
    <t xml:space="preserve">     du</t>
  </si>
  <si>
    <t>does</t>
  </si>
  <si>
    <t xml:space="preserve">     dəz</t>
  </si>
  <si>
    <t>dog</t>
  </si>
  <si>
    <t xml:space="preserve">     dɑg</t>
  </si>
  <si>
    <t>doing</t>
  </si>
  <si>
    <t xml:space="preserve">     du . ɪŋ</t>
  </si>
  <si>
    <t>done</t>
  </si>
  <si>
    <t xml:space="preserve">     dən</t>
  </si>
  <si>
    <t>door</t>
  </si>
  <si>
    <t xml:space="preserve">     dɔ:r</t>
  </si>
  <si>
    <t>down</t>
  </si>
  <si>
    <t xml:space="preserve">     daun</t>
  </si>
  <si>
    <t>draw</t>
  </si>
  <si>
    <t xml:space="preserve">     drɑː</t>
  </si>
  <si>
    <t>drink</t>
  </si>
  <si>
    <t xml:space="preserve">     drɪŋk</t>
  </si>
  <si>
    <t xml:space="preserve">     drɑp</t>
  </si>
  <si>
    <t>each</t>
  </si>
  <si>
    <t xml:space="preserve">     itʃ</t>
  </si>
  <si>
    <t>early</t>
  </si>
  <si>
    <t xml:space="preserve">     ɚ . li</t>
  </si>
  <si>
    <t>easy</t>
  </si>
  <si>
    <t xml:space="preserve">     i . zi</t>
  </si>
  <si>
    <t>eat</t>
  </si>
  <si>
    <t xml:space="preserve">     iːt</t>
  </si>
  <si>
    <t>else</t>
  </si>
  <si>
    <t xml:space="preserve">     ɛls</t>
  </si>
  <si>
    <t>enough</t>
  </si>
  <si>
    <t xml:space="preserve">     i . nəf</t>
  </si>
  <si>
    <t>evening</t>
  </si>
  <si>
    <t xml:space="preserve">     i:v . nɪŋ</t>
  </si>
  <si>
    <t>every</t>
  </si>
  <si>
    <t xml:space="preserve">     ɛv . ri</t>
  </si>
  <si>
    <t>everybody</t>
  </si>
  <si>
    <t xml:space="preserve">     ɛv . ri . bɑ . di</t>
  </si>
  <si>
    <t>everyone</t>
  </si>
  <si>
    <t xml:space="preserve">     ɛv . ri . wən</t>
  </si>
  <si>
    <t>everything</t>
  </si>
  <si>
    <t xml:space="preserve">     ɛv . ri . θɪŋ</t>
  </si>
  <si>
    <t>excuse</t>
  </si>
  <si>
    <t xml:space="preserve">     ɪks . kjuz</t>
  </si>
  <si>
    <t>fair</t>
  </si>
  <si>
    <t xml:space="preserve">     fɛɚ</t>
  </si>
  <si>
    <t>fall</t>
  </si>
  <si>
    <t xml:space="preserve">     fɑːl</t>
  </si>
  <si>
    <t>far</t>
  </si>
  <si>
    <t xml:space="preserve">     fɑr</t>
  </si>
  <si>
    <t>fast</t>
  </si>
  <si>
    <t xml:space="preserve">     fæst</t>
  </si>
  <si>
    <t>fat</t>
  </si>
  <si>
    <t xml:space="preserve">     fæt</t>
  </si>
  <si>
    <t>father</t>
  </si>
  <si>
    <t xml:space="preserve">     fɑ . ðɚ</t>
  </si>
  <si>
    <t>favor</t>
  </si>
  <si>
    <t xml:space="preserve">     fɛi . vɚ</t>
  </si>
  <si>
    <t>feel</t>
  </si>
  <si>
    <t xml:space="preserve">     fi:l</t>
  </si>
  <si>
    <t>few</t>
  </si>
  <si>
    <t xml:space="preserve">     fju</t>
  </si>
  <si>
    <t>find</t>
  </si>
  <si>
    <t xml:space="preserve">     faɪnd</t>
  </si>
  <si>
    <t>fine</t>
  </si>
  <si>
    <t xml:space="preserve">     faɪn</t>
  </si>
  <si>
    <t>first</t>
  </si>
  <si>
    <t xml:space="preserve">     fɚst</t>
  </si>
  <si>
    <t>fly</t>
  </si>
  <si>
    <t xml:space="preserve">     flaɪ</t>
  </si>
  <si>
    <t>food</t>
  </si>
  <si>
    <t xml:space="preserve">     fu:d</t>
  </si>
  <si>
    <t>fool</t>
  </si>
  <si>
    <t xml:space="preserve">     fu:l</t>
  </si>
  <si>
    <t>foot</t>
  </si>
  <si>
    <t xml:space="preserve">     fʊt</t>
  </si>
  <si>
    <t xml:space="preserve">     fɔr  ,       fɚ</t>
  </si>
  <si>
    <t>forget</t>
  </si>
  <si>
    <t xml:space="preserve">     fɚr . gɛt</t>
  </si>
  <si>
    <t>fortunately</t>
  </si>
  <si>
    <t xml:space="preserve">     fɔr . tʃə . nɛt . li</t>
  </si>
  <si>
    <t>found</t>
  </si>
  <si>
    <t xml:space="preserve">     faʊnd</t>
  </si>
  <si>
    <t>free</t>
  </si>
  <si>
    <t xml:space="preserve">     fri:</t>
  </si>
  <si>
    <t>from</t>
  </si>
  <si>
    <t xml:space="preserve">     frɑm</t>
  </si>
  <si>
    <t>full</t>
  </si>
  <si>
    <t xml:space="preserve">     fʊl</t>
  </si>
  <si>
    <t>fun</t>
  </si>
  <si>
    <t xml:space="preserve">     fʌn</t>
  </si>
  <si>
    <t>funny</t>
  </si>
  <si>
    <t xml:space="preserve">     fʌ . ni:</t>
  </si>
  <si>
    <t>game</t>
  </si>
  <si>
    <t xml:space="preserve">     geim</t>
  </si>
  <si>
    <t>gave</t>
  </si>
  <si>
    <t xml:space="preserve">     geɪv</t>
  </si>
  <si>
    <t>get</t>
  </si>
  <si>
    <t xml:space="preserve">     gɛt</t>
  </si>
  <si>
    <t>give</t>
  </si>
  <si>
    <t xml:space="preserve">     gɪv</t>
  </si>
  <si>
    <t>glad</t>
  </si>
  <si>
    <t xml:space="preserve">     glæd</t>
  </si>
  <si>
    <t>go</t>
  </si>
  <si>
    <t xml:space="preserve">     gou</t>
  </si>
  <si>
    <t>God</t>
  </si>
  <si>
    <t xml:space="preserve">     gɑd</t>
  </si>
  <si>
    <t>goes</t>
  </si>
  <si>
    <t xml:space="preserve">     gous</t>
  </si>
  <si>
    <t>going</t>
  </si>
  <si>
    <t xml:space="preserve">     gou . ɪŋ</t>
  </si>
  <si>
    <t>gone</t>
  </si>
  <si>
    <t xml:space="preserve">     gɑːn</t>
  </si>
  <si>
    <t>good</t>
  </si>
  <si>
    <t xml:space="preserve">     gʊd</t>
  </si>
  <si>
    <t>goodbye</t>
  </si>
  <si>
    <t xml:space="preserve">     gʊd . baɪ</t>
  </si>
  <si>
    <t>got</t>
  </si>
  <si>
    <t xml:space="preserve">     gɑt</t>
  </si>
  <si>
    <t>great</t>
  </si>
  <si>
    <t xml:space="preserve">     greit</t>
  </si>
  <si>
    <t>grow</t>
  </si>
  <si>
    <t xml:space="preserve">     groʊ</t>
  </si>
  <si>
    <t>guess</t>
  </si>
  <si>
    <t xml:space="preserve">     gɛs</t>
  </si>
  <si>
    <t>had</t>
  </si>
  <si>
    <t xml:space="preserve">     hæd</t>
  </si>
  <si>
    <t>half</t>
  </si>
  <si>
    <t xml:space="preserve">     hæf</t>
  </si>
  <si>
    <t>hand</t>
  </si>
  <si>
    <t xml:space="preserve">     hænd</t>
  </si>
  <si>
    <t>hang</t>
  </si>
  <si>
    <t xml:space="preserve">     hæŋ</t>
  </si>
  <si>
    <t>happen</t>
  </si>
  <si>
    <t xml:space="preserve">     hæ . pən</t>
  </si>
  <si>
    <t>happy</t>
  </si>
  <si>
    <t xml:space="preserve">     hæ . pi</t>
  </si>
  <si>
    <t>hard</t>
  </si>
  <si>
    <t xml:space="preserve">     hɑrd</t>
  </si>
  <si>
    <t>has</t>
  </si>
  <si>
    <t xml:space="preserve">     hæz</t>
  </si>
  <si>
    <t>have</t>
  </si>
  <si>
    <t xml:space="preserve">     hæv   əv   hæf</t>
  </si>
  <si>
    <t>he</t>
  </si>
  <si>
    <t xml:space="preserve">     hi:</t>
  </si>
  <si>
    <t>head</t>
  </si>
  <si>
    <t xml:space="preserve">     hɛd</t>
  </si>
  <si>
    <t>hear</t>
  </si>
  <si>
    <t xml:space="preserve">     hiɚ</t>
  </si>
  <si>
    <t>heart</t>
  </si>
  <si>
    <t xml:space="preserve">     hɑrt</t>
  </si>
  <si>
    <t>hello</t>
  </si>
  <si>
    <t xml:space="preserve">     hə . loʊ</t>
  </si>
  <si>
    <t xml:space="preserve">     hɛlp</t>
  </si>
  <si>
    <t>her</t>
  </si>
  <si>
    <t xml:space="preserve">     hɚ   ,   ɚ</t>
  </si>
  <si>
    <t>here</t>
  </si>
  <si>
    <t>hi</t>
  </si>
  <si>
    <t xml:space="preserve">     hai</t>
  </si>
  <si>
    <t>him</t>
  </si>
  <si>
    <t xml:space="preserve">     hɪm</t>
  </si>
  <si>
    <t>his</t>
  </si>
  <si>
    <t xml:space="preserve">     hɪz  ,   ɪz </t>
  </si>
  <si>
    <t>hit</t>
  </si>
  <si>
    <t xml:space="preserve">     hɪt</t>
  </si>
  <si>
    <t>hold</t>
  </si>
  <si>
    <t xml:space="preserve">     hould</t>
  </si>
  <si>
    <t>home</t>
  </si>
  <si>
    <t xml:space="preserve">     houm</t>
  </si>
  <si>
    <t>hot</t>
  </si>
  <si>
    <t xml:space="preserve">     hɑt</t>
  </si>
  <si>
    <t>how</t>
  </si>
  <si>
    <t xml:space="preserve">     hau</t>
  </si>
  <si>
    <t>hurry</t>
  </si>
  <si>
    <t xml:space="preserve">     hə . ri</t>
  </si>
  <si>
    <t>hurt</t>
  </si>
  <si>
    <t xml:space="preserve">     hɚt</t>
  </si>
  <si>
    <t xml:space="preserve">     aɪ</t>
  </si>
  <si>
    <t>idea</t>
  </si>
  <si>
    <t xml:space="preserve">     aɪ . di . jə</t>
  </si>
  <si>
    <t>if</t>
  </si>
  <si>
    <t xml:space="preserve">     ɪf</t>
  </si>
  <si>
    <t>impossible</t>
  </si>
  <si>
    <t xml:space="preserve">     ɪm . pɑ . sə . bəl</t>
  </si>
  <si>
    <t>in</t>
  </si>
  <si>
    <t xml:space="preserve">     ɪn</t>
  </si>
  <si>
    <t>incredible</t>
  </si>
  <si>
    <t xml:space="preserve">     ɪŋ . krɛ . də . bəl</t>
  </si>
  <si>
    <t>indeed</t>
  </si>
  <si>
    <t xml:space="preserve">     ɪn . di:d</t>
  </si>
  <si>
    <t>into</t>
  </si>
  <si>
    <t xml:space="preserve">     ɪntu    ɪntə</t>
  </si>
  <si>
    <t>is</t>
  </si>
  <si>
    <t xml:space="preserve">     ɪz</t>
  </si>
  <si>
    <t>it</t>
  </si>
  <si>
    <t xml:space="preserve">     ɪt</t>
  </si>
  <si>
    <t>its</t>
  </si>
  <si>
    <t xml:space="preserve">     ɪts     əts</t>
  </si>
  <si>
    <t>jump</t>
  </si>
  <si>
    <t xml:space="preserve">     ʤəmp</t>
  </si>
  <si>
    <t>just</t>
  </si>
  <si>
    <t xml:space="preserve">     dʒʌst</t>
  </si>
  <si>
    <t>keep</t>
  </si>
  <si>
    <t xml:space="preserve">     ki:p</t>
  </si>
  <si>
    <t xml:space="preserve">     kaɪnd</t>
  </si>
  <si>
    <t>kiss</t>
  </si>
  <si>
    <t xml:space="preserve">     kɪs</t>
  </si>
  <si>
    <t>know</t>
  </si>
  <si>
    <t xml:space="preserve">     nou</t>
  </si>
  <si>
    <t>large</t>
  </si>
  <si>
    <t xml:space="preserve">     lɑrdʒ</t>
  </si>
  <si>
    <t>last</t>
  </si>
  <si>
    <t xml:space="preserve">     læst</t>
  </si>
  <si>
    <t>late</t>
  </si>
  <si>
    <t xml:space="preserve">     leit</t>
  </si>
  <si>
    <t>later</t>
  </si>
  <si>
    <t xml:space="preserve">     lei . tɚ</t>
  </si>
  <si>
    <t>laugh</t>
  </si>
  <si>
    <t xml:space="preserve">     læf</t>
  </si>
  <si>
    <t>learn</t>
  </si>
  <si>
    <t xml:space="preserve">     lɚn</t>
  </si>
  <si>
    <t>leave</t>
  </si>
  <si>
    <t xml:space="preserve">     li:v</t>
  </si>
  <si>
    <t>leg</t>
  </si>
  <si>
    <t xml:space="preserve">     lɛg</t>
  </si>
  <si>
    <t>less</t>
  </si>
  <si>
    <t xml:space="preserve">     lɛs</t>
  </si>
  <si>
    <t>let</t>
  </si>
  <si>
    <t xml:space="preserve">     lɛt</t>
  </si>
  <si>
    <t>lie</t>
  </si>
  <si>
    <t xml:space="preserve">     lai</t>
  </si>
  <si>
    <t>life</t>
  </si>
  <si>
    <t xml:space="preserve">     laif</t>
  </si>
  <si>
    <t>light</t>
  </si>
  <si>
    <t xml:space="preserve">     laɪt</t>
  </si>
  <si>
    <t>like</t>
  </si>
  <si>
    <t xml:space="preserve">     laik</t>
  </si>
  <si>
    <t>lip</t>
  </si>
  <si>
    <t xml:space="preserve">     lɪp</t>
  </si>
  <si>
    <t>listen</t>
  </si>
  <si>
    <t xml:space="preserve">     lɪ . sən</t>
  </si>
  <si>
    <t>little</t>
  </si>
  <si>
    <t xml:space="preserve">     lɪ . təl</t>
  </si>
  <si>
    <t>live</t>
  </si>
  <si>
    <t xml:space="preserve">     lɪv</t>
  </si>
  <si>
    <t>long</t>
  </si>
  <si>
    <t xml:space="preserve">     lɑŋ</t>
  </si>
  <si>
    <t>longer</t>
  </si>
  <si>
    <t xml:space="preserve">     lɑŋ . gɛr</t>
  </si>
  <si>
    <t>look</t>
  </si>
  <si>
    <t xml:space="preserve">     lʊk</t>
  </si>
  <si>
    <t>lose</t>
  </si>
  <si>
    <t xml:space="preserve">     lu:z</t>
  </si>
  <si>
    <t>lost</t>
  </si>
  <si>
    <t xml:space="preserve">     lɑst</t>
  </si>
  <si>
    <t>lot</t>
  </si>
  <si>
    <t xml:space="preserve">     lɑt</t>
  </si>
  <si>
    <t>love</t>
  </si>
  <si>
    <t xml:space="preserve">     ləv</t>
  </si>
  <si>
    <t>luck</t>
  </si>
  <si>
    <t xml:space="preserve">     lək</t>
  </si>
  <si>
    <t>lucky</t>
  </si>
  <si>
    <t xml:space="preserve">     lə . ki</t>
  </si>
  <si>
    <t>ma'am</t>
  </si>
  <si>
    <t xml:space="preserve">     mɑm</t>
  </si>
  <si>
    <t>made</t>
  </si>
  <si>
    <t xml:space="preserve">     meɪd</t>
  </si>
  <si>
    <t>make</t>
  </si>
  <si>
    <t xml:space="preserve">     mɛɪk</t>
  </si>
  <si>
    <t>man</t>
  </si>
  <si>
    <t xml:space="preserve">     mæn</t>
  </si>
  <si>
    <t>many</t>
  </si>
  <si>
    <t xml:space="preserve">     mɛ . ni</t>
  </si>
  <si>
    <t>matter</t>
  </si>
  <si>
    <t xml:space="preserve">     mæ . tɚ</t>
  </si>
  <si>
    <t>may</t>
  </si>
  <si>
    <t xml:space="preserve">     mɛɪ</t>
  </si>
  <si>
    <t>me</t>
  </si>
  <si>
    <t xml:space="preserve">     mi:       mɪ</t>
  </si>
  <si>
    <t>mean</t>
  </si>
  <si>
    <t xml:space="preserve">     mi:n</t>
  </si>
  <si>
    <t>meet</t>
  </si>
  <si>
    <t xml:space="preserve">     mi:t</t>
  </si>
  <si>
    <t>men</t>
  </si>
  <si>
    <t xml:space="preserve">     mɛn</t>
  </si>
  <si>
    <t>mind.n.</t>
  </si>
  <si>
    <t xml:space="preserve">     maɪnd</t>
  </si>
  <si>
    <t>mind.v.</t>
  </si>
  <si>
    <t>mine</t>
  </si>
  <si>
    <t xml:space="preserve">     maɪn</t>
  </si>
  <si>
    <t>minute</t>
  </si>
  <si>
    <t xml:space="preserve">     mɪ . nət</t>
  </si>
  <si>
    <t>more</t>
  </si>
  <si>
    <t xml:space="preserve">     mɔ:r</t>
  </si>
  <si>
    <t>morning</t>
  </si>
  <si>
    <t xml:space="preserve">     mɔ:r . nɪŋ</t>
  </si>
  <si>
    <t>mother</t>
  </si>
  <si>
    <t xml:space="preserve">     mə . ðɚ</t>
  </si>
  <si>
    <t>mouth</t>
  </si>
  <si>
    <t xml:space="preserve">     mauθ</t>
  </si>
  <si>
    <t xml:space="preserve">     mu:v</t>
  </si>
  <si>
    <t>much</t>
  </si>
  <si>
    <t xml:space="preserve">     mətʃ</t>
  </si>
  <si>
    <t>must</t>
  </si>
  <si>
    <t xml:space="preserve">     məst</t>
  </si>
  <si>
    <t>my</t>
  </si>
  <si>
    <t xml:space="preserve">     maɪ</t>
  </si>
  <si>
    <t>myself</t>
  </si>
  <si>
    <t xml:space="preserve">     maɪ . sɛlf</t>
  </si>
  <si>
    <t>near</t>
  </si>
  <si>
    <t xml:space="preserve">     nɪr</t>
  </si>
  <si>
    <t>need</t>
  </si>
  <si>
    <t xml:space="preserve">     ni:d</t>
  </si>
  <si>
    <t>neither</t>
  </si>
  <si>
    <t xml:space="preserve">     ni: .ðɚ</t>
  </si>
  <si>
    <t>never</t>
  </si>
  <si>
    <t xml:space="preserve">     nɛ .vɚ</t>
  </si>
  <si>
    <t>new</t>
  </si>
  <si>
    <t xml:space="preserve">     nju       nu:</t>
  </si>
  <si>
    <t xml:space="preserve">     nɛkst</t>
  </si>
  <si>
    <t>nice</t>
  </si>
  <si>
    <t xml:space="preserve">     naɪs</t>
  </si>
  <si>
    <t>night</t>
  </si>
  <si>
    <t xml:space="preserve">     naɪt</t>
  </si>
  <si>
    <t>no</t>
  </si>
  <si>
    <t>nobody</t>
  </si>
  <si>
    <t xml:space="preserve">     nou . bɑ . di</t>
  </si>
  <si>
    <t xml:space="preserve">     nən</t>
  </si>
  <si>
    <t>no-one</t>
  </si>
  <si>
    <t xml:space="preserve">     nou . wən</t>
  </si>
  <si>
    <t>not</t>
  </si>
  <si>
    <t xml:space="preserve">     nɑt</t>
  </si>
  <si>
    <t>nothing</t>
  </si>
  <si>
    <t xml:space="preserve">     nə . θɪŋ</t>
  </si>
  <si>
    <t>now</t>
  </si>
  <si>
    <t xml:space="preserve">     nau</t>
  </si>
  <si>
    <t>of</t>
  </si>
  <si>
    <t xml:space="preserve">     ɑ:v    əv</t>
  </si>
  <si>
    <t>off</t>
  </si>
  <si>
    <t xml:space="preserve">     ɑf</t>
  </si>
  <si>
    <t>okay</t>
  </si>
  <si>
    <t xml:space="preserve">     ou . kɛɪ</t>
  </si>
  <si>
    <t>old</t>
  </si>
  <si>
    <t xml:space="preserve">     ould</t>
  </si>
  <si>
    <t>on</t>
  </si>
  <si>
    <t xml:space="preserve">     ɑn</t>
  </si>
  <si>
    <t>once</t>
  </si>
  <si>
    <t xml:space="preserve">     wəns</t>
  </si>
  <si>
    <t>only</t>
  </si>
  <si>
    <t xml:space="preserve">     oun . li</t>
  </si>
  <si>
    <t xml:space="preserve">     ou . pən</t>
  </si>
  <si>
    <t>or</t>
  </si>
  <si>
    <t xml:space="preserve">     oɚ     ɚ</t>
  </si>
  <si>
    <t>other</t>
  </si>
  <si>
    <t xml:space="preserve">     ə . ðɚ</t>
  </si>
  <si>
    <t>ought</t>
  </si>
  <si>
    <t xml:space="preserve">     ɑ:t</t>
  </si>
  <si>
    <t>our</t>
  </si>
  <si>
    <t xml:space="preserve">     au . ɚ</t>
  </si>
  <si>
    <t>ours</t>
  </si>
  <si>
    <t xml:space="preserve">     au . ɚz</t>
  </si>
  <si>
    <t>out</t>
  </si>
  <si>
    <t xml:space="preserve">     aut</t>
  </si>
  <si>
    <t>over</t>
  </si>
  <si>
    <t xml:space="preserve">     ou . vɚ</t>
  </si>
  <si>
    <t>owe</t>
  </si>
  <si>
    <t xml:space="preserve">     ou</t>
  </si>
  <si>
    <t>own</t>
  </si>
  <si>
    <t xml:space="preserve">     oun</t>
  </si>
  <si>
    <t>pardon</t>
  </si>
  <si>
    <t xml:space="preserve">     pɑ:r . dən</t>
  </si>
  <si>
    <t>pay</t>
  </si>
  <si>
    <t xml:space="preserve">     pɛɪ</t>
  </si>
  <si>
    <t>pick</t>
  </si>
  <si>
    <t xml:space="preserve">     pɪk</t>
  </si>
  <si>
    <t>pity</t>
  </si>
  <si>
    <t xml:space="preserve">     pɪ . ti</t>
  </si>
  <si>
    <t xml:space="preserve">     pleɪ</t>
  </si>
  <si>
    <t>please</t>
  </si>
  <si>
    <t xml:space="preserve">     pli:z</t>
  </si>
  <si>
    <t>pretty</t>
  </si>
  <si>
    <t xml:space="preserve">     prɪti</t>
  </si>
  <si>
    <t>problem</t>
  </si>
  <si>
    <t xml:space="preserve">     prɑ . bləm</t>
  </si>
  <si>
    <t>promise</t>
  </si>
  <si>
    <t xml:space="preserve">     prɑ . mɪs</t>
  </si>
  <si>
    <t>pull</t>
  </si>
  <si>
    <t xml:space="preserve">     pʊl</t>
  </si>
  <si>
    <t>purpose</t>
  </si>
  <si>
    <t xml:space="preserve">     pɚ . pəs</t>
  </si>
  <si>
    <t>push</t>
  </si>
  <si>
    <t xml:space="preserve">     pʊʃ</t>
  </si>
  <si>
    <t>put</t>
  </si>
  <si>
    <t xml:space="preserve">     pʊt</t>
  </si>
  <si>
    <t>quick</t>
  </si>
  <si>
    <t xml:space="preserve">     kwɪk</t>
  </si>
  <si>
    <t>quiet</t>
  </si>
  <si>
    <t xml:space="preserve">     kwaɪ . ət</t>
  </si>
  <si>
    <t>ran</t>
  </si>
  <si>
    <t xml:space="preserve">     ræn</t>
  </si>
  <si>
    <t>read</t>
  </si>
  <si>
    <t xml:space="preserve">     ri:d</t>
  </si>
  <si>
    <t>ready</t>
  </si>
  <si>
    <t xml:space="preserve">     ˈrɛ . di</t>
  </si>
  <si>
    <t>real</t>
  </si>
  <si>
    <t>really</t>
  </si>
  <si>
    <t xml:space="preserve">     ˈri . ə . li</t>
  </si>
  <si>
    <t>remember</t>
  </si>
  <si>
    <t xml:space="preserve">     ri . ˈmɛm . bɚ</t>
  </si>
  <si>
    <t>ride</t>
  </si>
  <si>
    <t xml:space="preserve">     raɪd</t>
  </si>
  <si>
    <t xml:space="preserve">     raɪt</t>
  </si>
  <si>
    <t>round</t>
  </si>
  <si>
    <t xml:space="preserve">     raʊnd</t>
  </si>
  <si>
    <t>run</t>
  </si>
  <si>
    <t xml:space="preserve">     rʌn</t>
  </si>
  <si>
    <t>sad</t>
  </si>
  <si>
    <t xml:space="preserve">     sæd</t>
  </si>
  <si>
    <t>said</t>
  </si>
  <si>
    <t xml:space="preserve">     sɛd</t>
  </si>
  <si>
    <t>sake</t>
  </si>
  <si>
    <t xml:space="preserve">     sɛɪk</t>
  </si>
  <si>
    <t>same</t>
  </si>
  <si>
    <t xml:space="preserve">     sɛɪm</t>
  </si>
  <si>
    <t>saw</t>
  </si>
  <si>
    <t xml:space="preserve">     sɑː</t>
  </si>
  <si>
    <t>say</t>
  </si>
  <si>
    <t xml:space="preserve">     sɛɪ</t>
  </si>
  <si>
    <t>says</t>
  </si>
  <si>
    <t xml:space="preserve">     sɛz</t>
  </si>
  <si>
    <t>scared</t>
  </si>
  <si>
    <t xml:space="preserve">     skɛɚd</t>
  </si>
  <si>
    <t>seat</t>
  </si>
  <si>
    <t xml:space="preserve">     si:t</t>
  </si>
  <si>
    <t>see</t>
  </si>
  <si>
    <t xml:space="preserve">     si:</t>
  </si>
  <si>
    <t>sell</t>
  </si>
  <si>
    <t xml:space="preserve">     sɛl</t>
  </si>
  <si>
    <t>shall</t>
  </si>
  <si>
    <t xml:space="preserve">     ʃæl   ;   ʃəl</t>
  </si>
  <si>
    <t>shame</t>
  </si>
  <si>
    <t xml:space="preserve">     ʃɛim</t>
  </si>
  <si>
    <t>she</t>
  </si>
  <si>
    <t xml:space="preserve">     ʃi:</t>
  </si>
  <si>
    <t>short</t>
  </si>
  <si>
    <t xml:space="preserve">     ʃɔ:rt</t>
  </si>
  <si>
    <t>should</t>
  </si>
  <si>
    <t xml:space="preserve">     ʃʊd</t>
  </si>
  <si>
    <t xml:space="preserve">     ʃoʊ</t>
  </si>
  <si>
    <t>shut</t>
  </si>
  <si>
    <t xml:space="preserve">     ʃət</t>
  </si>
  <si>
    <t>side</t>
  </si>
  <si>
    <t xml:space="preserve">     saɪd</t>
  </si>
  <si>
    <t>silence</t>
  </si>
  <si>
    <t xml:space="preserve">    saɪ . ləns</t>
  </si>
  <si>
    <t>sing</t>
  </si>
  <si>
    <t xml:space="preserve">     sɪŋ</t>
  </si>
  <si>
    <t>sir</t>
  </si>
  <si>
    <t xml:space="preserve">     sɚ</t>
  </si>
  <si>
    <t>sit</t>
  </si>
  <si>
    <t xml:space="preserve">     sɪt</t>
  </si>
  <si>
    <t>sleep</t>
  </si>
  <si>
    <t xml:space="preserve">     sliːp</t>
  </si>
  <si>
    <t>slow</t>
  </si>
  <si>
    <t xml:space="preserve">     sloʊ</t>
  </si>
  <si>
    <t>small</t>
  </si>
  <si>
    <t xml:space="preserve">     smɑːl</t>
  </si>
  <si>
    <t>smaller</t>
  </si>
  <si>
    <t xml:space="preserve">     smɑ . lɚ</t>
  </si>
  <si>
    <t>smallest</t>
  </si>
  <si>
    <t xml:space="preserve">     smɑ . lɛst</t>
  </si>
  <si>
    <t>so</t>
  </si>
  <si>
    <t xml:space="preserve">     sou</t>
  </si>
  <si>
    <t>soft</t>
  </si>
  <si>
    <t xml:space="preserve">     sɑft</t>
  </si>
  <si>
    <t>some</t>
  </si>
  <si>
    <t xml:space="preserve">     səm</t>
  </si>
  <si>
    <t>somebody</t>
  </si>
  <si>
    <t xml:space="preserve">     səm . bɑ . di</t>
  </si>
  <si>
    <t>someone</t>
  </si>
  <si>
    <t xml:space="preserve">     səm . wən</t>
  </si>
  <si>
    <t>something</t>
  </si>
  <si>
    <t xml:space="preserve">     səm . θɪŋ</t>
  </si>
  <si>
    <t>soon</t>
  </si>
  <si>
    <t xml:space="preserve">     suːn</t>
  </si>
  <si>
    <t>sorry</t>
  </si>
  <si>
    <t xml:space="preserve">     sɔ: . ri</t>
  </si>
  <si>
    <t>speak</t>
  </si>
  <si>
    <t xml:space="preserve">     spi:k</t>
  </si>
  <si>
    <t>stand</t>
  </si>
  <si>
    <t xml:space="preserve">     stænd</t>
  </si>
  <si>
    <t xml:space="preserve">     stɑ:rt</t>
  </si>
  <si>
    <t>still</t>
  </si>
  <si>
    <t xml:space="preserve">     stɪl</t>
  </si>
  <si>
    <t>stop</t>
  </si>
  <si>
    <t xml:space="preserve">     stɑːp</t>
  </si>
  <si>
    <t>student</t>
  </si>
  <si>
    <t xml:space="preserve">     stju . dənt</t>
  </si>
  <si>
    <t>such</t>
  </si>
  <si>
    <t xml:space="preserve">     sətʃ</t>
  </si>
  <si>
    <t>sure</t>
  </si>
  <si>
    <t xml:space="preserve">     ʃʊr   ʃɚ</t>
  </si>
  <si>
    <t>swear</t>
  </si>
  <si>
    <t xml:space="preserve">     swɛr</t>
  </si>
  <si>
    <t>take</t>
  </si>
  <si>
    <t xml:space="preserve">     tɛɪk</t>
  </si>
  <si>
    <t>talk</t>
  </si>
  <si>
    <t xml:space="preserve">     tɑ:k</t>
  </si>
  <si>
    <t>tall</t>
  </si>
  <si>
    <t xml:space="preserve">     tɑ:l</t>
  </si>
  <si>
    <t>teach</t>
  </si>
  <si>
    <t xml:space="preserve">     ti:tʃ</t>
  </si>
  <si>
    <t>teacher</t>
  </si>
  <si>
    <t xml:space="preserve">     ti:tʃɚ</t>
  </si>
  <si>
    <t>tell</t>
  </si>
  <si>
    <t xml:space="preserve">     tɛl</t>
  </si>
  <si>
    <t>thank</t>
  </si>
  <si>
    <t xml:space="preserve">     θæŋk</t>
  </si>
  <si>
    <t>that</t>
  </si>
  <si>
    <t xml:space="preserve">     ðæt</t>
  </si>
  <si>
    <t>the</t>
  </si>
  <si>
    <t xml:space="preserve">     ðə         ði:</t>
  </si>
  <si>
    <t>their</t>
  </si>
  <si>
    <t xml:space="preserve">     ðɛr</t>
  </si>
  <si>
    <t>theirs</t>
  </si>
  <si>
    <t xml:space="preserve">     ðɛrs</t>
  </si>
  <si>
    <t>them</t>
  </si>
  <si>
    <t xml:space="preserve">     ðɛm</t>
  </si>
  <si>
    <t>then</t>
  </si>
  <si>
    <t xml:space="preserve">     ðɛn</t>
  </si>
  <si>
    <t>there</t>
  </si>
  <si>
    <t>these</t>
  </si>
  <si>
    <t xml:space="preserve">     ði:z</t>
  </si>
  <si>
    <t>they</t>
  </si>
  <si>
    <t xml:space="preserve">     ðɛɪ</t>
  </si>
  <si>
    <t>thing</t>
  </si>
  <si>
    <t xml:space="preserve">     θɪŋ</t>
  </si>
  <si>
    <t>think</t>
  </si>
  <si>
    <t xml:space="preserve">     θɪŋk</t>
  </si>
  <si>
    <t>this</t>
  </si>
  <si>
    <t xml:space="preserve">     ðɪz</t>
  </si>
  <si>
    <t>those</t>
  </si>
  <si>
    <t xml:space="preserve">     ðouz</t>
  </si>
  <si>
    <t xml:space="preserve">     taɪm</t>
  </si>
  <si>
    <t>to</t>
  </si>
  <si>
    <t xml:space="preserve">     tu:        tə</t>
  </si>
  <si>
    <t>today</t>
  </si>
  <si>
    <t xml:space="preserve">     tə . dɛɪ</t>
  </si>
  <si>
    <t>together</t>
  </si>
  <si>
    <t xml:space="preserve">     tə . gɛ . ðɚ</t>
  </si>
  <si>
    <t>tomorrow</t>
  </si>
  <si>
    <t xml:space="preserve">     tə . mɑ: . rou</t>
  </si>
  <si>
    <t>too</t>
  </si>
  <si>
    <t xml:space="preserve">     tu:     </t>
  </si>
  <si>
    <t>trouble</t>
  </si>
  <si>
    <t xml:space="preserve">     trə . bəl</t>
  </si>
  <si>
    <t>true</t>
  </si>
  <si>
    <t xml:space="preserve">     tru:</t>
  </si>
  <si>
    <t>trust</t>
  </si>
  <si>
    <t xml:space="preserve">     trəst</t>
  </si>
  <si>
    <t>truth</t>
  </si>
  <si>
    <t xml:space="preserve">     tru:θ</t>
  </si>
  <si>
    <t>try</t>
  </si>
  <si>
    <t xml:space="preserve">     traɪ</t>
  </si>
  <si>
    <t>turn</t>
  </si>
  <si>
    <t xml:space="preserve">     tɚn</t>
  </si>
  <si>
    <t>ugly</t>
  </si>
  <si>
    <t xml:space="preserve">     ə . gli</t>
  </si>
  <si>
    <t>under</t>
  </si>
  <si>
    <t xml:space="preserve">     ən . dɚ</t>
  </si>
  <si>
    <t>understand</t>
  </si>
  <si>
    <t xml:space="preserve">     ən . dɚ . stænd</t>
  </si>
  <si>
    <t>up</t>
  </si>
  <si>
    <t xml:space="preserve">     əp</t>
  </si>
  <si>
    <t>upon</t>
  </si>
  <si>
    <t xml:space="preserve">     ə . pɑːn</t>
  </si>
  <si>
    <t>us</t>
  </si>
  <si>
    <t xml:space="preserve">     əs</t>
  </si>
  <si>
    <t>use</t>
  </si>
  <si>
    <t xml:space="preserve">     juːz</t>
  </si>
  <si>
    <t>very</t>
  </si>
  <si>
    <t xml:space="preserve">     vɛ . ri</t>
  </si>
  <si>
    <t xml:space="preserve">     wɛɪt</t>
  </si>
  <si>
    <t>walk</t>
  </si>
  <si>
    <t xml:space="preserve">     wɑ:k</t>
  </si>
  <si>
    <t>wall</t>
  </si>
  <si>
    <t xml:space="preserve">     wɑ:l</t>
  </si>
  <si>
    <t>want</t>
  </si>
  <si>
    <t xml:space="preserve">     wɑ:nt</t>
  </si>
  <si>
    <t>warm</t>
  </si>
  <si>
    <t xml:space="preserve">     woɚm</t>
  </si>
  <si>
    <t>was</t>
  </si>
  <si>
    <t xml:space="preserve">     wəz</t>
  </si>
  <si>
    <t>wash</t>
  </si>
  <si>
    <t xml:space="preserve">     wɑːʃ</t>
  </si>
  <si>
    <t>way</t>
  </si>
  <si>
    <t xml:space="preserve">     wɛɪ</t>
  </si>
  <si>
    <t>we</t>
  </si>
  <si>
    <t xml:space="preserve">     wi:</t>
  </si>
  <si>
    <t>welcome</t>
  </si>
  <si>
    <t xml:space="preserve">     wɛl . kəm</t>
  </si>
  <si>
    <t>well</t>
  </si>
  <si>
    <t xml:space="preserve">     wɛl</t>
  </si>
  <si>
    <t>went</t>
  </si>
  <si>
    <t xml:space="preserve">     went</t>
  </si>
  <si>
    <t>were</t>
  </si>
  <si>
    <t xml:space="preserve">     wɚ</t>
  </si>
  <si>
    <t>what</t>
  </si>
  <si>
    <t xml:space="preserve">     wɑ:t          wət</t>
  </si>
  <si>
    <t>when</t>
  </si>
  <si>
    <t xml:space="preserve">     wɛn</t>
  </si>
  <si>
    <t>where</t>
  </si>
  <si>
    <t xml:space="preserve">     wɛr</t>
  </si>
  <si>
    <t xml:space="preserve">     wɪtʃ</t>
  </si>
  <si>
    <t>who</t>
  </si>
  <si>
    <t xml:space="preserve">     hu:</t>
  </si>
  <si>
    <t>whole</t>
  </si>
  <si>
    <t xml:space="preserve">     houl</t>
  </si>
  <si>
    <t>why</t>
  </si>
  <si>
    <t xml:space="preserve">     waɪ</t>
  </si>
  <si>
    <t>will</t>
  </si>
  <si>
    <t xml:space="preserve">     wɪl</t>
  </si>
  <si>
    <t>wish</t>
  </si>
  <si>
    <t xml:space="preserve">     wɪʃ</t>
  </si>
  <si>
    <t>with</t>
  </si>
  <si>
    <t xml:space="preserve">     wɪð</t>
  </si>
  <si>
    <t>without</t>
  </si>
  <si>
    <t xml:space="preserve">     wɪ . ðaut</t>
  </si>
  <si>
    <t>woman</t>
  </si>
  <si>
    <t xml:space="preserve">     wʊ . mən</t>
  </si>
  <si>
    <t>women</t>
  </si>
  <si>
    <t xml:space="preserve">     wɪ . mən</t>
  </si>
  <si>
    <t>wonderful</t>
  </si>
  <si>
    <t xml:space="preserve">     wən . dɚ . fəl</t>
  </si>
  <si>
    <t>word</t>
  </si>
  <si>
    <t xml:space="preserve">     wɚrd</t>
  </si>
  <si>
    <t>work</t>
  </si>
  <si>
    <t xml:space="preserve">     wɚrk</t>
  </si>
  <si>
    <t>worry</t>
  </si>
  <si>
    <t xml:space="preserve">     wɚ . ri</t>
  </si>
  <si>
    <t>worse</t>
  </si>
  <si>
    <t xml:space="preserve">     wɚrs</t>
  </si>
  <si>
    <t>worst</t>
  </si>
  <si>
    <t xml:space="preserve">     wɚrst</t>
  </si>
  <si>
    <t>would</t>
  </si>
  <si>
    <t xml:space="preserve">     wʊd   wəd    əd</t>
  </si>
  <si>
    <t>write</t>
  </si>
  <si>
    <t>wrong</t>
  </si>
  <si>
    <t xml:space="preserve">     rɑ:ŋ</t>
  </si>
  <si>
    <t>yes</t>
  </si>
  <si>
    <t xml:space="preserve">     jɛz</t>
  </si>
  <si>
    <t>yesterday</t>
  </si>
  <si>
    <t xml:space="preserve">     jɛs . tɚ . dɛɪ</t>
  </si>
  <si>
    <t>you</t>
  </si>
  <si>
    <t xml:space="preserve">     ju:      jə</t>
  </si>
  <si>
    <t>young</t>
  </si>
  <si>
    <t xml:space="preserve">     jəŋ</t>
  </si>
  <si>
    <t>your</t>
  </si>
  <si>
    <t xml:space="preserve">     jɔ:r      jɚ</t>
  </si>
  <si>
    <t>yours</t>
  </si>
  <si>
    <t xml:space="preserve">     jɔ:rz</t>
  </si>
  <si>
    <t>yourself</t>
  </si>
  <si>
    <t xml:space="preserve">     jɚ . sɛlf</t>
  </si>
  <si>
    <t>ə      ɛɪ</t>
  </si>
  <si>
    <t>.¨EXɚERCÍCIOS GERAIS</t>
  </si>
  <si>
    <t>ɚ</t>
  </si>
  <si>
    <t>æb . sə . luː . tli</t>
  </si>
  <si>
    <t>•cão</t>
  </si>
  <si>
    <t>YY</t>
  </si>
  <si>
    <t>Cabeça ” a “ b • c • d</t>
  </si>
  <si>
    <t>Cabelo ” a “ b • c — d ’ e</t>
  </si>
  <si>
    <t xml:space="preserve">     'ri . əl</t>
  </si>
  <si>
    <t>autosize</t>
  </si>
  <si>
    <t xml:space="preserve">  'header'          ou   ''   </t>
  </si>
  <si>
    <t>C:\Users\Paulo\Documents\CHAKUR\Git Projects\PyCss\inicial</t>
  </si>
  <si>
    <t>MAGNATA</t>
  </si>
  <si>
    <t>الله أكبر</t>
  </si>
  <si>
    <t>|||الله أكبر</t>
  </si>
  <si>
    <t>|K</t>
  </si>
  <si>
    <r>
      <t>|TAB||</t>
    </r>
    <r>
      <rPr>
        <b/>
        <sz val="36"/>
        <color rgb="FFFF0000"/>
        <rFont val="Calibri"/>
        <family val="2"/>
        <scheme val="minor"/>
      </rPr>
      <t>بولس</t>
    </r>
    <r>
      <rPr>
        <b/>
        <sz val="18"/>
        <color rgb="FFFF0000"/>
        <rFont val="Calibri"/>
        <family val="2"/>
        <scheme val="minor"/>
      </rPr>
      <t xml:space="preserve">  </t>
    </r>
  </si>
  <si>
    <t>HTML Attributes Values - Lists</t>
  </si>
  <si>
    <t>HTML Attributes</t>
  </si>
  <si>
    <r>
      <t>A comma separated list of URLs to custom cursors.</t>
    </r>
    <r>
      <rPr>
        <b/>
        <sz val="11"/>
        <color rgb="FF000000"/>
        <rFont val="Verdana"/>
        <family val="2"/>
      </rPr>
      <t> Note:</t>
    </r>
    <r>
      <rPr>
        <sz val="11"/>
        <color rgb="FF000000"/>
        <rFont val="Verdana"/>
        <family val="2"/>
      </rPr>
      <t> Always specify a generic cursor at the end of the list, in case none of the URL-defined cursors can be used</t>
    </r>
  </si>
  <si>
    <t>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</si>
</sst>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quot;R$&quot;\ #,##0.00"/>
    <numFmt numFmtId="165" formatCode="_(&quot;R$ &quot;* #,##0.00_);_(&quot;R$ &quot;* \(#,##0.00\);_(&quot;R$ &quot;* &quot;-&quot;??_);_(@_)"/>
    <numFmt numFmtId="166" formatCode="_(* #,##0.00_);_(* \(#,##0.00\);_(* &quot;-&quot;??_);_(@_)"/>
    <numFmt numFmtId="167" formatCode="0.0%"/>
    <numFmt numFmtId="168" formatCode="0.0000"/>
    <numFmt numFmtId="169" formatCode="&quot;R$ &quot;#,##0.00_);\(&quot;R$ &quot;#,##0.00\)"/>
    <numFmt numFmtId="170" formatCode="&quot;R$ &quot;#,##0.00"/>
  </numFmts>
  <fonts count="503">
    <font>
      <sz val="11"/>
      <color theme="1"/>
      <name val="Calibri"/>
      <family val="2"/>
      <scheme val="minor"/>
    </font>
    <font>
      <b/>
      <sz val="11"/>
      <color theme="1"/>
      <name val="Calibri"/>
      <family val="2"/>
      <scheme val="minor"/>
    </font>
    <font>
      <u/>
      <sz val="11"/>
      <color theme="10"/>
      <name val="Calibri"/>
      <family val="2"/>
      <scheme val="minor"/>
    </font>
    <font>
      <sz val="24"/>
      <color rgb="FF000000"/>
      <name val="Segoe UI"/>
      <family val="2"/>
    </font>
    <font>
      <sz val="11"/>
      <color rgb="FF000000"/>
      <name val="Verdana"/>
      <family val="2"/>
    </font>
    <font>
      <sz val="11"/>
      <color rgb="FFE80000"/>
      <name val="Verdana"/>
      <family val="2"/>
    </font>
    <font>
      <b/>
      <sz val="11"/>
      <color rgb="FF000000"/>
      <name val="Verdana"/>
      <family val="2"/>
    </font>
    <font>
      <sz val="24"/>
      <color theme="8" tint="-0.499984740745262"/>
      <name val="Segoe UI"/>
      <family val="2"/>
    </font>
    <font>
      <sz val="24"/>
      <color theme="8" tint="-0.499984740745262"/>
      <name val="Calibri"/>
      <family val="2"/>
      <scheme val="minor"/>
    </font>
    <font>
      <i/>
      <sz val="11"/>
      <color rgb="FF000000"/>
      <name val="Verdana"/>
      <family val="2"/>
    </font>
    <font>
      <sz val="24"/>
      <color rgb="FF7030A0"/>
      <name val="Segoe UI"/>
      <family val="2"/>
    </font>
    <font>
      <sz val="12"/>
      <color theme="1"/>
      <name val="Calibri"/>
      <family val="2"/>
      <scheme val="minor"/>
    </font>
    <font>
      <sz val="11"/>
      <color rgb="FF7030A0"/>
      <name val="Verdana"/>
      <family val="2"/>
    </font>
    <font>
      <u/>
      <sz val="11"/>
      <color rgb="FF7030A0"/>
      <name val="Calibri"/>
      <family val="2"/>
      <scheme val="minor"/>
    </font>
    <font>
      <b/>
      <sz val="14"/>
      <color rgb="FF7030A0"/>
      <name val="Segoe UI"/>
      <family val="2"/>
    </font>
    <font>
      <sz val="11"/>
      <color theme="8" tint="-0.249977111117893"/>
      <name val="Calibri"/>
      <family val="2"/>
      <scheme val="minor"/>
    </font>
    <font>
      <sz val="10"/>
      <color rgb="FF000000"/>
      <name val="Open Sans"/>
      <family val="2"/>
    </font>
    <font>
      <sz val="11"/>
      <color rgb="FF00B050"/>
      <name val="Verdana"/>
      <family val="2"/>
    </font>
    <font>
      <b/>
      <sz val="11"/>
      <color rgb="FF00B050"/>
      <name val="Verdana"/>
      <family val="2"/>
    </font>
    <font>
      <b/>
      <sz val="11"/>
      <color rgb="FF0070C0"/>
      <name val="Verdana"/>
      <family val="2"/>
    </font>
    <font>
      <b/>
      <sz val="11"/>
      <color rgb="FFFFC000"/>
      <name val="Verdana"/>
      <family val="2"/>
    </font>
    <font>
      <sz val="11"/>
      <name val="Verdana"/>
      <family val="2"/>
    </font>
    <font>
      <b/>
      <sz val="14"/>
      <color theme="1"/>
      <name val="Calibri"/>
      <family val="2"/>
      <scheme val="minor"/>
    </font>
    <font>
      <sz val="11"/>
      <color rgb="FFCC0099"/>
      <name val="Verdana"/>
      <family val="2"/>
    </font>
    <font>
      <b/>
      <sz val="11"/>
      <name val="Verdana"/>
      <family val="2"/>
    </font>
    <font>
      <u/>
      <sz val="11"/>
      <color rgb="FFFF0000"/>
      <name val="Calibri"/>
      <family val="2"/>
      <scheme val="minor"/>
    </font>
    <font>
      <b/>
      <sz val="14"/>
      <color rgb="FF000000"/>
      <name val="Verdana"/>
      <family val="2"/>
    </font>
    <font>
      <b/>
      <sz val="15"/>
      <color rgb="FFFFFFFF"/>
      <name val="Inherit"/>
    </font>
    <font>
      <sz val="15"/>
      <color theme="1"/>
      <name val="Inherit"/>
    </font>
    <font>
      <sz val="20"/>
      <color theme="1"/>
      <name val="Calibri"/>
      <family val="2"/>
      <scheme val="minor"/>
    </font>
    <font>
      <b/>
      <sz val="20"/>
      <color rgb="FFFFFFFF"/>
      <name val="Inherit"/>
    </font>
    <font>
      <sz val="11"/>
      <color theme="1"/>
      <name val="Calibri"/>
      <family val="2"/>
      <scheme val="minor"/>
    </font>
    <font>
      <sz val="11"/>
      <color rgb="FFFF0000"/>
      <name val="Calibri"/>
      <family val="2"/>
      <scheme val="minor"/>
    </font>
    <font>
      <b/>
      <sz val="12"/>
      <color indexed="8"/>
      <name val="Arial"/>
      <family val="2"/>
    </font>
    <font>
      <sz val="12"/>
      <name val="Arial"/>
      <family val="2"/>
    </font>
    <font>
      <sz val="9"/>
      <color indexed="53"/>
      <name val="Arial"/>
      <family val="2"/>
    </font>
    <font>
      <b/>
      <sz val="12"/>
      <name val="Arial"/>
      <family val="2"/>
    </font>
    <font>
      <shadow/>
      <sz val="14"/>
      <color indexed="8"/>
      <name val="Tahoma"/>
      <family val="2"/>
    </font>
    <font>
      <b/>
      <shadow/>
      <sz val="16"/>
      <color indexed="8"/>
      <name val="Tahoma"/>
      <family val="2"/>
    </font>
    <font>
      <shadow/>
      <sz val="12"/>
      <color indexed="8"/>
      <name val="Tahoma"/>
      <family val="2"/>
    </font>
    <font>
      <sz val="12"/>
      <color indexed="8"/>
      <name val="Tahoma"/>
      <family val="2"/>
    </font>
    <font>
      <sz val="14"/>
      <color indexed="12"/>
      <name val="Arial"/>
      <family val="2"/>
    </font>
    <font>
      <sz val="12"/>
      <color indexed="25"/>
      <name val="Arial"/>
      <family val="2"/>
    </font>
    <font>
      <shadow/>
      <sz val="14"/>
      <color indexed="12"/>
      <name val="Tahoma"/>
      <family val="2"/>
    </font>
    <font>
      <b/>
      <sz val="12"/>
      <color indexed="17"/>
      <name val="Arial"/>
      <family val="2"/>
    </font>
    <font>
      <b/>
      <sz val="22"/>
      <name val="Arial"/>
      <family val="2"/>
    </font>
    <font>
      <b/>
      <sz val="16"/>
      <color indexed="61"/>
      <name val="Arial"/>
      <family val="2"/>
    </font>
    <font>
      <b/>
      <shadow/>
      <sz val="12"/>
      <color indexed="8"/>
      <name val="Trajan Pro"/>
      <family val="1"/>
    </font>
    <font>
      <sz val="10"/>
      <name val="Arial"/>
      <family val="2"/>
    </font>
    <font>
      <b/>
      <sz val="14"/>
      <name val="Arial"/>
      <family val="2"/>
    </font>
    <font>
      <b/>
      <shadow/>
      <sz val="10"/>
      <color indexed="8"/>
      <name val="Trajan Pro"/>
      <family val="1"/>
    </font>
    <font>
      <b/>
      <shadow/>
      <sz val="10"/>
      <color indexed="12"/>
      <name val="Trajan Pro"/>
      <family val="1"/>
    </font>
    <font>
      <b/>
      <sz val="16"/>
      <color indexed="53"/>
      <name val="Arial"/>
      <family val="2"/>
    </font>
    <font>
      <sz val="10"/>
      <color indexed="53"/>
      <name val="Arial"/>
      <family val="2"/>
    </font>
    <font>
      <b/>
      <sz val="10"/>
      <name val="Trajan Pro"/>
      <family val="1"/>
    </font>
    <font>
      <b/>
      <sz val="18"/>
      <color indexed="18"/>
      <name val="Arial"/>
      <family val="2"/>
    </font>
    <font>
      <b/>
      <sz val="20"/>
      <color indexed="61"/>
      <name val="Arial"/>
      <family val="2"/>
    </font>
    <font>
      <b/>
      <sz val="16"/>
      <name val="Arial"/>
      <family val="2"/>
    </font>
    <font>
      <b/>
      <sz val="18"/>
      <color indexed="12"/>
      <name val="Arial"/>
      <family val="2"/>
    </font>
    <font>
      <b/>
      <shadow/>
      <sz val="12"/>
      <name val="Trajan Pro"/>
    </font>
    <font>
      <b/>
      <sz val="10"/>
      <name val="Arial"/>
      <family val="2"/>
    </font>
    <font>
      <b/>
      <sz val="16"/>
      <color theme="5" tint="-0.499984740745262"/>
      <name val="Arial"/>
      <family val="2"/>
    </font>
    <font>
      <b/>
      <sz val="16"/>
      <color indexed="8"/>
      <name val="Tahoma"/>
      <family val="2"/>
    </font>
    <font>
      <b/>
      <sz val="22"/>
      <color indexed="18"/>
      <name val="Calibri"/>
      <family val="2"/>
    </font>
    <font>
      <b/>
      <sz val="18"/>
      <color indexed="57"/>
      <name val="Arial"/>
      <family val="2"/>
    </font>
    <font>
      <b/>
      <sz val="12"/>
      <name val="Trajan Pro"/>
      <family val="1"/>
    </font>
    <font>
      <b/>
      <sz val="14"/>
      <name val="Trajan Pro"/>
      <family val="1"/>
    </font>
    <font>
      <b/>
      <sz val="18"/>
      <color indexed="17"/>
      <name val="Arial"/>
      <family val="2"/>
    </font>
    <font>
      <b/>
      <shadow/>
      <sz val="11"/>
      <name val="Arial"/>
      <family val="2"/>
    </font>
    <font>
      <b/>
      <shadow/>
      <sz val="12"/>
      <name val="Times New Roman"/>
      <family val="1"/>
    </font>
    <font>
      <b/>
      <shadow/>
      <sz val="9"/>
      <color indexed="8"/>
      <name val="Times New Roman"/>
      <family val="1"/>
    </font>
    <font>
      <b/>
      <shadow/>
      <sz val="14"/>
      <color indexed="8"/>
      <name val="Arial"/>
      <family val="2"/>
    </font>
    <font>
      <b/>
      <shadow/>
      <sz val="16"/>
      <name val="Arial"/>
      <family val="2"/>
    </font>
    <font>
      <b/>
      <shadow/>
      <sz val="12"/>
      <name val="Arial"/>
      <family val="2"/>
    </font>
    <font>
      <b/>
      <shadow/>
      <sz val="12"/>
      <color indexed="8"/>
      <name val="Arial"/>
      <family val="2"/>
    </font>
    <font>
      <b/>
      <shadow/>
      <sz val="14"/>
      <color indexed="12"/>
      <name val="Arial"/>
      <family val="2"/>
    </font>
    <font>
      <b/>
      <shadow/>
      <sz val="12"/>
      <color indexed="61"/>
      <name val="Arial"/>
      <family val="2"/>
    </font>
    <font>
      <b/>
      <shadow/>
      <sz val="10"/>
      <color indexed="8"/>
      <name val="Arial"/>
      <family val="2"/>
    </font>
    <font>
      <b/>
      <shadow/>
      <sz val="14"/>
      <color indexed="57"/>
      <name val="Arial"/>
      <family val="2"/>
    </font>
    <font>
      <b/>
      <shadow/>
      <sz val="18"/>
      <color indexed="53"/>
      <name val="Arial"/>
      <family val="2"/>
    </font>
    <font>
      <b/>
      <sz val="14"/>
      <color indexed="12"/>
      <name val="Arial"/>
      <family val="2"/>
    </font>
    <font>
      <sz val="11"/>
      <color indexed="8"/>
      <name val="Calibri"/>
      <family val="2"/>
    </font>
    <font>
      <b/>
      <sz val="12"/>
      <color rgb="FF000000"/>
      <name val="Arial Narrow"/>
      <family val="2"/>
    </font>
    <font>
      <b/>
      <sz val="9"/>
      <color rgb="FF000000"/>
      <name val="Arial"/>
      <family val="2"/>
    </font>
    <font>
      <b/>
      <sz val="12"/>
      <name val="Arial Narrow"/>
      <family val="2"/>
    </font>
    <font>
      <b/>
      <shadow/>
      <sz val="14"/>
      <color indexed="8"/>
      <name val="Tahoma"/>
      <family val="2"/>
    </font>
    <font>
      <b/>
      <shadow/>
      <sz val="12"/>
      <color indexed="8"/>
      <name val="Tahoma"/>
      <family val="2"/>
    </font>
    <font>
      <b/>
      <sz val="12"/>
      <color indexed="8"/>
      <name val="Tahoma"/>
      <family val="2"/>
    </font>
    <font>
      <b/>
      <sz val="16"/>
      <color rgb="FF008000"/>
      <name val="Arial"/>
      <family val="2"/>
    </font>
    <font>
      <b/>
      <sz val="12"/>
      <color indexed="25"/>
      <name val="Arial"/>
      <family val="2"/>
    </font>
    <font>
      <b/>
      <shadow/>
      <sz val="14"/>
      <color indexed="12"/>
      <name val="Tahoma"/>
      <family val="2"/>
    </font>
    <font>
      <sz val="8"/>
      <color indexed="53"/>
      <name val="Arial"/>
      <family val="2"/>
    </font>
    <font>
      <sz val="8"/>
      <color indexed="8"/>
      <name val="Arial"/>
      <family val="2"/>
    </font>
    <font>
      <b/>
      <sz val="12"/>
      <color rgb="FF000000"/>
      <name val="Arial"/>
      <family val="2"/>
    </font>
    <font>
      <b/>
      <sz val="9"/>
      <color rgb="FF00B050"/>
      <name val="Arial"/>
      <family val="2"/>
    </font>
    <font>
      <b/>
      <sz val="14"/>
      <color rgb="FF008000"/>
      <name val="Arial"/>
      <family val="2"/>
    </font>
    <font>
      <b/>
      <sz val="12"/>
      <color rgb="FF008000"/>
      <name val="Arial"/>
      <family val="2"/>
    </font>
    <font>
      <sz val="12"/>
      <color indexed="8"/>
      <name val="Arial"/>
      <family val="2"/>
    </font>
    <font>
      <sz val="9"/>
      <color rgb="FF3366FF"/>
      <name val="Arial"/>
      <family val="2"/>
    </font>
    <font>
      <shadow/>
      <sz val="12"/>
      <color rgb="FF000000"/>
      <name val="Tahoma"/>
      <family val="2"/>
    </font>
    <font>
      <sz val="12"/>
      <color rgb="FF000000"/>
      <name val="Tahoma"/>
      <family val="2"/>
    </font>
    <font>
      <sz val="9"/>
      <color rgb="FFFF0000"/>
      <name val="Arial"/>
      <family val="2"/>
    </font>
    <font>
      <sz val="12"/>
      <color indexed="8"/>
      <name val="Arial Narrow"/>
      <family val="2"/>
    </font>
    <font>
      <b/>
      <sz val="9"/>
      <color rgb="FF800080"/>
      <name val="Arial"/>
      <family val="2"/>
    </font>
    <font>
      <sz val="9"/>
      <color rgb="FF0000FF"/>
      <name val="Arial"/>
      <family val="2"/>
    </font>
    <font>
      <b/>
      <sz val="9"/>
      <color rgb="FF0000FF"/>
      <name val="Arial"/>
      <family val="2"/>
    </font>
    <font>
      <sz val="9"/>
      <color rgb="FF339966"/>
      <name val="Arial"/>
      <family val="2"/>
    </font>
    <font>
      <sz val="9"/>
      <color rgb="FFFF00FF"/>
      <name val="Arial"/>
      <family val="2"/>
    </font>
    <font>
      <b/>
      <sz val="9"/>
      <color rgb="FF3366FF"/>
      <name val="Arial"/>
      <family val="2"/>
    </font>
    <font>
      <sz val="9"/>
      <color rgb="FF974706"/>
      <name val="Arial"/>
      <family val="2"/>
    </font>
    <font>
      <b/>
      <sz val="9"/>
      <color rgb="FF339966"/>
      <name val="Arial"/>
      <family val="2"/>
    </font>
    <font>
      <b/>
      <sz val="9"/>
      <name val="Arial"/>
      <family val="2"/>
    </font>
    <font>
      <sz val="11"/>
      <name val="Arial"/>
      <family val="2"/>
    </font>
    <font>
      <sz val="14"/>
      <name val="Arial"/>
      <family val="2"/>
    </font>
    <font>
      <b/>
      <sz val="12"/>
      <color rgb="FFFF0000"/>
      <name val="Arial"/>
      <family val="2"/>
    </font>
    <font>
      <b/>
      <sz val="9"/>
      <color rgb="FFFF0000"/>
      <name val="Arial"/>
      <family val="2"/>
    </font>
    <font>
      <sz val="12"/>
      <name val="Times New Roman"/>
      <family val="1"/>
    </font>
    <font>
      <b/>
      <sz val="9"/>
      <color indexed="10"/>
      <name val="Arial"/>
      <family val="2"/>
    </font>
    <font>
      <sz val="12"/>
      <name val="Tahoma"/>
      <family val="2"/>
    </font>
    <font>
      <b/>
      <sz val="10"/>
      <color rgb="FF0000FF"/>
      <name val="Arial"/>
      <family val="2"/>
    </font>
    <font>
      <b/>
      <sz val="9"/>
      <color indexed="53"/>
      <name val="Arial"/>
      <family val="2"/>
    </font>
    <font>
      <sz val="9"/>
      <name val="Arial"/>
      <family val="2"/>
    </font>
    <font>
      <b/>
      <sz val="16"/>
      <color indexed="20"/>
      <name val="Tahoma"/>
      <family val="2"/>
    </font>
    <font>
      <b/>
      <sz val="12"/>
      <color indexed="8"/>
      <name val="Trajan Pro"/>
      <family val="1"/>
    </font>
    <font>
      <b/>
      <sz val="16"/>
      <color indexed="8"/>
      <name val="Trajan Pro"/>
      <family val="1"/>
    </font>
    <font>
      <b/>
      <sz val="10"/>
      <color indexed="12"/>
      <name val="Arial"/>
      <family val="2"/>
    </font>
    <font>
      <b/>
      <sz val="14"/>
      <color indexed="10"/>
      <name val="Trajan Pro"/>
      <family val="1"/>
    </font>
    <font>
      <b/>
      <sz val="14"/>
      <color indexed="12"/>
      <name val="Trajan Pro"/>
      <family val="1"/>
    </font>
    <font>
      <b/>
      <sz val="12"/>
      <name val="Times New Roman"/>
      <family val="1"/>
    </font>
    <font>
      <b/>
      <sz val="10"/>
      <color indexed="12"/>
      <name val="Trajan Pro"/>
      <family val="1"/>
    </font>
    <font>
      <sz val="10"/>
      <color indexed="12"/>
      <name val="Arial"/>
      <family val="2"/>
    </font>
    <font>
      <sz val="11"/>
      <color indexed="8"/>
      <name val="Tahoma"/>
      <family val="2"/>
    </font>
    <font>
      <sz val="12"/>
      <color indexed="8"/>
      <name val="Trajan Pro"/>
      <family val="1"/>
    </font>
    <font>
      <b/>
      <sz val="16"/>
      <color indexed="8"/>
      <name val="Arial"/>
      <family val="2"/>
    </font>
    <font>
      <b/>
      <sz val="12"/>
      <color indexed="10"/>
      <name val="Trajan Pro"/>
      <family val="1"/>
    </font>
    <font>
      <b/>
      <sz val="14"/>
      <color indexed="10"/>
      <name val="Arial"/>
      <family val="2"/>
    </font>
    <font>
      <b/>
      <sz val="16"/>
      <color indexed="10"/>
      <name val="Trajan Pro"/>
      <family val="1"/>
    </font>
    <font>
      <b/>
      <sz val="14"/>
      <color indexed="8"/>
      <name val="Arial"/>
      <family val="2"/>
    </font>
    <font>
      <b/>
      <sz val="10"/>
      <color indexed="8"/>
      <name val="Trajan Pro"/>
      <family val="1"/>
    </font>
    <font>
      <sz val="8"/>
      <name val="Arial"/>
      <family val="2"/>
    </font>
    <font>
      <b/>
      <sz val="24"/>
      <name val="Arial"/>
      <family val="2"/>
    </font>
    <font>
      <sz val="16"/>
      <name val="Arial"/>
      <family val="2"/>
    </font>
    <font>
      <b/>
      <sz val="14"/>
      <color indexed="8"/>
      <name val="Trajan Pro"/>
      <family val="1"/>
    </font>
    <font>
      <b/>
      <sz val="11"/>
      <color indexed="8"/>
      <name val="Arial"/>
      <family val="2"/>
    </font>
    <font>
      <b/>
      <u/>
      <sz val="22"/>
      <name val="Arial"/>
      <family val="2"/>
    </font>
    <font>
      <b/>
      <sz val="16"/>
      <color indexed="20"/>
      <name val="Arial"/>
      <family val="2"/>
    </font>
    <font>
      <b/>
      <sz val="16"/>
      <color indexed="10"/>
      <name val="Arial"/>
      <family val="2"/>
    </font>
    <font>
      <b/>
      <sz val="12"/>
      <color indexed="10"/>
      <name val="Arial"/>
      <family val="2"/>
    </font>
    <font>
      <b/>
      <sz val="18"/>
      <name val="Arial"/>
      <family val="2"/>
    </font>
    <font>
      <sz val="10"/>
      <color indexed="20"/>
      <name val="Arial"/>
      <family val="2"/>
    </font>
    <font>
      <b/>
      <sz val="20"/>
      <color indexed="20"/>
      <name val="Trajan Pro"/>
      <family val="1"/>
    </font>
    <font>
      <sz val="16"/>
      <color indexed="20"/>
      <name val="Arial"/>
      <family val="2"/>
    </font>
    <font>
      <b/>
      <sz val="12"/>
      <color indexed="8"/>
      <name val="Calibri"/>
      <family val="2"/>
    </font>
    <font>
      <b/>
      <sz val="8"/>
      <color indexed="8"/>
      <name val="Calibri"/>
      <family val="2"/>
    </font>
    <font>
      <b/>
      <sz val="12"/>
      <color indexed="53"/>
      <name val="Arial"/>
      <family val="2"/>
    </font>
    <font>
      <b/>
      <sz val="14"/>
      <color indexed="61"/>
      <name val="Arial"/>
      <family val="2"/>
    </font>
    <font>
      <b/>
      <sz val="10"/>
      <color indexed="20"/>
      <name val="Trajan Pro"/>
      <family val="1"/>
    </font>
    <font>
      <b/>
      <sz val="12"/>
      <color indexed="12"/>
      <name val="Arial"/>
      <family val="2"/>
    </font>
    <font>
      <sz val="12"/>
      <color indexed="12"/>
      <name val="Arial"/>
      <family val="2"/>
    </font>
    <font>
      <b/>
      <sz val="14"/>
      <color indexed="53"/>
      <name val="Arial"/>
      <family val="2"/>
    </font>
    <font>
      <b/>
      <sz val="12"/>
      <color indexed="20"/>
      <name val="Trajan Pro"/>
    </font>
    <font>
      <b/>
      <sz val="14"/>
      <color rgb="FFFF6600"/>
      <name val="Arial"/>
      <family val="2"/>
    </font>
    <font>
      <b/>
      <sz val="16"/>
      <color rgb="FFFF6600"/>
      <name val="Arial"/>
      <family val="2"/>
    </font>
    <font>
      <b/>
      <sz val="10"/>
      <name val="Times New Roman"/>
      <family val="1"/>
    </font>
    <font>
      <sz val="11"/>
      <color rgb="FF00B050"/>
      <name val="Calibri"/>
      <family val="2"/>
      <scheme val="minor"/>
    </font>
    <font>
      <sz val="16"/>
      <color theme="1"/>
      <name val="Calibri"/>
      <family val="2"/>
      <scheme val="minor"/>
    </font>
    <font>
      <b/>
      <sz val="12"/>
      <color rgb="FF0070C0"/>
      <name val="Arial"/>
      <family val="2"/>
    </font>
    <font>
      <shadow/>
      <sz val="16"/>
      <color indexed="8"/>
      <name val="Tahoma"/>
      <family val="2"/>
    </font>
    <font>
      <i/>
      <sz val="12"/>
      <name val="Arial"/>
      <family val="2"/>
    </font>
    <font>
      <b/>
      <i/>
      <shadow/>
      <u/>
      <sz val="28"/>
      <color theme="8" tint="-0.499984740745262"/>
      <name val="Times New Roman"/>
      <family val="1"/>
    </font>
    <font>
      <b/>
      <u/>
      <sz val="12"/>
      <name val="Arial"/>
      <family val="2"/>
    </font>
    <font>
      <u/>
      <sz val="12"/>
      <name val="Arial"/>
      <family val="2"/>
    </font>
    <font>
      <b/>
      <u/>
      <sz val="24"/>
      <color rgb="FF0070C0"/>
      <name val="Arial"/>
      <family val="2"/>
    </font>
    <font>
      <b/>
      <shadow/>
      <u/>
      <sz val="18"/>
      <color indexed="8"/>
      <name val="Arial"/>
      <family val="2"/>
    </font>
    <font>
      <u/>
      <sz val="28"/>
      <color indexed="8"/>
      <name val="Arial"/>
      <family val="2"/>
    </font>
    <font>
      <b/>
      <sz val="11"/>
      <color rgb="FF0070C0"/>
      <name val="Arial"/>
      <family val="2"/>
    </font>
    <font>
      <sz val="11"/>
      <color theme="7" tint="-0.249977111117893"/>
      <name val="Calibri"/>
      <family val="2"/>
      <scheme val="minor"/>
    </font>
    <font>
      <sz val="14"/>
      <color rgb="FF3366FF"/>
      <name val="Arial"/>
      <family val="2"/>
    </font>
    <font>
      <sz val="9"/>
      <color indexed="81"/>
      <name val="Segoe UI"/>
      <charset val="1"/>
    </font>
    <font>
      <b/>
      <sz val="9"/>
      <color indexed="81"/>
      <name val="Segoe UI"/>
      <charset val="1"/>
    </font>
    <font>
      <sz val="14"/>
      <color theme="1"/>
      <name val="Calibri"/>
      <family val="2"/>
      <scheme val="minor"/>
    </font>
    <font>
      <b/>
      <sz val="12"/>
      <color theme="1"/>
      <name val="Calibri"/>
      <family val="2"/>
      <scheme val="minor"/>
    </font>
    <font>
      <sz val="8"/>
      <name val="Calibri"/>
      <family val="2"/>
      <scheme val="minor"/>
    </font>
    <font>
      <sz val="11"/>
      <name val="Consolas"/>
      <family val="3"/>
    </font>
    <font>
      <sz val="11"/>
      <name val="Calibri"/>
      <family val="2"/>
      <scheme val="minor"/>
    </font>
    <font>
      <b/>
      <sz val="11"/>
      <color rgb="FFFF0066"/>
      <name val="Arial"/>
      <family val="2"/>
    </font>
    <font>
      <b/>
      <sz val="11"/>
      <color rgb="FFFF0066"/>
      <name val="Calibri"/>
      <family val="2"/>
      <scheme val="minor"/>
    </font>
    <font>
      <b/>
      <i/>
      <u/>
      <sz val="16"/>
      <color theme="1"/>
      <name val="Calibri"/>
      <family val="2"/>
      <scheme val="minor"/>
    </font>
    <font>
      <b/>
      <i/>
      <sz val="18"/>
      <color theme="1"/>
      <name val="Calibri"/>
      <family val="2"/>
      <scheme val="minor"/>
    </font>
    <font>
      <i/>
      <sz val="11"/>
      <color theme="1"/>
      <name val="Calibri"/>
      <family val="2"/>
      <scheme val="minor"/>
    </font>
    <font>
      <i/>
      <u/>
      <sz val="20"/>
      <color theme="1"/>
      <name val="Calibri"/>
      <family val="2"/>
      <scheme val="minor"/>
    </font>
    <font>
      <b/>
      <sz val="11"/>
      <color theme="4" tint="0.39997558519241921"/>
      <name val="Calibri"/>
      <family val="2"/>
      <scheme val="minor"/>
    </font>
    <font>
      <b/>
      <sz val="11"/>
      <color rgb="FF0070C0"/>
      <name val="Microsoft PhagsPa"/>
      <family val="2"/>
    </font>
    <font>
      <sz val="11"/>
      <color theme="1"/>
      <name val="Times New Roman"/>
      <family val="1"/>
    </font>
    <font>
      <b/>
      <sz val="11"/>
      <color rgb="FF7030A0"/>
      <name val="Arial"/>
      <family val="2"/>
    </font>
    <font>
      <b/>
      <sz val="12"/>
      <color rgb="FF7030A0"/>
      <name val="Calibri"/>
      <family val="2"/>
      <scheme val="minor"/>
    </font>
    <font>
      <b/>
      <sz val="20"/>
      <color theme="1"/>
      <name val="Arial"/>
      <family val="2"/>
    </font>
    <font>
      <b/>
      <sz val="16"/>
      <color theme="1"/>
      <name val="Times New Roman"/>
      <family val="1"/>
    </font>
    <font>
      <sz val="11"/>
      <color rgb="FF2F5496"/>
      <name val="Calibri"/>
      <family val="2"/>
      <scheme val="minor"/>
    </font>
    <font>
      <b/>
      <i/>
      <u/>
      <sz val="11"/>
      <color rgb="FF2F5496"/>
      <name val="Calibri"/>
      <family val="2"/>
      <scheme val="minor"/>
    </font>
    <font>
      <i/>
      <sz val="11"/>
      <color rgb="FF00B050"/>
      <name val="Calibri"/>
      <family val="2"/>
      <scheme val="minor"/>
    </font>
    <font>
      <i/>
      <u/>
      <sz val="22"/>
      <color theme="1"/>
      <name val="Calibri"/>
      <family val="2"/>
      <scheme val="minor"/>
    </font>
    <font>
      <b/>
      <i/>
      <u/>
      <sz val="24"/>
      <color rgb="FF0070C0"/>
      <name val="Calibri"/>
      <family val="2"/>
      <scheme val="minor"/>
    </font>
    <font>
      <b/>
      <i/>
      <u/>
      <vertAlign val="subscript"/>
      <sz val="24"/>
      <color rgb="FF0070C0"/>
      <name val="Calibri"/>
      <family val="2"/>
      <scheme val="minor"/>
    </font>
    <font>
      <b/>
      <i/>
      <strike/>
      <sz val="28"/>
      <color rgb="FFFF0000"/>
      <name val="Calibri"/>
      <family val="2"/>
      <scheme val="minor"/>
    </font>
    <font>
      <sz val="11"/>
      <color theme="0"/>
      <name val="Calibri"/>
      <family val="2"/>
      <scheme val="minor"/>
    </font>
    <font>
      <u/>
      <sz val="11"/>
      <color theme="1"/>
      <name val="Calibri"/>
      <family val="2"/>
      <scheme val="minor"/>
    </font>
    <font>
      <b/>
      <u/>
      <sz val="20"/>
      <color theme="1"/>
      <name val="Arial"/>
      <family val="2"/>
    </font>
    <font>
      <sz val="28"/>
      <color rgb="FF7030A0"/>
      <name val="Calibri"/>
      <family val="2"/>
      <scheme val="minor"/>
    </font>
    <font>
      <b/>
      <strike/>
      <sz val="24"/>
      <color rgb="FFFF0000"/>
      <name val="Calibri"/>
      <family val="2"/>
      <scheme val="minor"/>
    </font>
    <font>
      <b/>
      <strike/>
      <vertAlign val="superscript"/>
      <sz val="24"/>
      <color rgb="FFFF0000"/>
      <name val="Calibri"/>
      <family val="2"/>
      <scheme val="minor"/>
    </font>
    <font>
      <b/>
      <u/>
      <sz val="12"/>
      <color theme="1"/>
      <name val="Calibri"/>
      <family val="2"/>
      <scheme val="minor"/>
    </font>
    <font>
      <sz val="16"/>
      <color rgb="FF2F5496"/>
      <name val="Algerian"/>
      <family val="5"/>
    </font>
    <font>
      <strike/>
      <sz val="11"/>
      <color rgb="FF000000"/>
      <name val="Calibri"/>
      <family val="2"/>
      <scheme val="minor"/>
    </font>
    <font>
      <b/>
      <sz val="20"/>
      <color rgb="FFFFFF00"/>
      <name val="Bahnschrift"/>
      <family val="2"/>
    </font>
    <font>
      <b/>
      <sz val="20"/>
      <color rgb="FFCC0099"/>
      <name val="Bahnschrift"/>
      <family val="2"/>
    </font>
    <font>
      <sz val="12"/>
      <color rgb="FF0070C0"/>
      <name val="Calibri"/>
      <family val="2"/>
      <scheme val="minor"/>
    </font>
    <font>
      <strike/>
      <sz val="12"/>
      <color rgb="FF0070C0"/>
      <name val="Calibri"/>
      <family val="2"/>
      <scheme val="minor"/>
    </font>
    <font>
      <b/>
      <sz val="12"/>
      <color rgb="FF0070C0"/>
      <name val="Calibri"/>
      <family val="2"/>
      <scheme val="minor"/>
    </font>
    <font>
      <b/>
      <sz val="20"/>
      <color rgb="FFFFC000"/>
      <name val="Arial"/>
      <family val="2"/>
    </font>
    <font>
      <b/>
      <sz val="20"/>
      <color rgb="FF00B050"/>
      <name val="Arial"/>
      <family val="2"/>
    </font>
    <font>
      <b/>
      <sz val="20"/>
      <color rgb="FF0070C0"/>
      <name val="Arial"/>
      <family val="2"/>
    </font>
    <font>
      <b/>
      <i/>
      <u/>
      <sz val="20"/>
      <color rgb="FF0070C0"/>
      <name val="Arial"/>
      <family val="2"/>
    </font>
    <font>
      <b/>
      <sz val="26"/>
      <color theme="1"/>
      <name val="Arial"/>
      <family val="2"/>
    </font>
    <font>
      <b/>
      <sz val="11"/>
      <color theme="0" tint="-4.9989318521683403E-2"/>
      <name val="Calibri"/>
      <family val="2"/>
      <scheme val="minor"/>
    </font>
    <font>
      <sz val="14"/>
      <color theme="0" tint="-0.14999847407452621"/>
      <name val="Calibri"/>
      <family val="2"/>
      <scheme val="minor"/>
    </font>
    <font>
      <b/>
      <sz val="14"/>
      <color theme="0" tint="-0.14999847407452621"/>
      <name val="Calibri"/>
      <family val="2"/>
      <scheme val="minor"/>
    </font>
    <font>
      <b/>
      <sz val="16"/>
      <color theme="1"/>
      <name val="Calibri"/>
      <family val="2"/>
      <scheme val="minor"/>
    </font>
    <font>
      <b/>
      <sz val="20"/>
      <color rgb="FFFF0000"/>
      <name val="Arial"/>
      <family val="2"/>
    </font>
    <font>
      <sz val="12"/>
      <color theme="1"/>
      <name val="Times New Roman"/>
      <family val="1"/>
    </font>
    <font>
      <b/>
      <sz val="12"/>
      <color theme="1"/>
      <name val="Times New Roman"/>
      <family val="1"/>
    </font>
    <font>
      <b/>
      <sz val="14"/>
      <color theme="1"/>
      <name val="Times New Roman"/>
      <family val="1"/>
    </font>
    <font>
      <sz val="14"/>
      <color theme="1"/>
      <name val="Times New Roman"/>
      <family val="1"/>
    </font>
    <font>
      <b/>
      <sz val="18"/>
      <color theme="1"/>
      <name val="Times New Roman"/>
      <family val="1"/>
    </font>
    <font>
      <sz val="16"/>
      <color theme="1"/>
      <name val="Times New Roman"/>
      <family val="1"/>
    </font>
    <font>
      <u/>
      <sz val="12"/>
      <color theme="1"/>
      <name val="Times New Roman"/>
      <family val="1"/>
    </font>
    <font>
      <i/>
      <sz val="12"/>
      <color theme="1"/>
      <name val="Times New Roman"/>
      <family val="1"/>
    </font>
    <font>
      <i/>
      <u/>
      <sz val="12"/>
      <color theme="1"/>
      <name val="Times New Roman"/>
      <family val="1"/>
    </font>
    <font>
      <b/>
      <i/>
      <sz val="12"/>
      <color theme="1"/>
      <name val="Times New Roman"/>
      <family val="1"/>
    </font>
    <font>
      <b/>
      <i/>
      <u/>
      <sz val="12"/>
      <color theme="1"/>
      <name val="Times New Roman"/>
      <family val="1"/>
    </font>
    <font>
      <b/>
      <u/>
      <sz val="12"/>
      <color theme="1"/>
      <name val="Times New Roman"/>
      <family val="1"/>
    </font>
    <font>
      <b/>
      <u/>
      <sz val="14"/>
      <color theme="1"/>
      <name val="Times New Roman"/>
      <family val="1"/>
    </font>
    <font>
      <sz val="14"/>
      <color rgb="FFFFFF99"/>
      <name val="Times New Roman"/>
      <family val="1"/>
    </font>
    <font>
      <sz val="6"/>
      <color rgb="FFFFFF99"/>
      <name val="Times New Roman"/>
      <family val="1"/>
    </font>
    <font>
      <b/>
      <sz val="13"/>
      <color theme="1"/>
      <name val="Times New Roman"/>
      <family val="1"/>
    </font>
    <font>
      <b/>
      <i/>
      <u/>
      <sz val="12"/>
      <color rgb="FFFF0000"/>
      <name val="Times New Roman"/>
      <family val="1"/>
    </font>
    <font>
      <sz val="12"/>
      <color rgb="FFFF0000"/>
      <name val="Times New Roman"/>
      <family val="1"/>
    </font>
    <font>
      <b/>
      <sz val="11"/>
      <color theme="5"/>
      <name val="Calibri"/>
      <family val="2"/>
      <scheme val="minor"/>
    </font>
    <font>
      <b/>
      <sz val="22"/>
      <color indexed="12"/>
      <name val="Arial"/>
      <family val="2"/>
    </font>
    <font>
      <b/>
      <sz val="14"/>
      <color indexed="62"/>
      <name val="Arial"/>
      <family val="2"/>
    </font>
    <font>
      <b/>
      <sz val="10"/>
      <color indexed="57"/>
      <name val="Arial"/>
      <family val="2"/>
    </font>
    <font>
      <b/>
      <sz val="16"/>
      <color indexed="12"/>
      <name val="Arial"/>
      <family val="2"/>
    </font>
    <font>
      <sz val="10"/>
      <color theme="1"/>
      <name val="Inherit"/>
    </font>
    <font>
      <sz val="18"/>
      <color rgb="FFFF0000"/>
      <name val="Arial"/>
      <family val="2"/>
    </font>
    <font>
      <b/>
      <sz val="14"/>
      <color theme="8" tint="-0.499984740745262"/>
      <name val="Arial"/>
      <family val="2"/>
    </font>
    <font>
      <b/>
      <i/>
      <u/>
      <sz val="20"/>
      <color rgb="FFCC0099"/>
      <name val="Arial"/>
      <family val="2"/>
    </font>
    <font>
      <b/>
      <u/>
      <sz val="20"/>
      <color rgb="FFCC0099"/>
      <name val="Times New Roman"/>
      <family val="1"/>
    </font>
    <font>
      <sz val="48"/>
      <color theme="1"/>
      <name val="Times New Roman"/>
      <family val="1"/>
    </font>
    <font>
      <sz val="48"/>
      <color rgb="FF00B050"/>
      <name val="Times New Roman"/>
      <family val="1"/>
    </font>
    <font>
      <b/>
      <sz val="18"/>
      <color rgb="FFFF0000"/>
      <name val="Calibri"/>
      <family val="2"/>
      <scheme val="minor"/>
    </font>
    <font>
      <b/>
      <sz val="36"/>
      <color rgb="FFFF0000"/>
      <name val="Calibri"/>
      <family val="2"/>
      <scheme val="minor"/>
    </font>
    <font>
      <sz val="14"/>
      <color rgb="FFFF0066"/>
      <name val="Calibri"/>
      <family val="2"/>
      <scheme val="minor"/>
    </font>
    <font>
      <u/>
      <sz val="12"/>
      <color theme="10"/>
      <name val="Calibri"/>
      <family val="2"/>
      <scheme val="minor"/>
    </font>
    <font>
      <b/>
      <i/>
      <sz val="11"/>
      <color rgb="FF000000"/>
      <name val="Verdana"/>
      <family val="2"/>
    </font>
    <font>
      <sz val="11"/>
      <color theme="1"/>
      <name val="Inherit"/>
    </font>
    <font>
      <sz val="11"/>
      <color theme="1"/>
      <name val="Arial"/>
      <family val="2"/>
    </font>
    <font>
      <sz val="11"/>
      <color theme="1"/>
      <name val="Arial Black"/>
      <family val="2"/>
    </font>
    <font>
      <sz val="11"/>
      <color theme="1"/>
      <name val="Arial Narrow"/>
      <family val="2"/>
    </font>
    <font>
      <sz val="11"/>
      <color theme="1"/>
      <name val="Arial Rounded MT Bold"/>
      <family val="2"/>
    </font>
    <font>
      <sz val="11"/>
      <color theme="1"/>
      <name val="Helvetica"/>
    </font>
    <font>
      <sz val="11"/>
      <color theme="1"/>
      <name val="Verdana"/>
      <family val="2"/>
    </font>
    <font>
      <sz val="11"/>
      <color theme="1"/>
      <name val="Calibri"/>
      <family val="2"/>
    </font>
    <font>
      <sz val="11"/>
      <color theme="1"/>
      <name val="Noto"/>
    </font>
    <font>
      <sz val="11"/>
      <color theme="1"/>
      <name val="Lucida Sans"/>
      <family val="2"/>
    </font>
    <font>
      <sz val="11"/>
      <color theme="1"/>
      <name val="Gill Sans"/>
    </font>
    <font>
      <sz val="11"/>
      <color theme="1"/>
      <name val="Century Gothic"/>
      <family val="2"/>
    </font>
    <font>
      <sz val="11"/>
      <color theme="1"/>
      <name val="Candara"/>
      <family val="2"/>
    </font>
    <font>
      <sz val="11"/>
      <color theme="1"/>
      <name val="Futara"/>
    </font>
    <font>
      <sz val="11"/>
      <color theme="1"/>
      <name val="Franklin Gothic Medium"/>
      <family val="2"/>
    </font>
    <font>
      <sz val="11"/>
      <color theme="1"/>
      <name val="Trebuchet MS"/>
      <family val="2"/>
    </font>
    <font>
      <sz val="11"/>
      <color theme="1"/>
      <name val="Geneva"/>
    </font>
    <font>
      <sz val="11"/>
      <color theme="1"/>
      <name val="Segoe UI"/>
      <family val="2"/>
    </font>
    <font>
      <sz val="11"/>
      <color theme="1"/>
      <name val="Optima"/>
    </font>
    <font>
      <sz val="11"/>
      <color theme="1"/>
      <name val="Avanta Garde"/>
    </font>
    <font>
      <b/>
      <sz val="11"/>
      <color rgb="FFFFFFFF"/>
      <name val="Inherit"/>
    </font>
    <font>
      <sz val="11"/>
      <color theme="1"/>
      <name val="Big Caslon"/>
    </font>
    <font>
      <sz val="11"/>
      <color theme="1"/>
      <name val="Bodoni MT"/>
      <family val="1"/>
    </font>
    <font>
      <sz val="11"/>
      <color theme="1"/>
      <name val="Book Antiqua"/>
      <family val="1"/>
    </font>
    <font>
      <sz val="11"/>
      <color theme="1"/>
      <name val="Bookman"/>
    </font>
    <font>
      <sz val="11"/>
      <color theme="1"/>
      <name val="New Century Schoolbook"/>
    </font>
    <font>
      <sz val="11"/>
      <color theme="1"/>
      <name val="Calisto MT"/>
      <family val="1"/>
    </font>
    <font>
      <sz val="11"/>
      <color theme="1"/>
      <name val="Cambria"/>
      <family val="1"/>
    </font>
    <font>
      <sz val="11"/>
      <color theme="1"/>
      <name val="Didot"/>
    </font>
    <font>
      <sz val="11"/>
      <color theme="1"/>
      <name val="Garamond"/>
      <family val="1"/>
    </font>
    <font>
      <sz val="11"/>
      <color theme="1"/>
      <name val="Georgia"/>
      <family val="1"/>
    </font>
    <font>
      <sz val="11"/>
      <color theme="1"/>
      <name val="Goudy Old Style"/>
      <family val="1"/>
    </font>
    <font>
      <sz val="11"/>
      <color theme="1"/>
      <name val="Hoefler Text"/>
    </font>
    <font>
      <sz val="11"/>
      <color theme="1"/>
      <name val="Lucida Bright"/>
      <family val="1"/>
    </font>
    <font>
      <sz val="11"/>
      <color theme="1"/>
      <name val="Palatino"/>
    </font>
    <font>
      <sz val="11"/>
      <color theme="1"/>
      <name val="Perpetua"/>
      <family val="1"/>
    </font>
    <font>
      <sz val="11"/>
      <color theme="1"/>
      <name val="Rockwell"/>
      <family val="1"/>
    </font>
    <font>
      <sz val="11"/>
      <color theme="1"/>
      <name val="Rockwell Extra Bold"/>
      <family val="1"/>
    </font>
    <font>
      <sz val="11"/>
      <color theme="1"/>
      <name val="Baskerville"/>
    </font>
    <font>
      <sz val="11"/>
      <color theme="1"/>
      <name val="Consolas"/>
      <family val="3"/>
    </font>
    <font>
      <sz val="11"/>
      <color theme="1"/>
      <name val="Courier"/>
    </font>
    <font>
      <sz val="11"/>
      <color theme="1"/>
      <name val="Courier New"/>
      <family val="3"/>
    </font>
    <font>
      <sz val="11"/>
      <color theme="1"/>
      <name val="Lucida Console"/>
      <family val="3"/>
    </font>
    <font>
      <sz val="11"/>
      <color theme="1"/>
      <name val="Lucidatypewriter"/>
    </font>
    <font>
      <sz val="11"/>
      <color theme="1"/>
      <name val="Lucida Sans Typewriter"/>
      <family val="3"/>
    </font>
    <font>
      <sz val="11"/>
      <color theme="1"/>
      <name val="Monaco"/>
    </font>
    <font>
      <sz val="11"/>
      <color theme="1"/>
      <name val="Andale Mono"/>
    </font>
    <font>
      <sz val="11"/>
      <color theme="1"/>
      <name val="Comic Sans"/>
    </font>
    <font>
      <sz val="11"/>
      <color theme="1"/>
      <name val="Comic Sans MS"/>
      <family val="4"/>
    </font>
    <font>
      <sz val="11"/>
      <color theme="1"/>
      <name val="Apple Chancery"/>
    </font>
    <font>
      <sz val="11"/>
      <color theme="1"/>
      <name val="Zapf Chancery"/>
    </font>
    <font>
      <sz val="11"/>
      <color theme="1"/>
      <name val="Bradley Hand"/>
    </font>
    <font>
      <sz val="11"/>
      <color theme="1"/>
      <name val="Brush Script MT"/>
      <family val="4"/>
    </font>
    <font>
      <sz val="11"/>
      <color theme="1"/>
      <name val="Brush Script Std"/>
    </font>
    <font>
      <sz val="11"/>
      <color theme="1"/>
      <name val="Snell Roundhan"/>
    </font>
    <font>
      <sz val="11"/>
      <color theme="1"/>
      <name val="URW Chancery"/>
    </font>
    <font>
      <sz val="11"/>
      <color theme="1"/>
      <name val="Coronet script"/>
    </font>
    <font>
      <sz val="11"/>
      <color theme="1"/>
      <name val="Florence"/>
    </font>
    <font>
      <sz val="11"/>
      <color theme="1"/>
      <name val="Parkavenue"/>
    </font>
    <font>
      <sz val="11"/>
      <color theme="1"/>
      <name val="Impact"/>
      <family val="2"/>
    </font>
    <font>
      <sz val="11"/>
      <color theme="1"/>
      <name val="Brushstroke"/>
    </font>
    <font>
      <sz val="11"/>
      <color theme="1"/>
      <name val="Luminari"/>
    </font>
    <font>
      <sz val="11"/>
      <color theme="1"/>
      <name val="Chalkduster"/>
    </font>
    <font>
      <sz val="11"/>
      <color theme="1"/>
      <name val="Jazz LET"/>
    </font>
    <font>
      <sz val="11"/>
      <color theme="1"/>
      <name val="Blippo"/>
    </font>
    <font>
      <sz val="11"/>
      <color theme="1"/>
      <name val="Stencil Std"/>
    </font>
    <font>
      <sz val="11"/>
      <color theme="1"/>
      <name val="Marker Felt"/>
    </font>
    <font>
      <sz val="11"/>
      <color theme="1"/>
      <name val="Trattatello"/>
    </font>
    <font>
      <sz val="11"/>
      <color theme="1"/>
      <name val="Arnoldboecklin"/>
    </font>
    <font>
      <sz val="11"/>
      <color theme="1"/>
      <name val="Oldtown"/>
    </font>
    <font>
      <sz val="11"/>
      <color theme="1"/>
      <name val="Copperplate"/>
    </font>
    <font>
      <sz val="11"/>
      <color theme="1"/>
      <name val="Papyrus"/>
      <family val="4"/>
    </font>
    <font>
      <sz val="11"/>
      <color theme="1"/>
      <name val="Abadi MT Condensed Light"/>
    </font>
    <font>
      <sz val="11"/>
      <color theme="1"/>
      <name val="Aharoni"/>
    </font>
    <font>
      <sz val="11"/>
      <color theme="1"/>
      <name val="Aharoni Bold"/>
    </font>
    <font>
      <sz val="11"/>
      <color theme="1"/>
      <name val="Aldhabi"/>
    </font>
    <font>
      <sz val="11"/>
      <color theme="1"/>
      <name val="AlternateGothic2 BT"/>
    </font>
    <font>
      <sz val="11"/>
      <color theme="1"/>
      <name val="Andalus"/>
    </font>
    <font>
      <sz val="11"/>
      <color theme="1"/>
      <name val="Angsana New"/>
      <family val="1"/>
    </font>
    <font>
      <sz val="11"/>
      <color theme="1"/>
      <name val="AngsanaUPC"/>
      <family val="1"/>
    </font>
    <font>
      <sz val="11"/>
      <color theme="1"/>
      <name val="Aparajita"/>
      <family val="1"/>
    </font>
    <font>
      <sz val="11"/>
      <color theme="1"/>
      <name val="Arabic Typesetting"/>
      <family val="4"/>
    </font>
    <font>
      <sz val="11"/>
      <color theme="1"/>
      <name val="Arial Nova"/>
      <family val="2"/>
    </font>
    <font>
      <sz val="11"/>
      <color theme="1"/>
      <name val="Bahnschrift"/>
      <family val="2"/>
    </font>
    <font>
      <sz val="11"/>
      <color theme="1"/>
      <name val="Bahnschrift Light"/>
      <family val="2"/>
    </font>
    <font>
      <sz val="11"/>
      <color theme="1"/>
      <name val="Bahnschrift SemiBold"/>
      <family val="2"/>
    </font>
    <font>
      <sz val="11"/>
      <color theme="1"/>
      <name val="Bahnschrift SemiLight"/>
      <family val="2"/>
    </font>
    <font>
      <sz val="11"/>
      <color theme="1"/>
      <name val="Batang"/>
      <family val="1"/>
    </font>
    <font>
      <sz val="11"/>
      <color theme="1"/>
      <name val="BatangChe"/>
      <family val="3"/>
    </font>
    <font>
      <sz val="11"/>
      <color theme="1"/>
      <name val="BIZ UDGothic"/>
    </font>
    <font>
      <sz val="11"/>
      <color theme="1"/>
      <name val="BIZ UDMincho Medium"/>
    </font>
    <font>
      <sz val="11"/>
      <color theme="1"/>
      <name val="Browallia New"/>
      <family val="2"/>
    </font>
    <font>
      <sz val="11"/>
      <color theme="1"/>
      <name val="BrowalliaUPC"/>
      <family val="2"/>
    </font>
    <font>
      <sz val="11"/>
      <color theme="1"/>
      <name val="Calibri Light"/>
      <family val="2"/>
    </font>
    <font>
      <sz val="11"/>
      <color theme="1"/>
      <name val="Cambodian"/>
    </font>
    <font>
      <sz val="11"/>
      <color theme="1"/>
      <name val="Cambria Math"/>
      <family val="1"/>
    </font>
    <font>
      <sz val="11"/>
      <color theme="1"/>
      <name val="Cherokee"/>
    </font>
    <font>
      <sz val="11"/>
      <color theme="1"/>
      <name val="Constantia"/>
      <family val="1"/>
    </font>
    <font>
      <sz val="11"/>
      <color theme="1"/>
      <name val="Copperplate Gothic Light"/>
      <family val="2"/>
    </font>
    <font>
      <sz val="11"/>
      <color theme="1"/>
      <name val="Copperplate Gothic Bold"/>
    </font>
    <font>
      <sz val="11"/>
      <color theme="1"/>
      <name val="Corbel"/>
      <family val="2"/>
    </font>
    <font>
      <sz val="11"/>
      <color theme="1"/>
      <name val="Cordia New"/>
      <family val="2"/>
    </font>
    <font>
      <sz val="11"/>
      <color theme="1"/>
      <name val="CordiaUPC"/>
      <family val="2"/>
    </font>
    <font>
      <sz val="11"/>
      <color theme="1"/>
      <name val="Coronetscript"/>
    </font>
    <font>
      <sz val="11"/>
      <color theme="1"/>
      <name val="DaunPenh"/>
    </font>
    <font>
      <sz val="11"/>
      <color theme="1"/>
      <name val="David"/>
      <family val="2"/>
    </font>
    <font>
      <sz val="11"/>
      <color theme="1"/>
      <name val="DengXian"/>
    </font>
    <font>
      <sz val="11"/>
      <color theme="1"/>
      <name val="DFKai-SB"/>
    </font>
    <font>
      <sz val="11"/>
      <color theme="1"/>
      <name val="DilleniaUPC"/>
      <family val="1"/>
    </font>
    <font>
      <sz val="11"/>
      <color theme="1"/>
      <name val="DokChampa"/>
      <family val="2"/>
    </font>
    <font>
      <sz val="11"/>
      <color theme="1"/>
      <name val="Dotum"/>
      <family val="2"/>
    </font>
    <font>
      <sz val="11"/>
      <color theme="1"/>
      <name val="DotumChe"/>
      <family val="3"/>
    </font>
    <font>
      <sz val="11"/>
      <color theme="1"/>
      <name val="Ebrima"/>
    </font>
    <font>
      <sz val="11"/>
      <color theme="1"/>
      <name val="Estrangelo Edessa"/>
    </font>
    <font>
      <sz val="11"/>
      <color theme="1"/>
      <name val="EucrosiaUPC"/>
      <family val="1"/>
    </font>
    <font>
      <sz val="11"/>
      <color theme="1"/>
      <name val="Euphemia"/>
      <family val="2"/>
    </font>
    <font>
      <sz val="11"/>
      <color theme="1"/>
      <name val="FangSong"/>
      <family val="3"/>
    </font>
    <font>
      <sz val="11"/>
      <color theme="1"/>
      <name val="FrankRuehl"/>
      <family val="2"/>
    </font>
    <font>
      <sz val="11"/>
      <color theme="1"/>
      <name val="FreesiaUPC"/>
      <family val="2"/>
    </font>
    <font>
      <sz val="11"/>
      <color theme="1"/>
      <name val="Gabriola"/>
      <family val="5"/>
    </font>
    <font>
      <sz val="11"/>
      <color theme="1"/>
      <name val="Gadugi"/>
      <family val="2"/>
    </font>
    <font>
      <sz val="11"/>
      <color theme="1"/>
      <name val="Gautami"/>
      <family val="2"/>
    </font>
    <font>
      <sz val="11"/>
      <color theme="1"/>
      <name val="Georgia Pro"/>
      <family val="1"/>
    </font>
    <font>
      <sz val="11"/>
      <color theme="1"/>
      <name val="Gill Sans Nova"/>
      <family val="2"/>
    </font>
    <font>
      <sz val="11"/>
      <color theme="1"/>
      <name val="Gisha"/>
      <family val="2"/>
    </font>
    <font>
      <sz val="11"/>
      <color theme="1"/>
      <name val="Gulim"/>
      <family val="2"/>
    </font>
    <font>
      <sz val="11"/>
      <color theme="1"/>
      <name val="GulimChe"/>
      <family val="3"/>
    </font>
    <font>
      <sz val="11"/>
      <color theme="1"/>
      <name val="Gungsuh"/>
      <family val="1"/>
    </font>
    <font>
      <sz val="11"/>
      <color theme="1"/>
      <name val="GungsuhChe"/>
      <family val="3"/>
    </font>
    <font>
      <sz val="11"/>
      <color theme="1"/>
      <name val="Hebrew"/>
    </font>
    <font>
      <sz val="11"/>
      <color theme="1"/>
      <name val="HoloLens MDL2 Assets"/>
      <family val="1"/>
    </font>
    <font>
      <sz val="11"/>
      <color theme="1"/>
      <name val="Ink Free"/>
      <family val="4"/>
    </font>
    <font>
      <sz val="11"/>
      <color theme="1"/>
      <name val="IrisUPC"/>
      <family val="2"/>
    </font>
    <font>
      <sz val="11"/>
      <color theme="1"/>
      <name val="Iskoola Pota"/>
      <family val="2"/>
    </font>
    <font>
      <sz val="11"/>
      <color theme="1"/>
      <name val="Japanese"/>
    </font>
    <font>
      <sz val="11"/>
      <color theme="1"/>
      <name val="JasmineUPC"/>
      <family val="1"/>
    </font>
    <font>
      <sz val="11"/>
      <color theme="1"/>
      <name val="Javanese Text"/>
    </font>
    <font>
      <sz val="11"/>
      <color theme="1"/>
      <name val="KaiTi"/>
      <family val="3"/>
    </font>
    <font>
      <sz val="11"/>
      <color theme="1"/>
      <name val="Kalinga"/>
      <family val="2"/>
    </font>
    <font>
      <sz val="11"/>
      <color theme="1"/>
      <name val="Kartika"/>
      <family val="1"/>
    </font>
    <font>
      <sz val="11"/>
      <color theme="1"/>
      <name val="Khmer UI"/>
      <family val="2"/>
    </font>
    <font>
      <sz val="11"/>
      <color theme="1"/>
      <name val="KodchiangUPC"/>
      <family val="1"/>
    </font>
    <font>
      <sz val="11"/>
      <color theme="1"/>
      <name val="Kokila"/>
      <family val="2"/>
    </font>
    <font>
      <sz val="11"/>
      <color theme="1"/>
      <name val="Korean"/>
    </font>
    <font>
      <sz val="11"/>
      <color theme="1"/>
      <name val="Lao"/>
    </font>
    <font>
      <sz val="11"/>
      <color theme="1"/>
      <name val="Lao UI"/>
      <family val="2"/>
    </font>
    <font>
      <sz val="11"/>
      <color theme="1"/>
      <name val="Latha"/>
      <family val="2"/>
    </font>
    <font>
      <sz val="11"/>
      <color theme="1"/>
      <name val="Leelawadee"/>
      <family val="2"/>
    </font>
    <font>
      <sz val="11"/>
      <color theme="1"/>
      <name val="Leelawadee UI"/>
      <family val="2"/>
    </font>
    <font>
      <sz val="11"/>
      <color theme="1"/>
      <name val="Leelawadee UI Semilight"/>
      <family val="2"/>
    </font>
    <font>
      <sz val="11"/>
      <color theme="1"/>
      <name val="Levenim MT"/>
    </font>
    <font>
      <sz val="11"/>
      <color theme="1"/>
      <name val="LilyUPC"/>
      <family val="2"/>
    </font>
    <font>
      <sz val="11"/>
      <color theme="1"/>
      <name val="Lucida Handwriting"/>
      <family val="4"/>
    </font>
    <font>
      <sz val="11"/>
      <color theme="1"/>
      <name val="Lucida Sans Unicode"/>
      <family val="2"/>
    </font>
    <font>
      <sz val="11"/>
      <color theme="1"/>
      <name val="Malgun Gothic"/>
      <family val="2"/>
    </font>
    <font>
      <sz val="11"/>
      <color theme="1"/>
      <name val="Malgun Gothic Semilight"/>
      <family val="2"/>
    </font>
    <font>
      <sz val="11"/>
      <color theme="1"/>
      <name val="Mangal"/>
      <family val="1"/>
    </font>
    <font>
      <sz val="11"/>
      <color theme="1"/>
      <name val="Marlett"/>
      <charset val="2"/>
    </font>
    <font>
      <sz val="11"/>
      <color theme="1"/>
      <name val="Meiryo"/>
      <family val="2"/>
    </font>
    <font>
      <sz val="11"/>
      <color theme="1"/>
      <name val="Meiryo UI"/>
      <family val="2"/>
    </font>
    <font>
      <sz val="11"/>
      <color theme="1"/>
      <name val="Microsoft Himalaya"/>
    </font>
    <font>
      <sz val="11"/>
      <color theme="1"/>
      <name val="Microsoft JhengHei"/>
      <family val="2"/>
    </font>
    <font>
      <sz val="11"/>
      <color theme="1"/>
      <name val="Microsoft JhengHei UI"/>
      <family val="2"/>
    </font>
    <font>
      <sz val="11"/>
      <color theme="1"/>
      <name val="Microsoft New Tai Lue"/>
      <family val="2"/>
    </font>
    <font>
      <sz val="11"/>
      <color theme="1"/>
      <name val="Microsoft PhagsPa"/>
      <family val="2"/>
    </font>
    <font>
      <sz val="11"/>
      <color theme="1"/>
      <name val="Microsoft Sans Serif"/>
      <family val="2"/>
    </font>
    <font>
      <sz val="11"/>
      <color theme="1"/>
      <name val="Microsoft Tai Le"/>
      <family val="2"/>
    </font>
    <font>
      <sz val="11"/>
      <color theme="1"/>
      <name val="Microsoft Uighur"/>
    </font>
    <font>
      <sz val="11"/>
      <color theme="1"/>
      <name val="Microsoft YaHei"/>
      <family val="2"/>
    </font>
    <font>
      <sz val="11"/>
      <color theme="1"/>
      <name val="Microsoft YaHei UI"/>
      <family val="2"/>
    </font>
    <font>
      <sz val="11"/>
      <color theme="1"/>
      <name val="Microsoft Yi Baiti"/>
      <family val="4"/>
    </font>
    <font>
      <sz val="11"/>
      <color theme="1"/>
      <name val="MingLiU"/>
      <family val="3"/>
    </font>
    <font>
      <sz val="11"/>
      <color theme="1"/>
      <name val="MingLiU_HKSCS"/>
      <family val="1"/>
    </font>
    <font>
      <sz val="11"/>
      <color theme="1"/>
      <name val="MingLiU_HKSCS-ExtB"/>
      <family val="1"/>
    </font>
    <font>
      <sz val="11"/>
      <color theme="1"/>
      <name val="MingLiU-ExtB"/>
      <family val="1"/>
    </font>
    <font>
      <sz val="11"/>
      <color theme="1"/>
      <name val="Miriam"/>
      <family val="2"/>
    </font>
    <font>
      <sz val="11"/>
      <color theme="1"/>
      <name val="Mongolian Baiti"/>
      <family val="4"/>
    </font>
    <font>
      <sz val="11"/>
      <color theme="1"/>
      <name val="MoolBoran"/>
      <family val="2"/>
    </font>
    <font>
      <sz val="11"/>
      <color theme="1"/>
      <name val="MS Gothic"/>
      <family val="3"/>
    </font>
    <font>
      <sz val="11"/>
      <color theme="1"/>
      <name val="MS Mincho"/>
      <family val="3"/>
    </font>
    <font>
      <sz val="11"/>
      <color theme="1"/>
      <name val="MS PGothic"/>
      <family val="2"/>
    </font>
    <font>
      <sz val="11"/>
      <color theme="1"/>
      <name val="MS PMincho"/>
      <family val="1"/>
    </font>
    <font>
      <sz val="11"/>
      <color theme="1"/>
      <name val="MS UI Gothic"/>
      <family val="2"/>
    </font>
    <font>
      <sz val="11"/>
      <color theme="1"/>
      <name val="MV Boli"/>
    </font>
    <font>
      <sz val="11"/>
      <color theme="1"/>
      <name val="Myanmar Text"/>
      <family val="2"/>
    </font>
    <font>
      <sz val="11"/>
      <color theme="1"/>
      <name val="Narkisim"/>
      <family val="2"/>
    </font>
    <font>
      <sz val="11"/>
      <color theme="1"/>
      <name val="Neue Haas Grotesk Text Pro"/>
      <family val="2"/>
    </font>
    <font>
      <sz val="11"/>
      <color theme="1"/>
      <name val="News Gothic MT"/>
      <family val="2"/>
    </font>
    <font>
      <sz val="11"/>
      <color theme="1"/>
      <name val="Nirmala UI"/>
      <family val="2"/>
    </font>
    <font>
      <sz val="11"/>
      <color theme="1"/>
      <name val="No automatic language associati"/>
    </font>
    <font>
      <sz val="11"/>
      <color theme="1"/>
      <name val="NSimSun"/>
      <family val="3"/>
    </font>
    <font>
      <sz val="11"/>
      <color theme="1"/>
      <name val="Nyala"/>
    </font>
    <font>
      <sz val="11"/>
      <color theme="1"/>
      <name val="Palatino Linotype"/>
      <family val="1"/>
    </font>
    <font>
      <sz val="11"/>
      <color theme="1"/>
      <name val="Plantagenet Cherokee"/>
      <family val="1"/>
    </font>
    <font>
      <sz val="11"/>
      <color theme="1"/>
      <name val="PMingLiU"/>
      <family val="1"/>
    </font>
    <font>
      <sz val="11"/>
      <color theme="1"/>
      <name val="Raavi"/>
      <family val="2"/>
    </font>
    <font>
      <sz val="11"/>
      <color theme="1"/>
      <name val="Rockwell Nova"/>
      <family val="1"/>
    </font>
    <font>
      <sz val="11"/>
      <color theme="1"/>
      <name val="Rockwell Nova Cond"/>
      <family val="1"/>
    </font>
    <font>
      <sz val="11"/>
      <color theme="1"/>
      <name val="Rockwell Nova Extra Bold"/>
      <family val="1"/>
    </font>
    <font>
      <sz val="11"/>
      <color theme="1"/>
      <name val="Rod"/>
      <family val="3"/>
    </font>
    <font>
      <sz val="11"/>
      <color theme="1"/>
      <name val="Sakkal Majalla"/>
    </font>
    <font>
      <sz val="11"/>
      <color theme="1"/>
      <name val="Sanskrit Text"/>
      <family val="1"/>
    </font>
    <font>
      <sz val="11"/>
      <color theme="1"/>
      <name val="Segoe MDL2 Assets"/>
      <family val="1"/>
    </font>
    <font>
      <sz val="11"/>
      <color theme="1"/>
      <name val="Segoe Script"/>
      <family val="4"/>
    </font>
    <font>
      <sz val="11"/>
      <color theme="1"/>
      <name val="Segoe UI Emoji"/>
      <family val="2"/>
    </font>
    <font>
      <sz val="11"/>
      <color theme="1"/>
      <name val="Segoe UI Historic"/>
      <family val="2"/>
    </font>
    <font>
      <sz val="11"/>
      <color theme="1"/>
      <name val="Segoe UI Symbol"/>
      <family val="2"/>
    </font>
    <font>
      <sz val="11"/>
      <color theme="1"/>
      <name val="Shonar Bangla"/>
      <family val="1"/>
    </font>
    <font>
      <sz val="11"/>
      <color theme="1"/>
      <name val="Shruti"/>
      <family val="2"/>
    </font>
    <font>
      <sz val="11"/>
      <color theme="1"/>
      <name val="SimHei"/>
      <family val="3"/>
    </font>
    <font>
      <sz val="11"/>
      <color theme="1"/>
      <name val="SimKai"/>
    </font>
    <font>
      <sz val="11"/>
      <color theme="1"/>
      <name val="Simplified Arabic"/>
      <family val="1"/>
    </font>
    <font>
      <sz val="11"/>
      <color theme="1"/>
      <name val="Simplified Chinese"/>
    </font>
    <font>
      <sz val="11"/>
      <color theme="1"/>
      <name val="SimSun"/>
    </font>
    <font>
      <sz val="11"/>
      <color theme="1"/>
      <name val="SimSun-ExtB"/>
      <family val="3"/>
    </font>
    <font>
      <sz val="11"/>
      <color theme="1"/>
      <name val="Sitka"/>
    </font>
    <font>
      <sz val="11"/>
      <color theme="1"/>
      <name val="Sylfaen"/>
      <family val="1"/>
    </font>
    <font>
      <sz val="11"/>
      <color theme="1"/>
      <name val="Symbol"/>
      <family val="1"/>
      <charset val="2"/>
    </font>
    <font>
      <sz val="11"/>
      <color theme="1"/>
      <name val="Tahoma"/>
      <family val="2"/>
    </font>
    <font>
      <sz val="11"/>
      <color theme="1"/>
      <name val="Thai"/>
    </font>
    <font>
      <sz val="11"/>
      <color theme="1"/>
      <name val="Traditional Arabic"/>
      <family val="1"/>
    </font>
    <font>
      <sz val="11"/>
      <color theme="1"/>
      <name val="Traditional Chinese"/>
    </font>
    <font>
      <sz val="11"/>
      <color theme="1"/>
      <name val="Tunga"/>
      <family val="2"/>
    </font>
    <font>
      <sz val="11"/>
      <color theme="1"/>
      <name val="UD Digi Kyokasho"/>
    </font>
    <font>
      <sz val="11"/>
      <color theme="1"/>
      <name val="UD Digi Kyokasho NK-R"/>
      <family val="1"/>
      <charset val="128"/>
    </font>
    <font>
      <sz val="11"/>
      <color theme="1"/>
      <name val="UD Digi Kyokasho NP-R"/>
      <family val="1"/>
      <charset val="128"/>
    </font>
    <font>
      <sz val="11"/>
      <color theme="1"/>
      <name val="UD Digi Kyokasho N-R"/>
      <family val="1"/>
      <charset val="128"/>
    </font>
    <font>
      <sz val="11"/>
      <color theme="1"/>
      <name val="Urdu Typesetting"/>
      <family val="4"/>
    </font>
    <font>
      <sz val="11"/>
      <color theme="1"/>
      <name val="Utsaah"/>
      <family val="2"/>
    </font>
    <font>
      <sz val="11"/>
      <color theme="1"/>
      <name val="Vani"/>
      <family val="1"/>
    </font>
    <font>
      <sz val="11"/>
      <color theme="1"/>
      <name val="Verdana Pro"/>
      <family val="2"/>
    </font>
    <font>
      <sz val="11"/>
      <color theme="1"/>
      <name val="Vijaya"/>
      <family val="1"/>
    </font>
    <font>
      <sz val="11"/>
      <color theme="1"/>
      <name val="Vrinda"/>
      <family val="2"/>
    </font>
    <font>
      <sz val="11"/>
      <color theme="1"/>
      <name val="Webdings"/>
      <family val="1"/>
      <charset val="2"/>
    </font>
    <font>
      <sz val="11"/>
      <color theme="1"/>
      <name val="Westminster"/>
    </font>
    <font>
      <sz val="11"/>
      <color theme="1"/>
      <name val="Wingdings"/>
      <charset val="2"/>
    </font>
    <font>
      <sz val="11"/>
      <color theme="1"/>
      <name val="Yu Gothic"/>
      <family val="2"/>
    </font>
    <font>
      <sz val="11"/>
      <color theme="1"/>
      <name val="Yu Gothic UI"/>
      <family val="2"/>
    </font>
    <font>
      <sz val="11"/>
      <color theme="1"/>
      <name val="Yu Mincho"/>
      <family val="1"/>
    </font>
  </fonts>
  <fills count="7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E7E9EB"/>
        <bgColor indexed="64"/>
      </patternFill>
    </fill>
    <fill>
      <patternFill patternType="solid">
        <fgColor theme="7" tint="0.39997558519241921"/>
        <bgColor indexed="64"/>
      </patternFill>
    </fill>
    <fill>
      <patternFill patternType="solid">
        <fgColor rgb="FFFF0000"/>
        <bgColor indexed="64"/>
      </patternFill>
    </fill>
    <fill>
      <patternFill patternType="solid">
        <fgColor rgb="FFFFFFCC"/>
        <bgColor indexed="64"/>
      </patternFill>
    </fill>
    <fill>
      <patternFill patternType="solid">
        <fgColor rgb="FFFFC000"/>
        <bgColor indexed="64"/>
      </patternFill>
    </fill>
    <fill>
      <patternFill patternType="solid">
        <fgColor theme="8" tint="0.39997558519241921"/>
        <bgColor indexed="64"/>
      </patternFill>
    </fill>
    <fill>
      <patternFill patternType="solid">
        <fgColor rgb="FFFF00FF"/>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EFE9A"/>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F4FC8C"/>
        <bgColor indexed="64"/>
      </patternFill>
    </fill>
    <fill>
      <patternFill patternType="solid">
        <fgColor rgb="FF6A8BD8"/>
        <bgColor indexed="64"/>
      </patternFill>
    </fill>
    <fill>
      <patternFill patternType="solid">
        <fgColor rgb="FFEEEEEE"/>
        <bgColor indexed="64"/>
      </patternFill>
    </fill>
    <fill>
      <patternFill patternType="solid">
        <fgColor theme="8" tint="-0.249977111117893"/>
        <bgColor indexed="64"/>
      </patternFill>
    </fill>
    <fill>
      <patternFill patternType="solid">
        <fgColor theme="0" tint="-0.34998626667073579"/>
        <bgColor indexed="64"/>
      </patternFill>
    </fill>
    <fill>
      <patternFill patternType="solid">
        <fgColor indexed="9"/>
        <bgColor indexed="64"/>
      </patternFill>
    </fill>
    <fill>
      <patternFill patternType="solid">
        <fgColor rgb="FFFFFF99"/>
        <bgColor indexed="64"/>
      </patternFill>
    </fill>
    <fill>
      <patternFill patternType="solid">
        <fgColor indexed="13"/>
        <bgColor indexed="64"/>
      </patternFill>
    </fill>
    <fill>
      <patternFill patternType="solid">
        <fgColor indexed="51"/>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99CC"/>
        <bgColor indexed="64"/>
      </patternFill>
    </fill>
    <fill>
      <patternFill patternType="solid">
        <fgColor rgb="FFC0C0C0"/>
        <bgColor indexed="64"/>
      </patternFill>
    </fill>
    <fill>
      <patternFill patternType="solid">
        <fgColor indexed="43"/>
        <bgColor indexed="64"/>
      </patternFill>
    </fill>
    <fill>
      <patternFill patternType="solid">
        <fgColor indexed="41"/>
        <bgColor indexed="64"/>
      </patternFill>
    </fill>
    <fill>
      <patternFill patternType="solid">
        <fgColor rgb="FF969696"/>
        <bgColor indexed="64"/>
      </patternFill>
    </fill>
    <fill>
      <patternFill patternType="solid">
        <fgColor indexed="45"/>
        <bgColor indexed="64"/>
      </patternFill>
    </fill>
    <fill>
      <patternFill patternType="solid">
        <fgColor indexed="47"/>
        <bgColor indexed="64"/>
      </patternFill>
    </fill>
    <fill>
      <patternFill patternType="solid">
        <fgColor rgb="FF99CC00"/>
        <bgColor indexed="64"/>
      </patternFill>
    </fill>
    <fill>
      <patternFill patternType="solid">
        <fgColor indexed="60"/>
        <bgColor indexed="64"/>
      </patternFill>
    </fill>
    <fill>
      <patternFill patternType="solid">
        <fgColor indexed="42"/>
        <bgColor indexed="64"/>
      </patternFill>
    </fill>
    <fill>
      <patternFill patternType="solid">
        <fgColor indexed="46"/>
        <bgColor indexed="64"/>
      </patternFill>
    </fill>
    <fill>
      <patternFill patternType="solid">
        <fgColor indexed="44"/>
        <bgColor indexed="64"/>
      </patternFill>
    </fill>
    <fill>
      <patternFill patternType="solid">
        <fgColor indexed="15"/>
        <bgColor indexed="64"/>
      </patternFill>
    </fill>
    <fill>
      <patternFill patternType="solid">
        <fgColor rgb="FFFFCC00"/>
        <bgColor indexed="64"/>
      </patternFill>
    </fill>
    <fill>
      <patternFill patternType="solid">
        <fgColor rgb="FF99CC00"/>
        <bgColor indexed="55"/>
      </patternFill>
    </fill>
    <fill>
      <patternFill patternType="solid">
        <fgColor rgb="FF99CC00"/>
        <bgColor indexed="46"/>
      </patternFill>
    </fill>
    <fill>
      <patternFill patternType="solid">
        <fgColor theme="0" tint="-0.249977111117893"/>
        <bgColor indexed="64"/>
      </patternFill>
    </fill>
    <fill>
      <patternFill patternType="solid">
        <fgColor indexed="22"/>
        <bgColor indexed="64"/>
      </patternFill>
    </fill>
    <fill>
      <patternFill patternType="solid">
        <fgColor indexed="55"/>
        <bgColor indexed="64"/>
      </patternFill>
    </fill>
    <fill>
      <patternFill patternType="solid">
        <fgColor indexed="50"/>
        <bgColor indexed="64"/>
      </patternFill>
    </fill>
    <fill>
      <patternFill patternType="solid">
        <fgColor indexed="52"/>
        <bgColor indexed="64"/>
      </patternFill>
    </fill>
    <fill>
      <patternFill patternType="solid">
        <fgColor theme="0"/>
        <bgColor indexed="64"/>
      </patternFill>
    </fill>
    <fill>
      <patternFill patternType="solid">
        <fgColor theme="4" tint="0.79998168889431442"/>
        <bgColor indexed="64"/>
      </patternFill>
    </fill>
    <fill>
      <patternFill patternType="solid">
        <fgColor rgb="FF00FF99"/>
        <bgColor indexed="64"/>
      </patternFill>
    </fill>
    <fill>
      <patternFill patternType="solid">
        <fgColor rgb="FF00B0F0"/>
        <bgColor indexed="64"/>
      </patternFill>
    </fill>
    <fill>
      <patternFill patternType="solid">
        <fgColor rgb="FF7030A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rgb="FFCC0099"/>
        <bgColor indexed="64"/>
      </patternFill>
    </fill>
    <fill>
      <patternFill patternType="solid">
        <fgColor rgb="FFE4E4E4"/>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3" tint="0.39997558519241921"/>
        <bgColor indexed="64"/>
      </patternFill>
    </fill>
    <fill>
      <patternFill patternType="solid">
        <fgColor theme="7"/>
        <bgColor indexed="64"/>
      </patternFill>
    </fill>
    <fill>
      <patternFill patternType="solid">
        <fgColor theme="0" tint="-0.14999847407452621"/>
        <bgColor indexed="64"/>
      </patternFill>
    </fill>
    <fill>
      <patternFill patternType="lightTrellis">
        <bgColor indexed="41"/>
      </patternFill>
    </fill>
    <fill>
      <patternFill patternType="solid">
        <fgColor theme="5" tint="0.39997558519241921"/>
        <bgColor indexed="64"/>
      </patternFill>
    </fill>
    <fill>
      <patternFill patternType="solid">
        <fgColor rgb="FFFF4B94"/>
        <bgColor indexed="64"/>
      </patternFill>
    </fill>
    <fill>
      <patternFill patternType="solid">
        <fgColor rgb="FFFF99FF"/>
        <bgColor indexed="64"/>
      </patternFill>
    </fill>
    <fill>
      <patternFill patternType="solid">
        <fgColor rgb="FFCC66FF"/>
        <bgColor indexed="64"/>
      </patternFill>
    </fill>
    <fill>
      <patternFill patternType="solid">
        <fgColor rgb="FF9900FF"/>
        <bgColor indexed="64"/>
      </patternFill>
    </fill>
    <fill>
      <patternFill patternType="solid">
        <fgColor rgb="FF92D050"/>
        <bgColor indexed="64"/>
      </patternFill>
    </fill>
    <fill>
      <patternFill patternType="solid">
        <fgColor rgb="FF00CC99"/>
        <bgColor indexed="64"/>
      </patternFill>
    </fill>
    <fill>
      <patternFill patternType="solid">
        <fgColor rgb="FF66FF99"/>
        <bgColor indexed="64"/>
      </patternFill>
    </fill>
  </fills>
  <borders count="168">
    <border>
      <left/>
      <right/>
      <top/>
      <bottom/>
      <diagonal/>
    </border>
    <border>
      <left/>
      <right/>
      <top/>
      <bottom style="medium">
        <color rgb="FFDDDDDD"/>
      </bottom>
      <diagonal/>
    </border>
    <border>
      <left style="medium">
        <color rgb="FFCCCCCC"/>
      </left>
      <right/>
      <top style="medium">
        <color rgb="FFCCCCCC"/>
      </top>
      <bottom style="medium">
        <color rgb="FFDDDDDD"/>
      </bottom>
      <diagonal/>
    </border>
    <border>
      <left/>
      <right style="medium">
        <color rgb="FFCCCCCC"/>
      </right>
      <top style="medium">
        <color rgb="FFCCCCCC"/>
      </top>
      <bottom style="medium">
        <color rgb="FFDDDDDD"/>
      </bottom>
      <diagonal/>
    </border>
    <border>
      <left style="medium">
        <color rgb="FFCCCCCC"/>
      </left>
      <right/>
      <top/>
      <bottom style="medium">
        <color rgb="FFDDDDDD"/>
      </bottom>
      <diagonal/>
    </border>
    <border>
      <left/>
      <right style="medium">
        <color rgb="FFCCCCCC"/>
      </right>
      <top/>
      <bottom style="medium">
        <color rgb="FFDDDDDD"/>
      </bottom>
      <diagonal/>
    </border>
    <border>
      <left/>
      <right style="medium">
        <color rgb="FFCCCCCC"/>
      </right>
      <top/>
      <bottom/>
      <diagonal/>
    </border>
    <border>
      <left style="medium">
        <color rgb="FFCCCCCC"/>
      </left>
      <right/>
      <top/>
      <bottom style="medium">
        <color rgb="FFCCCCCC"/>
      </bottom>
      <diagonal/>
    </border>
    <border>
      <left/>
      <right style="medium">
        <color rgb="FFCCCCCC"/>
      </right>
      <top/>
      <bottom style="medium">
        <color rgb="FFCCCCCC"/>
      </bottom>
      <diagonal/>
    </border>
    <border>
      <left style="medium">
        <color rgb="FFCCCCCC"/>
      </left>
      <right/>
      <top style="medium">
        <color rgb="FFDDDDDD"/>
      </top>
      <bottom/>
      <diagonal/>
    </border>
    <border>
      <left style="medium">
        <color rgb="FFCCCCCC"/>
      </left>
      <right/>
      <top style="medium">
        <color rgb="FFCCCCCC"/>
      </top>
      <bottom style="medium">
        <color rgb="FFCCCCCC"/>
      </bottom>
      <diagonal/>
    </border>
    <border>
      <left/>
      <right style="medium">
        <color rgb="FFCCCCCC"/>
      </right>
      <top style="medium">
        <color rgb="FFCCCCCC"/>
      </top>
      <bottom style="medium">
        <color rgb="FFCCCCCC"/>
      </bottom>
      <diagonal/>
    </border>
    <border>
      <left/>
      <right/>
      <top style="medium">
        <color rgb="FFCCCCCC"/>
      </top>
      <bottom style="medium">
        <color rgb="FFDDDDDD"/>
      </bottom>
      <diagonal/>
    </border>
    <border>
      <left/>
      <right/>
      <top/>
      <bottom style="medium">
        <color rgb="FFCCCCCC"/>
      </bottom>
      <diagonal/>
    </border>
    <border>
      <left style="medium">
        <color indexed="64"/>
      </left>
      <right style="medium">
        <color indexed="64"/>
      </right>
      <top style="medium">
        <color indexed="64"/>
      </top>
      <bottom style="medium">
        <color indexed="64"/>
      </bottom>
      <diagonal/>
    </border>
    <border>
      <left/>
      <right/>
      <top style="medium">
        <color rgb="FFECEFF8"/>
      </top>
      <bottom/>
      <diagonal/>
    </border>
    <border>
      <left/>
      <right/>
      <top style="medium">
        <color rgb="FFECEFF8"/>
      </top>
      <bottom style="medium">
        <color rgb="FF919699"/>
      </bottom>
      <diagonal/>
    </border>
    <border>
      <left style="medium">
        <color rgb="FFCCCCCC"/>
      </left>
      <right/>
      <top/>
      <bottom/>
      <diagonal/>
    </border>
    <border>
      <left style="thin">
        <color indexed="64"/>
      </left>
      <right/>
      <top style="thin">
        <color indexed="64"/>
      </top>
      <bottom style="medium">
        <color rgb="FFDDDDDD"/>
      </bottom>
      <diagonal/>
    </border>
    <border>
      <left style="thin">
        <color indexed="64"/>
      </left>
      <right style="thin">
        <color indexed="64"/>
      </right>
      <top style="thin">
        <color indexed="64"/>
      </top>
      <bottom style="medium">
        <color rgb="FFDDDDDD"/>
      </bottom>
      <diagonal/>
    </border>
    <border>
      <left style="thin">
        <color indexed="64"/>
      </left>
      <right style="thin">
        <color indexed="64"/>
      </right>
      <top/>
      <bottom style="medium">
        <color rgb="FFDDDDDD"/>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rgb="FFDDDDDD"/>
      </bottom>
      <diagonal/>
    </border>
    <border>
      <left/>
      <right style="medium">
        <color indexed="64"/>
      </right>
      <top style="medium">
        <color indexed="64"/>
      </top>
      <bottom style="medium">
        <color rgb="FFDDDDDD"/>
      </bottom>
      <diagonal/>
    </border>
    <border>
      <left style="medium">
        <color indexed="64"/>
      </left>
      <right/>
      <top/>
      <bottom style="medium">
        <color rgb="FFDDDDDD"/>
      </bottom>
      <diagonal/>
    </border>
    <border>
      <left/>
      <right style="medium">
        <color indexed="64"/>
      </right>
      <top/>
      <bottom style="medium">
        <color rgb="FFDDDDDD"/>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rgb="FF000000"/>
      </right>
      <top style="thin">
        <color indexed="64"/>
      </top>
      <bottom style="medium">
        <color rgb="FF000000"/>
      </bottom>
      <diagonal/>
    </border>
    <border>
      <left/>
      <right style="thin">
        <color indexed="64"/>
      </right>
      <top style="thin">
        <color indexed="64"/>
      </top>
      <bottom style="medium">
        <color rgb="FF000000"/>
      </bottom>
      <diagonal/>
    </border>
    <border>
      <left style="thin">
        <color indexed="64"/>
      </left>
      <right style="medium">
        <color rgb="FF000000"/>
      </right>
      <top/>
      <bottom style="medium">
        <color rgb="FF000000"/>
      </bottom>
      <diagonal/>
    </border>
    <border>
      <left/>
      <right style="thin">
        <color indexed="64"/>
      </right>
      <top/>
      <bottom style="medium">
        <color rgb="FF000000"/>
      </bottom>
      <diagonal/>
    </border>
    <border>
      <left style="thin">
        <color indexed="64"/>
      </left>
      <right style="medium">
        <color rgb="FF000000"/>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medium">
        <color rgb="FF000000"/>
      </right>
      <top/>
      <bottom/>
      <diagonal/>
    </border>
    <border>
      <left style="thin">
        <color indexed="64"/>
      </left>
      <right/>
      <top/>
      <bottom/>
      <diagonal/>
    </border>
    <border>
      <left style="thin">
        <color indexed="64"/>
      </left>
      <right style="medium">
        <color rgb="FF000000"/>
      </right>
      <top style="medium">
        <color rgb="FF000000"/>
      </top>
      <bottom style="medium">
        <color rgb="FF000000"/>
      </bottom>
      <diagonal/>
    </border>
    <border>
      <left/>
      <right style="thin">
        <color indexed="64"/>
      </right>
      <top style="medium">
        <color rgb="FF000000"/>
      </top>
      <bottom style="medium">
        <color rgb="FF000000"/>
      </bottom>
      <diagonal/>
    </border>
    <border>
      <left style="thin">
        <color indexed="64"/>
      </left>
      <right/>
      <top/>
      <bottom style="medium">
        <color rgb="FF000000"/>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right/>
      <top style="medium">
        <color rgb="FFDDDDDD"/>
      </top>
      <bottom style="medium">
        <color rgb="FFDDDDDD"/>
      </bottom>
      <diagonal/>
    </border>
    <border>
      <left style="medium">
        <color rgb="FFCCCCCC"/>
      </left>
      <right/>
      <top style="medium">
        <color rgb="FFDDDDDD"/>
      </top>
      <bottom style="medium">
        <color rgb="FFDDDDDD"/>
      </bottom>
      <diagonal/>
    </border>
    <border>
      <left/>
      <right/>
      <top style="medium">
        <color rgb="FFDDDDDD"/>
      </top>
      <bottom style="medium">
        <color rgb="FFCCCCCC"/>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thick">
        <color indexed="64"/>
      </left>
      <right/>
      <top style="thick">
        <color indexed="64"/>
      </top>
      <bottom style="thick">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ck">
        <color indexed="64"/>
      </left>
      <right style="thick">
        <color indexed="64"/>
      </right>
      <top style="thick">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ck">
        <color indexed="64"/>
      </left>
      <right style="thick">
        <color indexed="64"/>
      </right>
      <top style="medium">
        <color indexed="64"/>
      </top>
      <bottom/>
      <diagonal/>
    </border>
    <border>
      <left style="thin">
        <color indexed="64"/>
      </left>
      <right/>
      <top style="thin">
        <color indexed="64"/>
      </top>
      <bottom/>
      <diagonal/>
    </border>
    <border>
      <left style="thick">
        <color indexed="64"/>
      </left>
      <right style="thick">
        <color indexed="64"/>
      </right>
      <top style="medium">
        <color indexed="64"/>
      </top>
      <bottom style="thick">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medium">
        <color indexed="64"/>
      </left>
      <right style="medium">
        <color indexed="64"/>
      </right>
      <top/>
      <bottom style="medium">
        <color rgb="FF000000"/>
      </bottom>
      <diagonal/>
    </border>
    <border>
      <left style="medium">
        <color indexed="64"/>
      </left>
      <right/>
      <top/>
      <bottom/>
      <diagonal/>
    </border>
    <border>
      <left/>
      <right style="medium">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top/>
      <bottom style="hair">
        <color indexed="64"/>
      </bottom>
      <diagonal/>
    </border>
    <border>
      <left/>
      <right/>
      <top style="thin">
        <color indexed="64"/>
      </top>
      <bottom/>
      <diagonal/>
    </border>
    <border>
      <left style="thick">
        <color indexed="64"/>
      </left>
      <right style="thick">
        <color indexed="64"/>
      </right>
      <top style="thick">
        <color indexed="64"/>
      </top>
      <bottom/>
      <diagonal/>
    </border>
    <border>
      <left style="medium">
        <color indexed="64"/>
      </left>
      <right style="thick">
        <color indexed="64"/>
      </right>
      <top style="thick">
        <color indexed="64"/>
      </top>
      <bottom/>
      <diagonal/>
    </border>
    <border>
      <left style="thick">
        <color indexed="64"/>
      </left>
      <right style="medium">
        <color indexed="64"/>
      </right>
      <top/>
      <bottom/>
      <diagonal/>
    </border>
    <border>
      <left style="medium">
        <color indexed="64"/>
      </left>
      <right style="thick">
        <color indexed="64"/>
      </right>
      <top/>
      <bottom/>
      <diagonal/>
    </border>
    <border>
      <left style="thick">
        <color indexed="64"/>
      </left>
      <right style="thick">
        <color indexed="64"/>
      </right>
      <top/>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diagonal/>
    </border>
    <border>
      <left style="medium">
        <color indexed="64"/>
      </left>
      <right style="medium">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ck">
        <color indexed="64"/>
      </left>
      <right style="thin">
        <color indexed="64"/>
      </right>
      <top style="double">
        <color indexed="64"/>
      </top>
      <bottom style="thin">
        <color indexed="64"/>
      </bottom>
      <diagonal/>
    </border>
    <border>
      <left style="medium">
        <color indexed="64"/>
      </left>
      <right style="double">
        <color indexed="64"/>
      </right>
      <top style="thin">
        <color indexed="64"/>
      </top>
      <bottom style="medium">
        <color indexed="64"/>
      </bottom>
      <diagonal/>
    </border>
    <border>
      <left/>
      <right style="double">
        <color indexed="64"/>
      </right>
      <top style="double">
        <color indexed="64"/>
      </top>
      <bottom style="double">
        <color indexed="64"/>
      </bottom>
      <diagonal/>
    </border>
    <border>
      <left/>
      <right style="thin">
        <color indexed="64"/>
      </right>
      <top style="medium">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medium">
        <color indexed="64"/>
      </top>
      <bottom style="thin">
        <color indexed="64"/>
      </bottom>
      <diagonal/>
    </border>
    <border>
      <left style="thick">
        <color indexed="64"/>
      </left>
      <right/>
      <top style="medium">
        <color indexed="64"/>
      </top>
      <bottom style="medium">
        <color indexed="64"/>
      </bottom>
      <diagonal/>
    </border>
    <border>
      <left style="thick">
        <color indexed="64"/>
      </left>
      <right/>
      <top/>
      <bottom/>
      <diagonal/>
    </border>
    <border>
      <left style="thick">
        <color indexed="64"/>
      </left>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thin">
        <color indexed="64"/>
      </left>
      <right/>
      <top/>
      <bottom style="thin">
        <color indexed="64"/>
      </bottom>
      <diagonal/>
    </border>
    <border>
      <left style="medium">
        <color indexed="64"/>
      </left>
      <right style="thick">
        <color indexed="64"/>
      </right>
      <top/>
      <bottom style="thin">
        <color indexed="64"/>
      </bottom>
      <diagonal/>
    </border>
    <border>
      <left/>
      <right/>
      <top/>
      <bottom style="thin">
        <color indexed="64"/>
      </bottom>
      <diagonal/>
    </border>
    <border>
      <left/>
      <right style="medium">
        <color indexed="64"/>
      </right>
      <top style="thick">
        <color indexed="64"/>
      </top>
      <bottom/>
      <diagonal/>
    </border>
    <border>
      <left style="medium">
        <color indexed="64"/>
      </left>
      <right/>
      <top style="thin">
        <color indexed="64"/>
      </top>
      <bottom/>
      <diagonal/>
    </border>
    <border>
      <left style="thick">
        <color indexed="64"/>
      </left>
      <right style="medium">
        <color indexed="64"/>
      </right>
      <top style="medium">
        <color indexed="64"/>
      </top>
      <bottom/>
      <diagonal/>
    </border>
    <border>
      <left style="double">
        <color indexed="64"/>
      </left>
      <right style="dotted">
        <color indexed="64"/>
      </right>
      <top/>
      <bottom style="thick">
        <color indexed="64"/>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right style="double">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ck">
        <color indexed="64"/>
      </top>
      <bottom style="thin">
        <color indexed="64"/>
      </bottom>
      <diagonal/>
    </border>
    <border>
      <left style="medium">
        <color rgb="FFFF0066"/>
      </left>
      <right style="medium">
        <color rgb="FFFF0066"/>
      </right>
      <top/>
      <bottom style="medium">
        <color indexed="64"/>
      </bottom>
      <diagonal/>
    </border>
    <border>
      <left style="medium">
        <color rgb="FFFF0066"/>
      </left>
      <right style="medium">
        <color rgb="FFFF0066"/>
      </right>
      <top/>
      <bottom/>
      <diagonal/>
    </border>
    <border>
      <left style="thin">
        <color rgb="FFFF0066"/>
      </left>
      <right style="thin">
        <color rgb="FFFF0066"/>
      </right>
      <top style="thin">
        <color rgb="FFFF0066"/>
      </top>
      <bottom style="thin">
        <color rgb="FFFF0066"/>
      </bottom>
      <diagonal/>
    </border>
    <border>
      <left style="medium">
        <color rgb="FFFF0066"/>
      </left>
      <right/>
      <top/>
      <bottom/>
      <diagonal/>
    </border>
    <border>
      <left style="thin">
        <color rgb="FFFF0066"/>
      </left>
      <right style="thin">
        <color rgb="FFFF0066"/>
      </right>
      <top style="thin">
        <color rgb="FFFF0066"/>
      </top>
      <bottom/>
      <diagonal/>
    </border>
    <border>
      <left style="thin">
        <color rgb="FFFF0066"/>
      </left>
      <right style="thin">
        <color rgb="FFFF0066"/>
      </right>
      <top/>
      <bottom style="thin">
        <color indexed="64"/>
      </bottom>
      <diagonal/>
    </border>
    <border>
      <left style="thin">
        <color rgb="FFFF0066"/>
      </left>
      <right style="thin">
        <color rgb="FFFF0066"/>
      </right>
      <top/>
      <bottom/>
      <diagonal/>
    </border>
    <border>
      <left style="thin">
        <color rgb="FFFF0066"/>
      </left>
      <right style="thin">
        <color rgb="FFFF0066"/>
      </right>
      <top/>
      <bottom style="thin">
        <color rgb="FFFF0066"/>
      </bottom>
      <diagonal/>
    </border>
    <border>
      <left style="medium">
        <color rgb="FFFF0066"/>
      </left>
      <right style="medium">
        <color rgb="FFFF0066"/>
      </right>
      <top style="thin">
        <color rgb="FFFF0066"/>
      </top>
      <bottom style="thin">
        <color rgb="FFFF0066"/>
      </bottom>
      <diagonal/>
    </border>
    <border>
      <left style="medium">
        <color rgb="FFFF0066"/>
      </left>
      <right style="medium">
        <color rgb="FFFF0066"/>
      </right>
      <top style="thin">
        <color rgb="FFFF0066"/>
      </top>
      <bottom style="medium">
        <color rgb="FFFF0066"/>
      </bottom>
      <diagonal/>
    </border>
    <border>
      <left style="thick">
        <color rgb="FFFF0066"/>
      </left>
      <right style="thick">
        <color rgb="FFFF0066"/>
      </right>
      <top style="thick">
        <color rgb="FFFF0066"/>
      </top>
      <bottom style="thick">
        <color rgb="FFFF0066"/>
      </bottom>
      <diagonal/>
    </border>
    <border>
      <left style="thin">
        <color indexed="64"/>
      </left>
      <right style="thin">
        <color indexed="64"/>
      </right>
      <top style="thick">
        <color rgb="FFFF0066"/>
      </top>
      <bottom/>
      <diagonal/>
    </border>
    <border>
      <left style="thick">
        <color rgb="FFFF0066"/>
      </left>
      <right/>
      <top style="thick">
        <color rgb="FFFF0066"/>
      </top>
      <bottom style="thick">
        <color rgb="FFFF0066"/>
      </bottom>
      <diagonal/>
    </border>
    <border>
      <left style="medium">
        <color indexed="64"/>
      </left>
      <right style="thin">
        <color indexed="64"/>
      </right>
      <top style="thick">
        <color indexed="64"/>
      </top>
      <bottom/>
      <diagonal/>
    </border>
    <border>
      <left style="double">
        <color auto="1"/>
      </left>
      <right style="double">
        <color auto="1"/>
      </right>
      <top style="double">
        <color auto="1"/>
      </top>
      <bottom style="double">
        <color auto="1"/>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s>
  <cellStyleXfs count="7">
    <xf numFmtId="0" fontId="0" fillId="0" borderId="0"/>
    <xf numFmtId="0" fontId="2" fillId="0" borderId="0" applyNumberFormat="0" applyFill="0" applyBorder="0" applyAlignment="0" applyProtection="0"/>
    <xf numFmtId="43" fontId="31" fillId="0" borderId="0" applyFont="0" applyFill="0" applyBorder="0" applyAlignment="0" applyProtection="0"/>
    <xf numFmtId="9" fontId="31" fillId="0" borderId="0" applyFont="0" applyFill="0" applyBorder="0" applyAlignment="0" applyProtection="0"/>
    <xf numFmtId="0" fontId="81" fillId="0" borderId="0"/>
    <xf numFmtId="0" fontId="48" fillId="0" borderId="0"/>
    <xf numFmtId="0" fontId="48" fillId="0" borderId="0"/>
  </cellStyleXfs>
  <cellXfs count="1416">
    <xf numFmtId="0" fontId="0" fillId="0" borderId="0" xfId="0"/>
    <xf numFmtId="0" fontId="3" fillId="0" borderId="0" xfId="0" applyFont="1" applyAlignment="1">
      <alignment vertical="center"/>
    </xf>
    <xf numFmtId="0" fontId="2" fillId="4" borderId="4" xfId="1" applyFill="1" applyBorder="1" applyAlignment="1">
      <alignment horizontal="left" vertical="top"/>
    </xf>
    <xf numFmtId="0" fontId="2" fillId="3" borderId="4" xfId="1" applyFill="1" applyBorder="1" applyAlignment="1">
      <alignment horizontal="left" vertical="top"/>
    </xf>
    <xf numFmtId="0" fontId="2" fillId="4" borderId="7" xfId="1" applyFill="1" applyBorder="1" applyAlignment="1">
      <alignment horizontal="left" vertical="top"/>
    </xf>
    <xf numFmtId="0" fontId="2" fillId="4" borderId="6" xfId="1" applyFill="1" applyBorder="1" applyAlignment="1">
      <alignment horizontal="left" vertical="top"/>
    </xf>
    <xf numFmtId="0" fontId="5" fillId="4" borderId="6" xfId="0" applyFont="1" applyFill="1" applyBorder="1" applyAlignment="1">
      <alignment horizontal="left" vertical="top"/>
    </xf>
    <xf numFmtId="0" fontId="5" fillId="3" borderId="6" xfId="0" applyFont="1" applyFill="1" applyBorder="1" applyAlignment="1">
      <alignment horizontal="left" vertical="top"/>
    </xf>
    <xf numFmtId="0" fontId="2" fillId="3" borderId="6" xfId="1" applyFill="1" applyBorder="1" applyAlignment="1">
      <alignment horizontal="left" vertical="top"/>
    </xf>
    <xf numFmtId="0" fontId="6" fillId="3" borderId="2" xfId="0" applyFont="1" applyFill="1" applyBorder="1" applyAlignment="1">
      <alignment horizontal="left" vertical="top"/>
    </xf>
    <xf numFmtId="0" fontId="6" fillId="3" borderId="3" xfId="0" applyFont="1" applyFill="1" applyBorder="1" applyAlignment="1">
      <alignment horizontal="left" vertical="top"/>
    </xf>
    <xf numFmtId="0" fontId="4" fillId="4" borderId="5" xfId="0" applyFont="1" applyFill="1" applyBorder="1" applyAlignment="1">
      <alignment horizontal="left" vertical="top"/>
    </xf>
    <xf numFmtId="0" fontId="4" fillId="3" borderId="5" xfId="0" applyFont="1" applyFill="1" applyBorder="1" applyAlignment="1">
      <alignment horizontal="left" vertical="top"/>
    </xf>
    <xf numFmtId="0" fontId="4" fillId="4" borderId="8" xfId="0" applyFont="1" applyFill="1" applyBorder="1" applyAlignment="1">
      <alignment horizontal="left" vertical="top"/>
    </xf>
    <xf numFmtId="0" fontId="2" fillId="3" borderId="7" xfId="1" applyFill="1" applyBorder="1" applyAlignment="1">
      <alignment horizontal="left" vertical="top"/>
    </xf>
    <xf numFmtId="0" fontId="4" fillId="3" borderId="8" xfId="0" applyFont="1" applyFill="1" applyBorder="1" applyAlignment="1">
      <alignment horizontal="left" vertical="top"/>
    </xf>
    <xf numFmtId="0" fontId="2" fillId="3" borderId="2" xfId="1" applyFill="1" applyBorder="1" applyAlignment="1">
      <alignment horizontal="left" vertical="top"/>
    </xf>
    <xf numFmtId="0" fontId="4" fillId="3" borderId="3" xfId="0" applyFont="1" applyFill="1" applyBorder="1" applyAlignment="1">
      <alignment horizontal="left" vertical="top"/>
    </xf>
    <xf numFmtId="0" fontId="2" fillId="3" borderId="10" xfId="1" applyFill="1" applyBorder="1" applyAlignment="1">
      <alignment horizontal="left" vertical="top"/>
    </xf>
    <xf numFmtId="0" fontId="4" fillId="3" borderId="11" xfId="0" applyFont="1" applyFill="1" applyBorder="1" applyAlignment="1">
      <alignment horizontal="left" vertical="top"/>
    </xf>
    <xf numFmtId="0" fontId="4" fillId="4" borderId="4" xfId="0" applyFont="1" applyFill="1" applyBorder="1" applyAlignment="1">
      <alignment horizontal="left" vertical="top"/>
    </xf>
    <xf numFmtId="0" fontId="4" fillId="3" borderId="4" xfId="0" applyFont="1" applyFill="1" applyBorder="1" applyAlignment="1">
      <alignment horizontal="left" vertical="top"/>
    </xf>
    <xf numFmtId="0" fontId="2" fillId="3" borderId="3" xfId="1" applyFill="1" applyBorder="1" applyAlignment="1">
      <alignment horizontal="left" vertical="top"/>
    </xf>
    <xf numFmtId="0" fontId="10" fillId="0" borderId="0" xfId="0" applyFont="1" applyAlignment="1">
      <alignment vertical="center"/>
    </xf>
    <xf numFmtId="0" fontId="6" fillId="0" borderId="0" xfId="0" applyFont="1" applyAlignment="1">
      <alignment horizontal="left" vertical="top"/>
    </xf>
    <xf numFmtId="0" fontId="4" fillId="0" borderId="0" xfId="0" applyFont="1" applyAlignment="1">
      <alignment horizontal="left" vertical="top"/>
    </xf>
    <xf numFmtId="0" fontId="5" fillId="0" borderId="0" xfId="0" applyFont="1" applyAlignment="1">
      <alignment horizontal="left" vertical="top"/>
    </xf>
    <xf numFmtId="0" fontId="6" fillId="3" borderId="12" xfId="0" applyFont="1" applyFill="1" applyBorder="1" applyAlignment="1">
      <alignment horizontal="left" vertical="top"/>
    </xf>
    <xf numFmtId="0" fontId="2" fillId="4" borderId="1" xfId="1" applyFill="1" applyBorder="1" applyAlignment="1">
      <alignment horizontal="left" vertical="top"/>
    </xf>
    <xf numFmtId="0" fontId="2" fillId="3" borderId="1" xfId="1" applyFill="1" applyBorder="1" applyAlignment="1">
      <alignment horizontal="left" vertical="top"/>
    </xf>
    <xf numFmtId="0" fontId="5" fillId="4" borderId="1" xfId="0" applyFont="1" applyFill="1" applyBorder="1" applyAlignment="1">
      <alignment horizontal="left" vertical="top"/>
    </xf>
    <xf numFmtId="0" fontId="4" fillId="3" borderId="1" xfId="0" applyFont="1" applyFill="1" applyBorder="1" applyAlignment="1">
      <alignment horizontal="left" vertical="top"/>
    </xf>
    <xf numFmtId="0" fontId="4" fillId="4" borderId="1" xfId="0" applyFont="1" applyFill="1" applyBorder="1" applyAlignment="1">
      <alignment horizontal="left" vertical="top"/>
    </xf>
    <xf numFmtId="0" fontId="2" fillId="4" borderId="13" xfId="1" applyFill="1" applyBorder="1" applyAlignment="1">
      <alignment horizontal="left" vertical="top"/>
    </xf>
    <xf numFmtId="0" fontId="9" fillId="3" borderId="4" xfId="0" applyFont="1" applyFill="1" applyBorder="1" applyAlignment="1">
      <alignment horizontal="left" vertical="top"/>
    </xf>
    <xf numFmtId="0" fontId="9" fillId="4" borderId="4" xfId="0" applyFont="1" applyFill="1" applyBorder="1" applyAlignment="1">
      <alignment horizontal="left" vertical="top"/>
    </xf>
    <xf numFmtId="0" fontId="4" fillId="3" borderId="13" xfId="0" applyFont="1" applyFill="1" applyBorder="1" applyAlignment="1">
      <alignment horizontal="left" vertical="top"/>
    </xf>
    <xf numFmtId="0" fontId="11" fillId="2" borderId="0" xfId="0" applyFont="1" applyFill="1" applyAlignment="1">
      <alignment horizontal="center" vertical="center"/>
    </xf>
    <xf numFmtId="0" fontId="4" fillId="0" borderId="0" xfId="0" applyFont="1" applyAlignment="1">
      <alignment horizontal="center" vertical="center"/>
    </xf>
    <xf numFmtId="0" fontId="1" fillId="0" borderId="0" xfId="0" applyFont="1" applyAlignment="1">
      <alignment horizontal="center" vertical="center"/>
    </xf>
    <xf numFmtId="0" fontId="1" fillId="2" borderId="0" xfId="0" applyFont="1" applyFill="1" applyAlignment="1">
      <alignment horizontal="center" vertical="center"/>
    </xf>
    <xf numFmtId="0" fontId="12" fillId="3" borderId="5" xfId="0" applyFont="1" applyFill="1" applyBorder="1" applyAlignment="1">
      <alignment horizontal="left" vertical="top"/>
    </xf>
    <xf numFmtId="0" fontId="12" fillId="4" borderId="5" xfId="0" applyFont="1" applyFill="1" applyBorder="1" applyAlignment="1">
      <alignment horizontal="left" vertical="top"/>
    </xf>
    <xf numFmtId="0" fontId="13" fillId="4" borderId="5" xfId="1" applyFont="1" applyFill="1" applyBorder="1" applyAlignment="1">
      <alignment horizontal="left" vertical="top"/>
    </xf>
    <xf numFmtId="0" fontId="2" fillId="2" borderId="4" xfId="1" applyFill="1" applyBorder="1" applyAlignment="1">
      <alignment horizontal="left" vertical="top"/>
    </xf>
    <xf numFmtId="0" fontId="14" fillId="0" borderId="0" xfId="0" applyFont="1" applyAlignment="1">
      <alignment horizontal="left" vertical="top"/>
    </xf>
    <xf numFmtId="0" fontId="6" fillId="3" borderId="0" xfId="0" applyFont="1" applyFill="1" applyAlignment="1">
      <alignment horizontal="left" vertical="top"/>
    </xf>
    <xf numFmtId="0" fontId="4" fillId="2" borderId="0" xfId="0" applyFont="1" applyFill="1" applyAlignment="1">
      <alignment horizontal="center" vertical="center"/>
    </xf>
    <xf numFmtId="0" fontId="0" fillId="5" borderId="0" xfId="0" applyFill="1"/>
    <xf numFmtId="0" fontId="0" fillId="0" borderId="0" xfId="0" quotePrefix="1"/>
    <xf numFmtId="0" fontId="15" fillId="0" borderId="0" xfId="0" applyFont="1"/>
    <xf numFmtId="0" fontId="2" fillId="0" borderId="0" xfId="1" applyFill="1" applyAlignment="1"/>
    <xf numFmtId="0" fontId="16" fillId="0" borderId="15" xfId="0" applyFont="1" applyBorder="1" applyAlignment="1">
      <alignment vertical="top"/>
    </xf>
    <xf numFmtId="0" fontId="2" fillId="0" borderId="15" xfId="1" applyBorder="1" applyAlignment="1">
      <alignment vertical="top"/>
    </xf>
    <xf numFmtId="0" fontId="16" fillId="0" borderId="16" xfId="0" applyFont="1" applyBorder="1" applyAlignment="1">
      <alignment vertical="top"/>
    </xf>
    <xf numFmtId="0" fontId="2" fillId="0" borderId="16" xfId="1" applyBorder="1" applyAlignment="1">
      <alignment vertical="top"/>
    </xf>
    <xf numFmtId="0" fontId="0" fillId="6" borderId="0" xfId="0" applyFill="1"/>
    <xf numFmtId="0" fontId="6" fillId="6" borderId="0" xfId="0" applyFont="1" applyFill="1" applyAlignment="1">
      <alignment horizontal="left" vertical="top"/>
    </xf>
    <xf numFmtId="0" fontId="4" fillId="6" borderId="0" xfId="0" applyFont="1" applyFill="1" applyAlignment="1">
      <alignment horizontal="left" vertical="top"/>
    </xf>
    <xf numFmtId="0" fontId="5" fillId="6" borderId="0" xfId="0" applyFont="1" applyFill="1" applyAlignment="1">
      <alignment horizontal="left" vertical="top"/>
    </xf>
    <xf numFmtId="0" fontId="4" fillId="0" borderId="0" xfId="0" applyFont="1" applyAlignment="1">
      <alignment vertical="center"/>
    </xf>
    <xf numFmtId="0" fontId="4" fillId="0" borderId="0" xfId="0" applyFont="1"/>
    <xf numFmtId="0" fontId="4" fillId="3" borderId="0" xfId="0" applyFont="1" applyFill="1" applyAlignment="1">
      <alignment horizontal="left" vertical="top"/>
    </xf>
    <xf numFmtId="0" fontId="2" fillId="0" borderId="4" xfId="1" applyFill="1" applyBorder="1" applyAlignment="1">
      <alignment horizontal="left" vertical="top"/>
    </xf>
    <xf numFmtId="0" fontId="4" fillId="0" borderId="5" xfId="0" applyFont="1" applyBorder="1" applyAlignment="1">
      <alignment horizontal="left" vertical="top"/>
    </xf>
    <xf numFmtId="0" fontId="18" fillId="0" borderId="19" xfId="0" applyFont="1" applyBorder="1" applyAlignment="1">
      <alignment horizontal="left" vertical="top"/>
    </xf>
    <xf numFmtId="0" fontId="18" fillId="0" borderId="20" xfId="0" applyFont="1" applyBorder="1" applyAlignment="1">
      <alignment horizontal="left" vertical="top"/>
    </xf>
    <xf numFmtId="0" fontId="2" fillId="0" borderId="7" xfId="1" applyFill="1" applyBorder="1" applyAlignment="1">
      <alignment horizontal="left" vertical="top"/>
    </xf>
    <xf numFmtId="0" fontId="0" fillId="7" borderId="0" xfId="0" applyFill="1"/>
    <xf numFmtId="0" fontId="2" fillId="3" borderId="0" xfId="1" applyFill="1" applyBorder="1" applyAlignment="1">
      <alignment horizontal="left" vertical="top"/>
    </xf>
    <xf numFmtId="0" fontId="6" fillId="3" borderId="5" xfId="0" applyFont="1" applyFill="1" applyBorder="1" applyAlignment="1">
      <alignment horizontal="left" vertical="top"/>
    </xf>
    <xf numFmtId="0" fontId="17" fillId="0" borderId="21" xfId="0" applyFont="1" applyBorder="1" applyAlignment="1">
      <alignment horizontal="left" vertical="top"/>
    </xf>
    <xf numFmtId="0" fontId="2" fillId="0" borderId="0" xfId="1" applyFill="1" applyBorder="1" applyAlignment="1">
      <alignment horizontal="left" vertical="top"/>
    </xf>
    <xf numFmtId="0" fontId="17" fillId="0" borderId="0" xfId="0" applyFont="1" applyAlignment="1">
      <alignment horizontal="left" vertical="top"/>
    </xf>
    <xf numFmtId="0" fontId="2" fillId="4" borderId="0" xfId="1" applyFill="1" applyBorder="1" applyAlignment="1">
      <alignment horizontal="left" vertical="top"/>
    </xf>
    <xf numFmtId="0" fontId="20" fillId="3" borderId="5" xfId="0" applyFont="1" applyFill="1" applyBorder="1" applyAlignment="1">
      <alignment horizontal="left" vertical="top"/>
    </xf>
    <xf numFmtId="0" fontId="20" fillId="3" borderId="8" xfId="0" applyFont="1" applyFill="1" applyBorder="1" applyAlignment="1">
      <alignment horizontal="left" vertical="top"/>
    </xf>
    <xf numFmtId="0" fontId="0" fillId="0" borderId="0" xfId="0" applyAlignment="1">
      <alignment horizontal="center"/>
    </xf>
    <xf numFmtId="0" fontId="6" fillId="0" borderId="0" xfId="0" applyFont="1" applyAlignment="1">
      <alignment horizontal="center" vertical="top"/>
    </xf>
    <xf numFmtId="0" fontId="4" fillId="0" borderId="0" xfId="0" applyFont="1" applyAlignment="1">
      <alignment horizontal="center" vertical="top"/>
    </xf>
    <xf numFmtId="0" fontId="5" fillId="0" borderId="0" xfId="0" applyFont="1" applyAlignment="1">
      <alignment horizontal="center" vertical="top"/>
    </xf>
    <xf numFmtId="0" fontId="1" fillId="0" borderId="14" xfId="0" applyFont="1" applyBorder="1" applyAlignment="1">
      <alignment horizontal="center" vertical="center" wrapText="1"/>
    </xf>
    <xf numFmtId="0" fontId="1" fillId="0" borderId="0" xfId="0" applyFont="1" applyAlignment="1">
      <alignment horizontal="center" vertical="center" wrapText="1"/>
    </xf>
    <xf numFmtId="0" fontId="4" fillId="0" borderId="8" xfId="0" applyFont="1" applyBorder="1" applyAlignment="1">
      <alignment horizontal="left" vertical="top"/>
    </xf>
    <xf numFmtId="0" fontId="6" fillId="0" borderId="5" xfId="0" applyFont="1" applyBorder="1" applyAlignment="1">
      <alignment horizontal="left" vertical="top"/>
    </xf>
    <xf numFmtId="0" fontId="6" fillId="0" borderId="6" xfId="0" applyFont="1" applyBorder="1" applyAlignment="1">
      <alignment horizontal="left" vertical="top"/>
    </xf>
    <xf numFmtId="0" fontId="16" fillId="0" borderId="0" xfId="0" applyFont="1" applyAlignment="1">
      <alignment vertical="top"/>
    </xf>
    <xf numFmtId="0" fontId="2" fillId="0" borderId="0" xfId="1" applyBorder="1" applyAlignment="1">
      <alignment vertical="top"/>
    </xf>
    <xf numFmtId="0" fontId="0" fillId="2" borderId="0" xfId="0" applyFill="1"/>
    <xf numFmtId="0" fontId="0" fillId="8" borderId="0" xfId="0" applyFill="1"/>
    <xf numFmtId="0" fontId="24" fillId="3" borderId="0" xfId="0" applyFont="1" applyFill="1" applyAlignment="1">
      <alignment horizontal="left" vertical="top"/>
    </xf>
    <xf numFmtId="0" fontId="21" fillId="4" borderId="0" xfId="0" applyFont="1" applyFill="1" applyAlignment="1">
      <alignment horizontal="left" vertical="top"/>
    </xf>
    <xf numFmtId="0" fontId="0" fillId="9" borderId="0" xfId="0" applyFill="1"/>
    <xf numFmtId="0" fontId="7" fillId="10" borderId="0" xfId="0" applyFont="1" applyFill="1" applyAlignment="1">
      <alignment vertical="center"/>
    </xf>
    <xf numFmtId="0" fontId="23" fillId="0" borderId="5" xfId="0" applyFont="1" applyBorder="1" applyAlignment="1">
      <alignment horizontal="left" vertical="top"/>
    </xf>
    <xf numFmtId="0" fontId="23" fillId="0" borderId="8" xfId="0" applyFont="1" applyBorder="1" applyAlignment="1">
      <alignment horizontal="left" vertical="top"/>
    </xf>
    <xf numFmtId="0" fontId="2" fillId="0" borderId="17" xfId="1" applyFill="1" applyBorder="1" applyAlignment="1">
      <alignment horizontal="left" vertical="top"/>
    </xf>
    <xf numFmtId="0" fontId="23" fillId="0" borderId="6" xfId="0" applyFont="1" applyBorder="1" applyAlignment="1">
      <alignment horizontal="left" vertical="top"/>
    </xf>
    <xf numFmtId="0" fontId="23" fillId="0" borderId="0" xfId="0" applyFont="1" applyAlignment="1">
      <alignment horizontal="left" vertical="top"/>
    </xf>
    <xf numFmtId="0" fontId="22" fillId="11" borderId="22" xfId="0" applyFont="1" applyFill="1" applyBorder="1" applyAlignment="1">
      <alignment horizontal="center" vertical="center"/>
    </xf>
    <xf numFmtId="0" fontId="4" fillId="0" borderId="22" xfId="0" applyFont="1" applyBorder="1" applyAlignment="1">
      <alignment horizontal="left" vertical="top"/>
    </xf>
    <xf numFmtId="0" fontId="4" fillId="0" borderId="22" xfId="0" applyFont="1" applyBorder="1"/>
    <xf numFmtId="0" fontId="4" fillId="0" borderId="22" xfId="0" applyFont="1" applyBorder="1" applyAlignment="1">
      <alignment vertical="top" wrapText="1"/>
    </xf>
    <xf numFmtId="0" fontId="4" fillId="0" borderId="22" xfId="0" applyFont="1" applyBorder="1" applyAlignment="1">
      <alignment vertical="top"/>
    </xf>
    <xf numFmtId="0" fontId="0" fillId="0" borderId="22" xfId="0" applyBorder="1"/>
    <xf numFmtId="0" fontId="22" fillId="12" borderId="23" xfId="0" applyFont="1" applyFill="1" applyBorder="1" applyAlignment="1">
      <alignment horizontal="center" vertical="center"/>
    </xf>
    <xf numFmtId="0" fontId="22" fillId="13" borderId="22" xfId="0" applyFont="1" applyFill="1" applyBorder="1" applyAlignment="1">
      <alignment horizontal="center" vertical="center"/>
    </xf>
    <xf numFmtId="0" fontId="22" fillId="14" borderId="22" xfId="0" applyFont="1" applyFill="1" applyBorder="1" applyAlignment="1">
      <alignment horizontal="center" vertical="center"/>
    </xf>
    <xf numFmtId="0" fontId="22" fillId="15" borderId="22" xfId="0" applyFont="1" applyFill="1" applyBorder="1" applyAlignment="1">
      <alignment horizontal="center" vertical="center"/>
    </xf>
    <xf numFmtId="0" fontId="22" fillId="16" borderId="22" xfId="0" applyFont="1" applyFill="1" applyBorder="1" applyAlignment="1">
      <alignment horizontal="center" vertical="center"/>
    </xf>
    <xf numFmtId="0" fontId="22" fillId="17" borderId="22" xfId="0" applyFont="1" applyFill="1" applyBorder="1" applyAlignment="1">
      <alignment horizontal="center" vertical="center"/>
    </xf>
    <xf numFmtId="0" fontId="22" fillId="18" borderId="22" xfId="0" applyFont="1" applyFill="1" applyBorder="1" applyAlignment="1">
      <alignment horizontal="center" vertical="center"/>
    </xf>
    <xf numFmtId="0" fontId="22" fillId="19" borderId="22" xfId="0" applyFont="1" applyFill="1" applyBorder="1" applyAlignment="1">
      <alignment horizontal="center" vertical="center"/>
    </xf>
    <xf numFmtId="0" fontId="1" fillId="9" borderId="0" xfId="0" applyFont="1" applyFill="1"/>
    <xf numFmtId="0" fontId="1" fillId="9" borderId="22" xfId="0" quotePrefix="1" applyFont="1" applyFill="1" applyBorder="1" applyAlignment="1">
      <alignment horizontal="left"/>
    </xf>
    <xf numFmtId="0" fontId="1" fillId="9" borderId="0" xfId="0" applyFont="1" applyFill="1" applyAlignment="1">
      <alignment horizontal="right"/>
    </xf>
    <xf numFmtId="0" fontId="1" fillId="9" borderId="22" xfId="0" quotePrefix="1" applyFont="1" applyFill="1" applyBorder="1" applyAlignment="1">
      <alignment horizontal="right"/>
    </xf>
    <xf numFmtId="0" fontId="6" fillId="8" borderId="0" xfId="0" applyFont="1" applyFill="1" applyAlignment="1">
      <alignment horizontal="left" vertical="top"/>
    </xf>
    <xf numFmtId="0" fontId="6" fillId="3" borderId="6" xfId="0" applyFont="1" applyFill="1" applyBorder="1" applyAlignment="1">
      <alignment horizontal="left" vertical="top"/>
    </xf>
    <xf numFmtId="0" fontId="6" fillId="3" borderId="25" xfId="0" applyFont="1" applyFill="1" applyBorder="1" applyAlignment="1">
      <alignment horizontal="left" vertical="top"/>
    </xf>
    <xf numFmtId="0" fontId="4" fillId="4" borderId="27" xfId="0" applyFont="1" applyFill="1" applyBorder="1" applyAlignment="1">
      <alignment horizontal="left" vertical="top"/>
    </xf>
    <xf numFmtId="0" fontId="6" fillId="3" borderId="27" xfId="0" applyFont="1" applyFill="1" applyBorder="1" applyAlignment="1">
      <alignment horizontal="left" vertical="top"/>
    </xf>
    <xf numFmtId="0" fontId="4" fillId="4" borderId="29" xfId="0" applyFont="1" applyFill="1" applyBorder="1" applyAlignment="1">
      <alignment horizontal="left" vertical="top"/>
    </xf>
    <xf numFmtId="0" fontId="2" fillId="20" borderId="4" xfId="1" applyFill="1" applyBorder="1" applyAlignment="1">
      <alignment horizontal="left" vertical="top"/>
    </xf>
    <xf numFmtId="0" fontId="2" fillId="20" borderId="18" xfId="1" applyFill="1" applyBorder="1" applyAlignment="1">
      <alignment horizontal="left" vertical="top"/>
    </xf>
    <xf numFmtId="0" fontId="2" fillId="20" borderId="17" xfId="1" applyFill="1" applyBorder="1" applyAlignment="1">
      <alignment horizontal="left" vertical="top"/>
    </xf>
    <xf numFmtId="0" fontId="2" fillId="16" borderId="24" xfId="1" applyFill="1" applyBorder="1" applyAlignment="1">
      <alignment horizontal="left" vertical="top"/>
    </xf>
    <xf numFmtId="0" fontId="2" fillId="16" borderId="26" xfId="1" applyFill="1" applyBorder="1" applyAlignment="1">
      <alignment horizontal="left" vertical="top"/>
    </xf>
    <xf numFmtId="0" fontId="2" fillId="16" borderId="28" xfId="1" applyFill="1" applyBorder="1" applyAlignment="1">
      <alignment horizontal="left" vertical="top"/>
    </xf>
    <xf numFmtId="0" fontId="2" fillId="0" borderId="0" xfId="1" applyAlignment="1"/>
    <xf numFmtId="0" fontId="11" fillId="10" borderId="0" xfId="0" applyFont="1" applyFill="1" applyAlignment="1">
      <alignment horizontal="center" vertical="center"/>
    </xf>
    <xf numFmtId="0" fontId="4" fillId="9" borderId="5" xfId="0" applyFont="1" applyFill="1" applyBorder="1" applyAlignment="1">
      <alignment horizontal="left" vertical="top"/>
    </xf>
    <xf numFmtId="0" fontId="4" fillId="9" borderId="8" xfId="0" applyFont="1" applyFill="1" applyBorder="1" applyAlignment="1">
      <alignment horizontal="left" vertical="top"/>
    </xf>
    <xf numFmtId="0" fontId="4" fillId="9" borderId="3" xfId="0" applyFont="1" applyFill="1" applyBorder="1" applyAlignment="1">
      <alignment horizontal="left" vertical="top"/>
    </xf>
    <xf numFmtId="0" fontId="26" fillId="0" borderId="0" xfId="0" applyFont="1" applyAlignment="1">
      <alignment horizontal="left" vertical="center"/>
    </xf>
    <xf numFmtId="0" fontId="27" fillId="21" borderId="30" xfId="0" applyFont="1" applyFill="1" applyBorder="1" applyAlignment="1">
      <alignment horizontal="left" vertical="center" wrapText="1"/>
    </xf>
    <xf numFmtId="0" fontId="28" fillId="3" borderId="32" xfId="0" applyFont="1" applyFill="1" applyBorder="1" applyAlignment="1">
      <alignment horizontal="left" vertical="center"/>
    </xf>
    <xf numFmtId="0" fontId="29" fillId="9" borderId="0" xfId="0" applyFont="1" applyFill="1"/>
    <xf numFmtId="0" fontId="29" fillId="0" borderId="0" xfId="0" applyFont="1"/>
    <xf numFmtId="0" fontId="30" fillId="21" borderId="42" xfId="0" applyFont="1" applyFill="1" applyBorder="1" applyAlignment="1">
      <alignment horizontal="left" vertical="center" wrapText="1"/>
    </xf>
    <xf numFmtId="0" fontId="4" fillId="23" borderId="5" xfId="0" applyFont="1" applyFill="1" applyBorder="1" applyAlignment="1">
      <alignment horizontal="left" vertical="top"/>
    </xf>
    <xf numFmtId="0" fontId="4" fillId="24" borderId="5" xfId="0" applyFont="1" applyFill="1" applyBorder="1" applyAlignment="1">
      <alignment horizontal="left" vertical="top"/>
    </xf>
    <xf numFmtId="0" fontId="2" fillId="4" borderId="2" xfId="1" applyFill="1" applyBorder="1" applyAlignment="1">
      <alignment horizontal="left" vertical="top" indent="1"/>
    </xf>
    <xf numFmtId="0" fontId="4" fillId="4" borderId="12" xfId="0" applyFont="1" applyFill="1" applyBorder="1" applyAlignment="1">
      <alignment horizontal="left" vertical="top"/>
    </xf>
    <xf numFmtId="0" fontId="2" fillId="3" borderId="4" xfId="1" applyFill="1" applyBorder="1" applyAlignment="1">
      <alignment horizontal="left" vertical="top" indent="1"/>
    </xf>
    <xf numFmtId="0" fontId="2" fillId="3" borderId="5" xfId="1" applyFill="1" applyBorder="1" applyAlignment="1">
      <alignment horizontal="left" vertical="top"/>
    </xf>
    <xf numFmtId="0" fontId="2" fillId="4" borderId="4" xfId="1" applyFill="1" applyBorder="1" applyAlignment="1">
      <alignment horizontal="left" vertical="top" indent="1"/>
    </xf>
    <xf numFmtId="0" fontId="2" fillId="4" borderId="5" xfId="1" applyFill="1" applyBorder="1" applyAlignment="1">
      <alignment horizontal="left" vertical="top"/>
    </xf>
    <xf numFmtId="0" fontId="4" fillId="3" borderId="4" xfId="0" applyFont="1" applyFill="1" applyBorder="1" applyAlignment="1">
      <alignment horizontal="left" vertical="top" indent="1"/>
    </xf>
    <xf numFmtId="0" fontId="2" fillId="4" borderId="7" xfId="1" applyFill="1" applyBorder="1" applyAlignment="1">
      <alignment horizontal="left" vertical="top" indent="1"/>
    </xf>
    <xf numFmtId="0" fontId="4" fillId="4" borderId="13" xfId="0" applyFont="1" applyFill="1" applyBorder="1" applyAlignment="1">
      <alignment horizontal="left" vertical="top"/>
    </xf>
    <xf numFmtId="0" fontId="2" fillId="4" borderId="8" xfId="1" applyFill="1" applyBorder="1" applyAlignment="1">
      <alignment horizontal="left" vertical="top"/>
    </xf>
    <xf numFmtId="0" fontId="2" fillId="0" borderId="0" xfId="1"/>
    <xf numFmtId="0" fontId="2" fillId="4" borderId="3" xfId="1" applyFill="1" applyBorder="1" applyAlignment="1">
      <alignment horizontal="left" vertical="top"/>
    </xf>
    <xf numFmtId="0" fontId="2" fillId="4" borderId="2" xfId="1" applyFill="1" applyBorder="1" applyAlignment="1">
      <alignment horizontal="left" vertical="top"/>
    </xf>
    <xf numFmtId="0" fontId="0" fillId="12" borderId="0" xfId="0" applyFill="1"/>
    <xf numFmtId="0" fontId="7" fillId="12" borderId="0" xfId="0" applyFont="1" applyFill="1" applyAlignment="1">
      <alignment vertical="center"/>
    </xf>
    <xf numFmtId="0" fontId="2" fillId="12" borderId="0" xfId="1" applyFill="1" applyAlignment="1"/>
    <xf numFmtId="0" fontId="0" fillId="16" borderId="0" xfId="0" applyFill="1"/>
    <xf numFmtId="0" fontId="34" fillId="3" borderId="22" xfId="0" applyFont="1" applyFill="1" applyBorder="1" applyAlignment="1">
      <alignment horizontal="left" vertical="top"/>
    </xf>
    <xf numFmtId="4" fontId="36" fillId="0" borderId="22" xfId="0" applyNumberFormat="1" applyFont="1" applyBorder="1" applyAlignment="1">
      <alignment horizontal="right" vertical="top" wrapText="1"/>
    </xf>
    <xf numFmtId="4" fontId="37" fillId="25" borderId="47" xfId="0" applyNumberFormat="1" applyFont="1" applyFill="1" applyBorder="1" applyAlignment="1">
      <alignment horizontal="center" vertical="center"/>
    </xf>
    <xf numFmtId="1" fontId="38" fillId="25" borderId="48" xfId="0" applyNumberFormat="1" applyFont="1" applyFill="1" applyBorder="1" applyAlignment="1">
      <alignment horizontal="center" vertical="center"/>
    </xf>
    <xf numFmtId="4" fontId="39" fillId="26" borderId="49" xfId="0" applyNumberFormat="1" applyFont="1" applyFill="1" applyBorder="1" applyAlignment="1">
      <alignment horizontal="right" vertical="center"/>
    </xf>
    <xf numFmtId="4" fontId="39" fillId="27" borderId="50" xfId="0" applyNumberFormat="1" applyFont="1" applyFill="1" applyBorder="1" applyAlignment="1">
      <alignment horizontal="right" vertical="center"/>
    </xf>
    <xf numFmtId="4" fontId="40" fillId="28" borderId="51" xfId="0" applyNumberFormat="1" applyFont="1" applyFill="1" applyBorder="1" applyAlignment="1">
      <alignment horizontal="right" vertical="center" wrapText="1"/>
    </xf>
    <xf numFmtId="0" fontId="41" fillId="25" borderId="52" xfId="0" applyFont="1" applyFill="1" applyBorder="1"/>
    <xf numFmtId="0" fontId="42" fillId="25" borderId="22" xfId="0" applyFont="1" applyFill="1" applyBorder="1"/>
    <xf numFmtId="4" fontId="39" fillId="25" borderId="53" xfId="0" applyNumberFormat="1" applyFont="1" applyFill="1" applyBorder="1" applyAlignment="1">
      <alignment horizontal="right" vertical="center" wrapText="1"/>
    </xf>
    <xf numFmtId="4" fontId="43" fillId="25" borderId="54" xfId="0" applyNumberFormat="1" applyFont="1" applyFill="1" applyBorder="1" applyAlignment="1">
      <alignment vertical="center" wrapText="1"/>
    </xf>
    <xf numFmtId="4" fontId="43" fillId="0" borderId="0" xfId="0" applyNumberFormat="1" applyFont="1" applyAlignment="1">
      <alignment vertical="center" wrapText="1"/>
    </xf>
    <xf numFmtId="0" fontId="34" fillId="0" borderId="0" xfId="0" applyFont="1"/>
    <xf numFmtId="10" fontId="49" fillId="27" borderId="14" xfId="3" applyNumberFormat="1" applyFont="1" applyFill="1" applyBorder="1" applyAlignment="1">
      <alignment horizontal="center" vertical="center"/>
    </xf>
    <xf numFmtId="0" fontId="47" fillId="0" borderId="22" xfId="0" applyFont="1" applyBorder="1" applyAlignment="1">
      <alignment horizontal="center" vertical="center"/>
    </xf>
    <xf numFmtId="4" fontId="47" fillId="0" borderId="22" xfId="0" applyNumberFormat="1" applyFont="1" applyBorder="1" applyAlignment="1">
      <alignment horizontal="center" vertical="center" wrapText="1"/>
    </xf>
    <xf numFmtId="4" fontId="50" fillId="0" borderId="22" xfId="0" applyNumberFormat="1" applyFont="1" applyBorder="1" applyAlignment="1">
      <alignment horizontal="center" vertical="center"/>
    </xf>
    <xf numFmtId="4" fontId="51" fillId="0" borderId="23" xfId="0" applyNumberFormat="1" applyFont="1" applyBorder="1" applyAlignment="1">
      <alignment horizontal="center" vertical="center"/>
    </xf>
    <xf numFmtId="4" fontId="47" fillId="0" borderId="22" xfId="0" applyNumberFormat="1" applyFont="1" applyBorder="1" applyAlignment="1">
      <alignment horizontal="center" vertical="center"/>
    </xf>
    <xf numFmtId="10" fontId="36" fillId="0" borderId="0" xfId="0" applyNumberFormat="1" applyFont="1" applyAlignment="1">
      <alignment horizontal="center"/>
    </xf>
    <xf numFmtId="0" fontId="52" fillId="0" borderId="0" xfId="0" applyFont="1" applyAlignment="1">
      <alignment horizontal="center" vertical="top" wrapText="1"/>
    </xf>
    <xf numFmtId="0" fontId="53" fillId="0" borderId="0" xfId="0" applyFont="1" applyAlignment="1">
      <alignment horizontal="center" wrapText="1"/>
    </xf>
    <xf numFmtId="164" fontId="36" fillId="32" borderId="22" xfId="0" applyNumberFormat="1" applyFont="1" applyFill="1" applyBorder="1" applyAlignment="1">
      <alignment horizontal="right" vertical="top" wrapText="1"/>
    </xf>
    <xf numFmtId="4" fontId="39" fillId="33" borderId="61" xfId="0" applyNumberFormat="1" applyFont="1" applyFill="1" applyBorder="1" applyAlignment="1">
      <alignment vertical="center" wrapText="1"/>
    </xf>
    <xf numFmtId="43" fontId="57" fillId="0" borderId="64" xfId="2" applyFont="1" applyFill="1" applyBorder="1" applyAlignment="1">
      <alignment horizontal="right" vertical="center"/>
    </xf>
    <xf numFmtId="14" fontId="57" fillId="0" borderId="65" xfId="0" applyNumberFormat="1" applyFont="1" applyBorder="1" applyAlignment="1">
      <alignment horizontal="left" vertical="center"/>
    </xf>
    <xf numFmtId="0" fontId="0" fillId="0" borderId="66" xfId="0" applyBorder="1"/>
    <xf numFmtId="165" fontId="58" fillId="34" borderId="67" xfId="0" applyNumberFormat="1" applyFont="1" applyFill="1" applyBorder="1" applyAlignment="1">
      <alignment vertical="center"/>
    </xf>
    <xf numFmtId="43" fontId="57" fillId="0" borderId="53" xfId="2" applyFont="1" applyFill="1" applyBorder="1" applyAlignment="1">
      <alignment horizontal="right" vertical="center"/>
    </xf>
    <xf numFmtId="4" fontId="59" fillId="0" borderId="22" xfId="0" applyNumberFormat="1" applyFont="1" applyBorder="1" applyAlignment="1">
      <alignment horizontal="right" vertical="center"/>
    </xf>
    <xf numFmtId="165" fontId="58" fillId="0" borderId="0" xfId="0" applyNumberFormat="1" applyFont="1" applyAlignment="1">
      <alignment vertical="center"/>
    </xf>
    <xf numFmtId="0" fontId="60" fillId="0" borderId="0" xfId="0" applyFont="1" applyAlignment="1">
      <alignment horizontal="center"/>
    </xf>
    <xf numFmtId="0" fontId="61" fillId="0" borderId="0" xfId="0" applyFont="1" applyAlignment="1">
      <alignment horizontal="center" vertical="top" wrapText="1"/>
    </xf>
    <xf numFmtId="164" fontId="49" fillId="35" borderId="22" xfId="0" applyNumberFormat="1" applyFont="1" applyFill="1" applyBorder="1" applyAlignment="1">
      <alignment horizontal="center" vertical="top" wrapText="1"/>
    </xf>
    <xf numFmtId="49" fontId="54" fillId="0" borderId="68" xfId="0" applyNumberFormat="1" applyFont="1" applyBorder="1" applyAlignment="1">
      <alignment horizontal="left" vertical="center"/>
    </xf>
    <xf numFmtId="4" fontId="39" fillId="27" borderId="69" xfId="0" applyNumberFormat="1" applyFont="1" applyFill="1" applyBorder="1" applyAlignment="1">
      <alignment vertical="center" wrapText="1"/>
    </xf>
    <xf numFmtId="164" fontId="62" fillId="31" borderId="42" xfId="0" applyNumberFormat="1" applyFont="1" applyFill="1" applyBorder="1" applyAlignment="1">
      <alignment horizontal="left" vertical="top" wrapText="1"/>
    </xf>
    <xf numFmtId="0" fontId="63" fillId="31" borderId="28" xfId="0" applyFont="1" applyFill="1" applyBorder="1" applyAlignment="1">
      <alignment vertical="center"/>
    </xf>
    <xf numFmtId="0" fontId="63" fillId="36" borderId="29" xfId="0" applyFont="1" applyFill="1" applyBorder="1" applyAlignment="1">
      <alignment horizontal="right" vertical="center"/>
    </xf>
    <xf numFmtId="43" fontId="57" fillId="0" borderId="71" xfId="2" applyFont="1" applyFill="1" applyBorder="1" applyAlignment="1">
      <alignment horizontal="right" vertical="center"/>
    </xf>
    <xf numFmtId="0" fontId="36" fillId="0" borderId="72" xfId="0" applyFont="1" applyBorder="1" applyAlignment="1">
      <alignment horizontal="right" vertical="center"/>
    </xf>
    <xf numFmtId="165" fontId="64" fillId="33" borderId="73" xfId="0" applyNumberFormat="1" applyFont="1" applyFill="1" applyBorder="1" applyAlignment="1">
      <alignment vertical="center"/>
    </xf>
    <xf numFmtId="166" fontId="65" fillId="0" borderId="42" xfId="0" applyNumberFormat="1" applyFont="1" applyBorder="1" applyAlignment="1">
      <alignment vertical="center"/>
    </xf>
    <xf numFmtId="166" fontId="65" fillId="0" borderId="23" xfId="0" applyNumberFormat="1" applyFont="1" applyBorder="1" applyAlignment="1">
      <alignment vertical="center"/>
    </xf>
    <xf numFmtId="4" fontId="65" fillId="0" borderId="23" xfId="0" applyNumberFormat="1" applyFont="1" applyBorder="1" applyAlignment="1">
      <alignment vertical="center"/>
    </xf>
    <xf numFmtId="167" fontId="65" fillId="0" borderId="23" xfId="3" applyNumberFormat="1" applyFont="1" applyFill="1" applyBorder="1" applyAlignment="1">
      <alignment vertical="center"/>
    </xf>
    <xf numFmtId="4" fontId="54" fillId="0" borderId="74" xfId="0" applyNumberFormat="1" applyFont="1" applyBorder="1" applyAlignment="1">
      <alignment horizontal="right" vertical="center"/>
    </xf>
    <xf numFmtId="4" fontId="64" fillId="33" borderId="75" xfId="0" applyNumberFormat="1" applyFont="1" applyFill="1" applyBorder="1" applyAlignment="1">
      <alignment vertical="center"/>
    </xf>
    <xf numFmtId="165" fontId="64" fillId="0" borderId="0" xfId="0" applyNumberFormat="1" applyFont="1" applyAlignment="1">
      <alignment vertical="center"/>
    </xf>
    <xf numFmtId="164" fontId="57" fillId="38" borderId="22" xfId="0" applyNumberFormat="1" applyFont="1" applyFill="1" applyBorder="1" applyAlignment="1">
      <alignment horizontal="left" vertical="top" wrapText="1"/>
    </xf>
    <xf numFmtId="49" fontId="54" fillId="0" borderId="48" xfId="0" applyNumberFormat="1" applyFont="1" applyBorder="1" applyAlignment="1">
      <alignment horizontal="left" vertical="center"/>
    </xf>
    <xf numFmtId="164" fontId="62" fillId="39" borderId="42" xfId="0" applyNumberFormat="1" applyFont="1" applyFill="1" applyBorder="1" applyAlignment="1">
      <alignment horizontal="left" vertical="top" wrapText="1"/>
    </xf>
    <xf numFmtId="0" fontId="66" fillId="0" borderId="78" xfId="0" applyFont="1" applyBorder="1" applyAlignment="1">
      <alignment horizontal="center" vertical="center" wrapText="1"/>
    </xf>
    <xf numFmtId="168" fontId="57" fillId="0" borderId="38" xfId="0" applyNumberFormat="1" applyFont="1" applyBorder="1" applyAlignment="1">
      <alignment horizontal="center" vertical="center" wrapText="1"/>
    </xf>
    <xf numFmtId="0" fontId="58" fillId="34" borderId="56" xfId="0" applyFont="1" applyFill="1" applyBorder="1" applyAlignment="1">
      <alignment vertical="center" wrapText="1"/>
    </xf>
    <xf numFmtId="0" fontId="58" fillId="34" borderId="63" xfId="0" applyFont="1" applyFill="1" applyBorder="1" applyAlignment="1">
      <alignment vertical="center" wrapText="1"/>
    </xf>
    <xf numFmtId="0" fontId="58" fillId="34" borderId="76" xfId="0" applyFont="1" applyFill="1" applyBorder="1" applyAlignment="1">
      <alignment vertical="center" wrapText="1"/>
    </xf>
    <xf numFmtId="0" fontId="58" fillId="0" borderId="0" xfId="0" applyFont="1" applyAlignment="1">
      <alignment horizontal="center" vertical="center" wrapText="1"/>
    </xf>
    <xf numFmtId="0" fontId="0" fillId="0" borderId="0" xfId="0" applyAlignment="1">
      <alignment horizontal="center" vertical="center"/>
    </xf>
    <xf numFmtId="40" fontId="75" fillId="43" borderId="82" xfId="0" applyNumberFormat="1" applyFont="1" applyFill="1" applyBorder="1" applyAlignment="1">
      <alignment horizontal="center" vertical="center" wrapText="1"/>
    </xf>
    <xf numFmtId="0" fontId="76" fillId="41" borderId="83" xfId="0" applyFont="1" applyFill="1" applyBorder="1" applyAlignment="1">
      <alignment horizontal="center" vertical="center" wrapText="1"/>
    </xf>
    <xf numFmtId="4" fontId="74" fillId="42" borderId="83" xfId="0" applyNumberFormat="1" applyFont="1" applyFill="1" applyBorder="1" applyAlignment="1">
      <alignment horizontal="center" vertical="center" wrapText="1"/>
    </xf>
    <xf numFmtId="4" fontId="77" fillId="42" borderId="83" xfId="0" applyNumberFormat="1" applyFont="1" applyFill="1" applyBorder="1" applyAlignment="1">
      <alignment horizontal="center" vertical="center" wrapText="1"/>
    </xf>
    <xf numFmtId="4" fontId="78" fillId="42" borderId="84" xfId="0" applyNumberFormat="1" applyFont="1" applyFill="1" applyBorder="1" applyAlignment="1">
      <alignment horizontal="center" vertical="center" wrapText="1"/>
    </xf>
    <xf numFmtId="40" fontId="75" fillId="0" borderId="0" xfId="0" applyNumberFormat="1" applyFont="1" applyAlignment="1">
      <alignment horizontal="center" vertical="center" wrapText="1"/>
    </xf>
    <xf numFmtId="49" fontId="60" fillId="0" borderId="0" xfId="0" applyNumberFormat="1" applyFont="1" applyAlignment="1">
      <alignment horizontal="center" vertical="center" wrapText="1"/>
    </xf>
    <xf numFmtId="0" fontId="36" fillId="0" borderId="0" xfId="0" applyFont="1" applyAlignment="1">
      <alignment horizontal="center" vertical="center"/>
    </xf>
    <xf numFmtId="40" fontId="79" fillId="33" borderId="85" xfId="0" applyNumberFormat="1" applyFont="1" applyFill="1" applyBorder="1" applyAlignment="1">
      <alignment horizontal="center" vertical="center"/>
    </xf>
    <xf numFmtId="49" fontId="60" fillId="0" borderId="0" xfId="0" applyNumberFormat="1" applyFont="1" applyAlignment="1">
      <alignment horizontal="center" vertical="center"/>
    </xf>
    <xf numFmtId="4" fontId="85" fillId="38" borderId="47" xfId="0" applyNumberFormat="1" applyFont="1" applyFill="1" applyBorder="1" applyAlignment="1">
      <alignment horizontal="center" vertical="center"/>
    </xf>
    <xf numFmtId="4" fontId="86" fillId="38" borderId="49" xfId="0" applyNumberFormat="1" applyFont="1" applyFill="1" applyBorder="1" applyAlignment="1">
      <alignment horizontal="right" vertical="center"/>
    </xf>
    <xf numFmtId="4" fontId="86" fillId="38" borderId="50" xfId="0" applyNumberFormat="1" applyFont="1" applyFill="1" applyBorder="1" applyAlignment="1">
      <alignment horizontal="right" vertical="center"/>
    </xf>
    <xf numFmtId="4" fontId="87" fillId="38" borderId="51" xfId="0" applyNumberFormat="1" applyFont="1" applyFill="1" applyBorder="1" applyAlignment="1">
      <alignment horizontal="right" vertical="center" wrapText="1"/>
    </xf>
    <xf numFmtId="0" fontId="80" fillId="38" borderId="52" xfId="0" applyFont="1" applyFill="1" applyBorder="1"/>
    <xf numFmtId="164" fontId="88" fillId="38" borderId="22" xfId="0" applyNumberFormat="1" applyFont="1" applyFill="1" applyBorder="1" applyAlignment="1">
      <alignment horizontal="left" vertical="top" wrapText="1"/>
    </xf>
    <xf numFmtId="0" fontId="89" fillId="38" borderId="22" xfId="0" applyFont="1" applyFill="1" applyBorder="1"/>
    <xf numFmtId="4" fontId="86" fillId="38" borderId="53" xfId="0" applyNumberFormat="1" applyFont="1" applyFill="1" applyBorder="1" applyAlignment="1">
      <alignment horizontal="right" vertical="center" wrapText="1"/>
    </xf>
    <xf numFmtId="4" fontId="90" fillId="38" borderId="54" xfId="0" applyNumberFormat="1" applyFont="1" applyFill="1" applyBorder="1" applyAlignment="1">
      <alignment vertical="center" wrapText="1"/>
    </xf>
    <xf numFmtId="4" fontId="90" fillId="0" borderId="0" xfId="0" applyNumberFormat="1" applyFont="1" applyAlignment="1">
      <alignment vertical="center" wrapText="1"/>
    </xf>
    <xf numFmtId="0" fontId="60" fillId="0" borderId="0" xfId="0" applyFont="1" applyAlignment="1">
      <alignment vertical="top"/>
    </xf>
    <xf numFmtId="0" fontId="91" fillId="0" borderId="86" xfId="0" applyFont="1" applyBorder="1" applyAlignment="1">
      <alignment horizontal="center" wrapText="1"/>
    </xf>
    <xf numFmtId="0" fontId="91" fillId="0" borderId="21" xfId="0" applyFont="1" applyBorder="1" applyAlignment="1">
      <alignment horizontal="center" wrapText="1"/>
    </xf>
    <xf numFmtId="0" fontId="91" fillId="0" borderId="87" xfId="0" applyFont="1" applyBorder="1" applyAlignment="1">
      <alignment horizontal="center" wrapText="1"/>
    </xf>
    <xf numFmtId="0" fontId="92" fillId="0" borderId="0" xfId="0" applyFont="1" applyAlignment="1">
      <alignment horizontal="left"/>
    </xf>
    <xf numFmtId="0" fontId="93" fillId="35" borderId="64" xfId="0" applyFont="1" applyFill="1" applyBorder="1" applyAlignment="1">
      <alignment horizontal="left" vertical="top"/>
    </xf>
    <xf numFmtId="0" fontId="36" fillId="35" borderId="22" xfId="0" applyFont="1" applyFill="1" applyBorder="1" applyAlignment="1">
      <alignment horizontal="left" vertical="top" wrapText="1"/>
    </xf>
    <xf numFmtId="4" fontId="85" fillId="35" borderId="47" xfId="0" applyNumberFormat="1" applyFont="1" applyFill="1" applyBorder="1" applyAlignment="1">
      <alignment horizontal="center" vertical="center"/>
    </xf>
    <xf numFmtId="0" fontId="38" fillId="35" borderId="68" xfId="0" applyFont="1" applyFill="1" applyBorder="1" applyAlignment="1">
      <alignment horizontal="center" vertical="center"/>
    </xf>
    <xf numFmtId="4" fontId="86" fillId="35" borderId="49" xfId="0" applyNumberFormat="1" applyFont="1" applyFill="1" applyBorder="1" applyAlignment="1">
      <alignment horizontal="right" vertical="center"/>
    </xf>
    <xf numFmtId="4" fontId="86" fillId="35" borderId="50" xfId="0" applyNumberFormat="1" applyFont="1" applyFill="1" applyBorder="1" applyAlignment="1">
      <alignment horizontal="right" vertical="center"/>
    </xf>
    <xf numFmtId="4" fontId="87" fillId="35" borderId="51" xfId="0" applyNumberFormat="1" applyFont="1" applyFill="1" applyBorder="1" applyAlignment="1">
      <alignment horizontal="right" vertical="center" wrapText="1"/>
    </xf>
    <xf numFmtId="0" fontId="80" fillId="35" borderId="52" xfId="0" applyFont="1" applyFill="1" applyBorder="1"/>
    <xf numFmtId="164" fontId="95" fillId="35" borderId="22" xfId="0" applyNumberFormat="1" applyFont="1" applyFill="1" applyBorder="1" applyAlignment="1">
      <alignment horizontal="center" vertical="top" wrapText="1"/>
    </xf>
    <xf numFmtId="0" fontId="89" fillId="35" borderId="22" xfId="0" applyFont="1" applyFill="1" applyBorder="1"/>
    <xf numFmtId="4" fontId="86" fillId="35" borderId="53" xfId="0" applyNumberFormat="1" applyFont="1" applyFill="1" applyBorder="1" applyAlignment="1">
      <alignment horizontal="right" vertical="center" wrapText="1"/>
    </xf>
    <xf numFmtId="4" fontId="90" fillId="35" borderId="54" xfId="0" applyNumberFormat="1" applyFont="1" applyFill="1" applyBorder="1" applyAlignment="1">
      <alignment vertical="center" wrapText="1"/>
    </xf>
    <xf numFmtId="0" fontId="91" fillId="0" borderId="52" xfId="0" applyFont="1" applyBorder="1" applyAlignment="1">
      <alignment horizontal="center" wrapText="1"/>
    </xf>
    <xf numFmtId="0" fontId="91" fillId="0" borderId="22" xfId="0" applyFont="1" applyBorder="1" applyAlignment="1">
      <alignment horizontal="center" wrapText="1"/>
    </xf>
    <xf numFmtId="0" fontId="91" fillId="0" borderId="54" xfId="0" applyFont="1" applyBorder="1" applyAlignment="1">
      <alignment horizontal="center" wrapText="1"/>
    </xf>
    <xf numFmtId="0" fontId="92" fillId="0" borderId="0" xfId="0" applyFont="1"/>
    <xf numFmtId="0" fontId="93" fillId="32" borderId="64" xfId="0" applyFont="1" applyFill="1" applyBorder="1" applyAlignment="1">
      <alignment horizontal="left" vertical="top"/>
    </xf>
    <xf numFmtId="0" fontId="36" fillId="32" borderId="22" xfId="0" applyFont="1" applyFill="1" applyBorder="1" applyAlignment="1">
      <alignment horizontal="left" vertical="top" wrapText="1"/>
    </xf>
    <xf numFmtId="4" fontId="85" fillId="32" borderId="47" xfId="0" applyNumberFormat="1" applyFont="1" applyFill="1" applyBorder="1" applyAlignment="1">
      <alignment horizontal="center" vertical="center"/>
    </xf>
    <xf numFmtId="0" fontId="38" fillId="32" borderId="68" xfId="0" applyFont="1" applyFill="1" applyBorder="1" applyAlignment="1">
      <alignment horizontal="center" vertical="center"/>
    </xf>
    <xf numFmtId="4" fontId="86" fillId="32" borderId="49" xfId="0" applyNumberFormat="1" applyFont="1" applyFill="1" applyBorder="1" applyAlignment="1">
      <alignment horizontal="right" vertical="center"/>
    </xf>
    <xf numFmtId="4" fontId="86" fillId="32" borderId="50" xfId="0" applyNumberFormat="1" applyFont="1" applyFill="1" applyBorder="1" applyAlignment="1">
      <alignment horizontal="right" vertical="center"/>
    </xf>
    <xf numFmtId="4" fontId="87" fillId="32" borderId="51" xfId="0" applyNumberFormat="1" applyFont="1" applyFill="1" applyBorder="1" applyAlignment="1">
      <alignment horizontal="right" vertical="center" wrapText="1"/>
    </xf>
    <xf numFmtId="0" fontId="80" fillId="32" borderId="52" xfId="0" applyFont="1" applyFill="1" applyBorder="1"/>
    <xf numFmtId="164" fontId="96" fillId="32" borderId="22" xfId="0" applyNumberFormat="1" applyFont="1" applyFill="1" applyBorder="1" applyAlignment="1">
      <alignment horizontal="right" vertical="top" wrapText="1"/>
    </xf>
    <xf numFmtId="0" fontId="89" fillId="32" borderId="22" xfId="0" applyFont="1" applyFill="1" applyBorder="1"/>
    <xf numFmtId="4" fontId="86" fillId="32" borderId="53" xfId="0" applyNumberFormat="1" applyFont="1" applyFill="1" applyBorder="1" applyAlignment="1">
      <alignment horizontal="right" vertical="center" wrapText="1"/>
    </xf>
    <xf numFmtId="4" fontId="90" fillId="32" borderId="54" xfId="0" applyNumberFormat="1" applyFont="1" applyFill="1" applyBorder="1" applyAlignment="1">
      <alignment vertical="center" wrapText="1"/>
    </xf>
    <xf numFmtId="0" fontId="92" fillId="0" borderId="0" xfId="0" applyFont="1" applyAlignment="1">
      <alignment horizontal="center"/>
    </xf>
    <xf numFmtId="4" fontId="98" fillId="3" borderId="22" xfId="0" applyNumberFormat="1" applyFont="1" applyFill="1" applyBorder="1" applyAlignment="1">
      <alignment vertical="top"/>
    </xf>
    <xf numFmtId="0" fontId="34" fillId="3" borderId="22" xfId="0" applyFont="1" applyFill="1" applyBorder="1" applyAlignment="1">
      <alignment horizontal="left" vertical="top" wrapText="1"/>
    </xf>
    <xf numFmtId="4" fontId="34" fillId="3" borderId="22" xfId="0" applyNumberFormat="1" applyFont="1" applyFill="1" applyBorder="1" applyAlignment="1">
      <alignment horizontal="right" vertical="top" wrapText="1"/>
    </xf>
    <xf numFmtId="0" fontId="34" fillId="3" borderId="66" xfId="0" applyFont="1" applyFill="1" applyBorder="1" applyAlignment="1">
      <alignment horizontal="center" vertical="top"/>
    </xf>
    <xf numFmtId="0" fontId="38" fillId="3" borderId="68" xfId="0" applyFont="1" applyFill="1" applyBorder="1" applyAlignment="1">
      <alignment horizontal="center" vertical="center"/>
    </xf>
    <xf numFmtId="4" fontId="39" fillId="26" borderId="64" xfId="0" applyNumberFormat="1" applyFont="1" applyFill="1" applyBorder="1" applyAlignment="1">
      <alignment horizontal="right" vertical="center"/>
    </xf>
    <xf numFmtId="4" fontId="99" fillId="2" borderId="22" xfId="0" applyNumberFormat="1" applyFont="1" applyFill="1" applyBorder="1" applyAlignment="1">
      <alignment horizontal="right" vertical="center"/>
    </xf>
    <xf numFmtId="4" fontId="100" fillId="44" borderId="66" xfId="0" applyNumberFormat="1" applyFont="1" applyFill="1" applyBorder="1" applyAlignment="1">
      <alignment horizontal="right" vertical="center" wrapText="1"/>
    </xf>
    <xf numFmtId="4" fontId="34" fillId="0" borderId="0" xfId="0" applyNumberFormat="1" applyFont="1" applyAlignment="1">
      <alignment horizontal="center"/>
    </xf>
    <xf numFmtId="0" fontId="97" fillId="3" borderId="0" xfId="0" applyFont="1" applyFill="1" applyAlignment="1">
      <alignment horizontal="left" vertical="top"/>
    </xf>
    <xf numFmtId="0" fontId="97" fillId="3" borderId="64" xfId="0" applyFont="1" applyFill="1" applyBorder="1" applyAlignment="1">
      <alignment horizontal="left" vertical="top"/>
    </xf>
    <xf numFmtId="4" fontId="98" fillId="3" borderId="22" xfId="0" applyNumberFormat="1" applyFont="1" applyFill="1" applyBorder="1"/>
    <xf numFmtId="49" fontId="34" fillId="3" borderId="66" xfId="0" applyNumberFormat="1" applyFont="1" applyFill="1" applyBorder="1" applyAlignment="1">
      <alignment horizontal="center" vertical="top"/>
    </xf>
    <xf numFmtId="4" fontId="34" fillId="0" borderId="0" xfId="0" applyNumberFormat="1" applyFont="1" applyAlignment="1">
      <alignment horizontal="center" vertical="top"/>
    </xf>
    <xf numFmtId="4" fontId="101" fillId="3" borderId="22" xfId="0" applyNumberFormat="1" applyFont="1" applyFill="1" applyBorder="1" applyAlignment="1">
      <alignment vertical="top"/>
    </xf>
    <xf numFmtId="0" fontId="33" fillId="32" borderId="0" xfId="0" applyFont="1" applyFill="1" applyAlignment="1">
      <alignment horizontal="left" vertical="top"/>
    </xf>
    <xf numFmtId="4" fontId="104" fillId="3" borderId="22" xfId="0" applyNumberFormat="1" applyFont="1" applyFill="1" applyBorder="1" applyAlignment="1">
      <alignment vertical="top"/>
    </xf>
    <xf numFmtId="1" fontId="38" fillId="3" borderId="68" xfId="0" applyNumberFormat="1" applyFont="1" applyFill="1" applyBorder="1" applyAlignment="1">
      <alignment horizontal="center" vertical="center"/>
    </xf>
    <xf numFmtId="1" fontId="42" fillId="25" borderId="22" xfId="0" applyNumberFormat="1" applyFont="1" applyFill="1" applyBorder="1"/>
    <xf numFmtId="4" fontId="106" fillId="3" borderId="22" xfId="0" applyNumberFormat="1" applyFont="1" applyFill="1" applyBorder="1" applyAlignment="1">
      <alignment vertical="top"/>
    </xf>
    <xf numFmtId="4" fontId="107" fillId="3" borderId="22" xfId="0" applyNumberFormat="1" applyFont="1" applyFill="1" applyBorder="1" applyAlignment="1">
      <alignment vertical="top"/>
    </xf>
    <xf numFmtId="0" fontId="33" fillId="35" borderId="0" xfId="0" applyFont="1" applyFill="1" applyAlignment="1">
      <alignment horizontal="left" vertical="top"/>
    </xf>
    <xf numFmtId="4" fontId="104" fillId="3" borderId="22" xfId="0" applyNumberFormat="1" applyFont="1" applyFill="1" applyBorder="1"/>
    <xf numFmtId="0" fontId="34" fillId="0" borderId="0" xfId="0" applyFont="1" applyAlignment="1">
      <alignment horizontal="center"/>
    </xf>
    <xf numFmtId="4" fontId="109" fillId="3" borderId="22" xfId="0" applyNumberFormat="1" applyFont="1" applyFill="1" applyBorder="1"/>
    <xf numFmtId="0" fontId="33" fillId="38" borderId="0" xfId="0" applyFont="1" applyFill="1" applyAlignment="1">
      <alignment horizontal="left" vertical="top"/>
    </xf>
    <xf numFmtId="0" fontId="38" fillId="38" borderId="68" xfId="0" applyFont="1" applyFill="1" applyBorder="1" applyAlignment="1">
      <alignment horizontal="center" vertical="center"/>
    </xf>
    <xf numFmtId="4" fontId="106" fillId="3" borderId="22" xfId="0" applyNumberFormat="1" applyFont="1" applyFill="1" applyBorder="1"/>
    <xf numFmtId="4" fontId="110" fillId="32" borderId="22" xfId="0" applyNumberFormat="1" applyFont="1" applyFill="1" applyBorder="1"/>
    <xf numFmtId="0" fontId="97" fillId="3" borderId="0" xfId="0" applyFont="1" applyFill="1" applyAlignment="1">
      <alignment horizontal="left"/>
    </xf>
    <xf numFmtId="0" fontId="97" fillId="3" borderId="64" xfId="0" applyFont="1" applyFill="1" applyBorder="1" applyAlignment="1">
      <alignment horizontal="left"/>
    </xf>
    <xf numFmtId="4" fontId="111" fillId="32" borderId="22" xfId="0" applyNumberFormat="1" applyFont="1" applyFill="1" applyBorder="1"/>
    <xf numFmtId="0" fontId="93" fillId="38" borderId="64" xfId="0" applyFont="1" applyFill="1" applyBorder="1" applyAlignment="1">
      <alignment horizontal="left" vertical="top"/>
    </xf>
    <xf numFmtId="4" fontId="111" fillId="38" borderId="22" xfId="0" applyNumberFormat="1" applyFont="1" applyFill="1" applyBorder="1"/>
    <xf numFmtId="49" fontId="84" fillId="45" borderId="22" xfId="4" applyNumberFormat="1" applyFont="1" applyFill="1" applyBorder="1" applyAlignment="1">
      <alignment horizontal="left" vertical="top" wrapText="1" indent="1"/>
    </xf>
    <xf numFmtId="4" fontId="111" fillId="35" borderId="22" xfId="0" applyNumberFormat="1" applyFont="1" applyFill="1" applyBorder="1"/>
    <xf numFmtId="4" fontId="101" fillId="3" borderId="22" xfId="0" applyNumberFormat="1" applyFont="1" applyFill="1" applyBorder="1"/>
    <xf numFmtId="4" fontId="112" fillId="0" borderId="0" xfId="0" applyNumberFormat="1" applyFont="1" applyAlignment="1">
      <alignment horizontal="center"/>
    </xf>
    <xf numFmtId="4" fontId="109" fillId="3" borderId="22" xfId="0" applyNumberFormat="1" applyFont="1" applyFill="1" applyBorder="1" applyAlignment="1">
      <alignment vertical="top"/>
    </xf>
    <xf numFmtId="0" fontId="101" fillId="3" borderId="22" xfId="0" applyFont="1" applyFill="1" applyBorder="1"/>
    <xf numFmtId="14" fontId="106" fillId="3" borderId="22" xfId="0" applyNumberFormat="1" applyFont="1" applyFill="1" applyBorder="1"/>
    <xf numFmtId="0" fontId="113" fillId="0" borderId="0" xfId="0" applyFont="1"/>
    <xf numFmtId="0" fontId="48" fillId="3" borderId="22" xfId="0" applyFont="1" applyFill="1" applyBorder="1" applyAlignment="1">
      <alignment horizontal="left" vertical="top" wrapText="1"/>
    </xf>
    <xf numFmtId="0" fontId="44" fillId="32" borderId="22" xfId="0" applyFont="1" applyFill="1" applyBorder="1" applyAlignment="1">
      <alignment horizontal="left" vertical="top" wrapText="1"/>
    </xf>
    <xf numFmtId="0" fontId="40" fillId="3" borderId="22" xfId="0" applyFont="1" applyFill="1" applyBorder="1" applyAlignment="1">
      <alignment horizontal="left" vertical="top" wrapText="1"/>
    </xf>
    <xf numFmtId="0" fontId="48" fillId="3" borderId="22" xfId="0" applyFont="1" applyFill="1" applyBorder="1" applyAlignment="1">
      <alignment vertical="top" wrapText="1"/>
    </xf>
    <xf numFmtId="0" fontId="34" fillId="3" borderId="66" xfId="0" applyFont="1" applyFill="1" applyBorder="1" applyAlignment="1">
      <alignment horizontal="center" vertical="center"/>
    </xf>
    <xf numFmtId="4" fontId="60" fillId="0" borderId="0" xfId="0" applyNumberFormat="1" applyFont="1" applyAlignment="1">
      <alignment horizontal="center"/>
    </xf>
    <xf numFmtId="4" fontId="107" fillId="3" borderId="22" xfId="0" applyNumberFormat="1" applyFont="1" applyFill="1" applyBorder="1"/>
    <xf numFmtId="0" fontId="34" fillId="3" borderId="66" xfId="0" applyFont="1" applyFill="1" applyBorder="1" applyAlignment="1">
      <alignment horizontal="center"/>
    </xf>
    <xf numFmtId="2" fontId="34" fillId="3" borderId="66" xfId="0" applyNumberFormat="1" applyFont="1" applyFill="1" applyBorder="1" applyAlignment="1">
      <alignment horizontal="center" vertical="center"/>
    </xf>
    <xf numFmtId="4" fontId="36" fillId="0" borderId="0" xfId="0" applyNumberFormat="1" applyFont="1" applyAlignment="1">
      <alignment horizontal="right"/>
    </xf>
    <xf numFmtId="0" fontId="36" fillId="32" borderId="22" xfId="5" applyFont="1" applyFill="1" applyBorder="1" applyAlignment="1">
      <alignment horizontal="left" vertical="top" wrapText="1"/>
    </xf>
    <xf numFmtId="0" fontId="106" fillId="3" borderId="22" xfId="0" applyFont="1" applyFill="1" applyBorder="1"/>
    <xf numFmtId="49" fontId="84" fillId="46" borderId="22" xfId="4" applyNumberFormat="1" applyFont="1" applyFill="1" applyBorder="1" applyAlignment="1">
      <alignment horizontal="left" vertical="top" wrapText="1" indent="1"/>
    </xf>
    <xf numFmtId="0" fontId="114" fillId="3" borderId="0" xfId="0" applyFont="1" applyFill="1" applyAlignment="1">
      <alignment horizontal="left" vertical="top"/>
    </xf>
    <xf numFmtId="4" fontId="115" fillId="32" borderId="22" xfId="0" applyNumberFormat="1" applyFont="1" applyFill="1" applyBorder="1"/>
    <xf numFmtId="0" fontId="109" fillId="3" borderId="22" xfId="0" applyFont="1" applyFill="1" applyBorder="1"/>
    <xf numFmtId="0" fontId="116" fillId="3" borderId="22" xfId="0" applyFont="1" applyFill="1" applyBorder="1" applyAlignment="1" applyProtection="1">
      <alignment horizontal="left" vertical="top" wrapText="1"/>
      <protection locked="0"/>
    </xf>
    <xf numFmtId="4" fontId="101" fillId="25" borderId="22" xfId="0" applyNumberFormat="1" applyFont="1" applyFill="1" applyBorder="1" applyAlignment="1">
      <alignment vertical="top"/>
    </xf>
    <xf numFmtId="0" fontId="38" fillId="0" borderId="68" xfId="0" applyFont="1" applyBorder="1" applyAlignment="1">
      <alignment horizontal="center" vertical="center"/>
    </xf>
    <xf numFmtId="4" fontId="39" fillId="47" borderId="64" xfId="0" applyNumberFormat="1" applyFont="1" applyFill="1" applyBorder="1" applyAlignment="1">
      <alignment horizontal="right" vertical="center"/>
    </xf>
    <xf numFmtId="4" fontId="99" fillId="47" borderId="22" xfId="0" applyNumberFormat="1" applyFont="1" applyFill="1" applyBorder="1" applyAlignment="1">
      <alignment horizontal="right" vertical="center"/>
    </xf>
    <xf numFmtId="4" fontId="100" fillId="47" borderId="66" xfId="0" applyNumberFormat="1" applyFont="1" applyFill="1" applyBorder="1" applyAlignment="1">
      <alignment horizontal="right" vertical="center" wrapText="1"/>
    </xf>
    <xf numFmtId="4" fontId="117" fillId="32" borderId="22" xfId="0" applyNumberFormat="1" applyFont="1" applyFill="1" applyBorder="1"/>
    <xf numFmtId="0" fontId="118" fillId="3" borderId="22" xfId="0" applyFont="1" applyFill="1" applyBorder="1" applyAlignment="1">
      <alignment horizontal="left" vertical="top" wrapText="1"/>
    </xf>
    <xf numFmtId="0" fontId="48" fillId="0" borderId="0" xfId="0" applyFont="1"/>
    <xf numFmtId="0" fontId="111" fillId="32" borderId="85" xfId="0" applyFont="1" applyFill="1" applyBorder="1" applyAlignment="1">
      <alignment horizontal="center" vertical="center" wrapText="1"/>
    </xf>
    <xf numFmtId="0" fontId="60" fillId="32" borderId="85" xfId="0" applyFont="1" applyFill="1" applyBorder="1" applyAlignment="1">
      <alignment horizontal="center" vertical="center" wrapText="1"/>
    </xf>
    <xf numFmtId="0" fontId="111" fillId="32" borderId="88" xfId="0" applyFont="1" applyFill="1" applyBorder="1" applyAlignment="1">
      <alignment horizontal="center" vertical="center" wrapText="1"/>
    </xf>
    <xf numFmtId="0" fontId="60" fillId="32" borderId="88" xfId="0" applyFont="1" applyFill="1" applyBorder="1" applyAlignment="1">
      <alignment horizontal="center" vertical="center" wrapText="1"/>
    </xf>
    <xf numFmtId="0" fontId="48" fillId="26" borderId="29" xfId="0" applyFont="1" applyFill="1" applyBorder="1" applyAlignment="1">
      <alignment horizontal="center" vertical="center" wrapText="1"/>
    </xf>
    <xf numFmtId="4" fontId="48" fillId="0" borderId="29" xfId="0" applyNumberFormat="1" applyFont="1" applyBorder="1" applyAlignment="1">
      <alignment horizontal="right" vertical="center"/>
    </xf>
    <xf numFmtId="4" fontId="119" fillId="0" borderId="29" xfId="0" applyNumberFormat="1" applyFont="1" applyBorder="1" applyAlignment="1">
      <alignment horizontal="right" vertical="center"/>
    </xf>
    <xf numFmtId="4" fontId="120" fillId="38" borderId="22" xfId="0" applyNumberFormat="1" applyFont="1" applyFill="1" applyBorder="1" applyAlignment="1">
      <alignment vertical="top"/>
    </xf>
    <xf numFmtId="0" fontId="36" fillId="38" borderId="22" xfId="0" applyFont="1" applyFill="1" applyBorder="1" applyAlignment="1">
      <alignment horizontal="left" wrapText="1"/>
    </xf>
    <xf numFmtId="4" fontId="36" fillId="38" borderId="22" xfId="0" applyNumberFormat="1" applyFont="1" applyFill="1" applyBorder="1" applyAlignment="1">
      <alignment horizontal="right" vertical="top" wrapText="1"/>
    </xf>
    <xf numFmtId="1" fontId="38" fillId="38" borderId="68" xfId="0" applyNumberFormat="1" applyFont="1" applyFill="1" applyBorder="1" applyAlignment="1">
      <alignment horizontal="center" vertical="center"/>
    </xf>
    <xf numFmtId="0" fontId="121" fillId="0" borderId="0" xfId="0" applyFont="1" applyAlignment="1">
      <alignment vertical="top"/>
    </xf>
    <xf numFmtId="49" fontId="122" fillId="25" borderId="0" xfId="0" applyNumberFormat="1" applyFont="1" applyFill="1" applyAlignment="1">
      <alignment horizontal="center" vertical="center"/>
    </xf>
    <xf numFmtId="0" fontId="122" fillId="25" borderId="0" xfId="0" applyFont="1" applyFill="1" applyAlignment="1">
      <alignment horizontal="left" vertical="top"/>
    </xf>
    <xf numFmtId="0" fontId="122" fillId="25" borderId="0" xfId="0" applyFont="1" applyFill="1" applyAlignment="1">
      <alignment horizontal="left" vertical="center"/>
    </xf>
    <xf numFmtId="0" fontId="122" fillId="25" borderId="0" xfId="0" applyFont="1" applyFill="1" applyAlignment="1">
      <alignment horizontal="left" vertical="center" wrapText="1"/>
    </xf>
    <xf numFmtId="0" fontId="122" fillId="0" borderId="0" xfId="0" applyFont="1" applyAlignment="1">
      <alignment horizontal="left" vertical="center" wrapText="1"/>
    </xf>
    <xf numFmtId="0" fontId="123" fillId="25" borderId="0" xfId="0" applyFont="1" applyFill="1"/>
    <xf numFmtId="10" fontId="56" fillId="25" borderId="14" xfId="0" applyNumberFormat="1" applyFont="1" applyFill="1" applyBorder="1" applyAlignment="1">
      <alignment horizontal="left" vertical="center" wrapText="1"/>
    </xf>
    <xf numFmtId="10" fontId="56" fillId="25" borderId="76" xfId="0" applyNumberFormat="1" applyFont="1" applyFill="1" applyBorder="1" applyAlignment="1">
      <alignment horizontal="left" vertical="center" wrapText="1"/>
    </xf>
    <xf numFmtId="0" fontId="123" fillId="25" borderId="0" xfId="0" applyFont="1" applyFill="1" applyAlignment="1">
      <alignment horizontal="left" vertical="center" wrapText="1"/>
    </xf>
    <xf numFmtId="4" fontId="49" fillId="25" borderId="0" xfId="0" applyNumberFormat="1" applyFont="1" applyFill="1" applyAlignment="1">
      <alignment horizontal="center" vertical="center"/>
    </xf>
    <xf numFmtId="0" fontId="124" fillId="25" borderId="0" xfId="0" applyFont="1" applyFill="1" applyAlignment="1">
      <alignment horizontal="center" vertical="center"/>
    </xf>
    <xf numFmtId="4" fontId="125" fillId="0" borderId="0" xfId="0" applyNumberFormat="1" applyFont="1" applyAlignment="1">
      <alignment vertical="center"/>
    </xf>
    <xf numFmtId="0" fontId="123" fillId="29" borderId="23" xfId="0" applyFont="1" applyFill="1" applyBorder="1"/>
    <xf numFmtId="43" fontId="127" fillId="0" borderId="0" xfId="2" applyFont="1" applyFill="1" applyBorder="1" applyProtection="1"/>
    <xf numFmtId="0" fontId="123" fillId="29" borderId="78" xfId="0" applyFont="1" applyFill="1" applyBorder="1"/>
    <xf numFmtId="49" fontId="54" fillId="29" borderId="21" xfId="0" applyNumberFormat="1" applyFont="1" applyFill="1" applyBorder="1" applyAlignment="1">
      <alignment horizontal="center" vertical="center"/>
    </xf>
    <xf numFmtId="0" fontId="128" fillId="25" borderId="0" xfId="0" applyFont="1" applyFill="1" applyAlignment="1">
      <alignment horizontal="left" vertical="center" wrapText="1"/>
    </xf>
    <xf numFmtId="4" fontId="33" fillId="25" borderId="0" xfId="0" applyNumberFormat="1" applyFont="1" applyFill="1" applyAlignment="1">
      <alignment horizontal="center"/>
    </xf>
    <xf numFmtId="0" fontId="129" fillId="0" borderId="0" xfId="0" applyFont="1"/>
    <xf numFmtId="0" fontId="48" fillId="25" borderId="38" xfId="0" applyFont="1" applyFill="1" applyBorder="1" applyAlignment="1">
      <alignment horizontal="center" vertical="center"/>
    </xf>
    <xf numFmtId="0" fontId="34" fillId="25" borderId="0" xfId="0" applyFont="1" applyFill="1"/>
    <xf numFmtId="0" fontId="0" fillId="25" borderId="0" xfId="0" applyFill="1" applyAlignment="1">
      <alignment horizontal="left" vertical="center"/>
    </xf>
    <xf numFmtId="0" fontId="0" fillId="25" borderId="0" xfId="0" applyFill="1"/>
    <xf numFmtId="0" fontId="113" fillId="25" borderId="0" xfId="0" applyFont="1" applyFill="1" applyAlignment="1">
      <alignment horizontal="center" vertical="center"/>
    </xf>
    <xf numFmtId="0" fontId="57" fillId="25" borderId="0" xfId="0" applyFont="1" applyFill="1" applyAlignment="1">
      <alignment horizontal="center" vertical="center"/>
    </xf>
    <xf numFmtId="0" fontId="130" fillId="25" borderId="0" xfId="0" applyFont="1" applyFill="1"/>
    <xf numFmtId="0" fontId="130" fillId="0" borderId="0" xfId="0" applyFont="1"/>
    <xf numFmtId="49" fontId="131" fillId="25" borderId="22" xfId="0" applyNumberFormat="1" applyFont="1" applyFill="1" applyBorder="1" applyAlignment="1">
      <alignment horizontal="center" vertical="center"/>
    </xf>
    <xf numFmtId="4" fontId="60" fillId="34" borderId="56" xfId="0" applyNumberFormat="1" applyFont="1" applyFill="1" applyBorder="1" applyProtection="1">
      <protection locked="0"/>
    </xf>
    <xf numFmtId="4" fontId="60" fillId="34" borderId="76" xfId="0" applyNumberFormat="1" applyFont="1" applyFill="1" applyBorder="1" applyProtection="1">
      <protection locked="0"/>
    </xf>
    <xf numFmtId="4" fontId="34" fillId="25" borderId="14" xfId="0" applyNumberFormat="1" applyFont="1" applyFill="1" applyBorder="1" applyAlignment="1">
      <alignment horizontal="left"/>
    </xf>
    <xf numFmtId="0" fontId="132" fillId="25" borderId="0" xfId="0" applyFont="1" applyFill="1" applyAlignment="1">
      <alignment horizontal="left" vertical="center" wrapText="1"/>
    </xf>
    <xf numFmtId="4" fontId="113" fillId="25" borderId="0" xfId="0" applyNumberFormat="1" applyFont="1" applyFill="1" applyAlignment="1">
      <alignment horizontal="center" vertical="center"/>
    </xf>
    <xf numFmtId="0" fontId="132" fillId="25" borderId="0" xfId="0" applyFont="1" applyFill="1"/>
    <xf numFmtId="0" fontId="48" fillId="25" borderId="0" xfId="0" applyFont="1" applyFill="1"/>
    <xf numFmtId="0" fontId="54" fillId="0" borderId="65" xfId="0" applyFont="1" applyBorder="1" applyAlignment="1">
      <alignment horizontal="center" vertical="center" wrapText="1"/>
    </xf>
    <xf numFmtId="10" fontId="133" fillId="40" borderId="14" xfId="0" applyNumberFormat="1" applyFont="1" applyFill="1" applyBorder="1" applyAlignment="1">
      <alignment horizontal="left" vertical="center"/>
    </xf>
    <xf numFmtId="0" fontId="134" fillId="0" borderId="0" xfId="0" applyFont="1" applyAlignment="1">
      <alignment horizontal="left" vertical="center"/>
    </xf>
    <xf numFmtId="4" fontId="135" fillId="25" borderId="0" xfId="0" applyNumberFormat="1" applyFont="1" applyFill="1" applyAlignment="1">
      <alignment horizontal="center" vertical="center"/>
    </xf>
    <xf numFmtId="165" fontId="136" fillId="25" borderId="0" xfId="0" applyNumberFormat="1" applyFont="1" applyFill="1" applyAlignment="1">
      <alignment horizontal="center" vertical="center"/>
    </xf>
    <xf numFmtId="0" fontId="54" fillId="0" borderId="91" xfId="0" applyFont="1" applyBorder="1" applyAlignment="1">
      <alignment horizontal="center" vertical="center" wrapText="1"/>
    </xf>
    <xf numFmtId="4" fontId="36" fillId="34" borderId="56" xfId="0" applyNumberFormat="1" applyFont="1" applyFill="1" applyBorder="1" applyProtection="1">
      <protection locked="0"/>
    </xf>
    <xf numFmtId="4" fontId="36" fillId="34" borderId="76" xfId="0" applyNumberFormat="1" applyFont="1" applyFill="1" applyBorder="1" applyProtection="1">
      <protection locked="0"/>
    </xf>
    <xf numFmtId="169" fontId="137" fillId="0" borderId="14" xfId="2" applyNumberFormat="1" applyFont="1" applyFill="1" applyBorder="1" applyAlignment="1" applyProtection="1">
      <alignment horizontal="left" vertical="center"/>
    </xf>
    <xf numFmtId="0" fontId="134" fillId="0" borderId="89" xfId="0" applyFont="1" applyBorder="1" applyAlignment="1">
      <alignment vertical="center" wrapText="1"/>
    </xf>
    <xf numFmtId="0" fontId="134" fillId="0" borderId="0" xfId="0" applyFont="1" applyAlignment="1">
      <alignment vertical="center" wrapText="1"/>
    </xf>
    <xf numFmtId="49" fontId="54" fillId="25" borderId="38" xfId="0" applyNumberFormat="1" applyFont="1" applyFill="1" applyBorder="1" applyAlignment="1">
      <alignment horizontal="center" vertical="center"/>
    </xf>
    <xf numFmtId="0" fontId="138" fillId="25" borderId="0" xfId="0" applyFont="1" applyFill="1" applyAlignment="1">
      <alignment horizontal="left" vertical="center"/>
    </xf>
    <xf numFmtId="0" fontId="138" fillId="25" borderId="0" xfId="0" applyFont="1" applyFill="1"/>
    <xf numFmtId="4" fontId="57" fillId="25" borderId="0" xfId="0" applyNumberFormat="1" applyFont="1" applyFill="1" applyAlignment="1">
      <alignment horizontal="center" vertical="center"/>
    </xf>
    <xf numFmtId="4" fontId="36" fillId="25" borderId="0" xfId="0" applyNumberFormat="1" applyFont="1" applyFill="1"/>
    <xf numFmtId="0" fontId="57" fillId="48" borderId="92" xfId="0" applyFont="1" applyFill="1" applyBorder="1" applyAlignment="1">
      <alignment horizontal="center" vertical="center"/>
    </xf>
    <xf numFmtId="0" fontId="34" fillId="48" borderId="56" xfId="0" applyFont="1" applyFill="1" applyBorder="1" applyAlignment="1">
      <alignment vertical="center" wrapText="1"/>
    </xf>
    <xf numFmtId="0" fontId="34" fillId="48" borderId="63" xfId="0" applyFont="1" applyFill="1" applyBorder="1" applyAlignment="1">
      <alignment horizontal="left" vertical="center"/>
    </xf>
    <xf numFmtId="0" fontId="34" fillId="48" borderId="63" xfId="0" applyFont="1" applyFill="1" applyBorder="1" applyAlignment="1">
      <alignment vertical="center" wrapText="1"/>
    </xf>
    <xf numFmtId="0" fontId="113" fillId="48" borderId="63" xfId="0" applyFont="1" applyFill="1" applyBorder="1" applyAlignment="1">
      <alignment horizontal="center" vertical="center" wrapText="1"/>
    </xf>
    <xf numFmtId="0" fontId="57" fillId="48" borderId="63" xfId="0" applyFont="1" applyFill="1" applyBorder="1" applyAlignment="1">
      <alignment horizontal="center" vertical="center" wrapText="1"/>
    </xf>
    <xf numFmtId="0" fontId="34" fillId="48" borderId="76" xfId="0" applyFont="1" applyFill="1" applyBorder="1" applyAlignment="1">
      <alignment vertical="center" wrapText="1"/>
    </xf>
    <xf numFmtId="0" fontId="48" fillId="0" borderId="0" xfId="0" applyFont="1" applyAlignment="1">
      <alignment vertical="center" wrapText="1"/>
    </xf>
    <xf numFmtId="0" fontId="49" fillId="0" borderId="93" xfId="0" applyFont="1" applyBorder="1" applyAlignment="1">
      <alignment horizontal="center" vertical="center"/>
    </xf>
    <xf numFmtId="0" fontId="36" fillId="0" borderId="94" xfId="0" applyFont="1" applyBorder="1" applyAlignment="1">
      <alignment vertical="center"/>
    </xf>
    <xf numFmtId="0" fontId="49" fillId="0" borderId="93" xfId="0" applyFont="1" applyBorder="1" applyAlignment="1">
      <alignment horizontal="right" vertical="center"/>
    </xf>
    <xf numFmtId="0" fontId="49" fillId="33" borderId="95" xfId="0" applyFont="1" applyFill="1" applyBorder="1" applyAlignment="1" applyProtection="1">
      <alignment vertical="center"/>
      <protection locked="0"/>
    </xf>
    <xf numFmtId="0" fontId="49" fillId="0" borderId="94" xfId="0" applyFont="1" applyBorder="1" applyAlignment="1">
      <alignment vertical="center"/>
    </xf>
    <xf numFmtId="0" fontId="49" fillId="0" borderId="94" xfId="0" applyFont="1" applyBorder="1" applyAlignment="1">
      <alignment horizontal="center" vertical="center"/>
    </xf>
    <xf numFmtId="0" fontId="57" fillId="33" borderId="94" xfId="0" applyFont="1" applyFill="1" applyBorder="1" applyAlignment="1" applyProtection="1">
      <alignment vertical="center" wrapText="1"/>
      <protection locked="0"/>
    </xf>
    <xf numFmtId="0" fontId="57" fillId="33" borderId="62" xfId="0" applyFont="1" applyFill="1" applyBorder="1" applyAlignment="1" applyProtection="1">
      <alignment vertical="center" wrapText="1"/>
      <protection locked="0"/>
    </xf>
    <xf numFmtId="0" fontId="49" fillId="0" borderId="0" xfId="0" applyFont="1" applyAlignment="1">
      <alignment vertical="center" wrapText="1"/>
    </xf>
    <xf numFmtId="0" fontId="49" fillId="0" borderId="65" xfId="0" applyFont="1" applyBorder="1" applyAlignment="1">
      <alignment horizontal="center" vertical="center"/>
    </xf>
    <xf numFmtId="0" fontId="36" fillId="0" borderId="95" xfId="0" applyFont="1" applyBorder="1" applyAlignment="1">
      <alignment vertical="center"/>
    </xf>
    <xf numFmtId="0" fontId="49" fillId="0" borderId="65" xfId="0" applyFont="1" applyBorder="1" applyAlignment="1">
      <alignment horizontal="right" vertical="center"/>
    </xf>
    <xf numFmtId="0" fontId="49" fillId="0" borderId="95" xfId="0" applyFont="1" applyBorder="1" applyAlignment="1">
      <alignment vertical="center"/>
    </xf>
    <xf numFmtId="0" fontId="49" fillId="0" borderId="95" xfId="0" applyFont="1" applyBorder="1" applyAlignment="1">
      <alignment horizontal="right" vertical="center"/>
    </xf>
    <xf numFmtId="0" fontId="57" fillId="33" borderId="95" xfId="0" applyFont="1" applyFill="1" applyBorder="1" applyAlignment="1" applyProtection="1">
      <alignment vertical="center" wrapText="1"/>
      <protection locked="0"/>
    </xf>
    <xf numFmtId="0" fontId="57" fillId="33" borderId="70" xfId="0" applyFont="1" applyFill="1" applyBorder="1" applyAlignment="1" applyProtection="1">
      <alignment vertical="center" wrapText="1"/>
      <protection locked="0"/>
    </xf>
    <xf numFmtId="0" fontId="49" fillId="0" borderId="91" xfId="0" applyFont="1" applyBorder="1" applyAlignment="1">
      <alignment horizontal="center" vertical="center"/>
    </xf>
    <xf numFmtId="0" fontId="36" fillId="0" borderId="96" xfId="0" applyFont="1" applyBorder="1" applyAlignment="1">
      <alignment vertical="center"/>
    </xf>
    <xf numFmtId="0" fontId="49" fillId="0" borderId="91" xfId="0" applyFont="1" applyBorder="1" applyAlignment="1">
      <alignment horizontal="right" vertical="center"/>
    </xf>
    <xf numFmtId="0" fontId="49" fillId="33" borderId="96" xfId="0" applyFont="1" applyFill="1" applyBorder="1" applyAlignment="1" applyProtection="1">
      <alignment vertical="center"/>
      <protection locked="0"/>
    </xf>
    <xf numFmtId="0" fontId="49" fillId="0" borderId="96" xfId="0" applyFont="1" applyBorder="1" applyAlignment="1">
      <alignment vertical="center"/>
    </xf>
    <xf numFmtId="0" fontId="49" fillId="0" borderId="96" xfId="0" applyFont="1" applyBorder="1" applyAlignment="1">
      <alignment horizontal="center" vertical="center"/>
    </xf>
    <xf numFmtId="0" fontId="57" fillId="33" borderId="96" xfId="0" applyFont="1" applyFill="1" applyBorder="1" applyAlignment="1" applyProtection="1">
      <alignment vertical="center" wrapText="1"/>
      <protection locked="0"/>
    </xf>
    <xf numFmtId="0" fontId="57" fillId="33" borderId="77" xfId="0" applyFont="1" applyFill="1" applyBorder="1" applyAlignment="1" applyProtection="1">
      <alignment vertical="center" wrapText="1"/>
      <protection locked="0"/>
    </xf>
    <xf numFmtId="4" fontId="123" fillId="25" borderId="0" xfId="0" applyNumberFormat="1" applyFont="1" applyFill="1"/>
    <xf numFmtId="4" fontId="33" fillId="25" borderId="0" xfId="0" applyNumberFormat="1" applyFont="1" applyFill="1"/>
    <xf numFmtId="0" fontId="138" fillId="0" borderId="0" xfId="0" applyFont="1"/>
    <xf numFmtId="0" fontId="139" fillId="0" borderId="38" xfId="6" applyFont="1" applyBorder="1" applyAlignment="1">
      <alignment horizontal="center" vertical="center"/>
    </xf>
    <xf numFmtId="4" fontId="34" fillId="0" borderId="0" xfId="6" applyNumberFormat="1" applyFont="1"/>
    <xf numFmtId="0" fontId="139" fillId="0" borderId="0" xfId="6" applyFont="1" applyAlignment="1">
      <alignment horizontal="left" vertical="center"/>
    </xf>
    <xf numFmtId="0" fontId="139" fillId="0" borderId="0" xfId="6" applyFont="1"/>
    <xf numFmtId="0" fontId="34" fillId="0" borderId="0" xfId="6" applyFont="1"/>
    <xf numFmtId="4" fontId="113" fillId="0" borderId="0" xfId="6" applyNumberFormat="1" applyFont="1" applyAlignment="1">
      <alignment horizontal="center" vertical="center"/>
    </xf>
    <xf numFmtId="43" fontId="57" fillId="0" borderId="0" xfId="2" applyFont="1" applyBorder="1" applyAlignment="1" applyProtection="1">
      <alignment horizontal="center" vertical="center"/>
    </xf>
    <xf numFmtId="0" fontId="140" fillId="40" borderId="92" xfId="6" applyFont="1" applyFill="1" applyBorder="1" applyAlignment="1">
      <alignment horizontal="left" vertical="center"/>
    </xf>
    <xf numFmtId="4" fontId="34" fillId="40" borderId="63" xfId="6" applyNumberFormat="1" applyFont="1" applyFill="1" applyBorder="1"/>
    <xf numFmtId="2" fontId="139" fillId="40" borderId="63" xfId="6" applyNumberFormat="1" applyFont="1" applyFill="1" applyBorder="1" applyAlignment="1">
      <alignment horizontal="left" vertical="center"/>
    </xf>
    <xf numFmtId="0" fontId="0" fillId="40" borderId="63" xfId="0" applyFill="1" applyBorder="1"/>
    <xf numFmtId="0" fontId="34" fillId="40" borderId="63" xfId="0" applyFont="1" applyFill="1" applyBorder="1"/>
    <xf numFmtId="0" fontId="113" fillId="40" borderId="63" xfId="0" applyFont="1" applyFill="1" applyBorder="1" applyAlignment="1">
      <alignment horizontal="center" vertical="center"/>
    </xf>
    <xf numFmtId="0" fontId="57" fillId="40" borderId="63" xfId="0" applyFont="1" applyFill="1" applyBorder="1" applyAlignment="1">
      <alignment horizontal="center" vertical="center"/>
    </xf>
    <xf numFmtId="0" fontId="36" fillId="0" borderId="38" xfId="6" applyFont="1" applyBorder="1" applyAlignment="1">
      <alignment horizontal="left" vertical="center"/>
    </xf>
    <xf numFmtId="0" fontId="65" fillId="0" borderId="0" xfId="0" applyFont="1" applyProtection="1">
      <protection locked="0"/>
    </xf>
    <xf numFmtId="0" fontId="141" fillId="0" borderId="0" xfId="0" applyFont="1" applyAlignment="1">
      <alignment horizontal="left" vertical="center"/>
    </xf>
    <xf numFmtId="0" fontId="141" fillId="0" borderId="0" xfId="0" applyFont="1"/>
    <xf numFmtId="0" fontId="123" fillId="0" borderId="0" xfId="0" applyFont="1" applyProtection="1">
      <protection locked="0"/>
    </xf>
    <xf numFmtId="0" fontId="142" fillId="0" borderId="0" xfId="0" applyFont="1" applyAlignment="1" applyProtection="1">
      <alignment horizontal="center" vertical="center"/>
      <protection locked="0"/>
    </xf>
    <xf numFmtId="4" fontId="36" fillId="0" borderId="0" xfId="0" applyNumberFormat="1" applyFont="1" applyProtection="1">
      <protection locked="0"/>
    </xf>
    <xf numFmtId="4" fontId="123" fillId="0" borderId="0" xfId="0" applyNumberFormat="1" applyFont="1" applyProtection="1">
      <protection locked="0"/>
    </xf>
    <xf numFmtId="4" fontId="138" fillId="0" borderId="0" xfId="0" applyNumberFormat="1" applyFont="1" applyProtection="1">
      <protection locked="0"/>
    </xf>
    <xf numFmtId="4" fontId="143" fillId="0" borderId="0" xfId="0" applyNumberFormat="1" applyFont="1" applyProtection="1">
      <protection locked="0"/>
    </xf>
    <xf numFmtId="10" fontId="140" fillId="27" borderId="14" xfId="3" applyNumberFormat="1" applyFont="1" applyFill="1" applyBorder="1" applyAlignment="1">
      <alignment horizontal="center" vertical="center"/>
    </xf>
    <xf numFmtId="9" fontId="36" fillId="0" borderId="0" xfId="3" applyFont="1" applyBorder="1" applyProtection="1">
      <protection locked="0"/>
    </xf>
    <xf numFmtId="170" fontId="45" fillId="0" borderId="14" xfId="6" applyNumberFormat="1" applyFont="1" applyBorder="1" applyAlignment="1">
      <alignment horizontal="right"/>
    </xf>
    <xf numFmtId="0" fontId="48" fillId="0" borderId="38" xfId="0" applyFont="1" applyBorder="1" applyAlignment="1">
      <alignment horizontal="center" vertical="center"/>
    </xf>
    <xf numFmtId="0" fontId="65" fillId="25" borderId="0" xfId="0" applyFont="1" applyFill="1" applyProtection="1">
      <protection locked="0"/>
    </xf>
    <xf numFmtId="0" fontId="138" fillId="25" borderId="0" xfId="0" applyFont="1" applyFill="1" applyAlignment="1" applyProtection="1">
      <alignment horizontal="left" vertical="center"/>
      <protection locked="0"/>
    </xf>
    <xf numFmtId="0" fontId="138" fillId="25" borderId="0" xfId="0" applyFont="1" applyFill="1" applyProtection="1">
      <protection locked="0"/>
    </xf>
    <xf numFmtId="43" fontId="57" fillId="0" borderId="0" xfId="2" applyFont="1" applyBorder="1" applyAlignment="1">
      <alignment horizontal="center" vertical="center"/>
    </xf>
    <xf numFmtId="0" fontId="138" fillId="0" borderId="0" xfId="0" applyFont="1" applyAlignment="1" applyProtection="1">
      <alignment horizontal="left" vertical="center"/>
      <protection locked="0"/>
    </xf>
    <xf numFmtId="0" fontId="145" fillId="25" borderId="22" xfId="0" applyFont="1" applyFill="1" applyBorder="1" applyProtection="1">
      <protection locked="0"/>
    </xf>
    <xf numFmtId="0" fontId="123" fillId="34" borderId="56" xfId="0" applyFont="1" applyFill="1" applyBorder="1" applyProtection="1">
      <protection locked="0"/>
    </xf>
    <xf numFmtId="0" fontId="142" fillId="34" borderId="76" xfId="0" applyFont="1" applyFill="1" applyBorder="1" applyAlignment="1" applyProtection="1">
      <alignment horizontal="center" vertical="center"/>
      <protection locked="0"/>
    </xf>
    <xf numFmtId="4" fontId="57" fillId="48" borderId="76" xfId="6" applyNumberFormat="1" applyFont="1" applyFill="1" applyBorder="1" applyAlignment="1">
      <alignment horizontal="center" vertical="center" wrapText="1"/>
    </xf>
    <xf numFmtId="4" fontId="36" fillId="48" borderId="76" xfId="6" applyNumberFormat="1" applyFont="1" applyFill="1" applyBorder="1" applyAlignment="1">
      <alignment horizontal="center" vertical="center" wrapText="1"/>
    </xf>
    <xf numFmtId="0" fontId="36" fillId="0" borderId="56" xfId="0" applyFont="1" applyBorder="1" applyAlignment="1">
      <alignment vertical="center"/>
    </xf>
    <xf numFmtId="0" fontId="148" fillId="0" borderId="63" xfId="0" applyFont="1" applyBorder="1" applyAlignment="1">
      <alignment vertical="center"/>
    </xf>
    <xf numFmtId="0" fontId="149" fillId="36" borderId="0" xfId="0" applyFont="1" applyFill="1" applyAlignment="1">
      <alignment horizontal="right" vertical="center"/>
    </xf>
    <xf numFmtId="0" fontId="36" fillId="0" borderId="56" xfId="6" applyFont="1" applyBorder="1" applyAlignment="1">
      <alignment vertical="top" wrapText="1"/>
    </xf>
    <xf numFmtId="0" fontId="49" fillId="0" borderId="76" xfId="6" applyFont="1" applyBorder="1" applyAlignment="1">
      <alignment horizontal="center" vertical="center" wrapText="1"/>
    </xf>
    <xf numFmtId="170" fontId="36" fillId="41" borderId="14" xfId="6" applyNumberFormat="1" applyFont="1" applyFill="1" applyBorder="1" applyAlignment="1">
      <alignment horizontal="center" vertical="center"/>
    </xf>
    <xf numFmtId="170" fontId="36" fillId="0" borderId="43" xfId="6" applyNumberFormat="1" applyFont="1" applyBorder="1" applyAlignment="1">
      <alignment horizontal="left" vertical="center"/>
    </xf>
    <xf numFmtId="170" fontId="36" fillId="0" borderId="99" xfId="6" applyNumberFormat="1" applyFont="1" applyBorder="1" applyAlignment="1">
      <alignment horizontal="left" vertical="center"/>
    </xf>
    <xf numFmtId="170" fontId="36" fillId="49" borderId="85" xfId="6" applyNumberFormat="1" applyFont="1" applyFill="1" applyBorder="1" applyAlignment="1">
      <alignment horizontal="left" vertical="center"/>
    </xf>
    <xf numFmtId="0" fontId="34" fillId="0" borderId="28" xfId="0" applyFont="1" applyBorder="1" applyAlignment="1">
      <alignment vertical="center"/>
    </xf>
    <xf numFmtId="0" fontId="113" fillId="0" borderId="98" xfId="0" applyFont="1" applyBorder="1" applyAlignment="1">
      <alignment vertical="center"/>
    </xf>
    <xf numFmtId="10" fontId="150" fillId="0" borderId="0" xfId="3" quotePrefix="1" applyNumberFormat="1" applyFont="1" applyFill="1" applyBorder="1" applyAlignment="1" applyProtection="1">
      <alignment horizontal="left"/>
      <protection locked="0"/>
    </xf>
    <xf numFmtId="0" fontId="36" fillId="0" borderId="0" xfId="6" applyFont="1"/>
    <xf numFmtId="170" fontId="113" fillId="0" borderId="0" xfId="6" applyNumberFormat="1" applyFont="1" applyAlignment="1">
      <alignment horizontal="center" vertical="center"/>
    </xf>
    <xf numFmtId="170" fontId="57" fillId="0" borderId="0" xfId="6" applyNumberFormat="1" applyFont="1" applyAlignment="1">
      <alignment horizontal="center" vertical="center"/>
    </xf>
    <xf numFmtId="170" fontId="34" fillId="0" borderId="0" xfId="6" applyNumberFormat="1" applyFont="1" applyAlignment="1">
      <alignment horizontal="left"/>
    </xf>
    <xf numFmtId="4" fontId="36" fillId="48" borderId="100" xfId="6" applyNumberFormat="1" applyFont="1" applyFill="1" applyBorder="1" applyAlignment="1">
      <alignment horizontal="center" vertical="center"/>
    </xf>
    <xf numFmtId="4" fontId="49" fillId="48" borderId="29" xfId="6" applyNumberFormat="1" applyFont="1" applyFill="1" applyBorder="1" applyAlignment="1">
      <alignment horizontal="center" vertical="center"/>
    </xf>
    <xf numFmtId="4" fontId="49" fillId="48" borderId="98" xfId="6" applyNumberFormat="1" applyFont="1" applyFill="1" applyBorder="1" applyAlignment="1">
      <alignment horizontal="center" vertical="center"/>
    </xf>
    <xf numFmtId="0" fontId="149" fillId="0" borderId="0" xfId="0" applyFont="1"/>
    <xf numFmtId="0" fontId="123" fillId="25" borderId="0" xfId="0" applyFont="1" applyFill="1" applyProtection="1">
      <protection locked="0"/>
    </xf>
    <xf numFmtId="10" fontId="34" fillId="0" borderId="0" xfId="6" applyNumberFormat="1" applyFont="1" applyAlignment="1">
      <alignment horizontal="right"/>
    </xf>
    <xf numFmtId="9" fontId="36" fillId="0" borderId="43" xfId="3" applyFont="1" applyBorder="1" applyAlignment="1">
      <alignment horizontal="center" vertical="center"/>
    </xf>
    <xf numFmtId="9" fontId="57" fillId="0" borderId="83" xfId="3" applyFont="1" applyBorder="1" applyAlignment="1">
      <alignment horizontal="center" vertical="center"/>
    </xf>
    <xf numFmtId="9" fontId="57" fillId="0" borderId="92" xfId="3" applyFont="1" applyBorder="1" applyAlignment="1">
      <alignment horizontal="center" vertical="center"/>
    </xf>
    <xf numFmtId="0" fontId="151" fillId="0" borderId="0" xfId="0" applyFont="1"/>
    <xf numFmtId="0" fontId="36" fillId="0" borderId="0" xfId="6" applyFont="1" applyAlignment="1">
      <alignment horizontal="left"/>
    </xf>
    <xf numFmtId="0" fontId="49" fillId="0" borderId="0" xfId="6" applyFont="1" applyAlignment="1">
      <alignment horizontal="center" vertical="center"/>
    </xf>
    <xf numFmtId="0" fontId="57" fillId="0" borderId="0" xfId="6" applyFont="1" applyAlignment="1">
      <alignment horizontal="center" vertical="center"/>
    </xf>
    <xf numFmtId="170" fontId="34" fillId="0" borderId="0" xfId="6" applyNumberFormat="1" applyFont="1"/>
    <xf numFmtId="10" fontId="147" fillId="0" borderId="0" xfId="6" applyNumberFormat="1" applyFont="1" applyAlignment="1">
      <alignment horizontal="center" vertical="center"/>
    </xf>
    <xf numFmtId="43" fontId="34" fillId="0" borderId="0" xfId="2" applyFont="1" applyBorder="1" applyAlignment="1">
      <alignment horizontal="center" vertical="center"/>
    </xf>
    <xf numFmtId="0" fontId="141" fillId="0" borderId="0" xfId="0" applyFont="1" applyAlignment="1">
      <alignment horizontal="center" vertical="center"/>
    </xf>
    <xf numFmtId="0" fontId="152" fillId="0" borderId="0" xfId="0" applyFont="1" applyProtection="1">
      <protection locked="0" hidden="1"/>
    </xf>
    <xf numFmtId="0" fontId="153" fillId="0" borderId="0" xfId="0" applyFont="1" applyProtection="1">
      <protection locked="0" hidden="1"/>
    </xf>
    <xf numFmtId="2" fontId="57" fillId="0" borderId="0" xfId="6" applyNumberFormat="1" applyFont="1" applyAlignment="1">
      <alignment horizontal="center" vertical="center"/>
    </xf>
    <xf numFmtId="0" fontId="34" fillId="0" borderId="0" xfId="0" applyFont="1" applyAlignment="1">
      <alignment horizontal="center" vertical="center"/>
    </xf>
    <xf numFmtId="0" fontId="139" fillId="0" borderId="0" xfId="0" applyFont="1" applyAlignment="1" applyProtection="1">
      <alignment horizontal="center"/>
      <protection locked="0" hidden="1"/>
    </xf>
    <xf numFmtId="0" fontId="36" fillId="40" borderId="0" xfId="6" applyFont="1" applyFill="1"/>
    <xf numFmtId="4" fontId="113" fillId="40" borderId="0" xfId="6" applyNumberFormat="1" applyFont="1" applyFill="1" applyAlignment="1">
      <alignment horizontal="center" vertical="center"/>
    </xf>
    <xf numFmtId="43" fontId="57" fillId="40" borderId="0" xfId="2" applyFont="1" applyFill="1" applyBorder="1" applyAlignment="1">
      <alignment horizontal="center" vertical="center"/>
    </xf>
    <xf numFmtId="0" fontId="34" fillId="40" borderId="0" xfId="0" applyFont="1" applyFill="1"/>
    <xf numFmtId="0" fontId="113" fillId="0" borderId="0" xfId="0" applyFont="1" applyAlignment="1">
      <alignment horizontal="center" vertical="center"/>
    </xf>
    <xf numFmtId="0" fontId="57" fillId="0" borderId="0" xfId="0" applyFont="1" applyAlignment="1">
      <alignment horizontal="center" vertical="center"/>
    </xf>
    <xf numFmtId="0" fontId="36" fillId="48" borderId="56" xfId="6" applyFont="1" applyFill="1" applyBorder="1" applyAlignment="1">
      <alignment horizontal="left" vertical="center"/>
    </xf>
    <xf numFmtId="4" fontId="113" fillId="48" borderId="56" xfId="6" applyNumberFormat="1" applyFont="1" applyFill="1" applyBorder="1" applyAlignment="1">
      <alignment horizontal="left" vertical="center"/>
    </xf>
    <xf numFmtId="0" fontId="57" fillId="48" borderId="76" xfId="6" applyFont="1" applyFill="1" applyBorder="1" applyAlignment="1">
      <alignment horizontal="center" vertical="center"/>
    </xf>
    <xf numFmtId="4" fontId="36" fillId="48" borderId="76" xfId="6" applyNumberFormat="1" applyFont="1" applyFill="1" applyBorder="1" applyAlignment="1">
      <alignment horizontal="center" vertical="center"/>
    </xf>
    <xf numFmtId="2" fontId="36" fillId="48" borderId="99" xfId="6" applyNumberFormat="1" applyFont="1" applyFill="1" applyBorder="1" applyAlignment="1">
      <alignment horizontal="center" vertical="center"/>
    </xf>
    <xf numFmtId="0" fontId="57" fillId="0" borderId="0" xfId="0" quotePrefix="1" applyFont="1" applyAlignment="1">
      <alignment horizontal="left" vertical="center" wrapText="1"/>
    </xf>
    <xf numFmtId="0" fontId="154" fillId="0" borderId="101" xfId="6" applyFont="1" applyBorder="1" applyAlignment="1">
      <alignment horizontal="left" vertical="center"/>
    </xf>
    <xf numFmtId="0" fontId="155" fillId="25" borderId="28" xfId="6" applyFont="1" applyFill="1" applyBorder="1" applyAlignment="1">
      <alignment horizontal="left" vertical="center"/>
    </xf>
    <xf numFmtId="10" fontId="57" fillId="0" borderId="55" xfId="3" applyNumberFormat="1" applyFont="1" applyFill="1" applyBorder="1" applyAlignment="1">
      <alignment horizontal="center" vertical="center"/>
    </xf>
    <xf numFmtId="170" fontId="34" fillId="41" borderId="14" xfId="6" applyNumberFormat="1" applyFont="1" applyFill="1" applyBorder="1" applyAlignment="1">
      <alignment horizontal="left"/>
    </xf>
    <xf numFmtId="10" fontId="36" fillId="33" borderId="102" xfId="3" applyNumberFormat="1" applyFont="1" applyFill="1" applyBorder="1"/>
    <xf numFmtId="10" fontId="34" fillId="0" borderId="22" xfId="3" applyNumberFormat="1" applyFont="1" applyBorder="1" applyAlignment="1">
      <alignment horizontal="center" vertical="center"/>
    </xf>
    <xf numFmtId="10" fontId="141" fillId="0" borderId="22" xfId="3" applyNumberFormat="1" applyFont="1" applyBorder="1" applyAlignment="1">
      <alignment horizontal="center" vertical="center"/>
    </xf>
    <xf numFmtId="10" fontId="141" fillId="0" borderId="65" xfId="3" applyNumberFormat="1" applyFont="1" applyBorder="1" applyAlignment="1">
      <alignment horizontal="center" vertical="center"/>
    </xf>
    <xf numFmtId="0" fontId="34" fillId="0" borderId="0" xfId="0" applyFont="1" applyAlignment="1">
      <alignment vertical="center" wrapText="1"/>
    </xf>
    <xf numFmtId="0" fontId="36" fillId="25" borderId="56" xfId="6" applyFont="1" applyFill="1" applyBorder="1" applyAlignment="1">
      <alignment horizontal="left" vertical="center"/>
    </xf>
    <xf numFmtId="0" fontId="113" fillId="0" borderId="63" xfId="0" applyFont="1" applyBorder="1" applyAlignment="1">
      <alignment horizontal="center" vertical="center"/>
    </xf>
    <xf numFmtId="0" fontId="57" fillId="0" borderId="76" xfId="0" applyFont="1" applyBorder="1" applyAlignment="1">
      <alignment horizontal="center" vertical="center"/>
    </xf>
    <xf numFmtId="170" fontId="154" fillId="25" borderId="14" xfId="6" applyNumberFormat="1" applyFont="1" applyFill="1" applyBorder="1" applyAlignment="1">
      <alignment horizontal="left"/>
    </xf>
    <xf numFmtId="10" fontId="154" fillId="25" borderId="14" xfId="3" applyNumberFormat="1" applyFont="1" applyFill="1" applyBorder="1" applyAlignment="1">
      <alignment horizontal="right" vertical="center"/>
    </xf>
    <xf numFmtId="10" fontId="34" fillId="0" borderId="0" xfId="0" applyNumberFormat="1" applyFont="1" applyAlignment="1">
      <alignment horizontal="center" vertical="center"/>
    </xf>
    <xf numFmtId="10" fontId="141" fillId="0" borderId="0" xfId="0" applyNumberFormat="1" applyFont="1" applyAlignment="1">
      <alignment horizontal="center" vertical="center"/>
    </xf>
    <xf numFmtId="0" fontId="34" fillId="25" borderId="0" xfId="6" applyFont="1" applyFill="1"/>
    <xf numFmtId="4" fontId="113" fillId="25" borderId="0" xfId="6" applyNumberFormat="1" applyFont="1" applyFill="1" applyAlignment="1">
      <alignment horizontal="center" vertical="center"/>
    </xf>
    <xf numFmtId="43" fontId="57" fillId="25" borderId="0" xfId="2" applyFont="1" applyFill="1" applyBorder="1" applyAlignment="1">
      <alignment horizontal="center" vertical="center"/>
    </xf>
    <xf numFmtId="0" fontId="0" fillId="0" borderId="0" xfId="0" applyAlignment="1">
      <alignment horizontal="left" vertical="center"/>
    </xf>
    <xf numFmtId="10" fontId="34" fillId="0" borderId="0" xfId="0" applyNumberFormat="1" applyFont="1"/>
    <xf numFmtId="10" fontId="0" fillId="0" borderId="0" xfId="0" applyNumberFormat="1"/>
    <xf numFmtId="0" fontId="156" fillId="0" borderId="0" xfId="0" applyFont="1" applyAlignment="1" applyProtection="1">
      <alignment horizontal="right" vertical="center"/>
      <protection locked="0"/>
    </xf>
    <xf numFmtId="0" fontId="156" fillId="0" borderId="0" xfId="0" applyFont="1" applyAlignment="1" applyProtection="1">
      <alignment horizontal="right" vertical="center" wrapText="1"/>
      <protection locked="0"/>
    </xf>
    <xf numFmtId="0" fontId="157" fillId="0" borderId="85" xfId="6" applyFont="1" applyBorder="1" applyAlignment="1">
      <alignment horizontal="left" vertical="center" wrapText="1"/>
    </xf>
    <xf numFmtId="0" fontId="155" fillId="25" borderId="69" xfId="6" applyFont="1" applyFill="1" applyBorder="1" applyAlignment="1">
      <alignment horizontal="left" vertical="center"/>
    </xf>
    <xf numFmtId="4" fontId="34" fillId="41" borderId="95" xfId="6" applyNumberFormat="1" applyFont="1" applyFill="1" applyBorder="1" applyAlignment="1">
      <alignment horizontal="left" vertical="top"/>
    </xf>
    <xf numFmtId="10" fontId="36" fillId="33" borderId="85" xfId="3" applyNumberFormat="1" applyFont="1" applyFill="1" applyBorder="1" applyAlignment="1">
      <alignment horizontal="right" vertical="top"/>
    </xf>
    <xf numFmtId="0" fontId="157" fillId="0" borderId="68" xfId="6" applyFont="1" applyBorder="1" applyAlignment="1">
      <alignment horizontal="left" vertical="center"/>
    </xf>
    <xf numFmtId="10" fontId="57" fillId="0" borderId="70" xfId="3" applyNumberFormat="1" applyFont="1" applyFill="1" applyBorder="1" applyAlignment="1">
      <alignment horizontal="center" vertical="center"/>
    </xf>
    <xf numFmtId="10" fontId="36" fillId="33" borderId="68" xfId="3" applyNumberFormat="1" applyFont="1" applyFill="1" applyBorder="1" applyAlignment="1">
      <alignment horizontal="right" vertical="top"/>
    </xf>
    <xf numFmtId="0" fontId="157" fillId="0" borderId="103" xfId="6" applyFont="1" applyBorder="1" applyAlignment="1">
      <alignment horizontal="left" vertical="center"/>
    </xf>
    <xf numFmtId="10" fontId="36" fillId="33" borderId="103" xfId="3" applyNumberFormat="1" applyFont="1" applyFill="1" applyBorder="1" applyAlignment="1">
      <alignment horizontal="right"/>
    </xf>
    <xf numFmtId="0" fontId="157" fillId="0" borderId="104" xfId="6" applyFont="1" applyBorder="1" applyAlignment="1">
      <alignment horizontal="left" vertical="center"/>
    </xf>
    <xf numFmtId="10" fontId="57" fillId="0" borderId="29" xfId="3" applyNumberFormat="1" applyFont="1" applyFill="1" applyBorder="1" applyAlignment="1">
      <alignment horizontal="center" vertical="center"/>
    </xf>
    <xf numFmtId="10" fontId="36" fillId="33" borderId="100" xfId="3" applyNumberFormat="1" applyFont="1" applyFill="1" applyBorder="1" applyAlignment="1">
      <alignment horizontal="right"/>
    </xf>
    <xf numFmtId="170" fontId="157" fillId="25" borderId="14" xfId="6" applyNumberFormat="1" applyFont="1" applyFill="1" applyBorder="1" applyAlignment="1">
      <alignment horizontal="left"/>
    </xf>
    <xf numFmtId="10" fontId="158" fillId="25" borderId="14" xfId="3" applyNumberFormat="1" applyFont="1" applyFill="1" applyBorder="1" applyAlignment="1">
      <alignment horizontal="left" vertical="center"/>
    </xf>
    <xf numFmtId="0" fontId="48" fillId="0" borderId="0" xfId="0" applyFont="1" applyAlignment="1">
      <alignment vertical="center"/>
    </xf>
    <xf numFmtId="4" fontId="34" fillId="0" borderId="0" xfId="0" applyNumberFormat="1" applyFont="1" applyAlignment="1">
      <alignment horizontal="center" vertical="center"/>
    </xf>
    <xf numFmtId="0" fontId="48" fillId="0" borderId="0" xfId="0" applyFont="1" applyAlignment="1">
      <alignment horizontal="left" vertical="center" wrapText="1"/>
    </xf>
    <xf numFmtId="0" fontId="36" fillId="48" borderId="99" xfId="6" applyFont="1" applyFill="1" applyBorder="1" applyAlignment="1">
      <alignment horizontal="center"/>
    </xf>
    <xf numFmtId="0" fontId="44" fillId="25" borderId="101" xfId="6" applyFont="1" applyFill="1" applyBorder="1" applyAlignment="1">
      <alignment horizontal="left" vertical="center"/>
    </xf>
    <xf numFmtId="0" fontId="159" fillId="25" borderId="58" xfId="6" applyFont="1" applyFill="1" applyBorder="1" applyAlignment="1">
      <alignment horizontal="left" vertical="center"/>
    </xf>
    <xf numFmtId="170" fontId="34" fillId="50" borderId="105" xfId="6" applyNumberFormat="1" applyFont="1" applyFill="1" applyBorder="1" applyAlignment="1">
      <alignment horizontal="left"/>
    </xf>
    <xf numFmtId="10" fontId="36" fillId="26" borderId="106" xfId="3" applyNumberFormat="1" applyFont="1" applyFill="1" applyBorder="1"/>
    <xf numFmtId="10" fontId="34" fillId="0" borderId="22" xfId="0" applyNumberFormat="1" applyFont="1" applyBorder="1" applyAlignment="1">
      <alignment horizontal="center" vertical="center"/>
    </xf>
    <xf numFmtId="10" fontId="141" fillId="0" borderId="22" xfId="0" applyNumberFormat="1" applyFont="1" applyBorder="1" applyAlignment="1">
      <alignment horizontal="center" vertical="center"/>
    </xf>
    <xf numFmtId="10" fontId="141" fillId="0" borderId="65" xfId="0" applyNumberFormat="1" applyFont="1" applyBorder="1" applyAlignment="1">
      <alignment horizontal="center" vertical="center"/>
    </xf>
    <xf numFmtId="0" fontId="44" fillId="25" borderId="69" xfId="6" applyFont="1" applyFill="1" applyBorder="1" applyAlignment="1">
      <alignment horizontal="left" vertical="center"/>
    </xf>
    <xf numFmtId="0" fontId="159" fillId="25" borderId="69" xfId="6" applyFont="1" applyFill="1" applyBorder="1" applyAlignment="1">
      <alignment horizontal="left" vertical="center"/>
    </xf>
    <xf numFmtId="170" fontId="34" fillId="51" borderId="105" xfId="6" applyNumberFormat="1" applyFont="1" applyFill="1" applyBorder="1" applyAlignment="1">
      <alignment horizontal="left"/>
    </xf>
    <xf numFmtId="10" fontId="36" fillId="26" borderId="66" xfId="3" applyNumberFormat="1" applyFont="1" applyFill="1" applyBorder="1"/>
    <xf numFmtId="0" fontId="156" fillId="37" borderId="0" xfId="0" applyFont="1" applyFill="1" applyAlignment="1" applyProtection="1">
      <alignment horizontal="right" vertical="center"/>
      <protection locked="0"/>
    </xf>
    <xf numFmtId="0" fontId="44" fillId="37" borderId="69" xfId="6" applyFont="1" applyFill="1" applyBorder="1" applyAlignment="1">
      <alignment horizontal="left" vertical="center"/>
    </xf>
    <xf numFmtId="0" fontId="161" fillId="25" borderId="28" xfId="6" applyFont="1" applyFill="1" applyBorder="1" applyAlignment="1">
      <alignment horizontal="left" vertical="center"/>
    </xf>
    <xf numFmtId="10" fontId="162" fillId="0" borderId="29" xfId="3" applyNumberFormat="1" applyFont="1" applyFill="1" applyBorder="1" applyAlignment="1">
      <alignment horizontal="center" vertical="center"/>
    </xf>
    <xf numFmtId="170" fontId="34" fillId="41" borderId="105" xfId="6" applyNumberFormat="1" applyFont="1" applyFill="1" applyBorder="1" applyAlignment="1">
      <alignment horizontal="left"/>
    </xf>
    <xf numFmtId="10" fontId="34" fillId="25" borderId="107" xfId="3" applyNumberFormat="1" applyFont="1" applyFill="1" applyBorder="1" applyAlignment="1">
      <alignment horizontal="right"/>
    </xf>
    <xf numFmtId="10" fontId="34" fillId="37" borderId="22" xfId="0" applyNumberFormat="1" applyFont="1" applyFill="1" applyBorder="1" applyAlignment="1">
      <alignment horizontal="center" vertical="center"/>
    </xf>
    <xf numFmtId="10" fontId="141" fillId="37" borderId="22" xfId="0" applyNumberFormat="1" applyFont="1" applyFill="1" applyBorder="1" applyAlignment="1">
      <alignment horizontal="center" vertical="center"/>
    </xf>
    <xf numFmtId="10" fontId="141" fillId="37" borderId="65" xfId="0" applyNumberFormat="1" applyFont="1" applyFill="1" applyBorder="1" applyAlignment="1">
      <alignment horizontal="center" vertical="center"/>
    </xf>
    <xf numFmtId="0" fontId="113" fillId="0" borderId="98" xfId="0" applyFont="1" applyBorder="1" applyAlignment="1">
      <alignment horizontal="center" vertical="center"/>
    </xf>
    <xf numFmtId="0" fontId="57" fillId="0" borderId="29" xfId="0" applyFont="1" applyBorder="1" applyAlignment="1">
      <alignment horizontal="center" vertical="center"/>
    </xf>
    <xf numFmtId="170" fontId="44" fillId="25" borderId="14" xfId="6" applyNumberFormat="1" applyFont="1" applyFill="1" applyBorder="1" applyAlignment="1">
      <alignment horizontal="left"/>
    </xf>
    <xf numFmtId="10" fontId="44" fillId="25" borderId="14" xfId="3" applyNumberFormat="1" applyFont="1" applyFill="1" applyBorder="1" applyAlignment="1">
      <alignment horizontal="right" vertical="center"/>
    </xf>
    <xf numFmtId="0" fontId="138" fillId="0" borderId="0" xfId="0" applyFont="1" applyProtection="1">
      <protection locked="0"/>
    </xf>
    <xf numFmtId="0" fontId="65" fillId="0" borderId="98" xfId="0" applyFont="1" applyBorder="1" applyProtection="1">
      <protection locked="0"/>
    </xf>
    <xf numFmtId="0" fontId="138" fillId="0" borderId="98" xfId="0" applyFont="1" applyBorder="1" applyAlignment="1" applyProtection="1">
      <alignment horizontal="left" vertical="center"/>
      <protection locked="0"/>
    </xf>
    <xf numFmtId="0" fontId="163" fillId="0" borderId="98" xfId="0" applyFont="1" applyBorder="1" applyAlignment="1" applyProtection="1">
      <alignment horizontal="left" vertical="center" wrapText="1"/>
      <protection locked="0"/>
    </xf>
    <xf numFmtId="0" fontId="123" fillId="0" borderId="98" xfId="0" applyFont="1" applyBorder="1" applyProtection="1">
      <protection locked="0"/>
    </xf>
    <xf numFmtId="0" fontId="142" fillId="0" borderId="98" xfId="0" applyFont="1" applyBorder="1" applyAlignment="1" applyProtection="1">
      <alignment horizontal="center" vertical="center"/>
      <protection locked="0"/>
    </xf>
    <xf numFmtId="4" fontId="133" fillId="0" borderId="98" xfId="0" applyNumberFormat="1" applyFont="1" applyBorder="1" applyAlignment="1" applyProtection="1">
      <alignment horizontal="center" vertical="center"/>
      <protection locked="0"/>
    </xf>
    <xf numFmtId="4" fontId="36" fillId="0" borderId="98" xfId="0" applyNumberFormat="1" applyFont="1" applyBorder="1" applyProtection="1">
      <protection locked="0"/>
    </xf>
    <xf numFmtId="4" fontId="123" fillId="0" borderId="98" xfId="0" applyNumberFormat="1" applyFont="1" applyBorder="1" applyAlignment="1" applyProtection="1">
      <alignment horizontal="center"/>
      <protection locked="0"/>
    </xf>
    <xf numFmtId="4" fontId="138" fillId="0" borderId="98" xfId="0" applyNumberFormat="1" applyFont="1" applyBorder="1" applyAlignment="1" applyProtection="1">
      <alignment horizontal="center"/>
      <protection locked="0"/>
    </xf>
    <xf numFmtId="4" fontId="143" fillId="0" borderId="98" xfId="0" applyNumberFormat="1" applyFont="1" applyBorder="1" applyProtection="1">
      <protection locked="0"/>
    </xf>
    <xf numFmtId="43" fontId="57" fillId="25" borderId="0" xfId="2" applyFont="1" applyFill="1" applyBorder="1" applyAlignment="1" applyProtection="1">
      <alignment horizontal="center" vertical="center"/>
    </xf>
    <xf numFmtId="4" fontId="143" fillId="0" borderId="0" xfId="0" applyNumberFormat="1" applyFont="1"/>
    <xf numFmtId="49" fontId="138" fillId="25" borderId="38" xfId="0" applyNumberFormat="1" applyFont="1" applyFill="1" applyBorder="1" applyAlignment="1">
      <alignment horizontal="center" vertical="center"/>
    </xf>
    <xf numFmtId="0" fontId="0" fillId="0" borderId="0" xfId="0" applyAlignment="1">
      <alignment vertical="center"/>
    </xf>
    <xf numFmtId="0" fontId="0" fillId="52" borderId="97" xfId="0" applyFill="1" applyBorder="1" applyAlignment="1">
      <alignment horizontal="left"/>
    </xf>
    <xf numFmtId="0" fontId="0" fillId="52" borderId="55" xfId="0" applyFill="1" applyBorder="1" applyAlignment="1">
      <alignment horizontal="left"/>
    </xf>
    <xf numFmtId="0" fontId="0" fillId="0" borderId="0" xfId="0" applyAlignment="1">
      <alignment wrapText="1"/>
    </xf>
    <xf numFmtId="165" fontId="55" fillId="34" borderId="63" xfId="0" applyNumberFormat="1" applyFont="1" applyFill="1" applyBorder="1" applyAlignment="1">
      <alignment horizontal="left" vertical="top"/>
    </xf>
    <xf numFmtId="0" fontId="41" fillId="25" borderId="52" xfId="0" applyFont="1" applyFill="1" applyBorder="1" applyAlignment="1">
      <alignment horizontal="left"/>
    </xf>
    <xf numFmtId="0" fontId="41" fillId="25" borderId="52" xfId="0" applyFont="1" applyFill="1" applyBorder="1" applyAlignment="1">
      <alignment horizontal="right"/>
    </xf>
    <xf numFmtId="0" fontId="41" fillId="25" borderId="52" xfId="0" applyFont="1" applyFill="1" applyBorder="1" applyAlignment="1">
      <alignment horizontal="center"/>
    </xf>
    <xf numFmtId="0" fontId="173" fillId="0" borderId="59" xfId="0" applyFont="1" applyBorder="1" applyAlignment="1">
      <alignment horizontal="right" vertical="center" wrapText="1"/>
    </xf>
    <xf numFmtId="49" fontId="54" fillId="0" borderId="103" xfId="0" applyNumberFormat="1" applyFont="1" applyBorder="1" applyAlignment="1">
      <alignment horizontal="left" vertical="center"/>
    </xf>
    <xf numFmtId="40" fontId="72" fillId="36" borderId="110" xfId="0" applyNumberFormat="1" applyFont="1" applyFill="1" applyBorder="1" applyAlignment="1">
      <alignment horizontal="center" vertical="center" wrapText="1"/>
    </xf>
    <xf numFmtId="0" fontId="71" fillId="41" borderId="111" xfId="0" applyFont="1" applyFill="1" applyBorder="1" applyAlignment="1">
      <alignment horizontal="center" vertical="center"/>
    </xf>
    <xf numFmtId="40" fontId="73" fillId="34" borderId="112" xfId="0" applyNumberFormat="1" applyFont="1" applyFill="1" applyBorder="1" applyAlignment="1">
      <alignment horizontal="center" vertical="center"/>
    </xf>
    <xf numFmtId="40" fontId="73" fillId="34" borderId="59" xfId="0" applyNumberFormat="1" applyFont="1" applyFill="1" applyBorder="1" applyAlignment="1">
      <alignment horizontal="center" vertical="center"/>
    </xf>
    <xf numFmtId="40" fontId="73" fillId="34" borderId="113" xfId="0" applyNumberFormat="1" applyFont="1" applyFill="1" applyBorder="1" applyAlignment="1">
      <alignment horizontal="center" vertical="center"/>
    </xf>
    <xf numFmtId="40" fontId="74" fillId="42" borderId="112" xfId="0" applyNumberFormat="1" applyFont="1" applyFill="1" applyBorder="1" applyAlignment="1">
      <alignment horizontal="center" vertical="center" wrapText="1"/>
    </xf>
    <xf numFmtId="40" fontId="74" fillId="42" borderId="59" xfId="0" applyNumberFormat="1" applyFont="1" applyFill="1" applyBorder="1" applyAlignment="1">
      <alignment horizontal="center" vertical="center" wrapText="1"/>
    </xf>
    <xf numFmtId="40" fontId="74" fillId="42" borderId="89" xfId="0" applyNumberFormat="1" applyFont="1" applyFill="1" applyBorder="1" applyAlignment="1">
      <alignment horizontal="center" vertical="center" wrapText="1"/>
    </xf>
    <xf numFmtId="40" fontId="75" fillId="42" borderId="114" xfId="0" applyNumberFormat="1" applyFont="1" applyFill="1" applyBorder="1" applyAlignment="1">
      <alignment horizontal="center" vertical="center" wrapText="1"/>
    </xf>
    <xf numFmtId="4" fontId="85" fillId="38" borderId="117" xfId="0" applyNumberFormat="1" applyFont="1" applyFill="1" applyBorder="1" applyAlignment="1">
      <alignment horizontal="center" vertical="center"/>
    </xf>
    <xf numFmtId="0" fontId="38" fillId="38" borderId="118" xfId="0" applyFont="1" applyFill="1" applyBorder="1" applyAlignment="1">
      <alignment horizontal="center" vertical="center"/>
    </xf>
    <xf numFmtId="4" fontId="86" fillId="38" borderId="115" xfId="0" applyNumberFormat="1" applyFont="1" applyFill="1" applyBorder="1" applyAlignment="1">
      <alignment horizontal="right" vertical="center"/>
    </xf>
    <xf numFmtId="4" fontId="86" fillId="38" borderId="116" xfId="0" applyNumberFormat="1" applyFont="1" applyFill="1" applyBorder="1" applyAlignment="1">
      <alignment horizontal="right" vertical="center"/>
    </xf>
    <xf numFmtId="4" fontId="87" fillId="38" borderId="119" xfId="0" applyNumberFormat="1" applyFont="1" applyFill="1" applyBorder="1" applyAlignment="1">
      <alignment horizontal="right" vertical="center" wrapText="1"/>
    </xf>
    <xf numFmtId="0" fontId="80" fillId="38" borderId="120" xfId="0" applyFont="1" applyFill="1" applyBorder="1"/>
    <xf numFmtId="4" fontId="100" fillId="44" borderId="70" xfId="0" applyNumberFormat="1" applyFont="1" applyFill="1" applyBorder="1" applyAlignment="1">
      <alignment horizontal="right" vertical="center" wrapText="1"/>
    </xf>
    <xf numFmtId="4" fontId="99" fillId="2" borderId="53" xfId="0" applyNumberFormat="1" applyFont="1" applyFill="1" applyBorder="1" applyAlignment="1">
      <alignment horizontal="right" vertical="center"/>
    </xf>
    <xf numFmtId="4" fontId="99" fillId="2" borderId="42" xfId="0" applyNumberFormat="1" applyFont="1" applyFill="1" applyBorder="1" applyAlignment="1">
      <alignment horizontal="right" vertical="center"/>
    </xf>
    <xf numFmtId="4" fontId="99" fillId="2" borderId="122" xfId="0" applyNumberFormat="1" applyFont="1" applyFill="1" applyBorder="1" applyAlignment="1">
      <alignment horizontal="right" vertical="center"/>
    </xf>
    <xf numFmtId="4" fontId="99" fillId="2" borderId="35" xfId="0" applyNumberFormat="1" applyFont="1" applyFill="1" applyBorder="1" applyAlignment="1">
      <alignment horizontal="right" vertical="center"/>
    </xf>
    <xf numFmtId="4" fontId="86" fillId="32" borderId="123" xfId="0" applyNumberFormat="1" applyFont="1" applyFill="1" applyBorder="1" applyAlignment="1">
      <alignment horizontal="right" vertical="center"/>
    </xf>
    <xf numFmtId="4" fontId="86" fillId="35" borderId="123" xfId="0" applyNumberFormat="1" applyFont="1" applyFill="1" applyBorder="1" applyAlignment="1">
      <alignment horizontal="right" vertical="center"/>
    </xf>
    <xf numFmtId="4" fontId="39" fillId="26" borderId="124" xfId="0" applyNumberFormat="1" applyFont="1" applyFill="1" applyBorder="1" applyAlignment="1">
      <alignment horizontal="right" vertical="center"/>
    </xf>
    <xf numFmtId="4" fontId="86" fillId="32" borderId="125" xfId="0" applyNumberFormat="1" applyFont="1" applyFill="1" applyBorder="1" applyAlignment="1">
      <alignment horizontal="right" vertical="center"/>
    </xf>
    <xf numFmtId="4" fontId="86" fillId="35" borderId="125" xfId="0" applyNumberFormat="1" applyFont="1" applyFill="1" applyBorder="1" applyAlignment="1">
      <alignment horizontal="right" vertical="center"/>
    </xf>
    <xf numFmtId="4" fontId="39" fillId="26" borderId="121" xfId="0" applyNumberFormat="1" applyFont="1" applyFill="1" applyBorder="1" applyAlignment="1">
      <alignment horizontal="right" vertical="center"/>
    </xf>
    <xf numFmtId="4" fontId="45" fillId="29" borderId="97" xfId="0" applyNumberFormat="1" applyFont="1" applyFill="1" applyBorder="1" applyAlignment="1" applyProtection="1">
      <alignment vertical="center"/>
      <protection locked="0"/>
    </xf>
    <xf numFmtId="0" fontId="169" fillId="30" borderId="126" xfId="0" applyFont="1" applyFill="1" applyBorder="1" applyAlignment="1">
      <alignment horizontal="center" vertical="center"/>
    </xf>
    <xf numFmtId="0" fontId="36" fillId="32" borderId="52" xfId="0" applyFont="1" applyFill="1" applyBorder="1" applyAlignment="1">
      <alignment horizontal="left" vertical="top" wrapText="1"/>
    </xf>
    <xf numFmtId="0" fontId="34" fillId="3" borderId="52" xfId="0" applyFont="1" applyFill="1" applyBorder="1" applyAlignment="1">
      <alignment horizontal="left" vertical="top" wrapText="1"/>
    </xf>
    <xf numFmtId="0" fontId="97" fillId="3" borderId="52" xfId="0" applyFont="1" applyFill="1" applyBorder="1" applyAlignment="1">
      <alignment horizontal="left" vertical="top" wrapText="1"/>
    </xf>
    <xf numFmtId="0" fontId="36" fillId="35" borderId="52" xfId="0" applyFont="1" applyFill="1" applyBorder="1" applyAlignment="1">
      <alignment horizontal="left" vertical="top" wrapText="1"/>
    </xf>
    <xf numFmtId="49" fontId="84" fillId="38" borderId="52" xfId="4" applyNumberFormat="1" applyFont="1" applyFill="1" applyBorder="1" applyAlignment="1">
      <alignment horizontal="left" vertical="top" wrapText="1" indent="1"/>
    </xf>
    <xf numFmtId="0" fontId="38" fillId="32" borderId="103" xfId="0" applyFont="1" applyFill="1" applyBorder="1" applyAlignment="1">
      <alignment horizontal="center" vertical="center"/>
    </xf>
    <xf numFmtId="4" fontId="86" fillId="32" borderId="130" xfId="0" applyNumberFormat="1" applyFont="1" applyFill="1" applyBorder="1" applyAlignment="1">
      <alignment horizontal="right" vertical="center"/>
    </xf>
    <xf numFmtId="4" fontId="86" fillId="32" borderId="35" xfId="0" applyNumberFormat="1" applyFont="1" applyFill="1" applyBorder="1" applyAlignment="1">
      <alignment horizontal="right" vertical="center"/>
    </xf>
    <xf numFmtId="4" fontId="87" fillId="32" borderId="106" xfId="0" applyNumberFormat="1" applyFont="1" applyFill="1" applyBorder="1" applyAlignment="1">
      <alignment horizontal="right" vertical="center" wrapText="1"/>
    </xf>
    <xf numFmtId="4" fontId="100" fillId="44" borderId="54" xfId="0" applyNumberFormat="1" applyFont="1" applyFill="1" applyBorder="1" applyAlignment="1">
      <alignment horizontal="right" vertical="center" wrapText="1"/>
    </xf>
    <xf numFmtId="164" fontId="57" fillId="38" borderId="131" xfId="0" applyNumberFormat="1" applyFont="1" applyFill="1" applyBorder="1" applyAlignment="1">
      <alignment horizontal="left" vertical="top" wrapText="1"/>
    </xf>
    <xf numFmtId="4" fontId="83" fillId="38" borderId="0" xfId="0" applyNumberFormat="1" applyFont="1" applyFill="1"/>
    <xf numFmtId="4" fontId="94" fillId="35" borderId="0" xfId="0" applyNumberFormat="1" applyFont="1" applyFill="1"/>
    <xf numFmtId="4" fontId="83" fillId="32" borderId="0" xfId="0" applyNumberFormat="1" applyFont="1" applyFill="1"/>
    <xf numFmtId="0" fontId="0" fillId="0" borderId="0" xfId="0" applyAlignment="1">
      <alignment horizontal="right"/>
    </xf>
    <xf numFmtId="0" fontId="0" fillId="10" borderId="0" xfId="0" applyFill="1"/>
    <xf numFmtId="4" fontId="101" fillId="3" borderId="95" xfId="0" applyNumberFormat="1" applyFont="1" applyFill="1" applyBorder="1" applyAlignment="1">
      <alignment vertical="top"/>
    </xf>
    <xf numFmtId="4" fontId="98" fillId="3" borderId="95" xfId="0" applyNumberFormat="1" applyFont="1" applyFill="1" applyBorder="1" applyAlignment="1">
      <alignment vertical="top"/>
    </xf>
    <xf numFmtId="4" fontId="103" fillId="32" borderId="95" xfId="0" applyNumberFormat="1" applyFont="1" applyFill="1" applyBorder="1"/>
    <xf numFmtId="4" fontId="104" fillId="3" borderId="95" xfId="0" applyNumberFormat="1" applyFont="1" applyFill="1" applyBorder="1" applyAlignment="1">
      <alignment vertical="top"/>
    </xf>
    <xf numFmtId="4" fontId="105" fillId="32" borderId="95" xfId="0" applyNumberFormat="1" applyFont="1" applyFill="1" applyBorder="1"/>
    <xf numFmtId="4" fontId="106" fillId="3" borderId="95" xfId="0" applyNumberFormat="1" applyFont="1" applyFill="1" applyBorder="1" applyAlignment="1">
      <alignment vertical="top"/>
    </xf>
    <xf numFmtId="4" fontId="107" fillId="3" borderId="95" xfId="0" applyNumberFormat="1" applyFont="1" applyFill="1" applyBorder="1" applyAlignment="1">
      <alignment vertical="top"/>
    </xf>
    <xf numFmtId="4" fontId="108" fillId="32" borderId="95" xfId="0" applyNumberFormat="1" applyFont="1" applyFill="1" applyBorder="1"/>
    <xf numFmtId="4" fontId="103" fillId="35" borderId="95" xfId="0" applyNumberFormat="1" applyFont="1" applyFill="1" applyBorder="1"/>
    <xf numFmtId="4" fontId="104" fillId="3" borderId="95" xfId="0" applyNumberFormat="1" applyFont="1" applyFill="1" applyBorder="1"/>
    <xf numFmtId="4" fontId="109" fillId="3" borderId="95" xfId="0" applyNumberFormat="1" applyFont="1" applyFill="1" applyBorder="1"/>
    <xf numFmtId="4" fontId="105" fillId="38" borderId="95" xfId="0" applyNumberFormat="1" applyFont="1" applyFill="1" applyBorder="1"/>
    <xf numFmtId="4" fontId="105" fillId="35" borderId="95" xfId="0" applyNumberFormat="1" applyFont="1" applyFill="1" applyBorder="1"/>
    <xf numFmtId="4" fontId="101" fillId="3" borderId="53" xfId="0" applyNumberFormat="1" applyFont="1" applyFill="1" applyBorder="1" applyAlignment="1">
      <alignment vertical="top"/>
    </xf>
    <xf numFmtId="4" fontId="98" fillId="3" borderId="53" xfId="0" applyNumberFormat="1" applyFont="1" applyFill="1" applyBorder="1" applyAlignment="1">
      <alignment vertical="top"/>
    </xf>
    <xf numFmtId="4" fontId="106" fillId="3" borderId="53" xfId="0" applyNumberFormat="1" applyFont="1" applyFill="1" applyBorder="1"/>
    <xf numFmtId="4" fontId="106" fillId="3" borderId="53" xfId="0" applyNumberFormat="1" applyFont="1" applyFill="1" applyBorder="1" applyAlignment="1">
      <alignment vertical="top"/>
    </xf>
    <xf numFmtId="4" fontId="107" fillId="3" borderId="53" xfId="0" applyNumberFormat="1" applyFont="1" applyFill="1" applyBorder="1" applyAlignment="1">
      <alignment vertical="top"/>
    </xf>
    <xf numFmtId="0" fontId="97" fillId="3" borderId="129" xfId="0" applyFont="1" applyFill="1" applyBorder="1" applyAlignment="1">
      <alignment horizontal="left" vertical="top"/>
    </xf>
    <xf numFmtId="49" fontId="102" fillId="3" borderId="129" xfId="4" applyNumberFormat="1" applyFont="1" applyFill="1" applyBorder="1" applyAlignment="1">
      <alignment horizontal="left" vertical="top"/>
    </xf>
    <xf numFmtId="0" fontId="93" fillId="32" borderId="129" xfId="0" applyFont="1" applyFill="1" applyBorder="1" applyAlignment="1">
      <alignment horizontal="left" vertical="top"/>
    </xf>
    <xf numFmtId="0" fontId="93" fillId="35" borderId="129" xfId="0" applyFont="1" applyFill="1" applyBorder="1" applyAlignment="1">
      <alignment horizontal="left" vertical="top"/>
    </xf>
    <xf numFmtId="49" fontId="82" fillId="38" borderId="129" xfId="4" applyNumberFormat="1" applyFont="1" applyFill="1" applyBorder="1" applyAlignment="1">
      <alignment horizontal="left" vertical="top"/>
    </xf>
    <xf numFmtId="0" fontId="97" fillId="3" borderId="129" xfId="0" applyFont="1" applyFill="1" applyBorder="1" applyAlignment="1">
      <alignment horizontal="left" vertical="top" wrapText="1"/>
    </xf>
    <xf numFmtId="0" fontId="97" fillId="3" borderId="133" xfId="0" applyFont="1" applyFill="1" applyBorder="1" applyAlignment="1">
      <alignment horizontal="left" vertical="top"/>
    </xf>
    <xf numFmtId="4" fontId="101" fillId="3" borderId="134" xfId="0" applyNumberFormat="1" applyFont="1" applyFill="1" applyBorder="1" applyAlignment="1">
      <alignment vertical="top"/>
    </xf>
    <xf numFmtId="4" fontId="98" fillId="3" borderId="0" xfId="0" applyNumberFormat="1" applyFont="1" applyFill="1"/>
    <xf numFmtId="0" fontId="93" fillId="35" borderId="89" xfId="0" applyFont="1" applyFill="1" applyBorder="1" applyAlignment="1">
      <alignment horizontal="left" vertical="top"/>
    </xf>
    <xf numFmtId="0" fontId="93" fillId="32" borderId="89" xfId="0" applyFont="1" applyFill="1" applyBorder="1" applyAlignment="1">
      <alignment horizontal="left" vertical="top"/>
    </xf>
    <xf numFmtId="0" fontId="34" fillId="3" borderId="89" xfId="0" applyFont="1" applyFill="1" applyBorder="1" applyAlignment="1">
      <alignment horizontal="left" vertical="top"/>
    </xf>
    <xf numFmtId="0" fontId="97" fillId="3" borderId="89" xfId="0" applyFont="1" applyFill="1" applyBorder="1" applyAlignment="1">
      <alignment horizontal="left" vertical="top"/>
    </xf>
    <xf numFmtId="0" fontId="174" fillId="3" borderId="28" xfId="0" applyFont="1" applyFill="1" applyBorder="1" applyAlignment="1">
      <alignment horizontal="left" vertical="top"/>
    </xf>
    <xf numFmtId="0" fontId="71" fillId="41" borderId="135" xfId="0" applyFont="1" applyFill="1" applyBorder="1" applyAlignment="1">
      <alignment horizontal="center" vertical="center" wrapText="1"/>
    </xf>
    <xf numFmtId="164" fontId="49" fillId="35" borderId="53" xfId="0" applyNumberFormat="1" applyFont="1" applyFill="1" applyBorder="1" applyAlignment="1">
      <alignment horizontal="center" vertical="top" wrapText="1"/>
    </xf>
    <xf numFmtId="164" fontId="170" fillId="32" borderId="53" xfId="0" applyNumberFormat="1" applyFont="1" applyFill="1" applyBorder="1" applyAlignment="1">
      <alignment horizontal="right" vertical="top" wrapText="1"/>
    </xf>
    <xf numFmtId="4" fontId="40" fillId="28" borderId="136" xfId="0" applyNumberFormat="1" applyFont="1" applyFill="1" applyBorder="1" applyAlignment="1">
      <alignment vertical="center" wrapText="1"/>
    </xf>
    <xf numFmtId="0" fontId="69" fillId="41" borderId="58" xfId="0" applyFont="1" applyFill="1" applyBorder="1" applyAlignment="1">
      <alignment horizontal="center" vertical="center" wrapText="1"/>
    </xf>
    <xf numFmtId="0" fontId="70" fillId="41" borderId="97" xfId="0" applyFont="1" applyFill="1" applyBorder="1" applyAlignment="1">
      <alignment horizontal="left" vertical="center"/>
    </xf>
    <xf numFmtId="0" fontId="69" fillId="41" borderId="55" xfId="0" applyFont="1" applyFill="1" applyBorder="1" applyAlignment="1">
      <alignment horizontal="center" vertical="center" wrapText="1"/>
    </xf>
    <xf numFmtId="49" fontId="82" fillId="38" borderId="89" xfId="4" applyNumberFormat="1" applyFont="1" applyFill="1" applyBorder="1" applyAlignment="1">
      <alignment horizontal="left" vertical="top"/>
    </xf>
    <xf numFmtId="49" fontId="84" fillId="38" borderId="90" xfId="4" applyNumberFormat="1" applyFont="1" applyFill="1" applyBorder="1" applyAlignment="1">
      <alignment horizontal="left" vertical="top" wrapText="1" indent="1"/>
    </xf>
    <xf numFmtId="0" fontId="170" fillId="35" borderId="90" xfId="0" applyFont="1" applyFill="1" applyBorder="1" applyAlignment="1">
      <alignment horizontal="left" vertical="top" wrapText="1"/>
    </xf>
    <xf numFmtId="0" fontId="36" fillId="32" borderId="90" xfId="0" applyFont="1" applyFill="1" applyBorder="1" applyAlignment="1">
      <alignment horizontal="left" vertical="top" wrapText="1"/>
    </xf>
    <xf numFmtId="4" fontId="101" fillId="3" borderId="98" xfId="0" applyNumberFormat="1" applyFont="1" applyFill="1" applyBorder="1" applyAlignment="1">
      <alignment vertical="top"/>
    </xf>
    <xf numFmtId="4" fontId="39" fillId="33" borderId="137" xfId="0" applyNumberFormat="1" applyFont="1" applyFill="1" applyBorder="1" applyAlignment="1">
      <alignment vertical="center" wrapText="1"/>
    </xf>
    <xf numFmtId="4" fontId="40" fillId="28" borderId="112" xfId="0" applyNumberFormat="1" applyFont="1" applyFill="1" applyBorder="1" applyAlignment="1">
      <alignment vertical="center" wrapText="1"/>
    </xf>
    <xf numFmtId="4" fontId="39" fillId="27" borderId="0" xfId="0" applyNumberFormat="1" applyFont="1" applyFill="1" applyAlignment="1">
      <alignment vertical="center" wrapText="1"/>
    </xf>
    <xf numFmtId="4" fontId="45" fillId="29" borderId="138" xfId="0" applyNumberFormat="1" applyFont="1" applyFill="1" applyBorder="1" applyAlignment="1" applyProtection="1">
      <alignment vertical="center"/>
      <protection locked="0"/>
    </xf>
    <xf numFmtId="0" fontId="34" fillId="9" borderId="22" xfId="0" applyFont="1" applyFill="1" applyBorder="1" applyAlignment="1">
      <alignment horizontal="left" vertical="top" wrapText="1"/>
    </xf>
    <xf numFmtId="0" fontId="166" fillId="0" borderId="0" xfId="0" applyFont="1" applyAlignment="1">
      <alignment horizontal="left" vertical="top"/>
    </xf>
    <xf numFmtId="0" fontId="34" fillId="0" borderId="76" xfId="0" applyFont="1" applyBorder="1" applyAlignment="1">
      <alignment horizontal="left" vertical="top"/>
    </xf>
    <xf numFmtId="4" fontId="35" fillId="0" borderId="53" xfId="0" applyNumberFormat="1" applyFont="1" applyBorder="1" applyAlignment="1">
      <alignment vertical="top"/>
    </xf>
    <xf numFmtId="0" fontId="34" fillId="0" borderId="22" xfId="0" applyFont="1" applyBorder="1" applyAlignment="1">
      <alignment horizontal="left" wrapText="1"/>
    </xf>
    <xf numFmtId="4" fontId="106" fillId="53" borderId="128" xfId="0" applyNumberFormat="1" applyFont="1" applyFill="1" applyBorder="1" applyAlignment="1">
      <alignment vertical="top"/>
    </xf>
    <xf numFmtId="0" fontId="44" fillId="17" borderId="108" xfId="0" applyFont="1" applyFill="1" applyBorder="1" applyAlignment="1">
      <alignment horizontal="left" vertical="top"/>
    </xf>
    <xf numFmtId="164" fontId="114" fillId="17" borderId="22" xfId="0" applyNumberFormat="1" applyFont="1" applyFill="1" applyBorder="1" applyAlignment="1">
      <alignment horizontal="right" vertical="top" wrapText="1"/>
    </xf>
    <xf numFmtId="164" fontId="49" fillId="17" borderId="22" xfId="0" applyNumberFormat="1" applyFont="1" applyFill="1" applyBorder="1" applyAlignment="1">
      <alignment horizontal="center" vertical="top" wrapText="1"/>
    </xf>
    <xf numFmtId="164" fontId="57" fillId="17" borderId="22" xfId="0" applyNumberFormat="1" applyFont="1" applyFill="1" applyBorder="1" applyAlignment="1">
      <alignment horizontal="left" vertical="top" wrapText="1"/>
    </xf>
    <xf numFmtId="49" fontId="68" fillId="17" borderId="38" xfId="0" applyNumberFormat="1" applyFont="1" applyFill="1" applyBorder="1" applyAlignment="1">
      <alignment horizontal="center" vertical="center"/>
    </xf>
    <xf numFmtId="0" fontId="80" fillId="17" borderId="0" xfId="0" applyFont="1" applyFill="1" applyAlignment="1">
      <alignment horizontal="left"/>
    </xf>
    <xf numFmtId="0" fontId="33" fillId="17" borderId="0" xfId="0" applyFont="1" applyFill="1" applyAlignment="1">
      <alignment horizontal="left" vertical="top"/>
    </xf>
    <xf numFmtId="4" fontId="177" fillId="5" borderId="0" xfId="0" applyNumberFormat="1" applyFont="1" applyFill="1" applyAlignment="1">
      <alignment vertical="top"/>
    </xf>
    <xf numFmtId="0" fontId="168" fillId="54" borderId="90" xfId="0" applyFont="1" applyFill="1" applyBorder="1" applyAlignment="1">
      <alignment horizontal="left" vertical="top" wrapText="1"/>
    </xf>
    <xf numFmtId="4" fontId="34" fillId="54" borderId="53" xfId="0" applyNumberFormat="1" applyFont="1" applyFill="1" applyBorder="1" applyAlignment="1">
      <alignment horizontal="right" vertical="top" wrapText="1"/>
    </xf>
    <xf numFmtId="0" fontId="34" fillId="54" borderId="66" xfId="0" applyFont="1" applyFill="1" applyBorder="1" applyAlignment="1">
      <alignment horizontal="center" vertical="top"/>
    </xf>
    <xf numFmtId="0" fontId="38" fillId="54" borderId="68" xfId="0" applyFont="1" applyFill="1" applyBorder="1" applyAlignment="1">
      <alignment horizontal="center" vertical="center"/>
    </xf>
    <xf numFmtId="0" fontId="171" fillId="54" borderId="90" xfId="0" applyFont="1" applyFill="1" applyBorder="1" applyAlignment="1">
      <alignment horizontal="left" vertical="top" wrapText="1"/>
    </xf>
    <xf numFmtId="49" fontId="34" fillId="54" borderId="66" xfId="0" applyNumberFormat="1" applyFont="1" applyFill="1" applyBorder="1" applyAlignment="1">
      <alignment horizontal="center" vertical="top"/>
    </xf>
    <xf numFmtId="0" fontId="167" fillId="54" borderId="68" xfId="0" applyFont="1" applyFill="1" applyBorder="1" applyAlignment="1">
      <alignment horizontal="center" vertical="center"/>
    </xf>
    <xf numFmtId="0" fontId="168" fillId="54" borderId="29" xfId="0" applyFont="1" applyFill="1" applyBorder="1" applyAlignment="1">
      <alignment horizontal="left" vertical="top" wrapText="1"/>
    </xf>
    <xf numFmtId="0" fontId="34" fillId="54" borderId="127" xfId="0" applyFont="1" applyFill="1" applyBorder="1" applyAlignment="1">
      <alignment horizontal="left" vertical="top" wrapText="1"/>
    </xf>
    <xf numFmtId="0" fontId="34" fillId="54" borderId="86" xfId="0" applyFont="1" applyFill="1" applyBorder="1" applyAlignment="1">
      <alignment horizontal="left" vertical="top" wrapText="1"/>
    </xf>
    <xf numFmtId="4" fontId="34" fillId="54" borderId="22" xfId="0" applyNumberFormat="1" applyFont="1" applyFill="1" applyBorder="1" applyAlignment="1">
      <alignment horizontal="right" vertical="top" wrapText="1"/>
    </xf>
    <xf numFmtId="0" fontId="36" fillId="54" borderId="52" xfId="0" applyFont="1" applyFill="1" applyBorder="1" applyAlignment="1">
      <alignment horizontal="left" vertical="top" wrapText="1"/>
    </xf>
    <xf numFmtId="164" fontId="36" fillId="54" borderId="22" xfId="0" applyNumberFormat="1" applyFont="1" applyFill="1" applyBorder="1" applyAlignment="1">
      <alignment horizontal="right" vertical="top" wrapText="1"/>
    </xf>
    <xf numFmtId="4" fontId="85" fillId="54" borderId="47" xfId="0" applyNumberFormat="1" applyFont="1" applyFill="1" applyBorder="1" applyAlignment="1">
      <alignment horizontal="center" vertical="center"/>
    </xf>
    <xf numFmtId="0" fontId="34" fillId="54" borderId="52" xfId="0" applyFont="1" applyFill="1" applyBorder="1" applyAlignment="1">
      <alignment horizontal="left" vertical="top" wrapText="1"/>
    </xf>
    <xf numFmtId="4" fontId="34" fillId="54" borderId="23" xfId="0" applyNumberFormat="1" applyFont="1" applyFill="1" applyBorder="1" applyAlignment="1">
      <alignment horizontal="right" vertical="top" wrapText="1"/>
    </xf>
    <xf numFmtId="0" fontId="34" fillId="54" borderId="128" xfId="0" applyFont="1" applyFill="1" applyBorder="1" applyAlignment="1">
      <alignment horizontal="left" vertical="top" wrapText="1"/>
    </xf>
    <xf numFmtId="4" fontId="34" fillId="54" borderId="81" xfId="0" applyNumberFormat="1" applyFont="1" applyFill="1" applyBorder="1" applyAlignment="1">
      <alignment horizontal="right" vertical="top" wrapText="1"/>
    </xf>
    <xf numFmtId="49" fontId="34" fillId="54" borderId="70" xfId="0" applyNumberFormat="1" applyFont="1" applyFill="1" applyBorder="1" applyAlignment="1">
      <alignment horizontal="center" vertical="top"/>
    </xf>
    <xf numFmtId="4" fontId="34" fillId="54" borderId="21" xfId="0" applyNumberFormat="1" applyFont="1" applyFill="1" applyBorder="1" applyAlignment="1">
      <alignment horizontal="right" vertical="top" wrapText="1"/>
    </xf>
    <xf numFmtId="1" fontId="38" fillId="54" borderId="68" xfId="0" applyNumberFormat="1" applyFont="1" applyFill="1" applyBorder="1" applyAlignment="1">
      <alignment horizontal="center" vertical="center"/>
    </xf>
    <xf numFmtId="0" fontId="34" fillId="54" borderId="53" xfId="0" applyFont="1" applyFill="1" applyBorder="1" applyAlignment="1">
      <alignment horizontal="left" vertical="top" wrapText="1"/>
    </xf>
    <xf numFmtId="0" fontId="0" fillId="52" borderId="0" xfId="0" applyFill="1" applyAlignment="1">
      <alignment horizontal="left"/>
    </xf>
    <xf numFmtId="0" fontId="180" fillId="52" borderId="0" xfId="0" applyFont="1" applyFill="1" applyAlignment="1">
      <alignment horizontal="left"/>
    </xf>
    <xf numFmtId="0" fontId="180" fillId="52" borderId="90" xfId="0" applyFont="1" applyFill="1" applyBorder="1" applyAlignment="1">
      <alignment horizontal="left"/>
    </xf>
    <xf numFmtId="0" fontId="0" fillId="0" borderId="98" xfId="0" applyBorder="1"/>
    <xf numFmtId="0" fontId="0" fillId="0" borderId="29" xfId="0" applyBorder="1"/>
    <xf numFmtId="0" fontId="176" fillId="0" borderId="0" xfId="0" quotePrefix="1" applyFont="1" applyAlignment="1">
      <alignment horizontal="right"/>
    </xf>
    <xf numFmtId="0" fontId="176" fillId="0" borderId="0" xfId="0" applyFont="1" applyAlignment="1">
      <alignment horizontal="right"/>
    </xf>
    <xf numFmtId="0" fontId="176" fillId="0" borderId="109" xfId="0" quotePrefix="1" applyFont="1" applyBorder="1" applyAlignment="1">
      <alignment horizontal="right"/>
    </xf>
    <xf numFmtId="0" fontId="0" fillId="0" borderId="109" xfId="0" applyBorder="1"/>
    <xf numFmtId="0" fontId="0" fillId="0" borderId="42" xfId="0" applyBorder="1"/>
    <xf numFmtId="0" fontId="0" fillId="0" borderId="36" xfId="0" applyBorder="1"/>
    <xf numFmtId="0" fontId="176" fillId="0" borderId="134" xfId="0" quotePrefix="1" applyFont="1" applyBorder="1" applyAlignment="1">
      <alignment horizontal="right"/>
    </xf>
    <xf numFmtId="0" fontId="176" fillId="0" borderId="134" xfId="0" applyFont="1" applyBorder="1"/>
    <xf numFmtId="0" fontId="0" fillId="0" borderId="134" xfId="0" applyBorder="1"/>
    <xf numFmtId="0" fontId="0" fillId="0" borderId="35" xfId="0" applyBorder="1"/>
    <xf numFmtId="0" fontId="181" fillId="6" borderId="109" xfId="0" applyFont="1" applyFill="1" applyBorder="1"/>
    <xf numFmtId="0" fontId="181" fillId="54" borderId="0" xfId="0" applyFont="1" applyFill="1" applyAlignment="1">
      <alignment horizontal="center"/>
    </xf>
    <xf numFmtId="0" fontId="181" fillId="2" borderId="0" xfId="0" applyFont="1" applyFill="1" applyAlignment="1">
      <alignment horizontal="center"/>
    </xf>
    <xf numFmtId="0" fontId="181" fillId="26" borderId="0" xfId="0" applyFont="1" applyFill="1" applyAlignment="1">
      <alignment horizontal="center"/>
    </xf>
    <xf numFmtId="0" fontId="183" fillId="10" borderId="0" xfId="0" applyFont="1" applyFill="1" applyAlignment="1">
      <alignment horizontal="center" vertical="center"/>
    </xf>
    <xf numFmtId="0" fontId="184" fillId="10" borderId="0" xfId="0" applyFont="1" applyFill="1" applyAlignment="1">
      <alignment horizontal="center"/>
    </xf>
    <xf numFmtId="0" fontId="0" fillId="10" borderId="0" xfId="0" applyFill="1" applyAlignment="1">
      <alignment horizontal="center"/>
    </xf>
    <xf numFmtId="0" fontId="175" fillId="52" borderId="97" xfId="0" applyFont="1" applyFill="1" applyBorder="1" applyAlignment="1">
      <alignment horizontal="right"/>
    </xf>
    <xf numFmtId="0" fontId="0" fillId="52" borderId="58" xfId="0" applyFill="1" applyBorder="1"/>
    <xf numFmtId="0" fontId="0" fillId="52" borderId="89" xfId="0" applyFill="1" applyBorder="1"/>
    <xf numFmtId="0" fontId="0" fillId="52" borderId="98" xfId="0" applyFill="1" applyBorder="1"/>
    <xf numFmtId="0" fontId="0" fillId="52" borderId="29" xfId="0" applyFill="1" applyBorder="1"/>
    <xf numFmtId="0" fontId="0" fillId="52" borderId="0" xfId="0" applyFill="1"/>
    <xf numFmtId="0" fontId="176" fillId="52" borderId="0" xfId="0" quotePrefix="1" applyFont="1" applyFill="1" applyAlignment="1">
      <alignment horizontal="right"/>
    </xf>
    <xf numFmtId="0" fontId="176" fillId="52" borderId="0" xfId="0" applyFont="1" applyFill="1" applyAlignment="1">
      <alignment horizontal="right"/>
    </xf>
    <xf numFmtId="0" fontId="185" fillId="52" borderId="28" xfId="0" applyFont="1" applyFill="1" applyBorder="1" applyAlignment="1">
      <alignment horizontal="right"/>
    </xf>
    <xf numFmtId="0" fontId="186" fillId="0" borderId="0" xfId="0" applyFont="1" applyAlignment="1">
      <alignment horizontal="center"/>
    </xf>
    <xf numFmtId="0" fontId="189" fillId="0" borderId="134" xfId="0" applyFont="1" applyBorder="1" applyAlignment="1">
      <alignment horizontal="center"/>
    </xf>
    <xf numFmtId="0" fontId="0" fillId="0" borderId="134" xfId="0" applyBorder="1" applyAlignment="1">
      <alignment horizontal="center"/>
    </xf>
    <xf numFmtId="0" fontId="0" fillId="0" borderId="14" xfId="0" applyBorder="1"/>
    <xf numFmtId="0" fontId="184" fillId="10" borderId="65" xfId="0" applyFont="1" applyFill="1" applyBorder="1" applyAlignment="1">
      <alignment horizontal="center"/>
    </xf>
    <xf numFmtId="0" fontId="188" fillId="0" borderId="0" xfId="0" applyFont="1" applyAlignment="1">
      <alignment horizontal="left"/>
    </xf>
    <xf numFmtId="0" fontId="187" fillId="55" borderId="22" xfId="0" applyFont="1" applyFill="1" applyBorder="1"/>
    <xf numFmtId="0" fontId="0" fillId="26" borderId="0" xfId="0" applyFill="1"/>
    <xf numFmtId="0" fontId="0" fillId="26" borderId="0" xfId="0" applyFill="1" applyAlignment="1">
      <alignment horizontal="center"/>
    </xf>
    <xf numFmtId="1" fontId="172" fillId="2" borderId="57" xfId="0" applyNumberFormat="1" applyFont="1" applyFill="1" applyBorder="1" applyAlignment="1">
      <alignment horizontal="center" vertical="center"/>
    </xf>
    <xf numFmtId="0" fontId="176" fillId="26" borderId="0" xfId="0" applyFont="1" applyFill="1"/>
    <xf numFmtId="0" fontId="97" fillId="3" borderId="90" xfId="0" applyFont="1" applyFill="1" applyBorder="1" applyAlignment="1">
      <alignment vertical="top"/>
    </xf>
    <xf numFmtId="0" fontId="0" fillId="54" borderId="0" xfId="0" applyFill="1"/>
    <xf numFmtId="0" fontId="0" fillId="57" borderId="0" xfId="0" applyFill="1"/>
    <xf numFmtId="0" fontId="0" fillId="0" borderId="53" xfId="0" applyBorder="1"/>
    <xf numFmtId="0" fontId="0" fillId="0" borderId="38" xfId="0" applyBorder="1"/>
    <xf numFmtId="0" fontId="0" fillId="0" borderId="74" xfId="0" applyBorder="1"/>
    <xf numFmtId="0" fontId="0" fillId="26" borderId="100" xfId="0" applyFill="1" applyBorder="1"/>
    <xf numFmtId="0" fontId="0" fillId="0" borderId="14" xfId="0" applyBorder="1" applyAlignment="1">
      <alignment horizontal="center"/>
    </xf>
    <xf numFmtId="0" fontId="176" fillId="58" borderId="0" xfId="0" applyFont="1" applyFill="1"/>
    <xf numFmtId="0" fontId="0" fillId="0" borderId="89" xfId="0" applyBorder="1"/>
    <xf numFmtId="0" fontId="0" fillId="0" borderId="101" xfId="0" applyBorder="1"/>
    <xf numFmtId="0" fontId="0" fillId="26" borderId="68" xfId="0" applyFill="1" applyBorder="1"/>
    <xf numFmtId="0" fontId="190" fillId="0" borderId="22" xfId="0" applyFont="1" applyBorder="1"/>
    <xf numFmtId="0" fontId="191" fillId="0" borderId="134" xfId="0" quotePrefix="1" applyFont="1" applyBorder="1" applyAlignment="1">
      <alignment horizontal="right"/>
    </xf>
    <xf numFmtId="0" fontId="191" fillId="0" borderId="134" xfId="0" applyFont="1" applyBorder="1"/>
    <xf numFmtId="0" fontId="191" fillId="0" borderId="0" xfId="0" applyFont="1"/>
    <xf numFmtId="0" fontId="191" fillId="0" borderId="98" xfId="0" applyFont="1" applyBorder="1"/>
    <xf numFmtId="0" fontId="191" fillId="0" borderId="98" xfId="0" quotePrefix="1" applyFont="1" applyBorder="1" applyAlignment="1">
      <alignment horizontal="right"/>
    </xf>
    <xf numFmtId="0" fontId="185" fillId="52" borderId="98" xfId="0" applyFont="1" applyFill="1" applyBorder="1" applyAlignment="1">
      <alignment horizontal="center"/>
    </xf>
    <xf numFmtId="0" fontId="192" fillId="52" borderId="0" xfId="0" applyFont="1" applyFill="1" applyAlignment="1">
      <alignment horizontal="right"/>
    </xf>
    <xf numFmtId="0" fontId="193" fillId="0" borderId="0" xfId="0" applyFont="1"/>
    <xf numFmtId="0" fontId="195" fillId="0" borderId="134" xfId="0" applyFont="1" applyBorder="1" applyAlignment="1">
      <alignment horizontal="left"/>
    </xf>
    <xf numFmtId="0" fontId="176" fillId="52" borderId="42" xfId="0" quotePrefix="1" applyFont="1" applyFill="1" applyBorder="1" applyAlignment="1">
      <alignment horizontal="right"/>
    </xf>
    <xf numFmtId="0" fontId="176" fillId="52" borderId="36" xfId="0" quotePrefix="1" applyFont="1" applyFill="1" applyBorder="1" applyAlignment="1">
      <alignment horizontal="right"/>
    </xf>
    <xf numFmtId="0" fontId="176" fillId="52" borderId="36" xfId="0" applyFont="1" applyFill="1" applyBorder="1" applyAlignment="1">
      <alignment horizontal="right"/>
    </xf>
    <xf numFmtId="0" fontId="176" fillId="52" borderId="35" xfId="0" quotePrefix="1" applyFont="1" applyFill="1" applyBorder="1" applyAlignment="1">
      <alignment horizontal="right"/>
    </xf>
    <xf numFmtId="0" fontId="180" fillId="10" borderId="22" xfId="0" applyFont="1" applyFill="1" applyBorder="1" applyAlignment="1">
      <alignment horizontal="center"/>
    </xf>
    <xf numFmtId="0" fontId="175" fillId="52" borderId="109" xfId="0" applyFont="1" applyFill="1" applyBorder="1" applyAlignment="1">
      <alignment horizontal="left"/>
    </xf>
    <xf numFmtId="0" fontId="175" fillId="52" borderId="0" xfId="0" applyFont="1" applyFill="1" applyAlignment="1">
      <alignment horizontal="left"/>
    </xf>
    <xf numFmtId="0" fontId="176" fillId="52" borderId="74" xfId="0" quotePrefix="1" applyFont="1" applyFill="1" applyBorder="1" applyAlignment="1">
      <alignment horizontal="left"/>
    </xf>
    <xf numFmtId="0" fontId="176" fillId="52" borderId="38" xfId="0" quotePrefix="1" applyFont="1" applyFill="1" applyBorder="1" applyAlignment="1">
      <alignment horizontal="left"/>
    </xf>
    <xf numFmtId="0" fontId="176" fillId="52" borderId="132" xfId="0" quotePrefix="1" applyFont="1" applyFill="1" applyBorder="1" applyAlignment="1">
      <alignment horizontal="left"/>
    </xf>
    <xf numFmtId="0" fontId="181" fillId="6" borderId="74" xfId="0" applyFont="1" applyFill="1" applyBorder="1"/>
    <xf numFmtId="0" fontId="181" fillId="0" borderId="38" xfId="0" applyFont="1" applyBorder="1"/>
    <xf numFmtId="0" fontId="181" fillId="0" borderId="38" xfId="0" applyFont="1" applyBorder="1" applyAlignment="1">
      <alignment horizontal="left"/>
    </xf>
    <xf numFmtId="0" fontId="181" fillId="54" borderId="38" xfId="0" applyFont="1" applyFill="1" applyBorder="1" applyAlignment="1">
      <alignment horizontal="center"/>
    </xf>
    <xf numFmtId="0" fontId="181" fillId="2" borderId="38" xfId="0" applyFont="1" applyFill="1" applyBorder="1" applyAlignment="1">
      <alignment horizontal="center"/>
    </xf>
    <xf numFmtId="0" fontId="181" fillId="26" borderId="38" xfId="0" applyFont="1" applyFill="1" applyBorder="1" applyAlignment="1">
      <alignment horizontal="center"/>
    </xf>
    <xf numFmtId="0" fontId="181" fillId="0" borderId="38" xfId="0" applyFont="1" applyBorder="1" applyAlignment="1">
      <alignment horizontal="center"/>
    </xf>
    <xf numFmtId="0" fontId="181" fillId="0" borderId="132" xfId="0" applyFont="1" applyBorder="1" applyAlignment="1">
      <alignment horizontal="center"/>
    </xf>
    <xf numFmtId="0" fontId="0" fillId="52" borderId="58" xfId="0" applyFill="1" applyBorder="1" applyAlignment="1">
      <alignment horizontal="left"/>
    </xf>
    <xf numFmtId="0" fontId="0" fillId="0" borderId="97" xfId="0" applyBorder="1"/>
    <xf numFmtId="0" fontId="0" fillId="0" borderId="55" xfId="0" applyBorder="1"/>
    <xf numFmtId="0" fontId="180" fillId="52" borderId="89" xfId="0" applyFont="1" applyFill="1" applyBorder="1" applyAlignment="1">
      <alignment horizontal="left"/>
    </xf>
    <xf numFmtId="0" fontId="0" fillId="0" borderId="90" xfId="0" applyBorder="1"/>
    <xf numFmtId="0" fontId="180" fillId="52" borderId="28" xfId="0" applyFont="1" applyFill="1" applyBorder="1" applyAlignment="1">
      <alignment horizontal="left"/>
    </xf>
    <xf numFmtId="0" fontId="191" fillId="52" borderId="98" xfId="0" applyFont="1" applyFill="1" applyBorder="1"/>
    <xf numFmtId="0" fontId="191" fillId="52" borderId="98" xfId="0" quotePrefix="1" applyFont="1" applyFill="1" applyBorder="1" applyAlignment="1">
      <alignment horizontal="right"/>
    </xf>
    <xf numFmtId="0" fontId="0" fillId="52" borderId="109" xfId="0" applyFill="1" applyBorder="1"/>
    <xf numFmtId="0" fontId="0" fillId="52" borderId="42" xfId="0" applyFill="1" applyBorder="1"/>
    <xf numFmtId="0" fontId="0" fillId="52" borderId="36" xfId="0" applyFill="1" applyBorder="1"/>
    <xf numFmtId="0" fontId="176" fillId="52" borderId="134" xfId="0" applyFont="1" applyFill="1" applyBorder="1"/>
    <xf numFmtId="0" fontId="0" fillId="52" borderId="134" xfId="0" applyFill="1" applyBorder="1"/>
    <xf numFmtId="0" fontId="0" fillId="52" borderId="35" xfId="0" applyFill="1" applyBorder="1"/>
    <xf numFmtId="0" fontId="181" fillId="52" borderId="0" xfId="0" applyFont="1" applyFill="1"/>
    <xf numFmtId="0" fontId="181" fillId="52" borderId="0" xfId="0" applyFont="1" applyFill="1" applyAlignment="1">
      <alignment horizontal="left"/>
    </xf>
    <xf numFmtId="0" fontId="181" fillId="52" borderId="0" xfId="0" applyFont="1" applyFill="1" applyAlignment="1">
      <alignment horizontal="center"/>
    </xf>
    <xf numFmtId="0" fontId="181" fillId="52" borderId="134" xfId="0" applyFont="1" applyFill="1" applyBorder="1" applyAlignment="1">
      <alignment horizontal="center"/>
    </xf>
    <xf numFmtId="0" fontId="176" fillId="52" borderId="134" xfId="0" quotePrefix="1" applyFont="1" applyFill="1" applyBorder="1" applyAlignment="1">
      <alignment horizontal="right"/>
    </xf>
    <xf numFmtId="0" fontId="195" fillId="0" borderId="0" xfId="0" applyFont="1" applyAlignment="1">
      <alignment horizontal="left"/>
    </xf>
    <xf numFmtId="0" fontId="186" fillId="0" borderId="14" xfId="0" applyFont="1" applyBorder="1" applyAlignment="1">
      <alignment horizontal="center"/>
    </xf>
    <xf numFmtId="0" fontId="186" fillId="0" borderId="85" xfId="0" applyFont="1" applyBorder="1" applyAlignment="1">
      <alignment horizontal="center"/>
    </xf>
    <xf numFmtId="0" fontId="196" fillId="0" borderId="0" xfId="0" applyFont="1" applyAlignment="1">
      <alignment vertical="center"/>
    </xf>
    <xf numFmtId="0" fontId="197" fillId="0" borderId="0" xfId="0" applyFont="1" applyAlignment="1">
      <alignment vertical="center"/>
    </xf>
    <xf numFmtId="0" fontId="198" fillId="0" borderId="0" xfId="0" applyFont="1" applyAlignment="1">
      <alignment vertical="center"/>
    </xf>
    <xf numFmtId="0" fontId="0" fillId="56" borderId="58" xfId="0" applyFill="1" applyBorder="1" applyAlignment="1">
      <alignment wrapText="1"/>
    </xf>
    <xf numFmtId="0" fontId="0" fillId="56" borderId="97" xfId="0" applyFill="1" applyBorder="1"/>
    <xf numFmtId="0" fontId="0" fillId="56" borderId="89" xfId="0" applyFill="1" applyBorder="1"/>
    <xf numFmtId="0" fontId="0" fillId="56" borderId="28" xfId="0" applyFill="1" applyBorder="1"/>
    <xf numFmtId="0" fontId="2" fillId="26" borderId="4" xfId="1" applyFill="1" applyBorder="1" applyAlignment="1">
      <alignment horizontal="left" vertical="top"/>
    </xf>
    <xf numFmtId="0" fontId="2" fillId="60" borderId="4" xfId="1" applyFill="1" applyBorder="1" applyAlignment="1">
      <alignment horizontal="left" vertical="top"/>
    </xf>
    <xf numFmtId="0" fontId="23" fillId="60" borderId="5" xfId="0" applyFont="1" applyFill="1" applyBorder="1" applyAlignment="1">
      <alignment horizontal="left" vertical="top"/>
    </xf>
    <xf numFmtId="0" fontId="176" fillId="52" borderId="0" xfId="0" quotePrefix="1" applyFont="1" applyFill="1" applyAlignment="1">
      <alignment horizontal="left"/>
    </xf>
    <xf numFmtId="0" fontId="176" fillId="52" borderId="0" xfId="0" applyFont="1" applyFill="1" applyAlignment="1">
      <alignment horizontal="left"/>
    </xf>
    <xf numFmtId="0" fontId="207" fillId="0" borderId="0" xfId="0" applyFont="1" applyAlignment="1">
      <alignment horizontal="left" vertical="center"/>
    </xf>
    <xf numFmtId="0" fontId="197" fillId="0" borderId="0" xfId="0" applyFont="1" applyAlignment="1">
      <alignment horizontal="left" vertical="center"/>
    </xf>
    <xf numFmtId="0" fontId="198" fillId="0" borderId="0" xfId="0" applyFont="1" applyAlignment="1">
      <alignment horizontal="left" vertical="center"/>
    </xf>
    <xf numFmtId="0" fontId="208" fillId="0" borderId="0" xfId="0" applyFont="1" applyAlignment="1">
      <alignment horizontal="left" vertical="center"/>
    </xf>
    <xf numFmtId="0" fontId="0" fillId="0" borderId="0" xfId="0" applyAlignment="1">
      <alignment horizontal="left"/>
    </xf>
    <xf numFmtId="0" fontId="0" fillId="52" borderId="59" xfId="0" applyFill="1" applyBorder="1" applyAlignment="1">
      <alignment horizontal="left"/>
    </xf>
    <xf numFmtId="0" fontId="213" fillId="0" borderId="0" xfId="0" applyFont="1"/>
    <xf numFmtId="0" fontId="194" fillId="52" borderId="0" xfId="0" applyFont="1" applyFill="1" applyAlignment="1">
      <alignment horizontal="right"/>
    </xf>
    <xf numFmtId="0" fontId="194" fillId="52" borderId="14" xfId="0" applyFont="1" applyFill="1" applyBorder="1" applyAlignment="1">
      <alignment horizontal="right"/>
    </xf>
    <xf numFmtId="0" fontId="175" fillId="52" borderId="36" xfId="0" applyFont="1" applyFill="1" applyBorder="1" applyAlignment="1">
      <alignment horizontal="left"/>
    </xf>
    <xf numFmtId="0" fontId="181" fillId="52" borderId="78" xfId="0" applyFont="1" applyFill="1" applyBorder="1" applyAlignment="1">
      <alignment horizontal="left"/>
    </xf>
    <xf numFmtId="0" fontId="211" fillId="52" borderId="78" xfId="0" applyFont="1" applyFill="1" applyBorder="1" applyAlignment="1">
      <alignment horizontal="left"/>
    </xf>
    <xf numFmtId="0" fontId="211" fillId="59" borderId="78" xfId="0" applyFont="1" applyFill="1" applyBorder="1" applyAlignment="1">
      <alignment horizontal="left"/>
    </xf>
    <xf numFmtId="0" fontId="176" fillId="52" borderId="58" xfId="0" quotePrefix="1" applyFont="1" applyFill="1" applyBorder="1" applyAlignment="1">
      <alignment horizontal="right"/>
    </xf>
    <xf numFmtId="0" fontId="175" fillId="52" borderId="142" xfId="0" applyFont="1" applyFill="1" applyBorder="1" applyAlignment="1">
      <alignment horizontal="left"/>
    </xf>
    <xf numFmtId="0" fontId="181" fillId="52" borderId="143" xfId="0" applyFont="1" applyFill="1" applyBorder="1" applyAlignment="1">
      <alignment horizontal="left"/>
    </xf>
    <xf numFmtId="0" fontId="176" fillId="52" borderId="55" xfId="0" quotePrefix="1" applyFont="1" applyFill="1" applyBorder="1" applyAlignment="1">
      <alignment horizontal="left"/>
    </xf>
    <xf numFmtId="0" fontId="176" fillId="52" borderId="89" xfId="0" quotePrefix="1" applyFont="1" applyFill="1" applyBorder="1" applyAlignment="1">
      <alignment horizontal="right"/>
    </xf>
    <xf numFmtId="0" fontId="176" fillId="52" borderId="90" xfId="0" quotePrefix="1" applyFont="1" applyFill="1" applyBorder="1" applyAlignment="1">
      <alignment horizontal="left"/>
    </xf>
    <xf numFmtId="0" fontId="176" fillId="52" borderId="89" xfId="0" applyFont="1" applyFill="1" applyBorder="1" applyAlignment="1">
      <alignment horizontal="right"/>
    </xf>
    <xf numFmtId="0" fontId="176" fillId="52" borderId="90" xfId="0" applyFont="1" applyFill="1" applyBorder="1" applyAlignment="1">
      <alignment horizontal="left"/>
    </xf>
    <xf numFmtId="0" fontId="176" fillId="52" borderId="28" xfId="0" quotePrefix="1" applyFont="1" applyFill="1" applyBorder="1" applyAlignment="1">
      <alignment horizontal="right"/>
    </xf>
    <xf numFmtId="0" fontId="175" fillId="52" borderId="144" xfId="0" applyFont="1" applyFill="1" applyBorder="1" applyAlignment="1">
      <alignment horizontal="left"/>
    </xf>
    <xf numFmtId="0" fontId="181" fillId="52" borderId="145" xfId="0" applyFont="1" applyFill="1" applyBorder="1" applyAlignment="1">
      <alignment horizontal="left"/>
    </xf>
    <xf numFmtId="0" fontId="176" fillId="52" borderId="29" xfId="0" quotePrefix="1" applyFont="1" applyFill="1" applyBorder="1" applyAlignment="1">
      <alignment horizontal="left"/>
    </xf>
    <xf numFmtId="0" fontId="191" fillId="52" borderId="29" xfId="0" quotePrefix="1" applyFont="1" applyFill="1" applyBorder="1" applyAlignment="1">
      <alignment horizontal="right"/>
    </xf>
    <xf numFmtId="0" fontId="7" fillId="12" borderId="0" xfId="0" applyFont="1" applyFill="1" applyAlignment="1">
      <alignment horizontal="left" vertical="center"/>
    </xf>
    <xf numFmtId="0" fontId="7" fillId="9" borderId="0" xfId="0" applyFont="1" applyFill="1" applyAlignment="1">
      <alignment horizontal="left" vertical="center"/>
    </xf>
    <xf numFmtId="0" fontId="2" fillId="3" borderId="45" xfId="1" applyFill="1" applyBorder="1" applyAlignment="1">
      <alignment vertical="top"/>
    </xf>
    <xf numFmtId="0" fontId="213" fillId="0" borderId="0" xfId="0" applyFont="1" applyAlignment="1">
      <alignment horizontal="left"/>
    </xf>
    <xf numFmtId="0" fontId="214" fillId="0" borderId="0" xfId="0" applyFont="1" applyAlignment="1">
      <alignment horizontal="left" vertical="center"/>
    </xf>
    <xf numFmtId="0" fontId="215" fillId="0" borderId="0" xfId="0" applyFont="1" applyAlignment="1">
      <alignment horizontal="center" vertical="center"/>
    </xf>
    <xf numFmtId="0" fontId="211" fillId="5" borderId="78" xfId="0" applyFont="1" applyFill="1" applyBorder="1" applyAlignment="1">
      <alignment horizontal="left"/>
    </xf>
    <xf numFmtId="0" fontId="0" fillId="9" borderId="58" xfId="0" applyFill="1" applyBorder="1" applyAlignment="1">
      <alignment wrapText="1"/>
    </xf>
    <xf numFmtId="0" fontId="0" fillId="9" borderId="97" xfId="0" applyFill="1" applyBorder="1"/>
    <xf numFmtId="0" fontId="0" fillId="9" borderId="89" xfId="0" applyFill="1" applyBorder="1"/>
    <xf numFmtId="0" fontId="0" fillId="9" borderId="28" xfId="0" applyFill="1" applyBorder="1"/>
    <xf numFmtId="0" fontId="181" fillId="0" borderId="143" xfId="0" applyFont="1" applyBorder="1" applyAlignment="1">
      <alignment horizontal="left"/>
    </xf>
    <xf numFmtId="0" fontId="181" fillId="0" borderId="78" xfId="0" applyFont="1" applyBorder="1" applyAlignment="1">
      <alignment horizontal="left"/>
    </xf>
    <xf numFmtId="0" fontId="211" fillId="0" borderId="78" xfId="0" applyFont="1" applyBorder="1" applyAlignment="1">
      <alignment horizontal="left"/>
    </xf>
    <xf numFmtId="0" fontId="216" fillId="0" borderId="0" xfId="0" applyFont="1"/>
    <xf numFmtId="0" fontId="191" fillId="0" borderId="0" xfId="0" quotePrefix="1" applyFont="1" applyAlignment="1">
      <alignment horizontal="right"/>
    </xf>
    <xf numFmtId="0" fontId="0" fillId="52" borderId="55" xfId="0" applyFill="1" applyBorder="1"/>
    <xf numFmtId="0" fontId="0" fillId="52" borderId="90" xfId="0" applyFill="1" applyBorder="1"/>
    <xf numFmtId="0" fontId="176" fillId="52" borderId="97" xfId="0" quotePrefix="1" applyFont="1" applyFill="1" applyBorder="1" applyAlignment="1">
      <alignment horizontal="left"/>
    </xf>
    <xf numFmtId="0" fontId="176" fillId="52" borderId="98" xfId="0" quotePrefix="1" applyFont="1" applyFill="1" applyBorder="1" applyAlignment="1">
      <alignment horizontal="left"/>
    </xf>
    <xf numFmtId="0" fontId="191" fillId="52" borderId="28" xfId="0" applyFont="1" applyFill="1" applyBorder="1"/>
    <xf numFmtId="0" fontId="166" fillId="53" borderId="0" xfId="0" applyFont="1" applyFill="1" applyAlignment="1">
      <alignment vertical="center"/>
    </xf>
    <xf numFmtId="0" fontId="218" fillId="53" borderId="0" xfId="0" applyFont="1" applyFill="1" applyAlignment="1">
      <alignment vertical="center"/>
    </xf>
    <xf numFmtId="0" fontId="216" fillId="53" borderId="0" xfId="0" applyFont="1" applyFill="1" applyAlignment="1">
      <alignment vertical="center"/>
    </xf>
    <xf numFmtId="0" fontId="216" fillId="53" borderId="0" xfId="0" applyFont="1" applyFill="1"/>
    <xf numFmtId="0" fontId="217" fillId="53" borderId="0" xfId="0" applyFont="1" applyFill="1"/>
    <xf numFmtId="0" fontId="0" fillId="0" borderId="97" xfId="0" applyBorder="1" applyAlignment="1">
      <alignment horizontal="right"/>
    </xf>
    <xf numFmtId="0" fontId="0" fillId="0" borderId="98" xfId="0" applyBorder="1" applyAlignment="1">
      <alignment horizontal="right"/>
    </xf>
    <xf numFmtId="0" fontId="0" fillId="52" borderId="98" xfId="0" applyFill="1" applyBorder="1" applyAlignment="1">
      <alignment horizontal="left"/>
    </xf>
    <xf numFmtId="0" fontId="0" fillId="0" borderId="97" xfId="0" applyBorder="1" applyAlignment="1">
      <alignment horizontal="left"/>
    </xf>
    <xf numFmtId="0" fontId="0" fillId="0" borderId="98" xfId="0" applyBorder="1" applyAlignment="1">
      <alignment horizontal="left"/>
    </xf>
    <xf numFmtId="0" fontId="0" fillId="0" borderId="38" xfId="0" applyBorder="1" applyAlignment="1">
      <alignment horizontal="left"/>
    </xf>
    <xf numFmtId="0" fontId="0" fillId="0" borderId="78" xfId="0" applyBorder="1" applyAlignment="1">
      <alignment horizontal="right"/>
    </xf>
    <xf numFmtId="0" fontId="0" fillId="0" borderId="36" xfId="0" applyBorder="1" applyAlignment="1">
      <alignment horizontal="left"/>
    </xf>
    <xf numFmtId="0" fontId="1" fillId="0" borderId="0" xfId="0" applyFont="1" applyAlignment="1">
      <alignment horizontal="center"/>
    </xf>
    <xf numFmtId="0" fontId="1" fillId="0" borderId="97" xfId="0" applyFont="1" applyBorder="1" applyAlignment="1">
      <alignment horizontal="center"/>
    </xf>
    <xf numFmtId="0" fontId="1" fillId="0" borderId="98" xfId="0" applyFont="1" applyBorder="1" applyAlignment="1">
      <alignment horizontal="center"/>
    </xf>
    <xf numFmtId="0" fontId="224" fillId="62" borderId="78" xfId="0" applyFont="1" applyFill="1" applyBorder="1" applyAlignment="1">
      <alignment horizontal="center"/>
    </xf>
    <xf numFmtId="0" fontId="1" fillId="0" borderId="78" xfId="0" applyFont="1" applyBorder="1" applyAlignment="1">
      <alignment horizontal="center"/>
    </xf>
    <xf numFmtId="0" fontId="205" fillId="63" borderId="134" xfId="0" applyFont="1" applyFill="1" applyBorder="1" applyAlignment="1">
      <alignment horizontal="center"/>
    </xf>
    <xf numFmtId="0" fontId="205" fillId="63" borderId="0" xfId="0" applyFont="1" applyFill="1" applyAlignment="1">
      <alignment horizontal="center"/>
    </xf>
    <xf numFmtId="0" fontId="222" fillId="12" borderId="146" xfId="0" applyFont="1" applyFill="1" applyBorder="1" applyAlignment="1">
      <alignment horizontal="center" vertical="center"/>
    </xf>
    <xf numFmtId="0" fontId="219" fillId="12" borderId="145" xfId="0" applyFont="1" applyFill="1" applyBorder="1" applyAlignment="1">
      <alignment horizontal="center" vertical="center"/>
    </xf>
    <xf numFmtId="0" fontId="223" fillId="12" borderId="78" xfId="0" applyFont="1" applyFill="1" applyBorder="1" applyAlignment="1">
      <alignment horizontal="center" vertical="center"/>
    </xf>
    <xf numFmtId="0" fontId="220" fillId="12" borderId="78" xfId="0" applyFont="1" applyFill="1" applyBorder="1" applyAlignment="1">
      <alignment horizontal="center" vertical="center"/>
    </xf>
    <xf numFmtId="0" fontId="219" fillId="13" borderId="147" xfId="0" applyFont="1" applyFill="1" applyBorder="1" applyAlignment="1">
      <alignment horizontal="left" vertical="center"/>
    </xf>
    <xf numFmtId="0" fontId="223" fillId="17" borderId="148" xfId="0" applyFont="1" applyFill="1" applyBorder="1" applyAlignment="1">
      <alignment horizontal="left" vertical="center"/>
    </xf>
    <xf numFmtId="0" fontId="0" fillId="0" borderId="150" xfId="0" applyBorder="1" applyAlignment="1">
      <alignment horizontal="left"/>
    </xf>
    <xf numFmtId="0" fontId="225" fillId="61" borderId="151" xfId="0" applyFont="1" applyFill="1" applyBorder="1" applyAlignment="1">
      <alignment vertical="center"/>
    </xf>
    <xf numFmtId="0" fontId="226" fillId="61" borderId="152" xfId="0" applyFont="1" applyFill="1" applyBorder="1"/>
    <xf numFmtId="0" fontId="225" fillId="61" borderId="153" xfId="0" applyFont="1" applyFill="1" applyBorder="1"/>
    <xf numFmtId="0" fontId="0" fillId="0" borderId="36" xfId="0" applyBorder="1" applyAlignment="1">
      <alignment horizontal="right"/>
    </xf>
    <xf numFmtId="0" fontId="220" fillId="16" borderId="155" xfId="0" applyFont="1" applyFill="1" applyBorder="1" applyAlignment="1">
      <alignment horizontal="left" vertical="center"/>
    </xf>
    <xf numFmtId="0" fontId="221" fillId="14" borderId="156" xfId="0" applyFont="1" applyFill="1" applyBorder="1" applyAlignment="1">
      <alignment horizontal="left" vertical="center"/>
    </xf>
    <xf numFmtId="0" fontId="205" fillId="12" borderId="0" xfId="0" applyFont="1" applyFill="1" applyAlignment="1">
      <alignment horizontal="center" vertical="center"/>
    </xf>
    <xf numFmtId="0" fontId="0" fillId="0" borderId="151" xfId="0" applyBorder="1" applyAlignment="1">
      <alignment horizontal="left"/>
    </xf>
    <xf numFmtId="0" fontId="0" fillId="0" borderId="154" xfId="0" applyBorder="1" applyAlignment="1">
      <alignment horizontal="left"/>
    </xf>
    <xf numFmtId="0" fontId="0" fillId="16" borderId="151" xfId="0" applyFill="1" applyBorder="1" applyAlignment="1">
      <alignment horizontal="left"/>
    </xf>
    <xf numFmtId="0" fontId="0" fillId="16" borderId="154" xfId="0" applyFill="1" applyBorder="1" applyAlignment="1">
      <alignment horizontal="left"/>
    </xf>
    <xf numFmtId="0" fontId="225" fillId="61" borderId="149" xfId="0" applyFont="1" applyFill="1" applyBorder="1"/>
    <xf numFmtId="0" fontId="222" fillId="64" borderId="157" xfId="0" applyFont="1" applyFill="1" applyBorder="1" applyAlignment="1">
      <alignment horizontal="left" vertical="center"/>
    </xf>
    <xf numFmtId="0" fontId="0" fillId="0" borderId="158" xfId="0" applyBorder="1" applyAlignment="1">
      <alignment horizontal="left"/>
    </xf>
    <xf numFmtId="0" fontId="0" fillId="0" borderId="21" xfId="0" applyBorder="1" applyAlignment="1">
      <alignment horizontal="left"/>
    </xf>
    <xf numFmtId="0" fontId="191" fillId="52" borderId="29" xfId="0" quotePrefix="1" applyFont="1" applyFill="1" applyBorder="1" applyAlignment="1">
      <alignment horizontal="left"/>
    </xf>
    <xf numFmtId="0" fontId="191" fillId="0" borderId="134" xfId="0" quotePrefix="1" applyFont="1" applyBorder="1" applyAlignment="1">
      <alignment horizontal="left"/>
    </xf>
    <xf numFmtId="0" fontId="0" fillId="56" borderId="97" xfId="0" applyFill="1" applyBorder="1" applyAlignment="1">
      <alignment horizontal="left"/>
    </xf>
    <xf numFmtId="0" fontId="215" fillId="0" borderId="0" xfId="0" applyFont="1" applyAlignment="1">
      <alignment horizontal="left" vertical="center"/>
    </xf>
    <xf numFmtId="0" fontId="0" fillId="56" borderId="89" xfId="0" applyFill="1" applyBorder="1" applyAlignment="1">
      <alignment horizontal="left"/>
    </xf>
    <xf numFmtId="0" fontId="1" fillId="9" borderId="0" xfId="0" applyFont="1" applyFill="1" applyAlignment="1">
      <alignment horizontal="center" vertical="center"/>
    </xf>
    <xf numFmtId="0" fontId="0" fillId="9" borderId="0" xfId="0" applyFill="1" applyAlignment="1">
      <alignment horizontal="left" vertical="center"/>
    </xf>
    <xf numFmtId="0" fontId="0" fillId="9" borderId="0" xfId="0" applyFill="1" applyAlignment="1">
      <alignment vertical="center"/>
    </xf>
    <xf numFmtId="0" fontId="0" fillId="9" borderId="22" xfId="0" applyFill="1" applyBorder="1" applyAlignment="1">
      <alignment horizontal="center" vertical="center"/>
    </xf>
    <xf numFmtId="0" fontId="1" fillId="9" borderId="22" xfId="0" applyFont="1" applyFill="1" applyBorder="1" applyAlignment="1">
      <alignment horizontal="center" vertical="center"/>
    </xf>
    <xf numFmtId="0" fontId="0" fillId="9" borderId="22" xfId="0" applyFill="1" applyBorder="1" applyAlignment="1">
      <alignment horizontal="left" vertical="center"/>
    </xf>
    <xf numFmtId="0" fontId="205" fillId="53" borderId="0" xfId="0" applyFont="1" applyFill="1" applyAlignment="1">
      <alignment horizontal="center" vertical="center"/>
    </xf>
    <xf numFmtId="0" fontId="222" fillId="64" borderId="159" xfId="0" applyFont="1" applyFill="1" applyBorder="1" applyAlignment="1">
      <alignment horizontal="left" vertical="center"/>
    </xf>
    <xf numFmtId="0" fontId="32" fillId="12" borderId="0" xfId="0" applyFont="1" applyFill="1" applyAlignment="1">
      <alignment horizontal="center" vertical="center"/>
    </xf>
    <xf numFmtId="0" fontId="228" fillId="65" borderId="145" xfId="0" applyFont="1" applyFill="1" applyBorder="1" applyAlignment="1">
      <alignment horizontal="center" vertical="center"/>
    </xf>
    <xf numFmtId="0" fontId="227" fillId="2" borderId="81" xfId="0" applyFont="1" applyFill="1" applyBorder="1"/>
    <xf numFmtId="0" fontId="231" fillId="0" borderId="0" xfId="0" applyFont="1" applyAlignment="1">
      <alignment vertical="center"/>
    </xf>
    <xf numFmtId="0" fontId="235" fillId="0" borderId="0" xfId="0" applyFont="1" applyAlignment="1">
      <alignment vertical="center"/>
    </xf>
    <xf numFmtId="0" fontId="230" fillId="0" borderId="0" xfId="0" applyFont="1" applyAlignment="1">
      <alignment vertical="center"/>
    </xf>
    <xf numFmtId="0" fontId="237" fillId="0" borderId="0" xfId="0" applyFont="1" applyAlignment="1">
      <alignment vertical="center"/>
    </xf>
    <xf numFmtId="0" fontId="229" fillId="0" borderId="0" xfId="0" applyFont="1" applyAlignment="1">
      <alignment vertical="center"/>
    </xf>
    <xf numFmtId="0" fontId="239" fillId="0" borderId="0" xfId="0" applyFont="1" applyAlignment="1">
      <alignment vertical="center"/>
    </xf>
    <xf numFmtId="0" fontId="235" fillId="0" borderId="0" xfId="0" applyFont="1" applyAlignment="1">
      <alignment horizontal="left" vertical="center" indent="15"/>
    </xf>
    <xf numFmtId="0" fontId="230" fillId="0" borderId="0" xfId="0" applyFont="1" applyAlignment="1">
      <alignment horizontal="left" vertical="center" indent="15"/>
    </xf>
    <xf numFmtId="0" fontId="244" fillId="0" borderId="0" xfId="0" applyFont="1" applyAlignment="1">
      <alignment vertical="center"/>
    </xf>
    <xf numFmtId="0" fontId="245" fillId="0" borderId="0" xfId="0" applyFont="1" applyAlignment="1">
      <alignment vertical="center"/>
    </xf>
    <xf numFmtId="0" fontId="246" fillId="0" borderId="0" xfId="0" applyFont="1" applyAlignment="1">
      <alignment vertical="center"/>
    </xf>
    <xf numFmtId="0" fontId="241" fillId="0" borderId="0" xfId="0" applyFont="1" applyAlignment="1">
      <alignment vertical="center"/>
    </xf>
    <xf numFmtId="0" fontId="247" fillId="0" borderId="0" xfId="0" applyFont="1"/>
    <xf numFmtId="0" fontId="189" fillId="0" borderId="0" xfId="0" applyFont="1" applyAlignment="1">
      <alignment horizontal="center"/>
    </xf>
    <xf numFmtId="0" fontId="0" fillId="2" borderId="160" xfId="0" applyFill="1" applyBorder="1"/>
    <xf numFmtId="0" fontId="0" fillId="0" borderId="81" xfId="0" applyBorder="1"/>
    <xf numFmtId="0" fontId="0" fillId="0" borderId="161" xfId="0" applyBorder="1"/>
    <xf numFmtId="0" fontId="52" fillId="66" borderId="110" xfId="0" applyFont="1" applyFill="1" applyBorder="1" applyAlignment="1">
      <alignment horizontal="center"/>
    </xf>
    <xf numFmtId="49" fontId="248" fillId="34" borderId="162" xfId="0" applyNumberFormat="1" applyFont="1" applyFill="1" applyBorder="1" applyAlignment="1">
      <alignment horizontal="center" vertical="center"/>
    </xf>
    <xf numFmtId="49" fontId="249" fillId="34" borderId="163" xfId="0" quotePrefix="1" applyNumberFormat="1" applyFont="1" applyFill="1" applyBorder="1" applyAlignment="1">
      <alignment horizontal="center" vertical="center"/>
    </xf>
    <xf numFmtId="0" fontId="57" fillId="66" borderId="110" xfId="0" applyFont="1" applyFill="1" applyBorder="1" applyAlignment="1">
      <alignment horizontal="center"/>
    </xf>
    <xf numFmtId="49" fontId="52" fillId="34" borderId="164" xfId="0" quotePrefix="1" applyNumberFormat="1" applyFont="1" applyFill="1" applyBorder="1" applyAlignment="1">
      <alignment horizontal="center" vertical="center"/>
    </xf>
    <xf numFmtId="0" fontId="250" fillId="0" borderId="165" xfId="0" applyFont="1" applyBorder="1" applyAlignment="1">
      <alignment horizontal="center"/>
    </xf>
    <xf numFmtId="0" fontId="251" fillId="0" borderId="52" xfId="0" applyFont="1" applyBorder="1"/>
    <xf numFmtId="0" fontId="250" fillId="0" borderId="166" xfId="0" applyFont="1" applyBorder="1" applyAlignment="1">
      <alignment horizontal="center"/>
    </xf>
    <xf numFmtId="0" fontId="252" fillId="0" borderId="0" xfId="0" applyFont="1" applyAlignment="1">
      <alignment horizontal="left" vertical="center"/>
    </xf>
    <xf numFmtId="0" fontId="253" fillId="0" borderId="0" xfId="0" applyFont="1" applyAlignment="1">
      <alignment vertical="center"/>
    </xf>
    <xf numFmtId="0" fontId="249" fillId="0" borderId="53" xfId="0" applyFont="1" applyBorder="1" applyAlignment="1">
      <alignment horizontal="left" vertical="center"/>
    </xf>
    <xf numFmtId="0" fontId="251" fillId="0" borderId="167" xfId="0" applyFont="1" applyBorder="1"/>
    <xf numFmtId="0" fontId="254" fillId="0" borderId="78" xfId="0" applyFont="1" applyBorder="1" applyAlignment="1">
      <alignment horizontal="left" vertical="center"/>
    </xf>
    <xf numFmtId="0" fontId="254" fillId="0" borderId="21" xfId="0" applyFont="1" applyBorder="1" applyAlignment="1">
      <alignment horizontal="left" vertical="center"/>
    </xf>
    <xf numFmtId="0" fontId="2" fillId="3" borderId="9" xfId="1" applyFill="1" applyBorder="1" applyAlignment="1">
      <alignment horizontal="left" vertical="top"/>
    </xf>
    <xf numFmtId="0" fontId="2" fillId="3" borderId="4" xfId="1" applyFill="1" applyBorder="1" applyAlignment="1">
      <alignment horizontal="left" vertical="top"/>
    </xf>
    <xf numFmtId="0" fontId="2" fillId="4" borderId="9" xfId="1" applyFill="1" applyBorder="1" applyAlignment="1">
      <alignment horizontal="left" vertical="top"/>
    </xf>
    <xf numFmtId="0" fontId="2" fillId="4" borderId="4" xfId="1" applyFill="1" applyBorder="1" applyAlignment="1">
      <alignment horizontal="left" vertical="top"/>
    </xf>
    <xf numFmtId="0" fontId="4" fillId="4" borderId="46" xfId="0" applyFont="1" applyFill="1" applyBorder="1" applyAlignment="1">
      <alignment horizontal="left" vertical="top"/>
    </xf>
    <xf numFmtId="0" fontId="4" fillId="4" borderId="44" xfId="0" applyFont="1" applyFill="1" applyBorder="1" applyAlignment="1">
      <alignment horizontal="left" vertical="top"/>
    </xf>
    <xf numFmtId="0" fontId="4" fillId="3" borderId="44" xfId="0" applyFont="1" applyFill="1" applyBorder="1" applyAlignment="1">
      <alignment horizontal="left" vertical="top"/>
    </xf>
    <xf numFmtId="0" fontId="4" fillId="4" borderId="12" xfId="0" applyFont="1" applyFill="1" applyBorder="1" applyAlignment="1">
      <alignment horizontal="left" vertical="top"/>
    </xf>
    <xf numFmtId="0" fontId="0" fillId="26" borderId="65" xfId="0" applyFill="1" applyBorder="1" applyAlignment="1">
      <alignment horizontal="left"/>
    </xf>
    <xf numFmtId="0" fontId="0" fillId="26" borderId="95" xfId="0" applyFill="1" applyBorder="1" applyAlignment="1">
      <alignment horizontal="left"/>
    </xf>
    <xf numFmtId="0" fontId="0" fillId="26" borderId="141" xfId="0" applyFill="1" applyBorder="1" applyAlignment="1">
      <alignment horizontal="left"/>
    </xf>
    <xf numFmtId="0" fontId="0" fillId="54" borderId="65" xfId="0" applyFill="1" applyBorder="1" applyAlignment="1">
      <alignment horizontal="center"/>
    </xf>
    <xf numFmtId="0" fontId="0" fillId="54" borderId="95" xfId="0" applyFill="1" applyBorder="1" applyAlignment="1">
      <alignment horizontal="center"/>
    </xf>
    <xf numFmtId="0" fontId="0" fillId="54" borderId="53" xfId="0" applyFill="1" applyBorder="1" applyAlignment="1">
      <alignment horizontal="center"/>
    </xf>
    <xf numFmtId="0" fontId="0" fillId="2" borderId="85" xfId="0" applyFill="1" applyBorder="1" applyAlignment="1">
      <alignment horizontal="center" vertical="center"/>
    </xf>
    <xf numFmtId="0" fontId="0" fillId="2" borderId="59" xfId="0" applyFill="1" applyBorder="1" applyAlignment="1">
      <alignment horizontal="center" vertical="center"/>
    </xf>
    <xf numFmtId="0" fontId="0" fillId="2" borderId="100" xfId="0" applyFill="1" applyBorder="1" applyAlignment="1">
      <alignment horizontal="center" vertical="center"/>
    </xf>
    <xf numFmtId="0" fontId="188" fillId="8" borderId="43" xfId="0" applyFont="1" applyFill="1" applyBorder="1" applyAlignment="1">
      <alignment horizontal="left"/>
    </xf>
    <xf numFmtId="0" fontId="188" fillId="8" borderId="83" xfId="0" applyFont="1" applyFill="1" applyBorder="1" applyAlignment="1">
      <alignment horizontal="left"/>
    </xf>
    <xf numFmtId="0" fontId="188" fillId="8" borderId="99" xfId="0" applyFont="1" applyFill="1" applyBorder="1" applyAlignment="1">
      <alignment horizontal="left"/>
    </xf>
    <xf numFmtId="0" fontId="0" fillId="13" borderId="56" xfId="0" applyFill="1" applyBorder="1" applyAlignment="1">
      <alignment horizontal="center"/>
    </xf>
    <xf numFmtId="0" fontId="0" fillId="13" borderId="63" xfId="0" applyFill="1" applyBorder="1" applyAlignment="1">
      <alignment horizontal="center"/>
    </xf>
    <xf numFmtId="0" fontId="0" fillId="13" borderId="76" xfId="0" applyFill="1" applyBorder="1" applyAlignment="1">
      <alignment horizontal="center"/>
    </xf>
    <xf numFmtId="0" fontId="0" fillId="12" borderId="22" xfId="0" applyFill="1" applyBorder="1" applyAlignment="1">
      <alignment horizontal="center" vertical="center"/>
    </xf>
    <xf numFmtId="0" fontId="0" fillId="0" borderId="60" xfId="0" applyBorder="1" applyAlignment="1">
      <alignment horizontal="center"/>
    </xf>
    <xf numFmtId="0" fontId="0" fillId="0" borderId="68" xfId="0" applyBorder="1" applyAlignment="1">
      <alignment horizontal="center"/>
    </xf>
    <xf numFmtId="0" fontId="0" fillId="0" borderId="104" xfId="0" applyBorder="1" applyAlignment="1">
      <alignment horizontal="center"/>
    </xf>
    <xf numFmtId="0" fontId="0" fillId="0" borderId="53" xfId="0" applyBorder="1" applyAlignment="1">
      <alignment horizontal="center"/>
    </xf>
    <xf numFmtId="0" fontId="0" fillId="0" borderId="65" xfId="0" applyBorder="1" applyAlignment="1">
      <alignment horizontal="center"/>
    </xf>
    <xf numFmtId="0" fontId="0" fillId="56" borderId="65" xfId="0" applyFill="1" applyBorder="1" applyAlignment="1">
      <alignment horizontal="center"/>
    </xf>
    <xf numFmtId="0" fontId="0" fillId="56" borderId="95" xfId="0" applyFill="1" applyBorder="1" applyAlignment="1">
      <alignment horizontal="center"/>
    </xf>
    <xf numFmtId="0" fontId="0" fillId="56" borderId="53" xfId="0" applyFill="1" applyBorder="1" applyAlignment="1">
      <alignment horizontal="center"/>
    </xf>
    <xf numFmtId="0" fontId="0" fillId="44" borderId="22" xfId="0" applyFill="1" applyBorder="1" applyAlignment="1">
      <alignment horizontal="center" vertical="center"/>
    </xf>
    <xf numFmtId="0" fontId="0" fillId="9" borderId="23" xfId="0" applyFill="1" applyBorder="1" applyAlignment="1">
      <alignment horizontal="center"/>
    </xf>
    <xf numFmtId="0" fontId="0" fillId="9" borderId="78" xfId="0" applyFill="1" applyBorder="1" applyAlignment="1">
      <alignment horizontal="center"/>
    </xf>
    <xf numFmtId="0" fontId="0" fillId="9" borderId="21" xfId="0" applyFill="1" applyBorder="1" applyAlignment="1">
      <alignment horizontal="center"/>
    </xf>
    <xf numFmtId="0" fontId="46" fillId="31" borderId="58" xfId="0" applyFont="1" applyFill="1" applyBorder="1" applyAlignment="1">
      <alignment horizontal="left" vertical="center"/>
    </xf>
    <xf numFmtId="0" fontId="46" fillId="31" borderId="55" xfId="0" applyFont="1" applyFill="1" applyBorder="1" applyAlignment="1">
      <alignment horizontal="left" vertical="center"/>
    </xf>
    <xf numFmtId="0" fontId="46" fillId="31" borderId="28" xfId="0" applyFont="1" applyFill="1" applyBorder="1" applyAlignment="1">
      <alignment horizontal="left" vertical="top"/>
    </xf>
    <xf numFmtId="0" fontId="46" fillId="31" borderId="29" xfId="0" applyFont="1" applyFill="1" applyBorder="1" applyAlignment="1">
      <alignment horizontal="left" vertical="top"/>
    </xf>
    <xf numFmtId="0" fontId="41" fillId="25" borderId="139" xfId="0" applyFont="1" applyFill="1" applyBorder="1" applyAlignment="1">
      <alignment horizontal="center" vertical="top"/>
    </xf>
    <xf numFmtId="0" fontId="41" fillId="25" borderId="114" xfId="0" applyFont="1" applyFill="1" applyBorder="1" applyAlignment="1">
      <alignment horizontal="center" vertical="top"/>
    </xf>
    <xf numFmtId="0" fontId="41" fillId="25" borderId="140" xfId="0" applyFont="1" applyFill="1" applyBorder="1" applyAlignment="1">
      <alignment horizontal="center" vertical="top"/>
    </xf>
    <xf numFmtId="0" fontId="45" fillId="34" borderId="58" xfId="0" quotePrefix="1" applyFont="1" applyFill="1" applyBorder="1" applyAlignment="1" applyProtection="1">
      <alignment horizontal="center" vertical="center" wrapText="1"/>
      <protection locked="0"/>
    </xf>
    <xf numFmtId="0" fontId="45" fillId="34" borderId="97" xfId="0" quotePrefix="1" applyFont="1" applyFill="1" applyBorder="1" applyAlignment="1" applyProtection="1">
      <alignment horizontal="center" vertical="center" wrapText="1"/>
      <protection locked="0"/>
    </xf>
    <xf numFmtId="0" fontId="45" fillId="34" borderId="55" xfId="0" quotePrefix="1" applyFont="1" applyFill="1" applyBorder="1" applyAlignment="1" applyProtection="1">
      <alignment horizontal="center" vertical="center" wrapText="1"/>
      <protection locked="0"/>
    </xf>
    <xf numFmtId="0" fontId="45" fillId="34" borderId="28" xfId="0" quotePrefix="1" applyFont="1" applyFill="1" applyBorder="1" applyAlignment="1" applyProtection="1">
      <alignment horizontal="center" vertical="center" wrapText="1"/>
      <protection locked="0"/>
    </xf>
    <xf numFmtId="0" fontId="45" fillId="34" borderId="98" xfId="0" quotePrefix="1" applyFont="1" applyFill="1" applyBorder="1" applyAlignment="1" applyProtection="1">
      <alignment horizontal="center" vertical="center" wrapText="1"/>
      <protection locked="0"/>
    </xf>
    <xf numFmtId="0" fontId="45" fillId="34" borderId="29" xfId="0" quotePrefix="1" applyFont="1" applyFill="1" applyBorder="1" applyAlignment="1" applyProtection="1">
      <alignment horizontal="center" vertical="center" wrapText="1"/>
      <protection locked="0"/>
    </xf>
    <xf numFmtId="0" fontId="36" fillId="37" borderId="56" xfId="0" applyFont="1" applyFill="1" applyBorder="1" applyAlignment="1">
      <alignment horizontal="center" vertical="center" wrapText="1"/>
    </xf>
    <xf numFmtId="0" fontId="36" fillId="37" borderId="63" xfId="0" applyFont="1" applyFill="1" applyBorder="1" applyAlignment="1">
      <alignment horizontal="center" vertical="center" wrapText="1"/>
    </xf>
    <xf numFmtId="0" fontId="36" fillId="37" borderId="76" xfId="0" applyFont="1" applyFill="1" applyBorder="1" applyAlignment="1">
      <alignment horizontal="center" vertical="center" wrapText="1"/>
    </xf>
    <xf numFmtId="0" fontId="58" fillId="34" borderId="63" xfId="0" applyFont="1" applyFill="1" applyBorder="1" applyAlignment="1">
      <alignment horizontal="center" vertical="center" wrapText="1"/>
    </xf>
    <xf numFmtId="0" fontId="58" fillId="34" borderId="76" xfId="0" applyFont="1" applyFill="1" applyBorder="1" applyAlignment="1">
      <alignment horizontal="center" vertical="center" wrapText="1"/>
    </xf>
    <xf numFmtId="0" fontId="67" fillId="40" borderId="79" xfId="0" applyFont="1" applyFill="1" applyBorder="1" applyAlignment="1">
      <alignment horizontal="center" vertical="center" wrapText="1"/>
    </xf>
    <xf numFmtId="0" fontId="67" fillId="40" borderId="80" xfId="0" applyFont="1" applyFill="1" applyBorder="1" applyAlignment="1">
      <alignment horizontal="center" vertical="center" wrapText="1"/>
    </xf>
    <xf numFmtId="0" fontId="67" fillId="40" borderId="57" xfId="0" applyFont="1" applyFill="1" applyBorder="1" applyAlignment="1">
      <alignment horizontal="center" vertical="center" wrapText="1"/>
    </xf>
    <xf numFmtId="0" fontId="126" fillId="34" borderId="58" xfId="0" applyFont="1" applyFill="1" applyBorder="1" applyAlignment="1">
      <alignment horizontal="left" vertical="center" wrapText="1"/>
    </xf>
    <xf numFmtId="0" fontId="126" fillId="34" borderId="55" xfId="0" applyFont="1" applyFill="1" applyBorder="1" applyAlignment="1">
      <alignment horizontal="left" vertical="center" wrapText="1"/>
    </xf>
    <xf numFmtId="0" fontId="126" fillId="34" borderId="89" xfId="0" applyFont="1" applyFill="1" applyBorder="1" applyAlignment="1">
      <alignment horizontal="left" vertical="center" wrapText="1"/>
    </xf>
    <xf numFmtId="0" fontId="126" fillId="34" borderId="90" xfId="0" applyFont="1" applyFill="1" applyBorder="1" applyAlignment="1">
      <alignment horizontal="left" vertical="center" wrapText="1"/>
    </xf>
    <xf numFmtId="0" fontId="126" fillId="34" borderId="28" xfId="0" applyFont="1" applyFill="1" applyBorder="1" applyAlignment="1">
      <alignment horizontal="left" vertical="center" wrapText="1"/>
    </xf>
    <xf numFmtId="0" fontId="126" fillId="34" borderId="29" xfId="0" applyFont="1" applyFill="1" applyBorder="1" applyAlignment="1">
      <alignment horizontal="left" vertical="center" wrapText="1"/>
    </xf>
    <xf numFmtId="0" fontId="251" fillId="2" borderId="52" xfId="0" applyFont="1" applyFill="1" applyBorder="1"/>
    <xf numFmtId="0" fontId="251" fillId="8" borderId="52" xfId="0" applyFont="1" applyFill="1" applyBorder="1"/>
    <xf numFmtId="0" fontId="191" fillId="0" borderId="0" xfId="0" quotePrefix="1" applyFont="1" applyBorder="1" applyAlignment="1">
      <alignment horizontal="right"/>
    </xf>
    <xf numFmtId="0" fontId="0" fillId="18" borderId="14" xfId="0" applyFill="1" applyBorder="1"/>
    <xf numFmtId="0" fontId="175" fillId="52" borderId="38" xfId="0" applyFont="1" applyFill="1" applyBorder="1" applyAlignment="1">
      <alignment horizontal="left"/>
    </xf>
    <xf numFmtId="0" fontId="191" fillId="0" borderId="95" xfId="0" applyFont="1" applyBorder="1"/>
    <xf numFmtId="0" fontId="191" fillId="0" borderId="95" xfId="0" quotePrefix="1" applyFont="1" applyBorder="1" applyAlignment="1">
      <alignment horizontal="right"/>
    </xf>
    <xf numFmtId="0" fontId="191" fillId="0" borderId="53" xfId="0" applyFont="1" applyBorder="1"/>
    <xf numFmtId="0" fontId="181" fillId="6" borderId="23" xfId="0" applyFont="1" applyFill="1" applyBorder="1"/>
    <xf numFmtId="0" fontId="181" fillId="0" borderId="78" xfId="0" applyFont="1" applyBorder="1"/>
    <xf numFmtId="0" fontId="181" fillId="54" borderId="78" xfId="0" applyFont="1" applyFill="1" applyBorder="1" applyAlignment="1">
      <alignment horizontal="center"/>
    </xf>
    <xf numFmtId="0" fontId="181" fillId="2" borderId="78" xfId="0" applyFont="1" applyFill="1" applyBorder="1" applyAlignment="1">
      <alignment horizontal="center"/>
    </xf>
    <xf numFmtId="0" fontId="181" fillId="8" borderId="78" xfId="0" applyFont="1" applyFill="1" applyBorder="1" applyAlignment="1">
      <alignment horizontal="center"/>
    </xf>
    <xf numFmtId="0" fontId="181" fillId="0" borderId="78" xfId="0" applyFont="1" applyBorder="1" applyAlignment="1">
      <alignment horizontal="center"/>
    </xf>
    <xf numFmtId="0" fontId="195" fillId="0" borderId="21" xfId="0" applyFont="1" applyBorder="1" applyAlignment="1">
      <alignment horizontal="left"/>
    </xf>
    <xf numFmtId="0" fontId="254" fillId="5" borderId="78" xfId="0" applyFont="1" applyFill="1" applyBorder="1" applyAlignment="1">
      <alignment horizontal="left" vertical="center"/>
    </xf>
    <xf numFmtId="0" fontId="254" fillId="67" borderId="78" xfId="0" applyFont="1" applyFill="1" applyBorder="1" applyAlignment="1">
      <alignment horizontal="left" vertical="center"/>
    </xf>
    <xf numFmtId="0" fontId="254" fillId="16" borderId="163" xfId="0" applyFont="1" applyFill="1" applyBorder="1" applyAlignment="1">
      <alignment horizontal="left" vertical="center"/>
    </xf>
    <xf numFmtId="0" fontId="254" fillId="9" borderId="78" xfId="0" applyFont="1" applyFill="1" applyBorder="1" applyAlignment="1">
      <alignment horizontal="left" vertical="center"/>
    </xf>
    <xf numFmtId="0" fontId="255" fillId="2" borderId="146" xfId="0" applyFont="1" applyFill="1" applyBorder="1" applyAlignment="1">
      <alignment horizontal="center" vertical="center"/>
    </xf>
    <xf numFmtId="0" fontId="256" fillId="0" borderId="0" xfId="0" applyFont="1" applyAlignment="1">
      <alignment vertical="center"/>
    </xf>
    <xf numFmtId="0" fontId="257" fillId="0" borderId="0" xfId="0" applyFont="1"/>
    <xf numFmtId="0" fontId="258" fillId="0" borderId="0" xfId="0" applyFont="1"/>
    <xf numFmtId="0" fontId="206" fillId="0" borderId="0" xfId="0" applyFont="1" applyAlignment="1">
      <alignment horizontal="left" vertical="center"/>
    </xf>
    <xf numFmtId="0" fontId="259" fillId="0" borderId="0" xfId="0" applyFont="1" applyAlignment="1">
      <alignment vertical="center"/>
    </xf>
    <xf numFmtId="0" fontId="259" fillId="0" borderId="0" xfId="0" applyFont="1" applyAlignment="1">
      <alignment horizontal="left" vertical="center" indent="5"/>
    </xf>
    <xf numFmtId="0" fontId="261" fillId="0" borderId="0" xfId="0" applyFont="1"/>
    <xf numFmtId="0" fontId="6" fillId="67" borderId="14" xfId="0" quotePrefix="1" applyFont="1" applyFill="1" applyBorder="1" applyAlignment="1">
      <alignment horizontal="right" vertical="top"/>
    </xf>
    <xf numFmtId="0" fontId="4" fillId="67" borderId="14" xfId="0" applyFont="1" applyFill="1" applyBorder="1" applyAlignment="1">
      <alignment horizontal="left" vertical="top"/>
    </xf>
    <xf numFmtId="0" fontId="7" fillId="68" borderId="0" xfId="0" applyFont="1" applyFill="1" applyAlignment="1">
      <alignment vertical="center"/>
    </xf>
    <xf numFmtId="0" fontId="8" fillId="68" borderId="0" xfId="0" applyFont="1" applyFill="1"/>
    <xf numFmtId="0" fontId="0" fillId="68" borderId="0" xfId="0" applyFill="1"/>
    <xf numFmtId="0" fontId="7" fillId="69" borderId="0" xfId="0" applyFont="1" applyFill="1" applyAlignment="1">
      <alignment vertical="center"/>
    </xf>
    <xf numFmtId="0" fontId="0" fillId="69" borderId="0" xfId="0" applyFill="1"/>
    <xf numFmtId="0" fontId="7" fillId="70" borderId="0" xfId="0" applyFont="1" applyFill="1" applyAlignment="1">
      <alignment vertical="center"/>
    </xf>
    <xf numFmtId="0" fontId="0" fillId="70" borderId="0" xfId="0" applyFill="1"/>
    <xf numFmtId="0" fontId="7" fillId="71" borderId="0" xfId="0" applyFont="1" applyFill="1" applyAlignment="1">
      <alignment vertical="center"/>
    </xf>
    <xf numFmtId="0" fontId="0" fillId="71" borderId="0" xfId="0" applyFill="1"/>
    <xf numFmtId="0" fontId="7" fillId="71" borderId="0" xfId="0" applyFont="1" applyFill="1" applyAlignment="1">
      <alignment horizontal="left" vertical="center"/>
    </xf>
    <xf numFmtId="0" fontId="0" fillId="0" borderId="0" xfId="0" applyFill="1"/>
    <xf numFmtId="0" fontId="8" fillId="0" borderId="0" xfId="0" applyFont="1" applyFill="1"/>
    <xf numFmtId="0" fontId="7" fillId="70" borderId="0" xfId="0" applyFont="1" applyFill="1" applyAlignment="1">
      <alignment horizontal="left" vertical="center"/>
    </xf>
    <xf numFmtId="0" fontId="7" fillId="69" borderId="0" xfId="0" applyFont="1" applyFill="1" applyAlignment="1">
      <alignment horizontal="left" vertical="center"/>
    </xf>
    <xf numFmtId="0" fontId="7" fillId="10" borderId="0" xfId="0" applyFont="1" applyFill="1" applyAlignment="1">
      <alignment horizontal="left" vertical="center"/>
    </xf>
    <xf numFmtId="0" fontId="7" fillId="68" borderId="0" xfId="0" applyFont="1" applyFill="1" applyAlignment="1">
      <alignment horizontal="left" vertical="center"/>
    </xf>
    <xf numFmtId="0" fontId="0" fillId="9" borderId="0" xfId="0" applyFill="1" applyAlignment="1">
      <alignment horizontal="left"/>
    </xf>
    <xf numFmtId="0" fontId="6" fillId="0" borderId="0" xfId="0" applyFont="1" applyFill="1" applyAlignment="1">
      <alignment horizontal="left" vertical="top"/>
    </xf>
    <xf numFmtId="0" fontId="6" fillId="0" borderId="2" xfId="0" applyFont="1" applyFill="1" applyBorder="1" applyAlignment="1">
      <alignment horizontal="left" vertical="top"/>
    </xf>
    <xf numFmtId="0" fontId="6" fillId="0" borderId="12" xfId="0" applyFont="1" applyFill="1" applyBorder="1" applyAlignment="1">
      <alignment horizontal="left" vertical="top"/>
    </xf>
    <xf numFmtId="0" fontId="6" fillId="0" borderId="3" xfId="0" applyFont="1" applyFill="1" applyBorder="1" applyAlignment="1">
      <alignment horizontal="left" vertical="top"/>
    </xf>
    <xf numFmtId="0" fontId="4" fillId="0" borderId="0" xfId="0" applyFont="1" applyFill="1" applyAlignment="1">
      <alignment horizontal="left"/>
    </xf>
    <xf numFmtId="0" fontId="7" fillId="55" borderId="0" xfId="0" applyFont="1" applyFill="1" applyAlignment="1">
      <alignment vertical="center"/>
    </xf>
    <xf numFmtId="0" fontId="0" fillId="55" borderId="0" xfId="0" applyFill="1"/>
    <xf numFmtId="0" fontId="29" fillId="10" borderId="0" xfId="0" applyFont="1" applyFill="1" applyAlignment="1">
      <alignment horizontal="left"/>
    </xf>
    <xf numFmtId="0" fontId="262" fillId="0" borderId="0" xfId="1" applyFont="1"/>
    <xf numFmtId="0" fontId="6" fillId="0" borderId="0" xfId="0" applyFont="1" applyAlignment="1">
      <alignment horizontal="left" vertical="top" wrapText="1" indent="1"/>
    </xf>
    <xf numFmtId="0" fontId="263" fillId="0" borderId="0" xfId="0" applyFont="1" applyAlignment="1">
      <alignment horizontal="left" vertical="top" wrapText="1" indent="1"/>
    </xf>
    <xf numFmtId="0" fontId="10" fillId="72" borderId="0" xfId="0" applyFont="1" applyFill="1" applyAlignment="1">
      <alignment vertical="center"/>
    </xf>
    <xf numFmtId="0" fontId="0" fillId="72" borderId="0" xfId="0" applyFill="1"/>
    <xf numFmtId="0" fontId="10" fillId="73" borderId="0" xfId="0" applyFont="1" applyFill="1" applyAlignment="1">
      <alignment vertical="center"/>
    </xf>
    <xf numFmtId="0" fontId="0" fillId="73" borderId="0" xfId="0" applyFill="1"/>
    <xf numFmtId="0" fontId="10" fillId="74" borderId="0" xfId="0" applyFont="1" applyFill="1" applyAlignment="1">
      <alignment vertical="center"/>
    </xf>
    <xf numFmtId="0" fontId="0" fillId="74" borderId="0" xfId="0" applyFill="1"/>
    <xf numFmtId="0" fontId="10" fillId="74" borderId="0" xfId="0" applyFont="1" applyFill="1" applyAlignment="1">
      <alignment horizontal="left" vertical="center"/>
    </xf>
    <xf numFmtId="0" fontId="10" fillId="72" borderId="0" xfId="0" applyFont="1" applyFill="1" applyAlignment="1">
      <alignment horizontal="left" vertical="center"/>
    </xf>
    <xf numFmtId="0" fontId="10" fillId="73" borderId="0" xfId="0" applyFont="1" applyFill="1" applyAlignment="1">
      <alignment horizontal="left" vertical="center"/>
    </xf>
    <xf numFmtId="0" fontId="264" fillId="3" borderId="41" xfId="0" applyFont="1" applyFill="1" applyBorder="1" applyAlignment="1">
      <alignment horizontal="left" vertical="center" wrapText="1"/>
    </xf>
    <xf numFmtId="0" fontId="265" fillId="0" borderId="43" xfId="0" applyFont="1" applyBorder="1" applyAlignment="1">
      <alignment horizontal="left" vertical="center" wrapText="1"/>
    </xf>
    <xf numFmtId="0" fontId="264" fillId="22" borderId="41" xfId="0" applyFont="1" applyFill="1" applyBorder="1" applyAlignment="1">
      <alignment horizontal="left" vertical="center" wrapText="1"/>
    </xf>
    <xf numFmtId="0" fontId="266" fillId="22" borderId="43" xfId="0" applyFont="1" applyFill="1" applyBorder="1" applyAlignment="1">
      <alignment horizontal="left" vertical="center" wrapText="1"/>
    </xf>
    <xf numFmtId="0" fontId="267" fillId="0" borderId="43" xfId="0" applyFont="1" applyBorder="1" applyAlignment="1">
      <alignment horizontal="left" vertical="center" wrapText="1"/>
    </xf>
    <xf numFmtId="0" fontId="268" fillId="22" borderId="43" xfId="0" applyFont="1" applyFill="1" applyBorder="1" applyAlignment="1">
      <alignment horizontal="left" vertical="center" wrapText="1"/>
    </xf>
    <xf numFmtId="0" fontId="269" fillId="3" borderId="43" xfId="0" applyFont="1" applyFill="1" applyBorder="1" applyAlignment="1">
      <alignment horizontal="left" vertical="center" wrapText="1"/>
    </xf>
    <xf numFmtId="0" fontId="264" fillId="22" borderId="32" xfId="0" applyFont="1" applyFill="1" applyBorder="1" applyAlignment="1">
      <alignment horizontal="left" vertical="center" wrapText="1"/>
    </xf>
    <xf numFmtId="0" fontId="270" fillId="22" borderId="33" xfId="0" applyFont="1" applyFill="1" applyBorder="1" applyAlignment="1">
      <alignment horizontal="left" vertical="center" wrapText="1"/>
    </xf>
    <xf numFmtId="0" fontId="264" fillId="3" borderId="32" xfId="0" applyFont="1" applyFill="1" applyBorder="1" applyAlignment="1">
      <alignment horizontal="left" vertical="center" wrapText="1"/>
    </xf>
    <xf numFmtId="0" fontId="271" fillId="3" borderId="33" xfId="0" applyFont="1" applyFill="1" applyBorder="1" applyAlignment="1">
      <alignment horizontal="left" vertical="center" wrapText="1"/>
    </xf>
    <xf numFmtId="0" fontId="272" fillId="22" borderId="33" xfId="0" applyFont="1" applyFill="1" applyBorder="1" applyAlignment="1">
      <alignment horizontal="left" vertical="center" wrapText="1"/>
    </xf>
    <xf numFmtId="0" fontId="273" fillId="3" borderId="33" xfId="0" applyFont="1" applyFill="1" applyBorder="1" applyAlignment="1">
      <alignment horizontal="left" vertical="center" wrapText="1"/>
    </xf>
    <xf numFmtId="0" fontId="274" fillId="22" borderId="33" xfId="0" applyFont="1" applyFill="1" applyBorder="1" applyAlignment="1">
      <alignment horizontal="left" vertical="center" wrapText="1"/>
    </xf>
    <xf numFmtId="0" fontId="275" fillId="3" borderId="33" xfId="0" applyFont="1" applyFill="1" applyBorder="1" applyAlignment="1">
      <alignment horizontal="left" vertical="center" wrapText="1"/>
    </xf>
    <xf numFmtId="0" fontId="276" fillId="22" borderId="33" xfId="0" applyFont="1" applyFill="1" applyBorder="1" applyAlignment="1">
      <alignment horizontal="left" vertical="center" wrapText="1"/>
    </xf>
    <xf numFmtId="0" fontId="277" fillId="3" borderId="33" xfId="0" applyFont="1" applyFill="1" applyBorder="1" applyAlignment="1">
      <alignment horizontal="left" vertical="center" wrapText="1"/>
    </xf>
    <xf numFmtId="0" fontId="278" fillId="22" borderId="33" xfId="0" applyFont="1" applyFill="1" applyBorder="1" applyAlignment="1">
      <alignment horizontal="left" vertical="center" wrapText="1"/>
    </xf>
    <xf numFmtId="0" fontId="279" fillId="3" borderId="33" xfId="0" applyFont="1" applyFill="1" applyBorder="1" applyAlignment="1">
      <alignment horizontal="left" vertical="center" wrapText="1"/>
    </xf>
    <xf numFmtId="0" fontId="280" fillId="22" borderId="33" xfId="0" applyFont="1" applyFill="1" applyBorder="1" applyAlignment="1">
      <alignment horizontal="left" vertical="center" wrapText="1"/>
    </xf>
    <xf numFmtId="0" fontId="281" fillId="3" borderId="33" xfId="0" applyFont="1" applyFill="1" applyBorder="1" applyAlignment="1">
      <alignment horizontal="left" vertical="center" wrapText="1"/>
    </xf>
    <xf numFmtId="0" fontId="282" fillId="22" borderId="33" xfId="0" applyFont="1" applyFill="1" applyBorder="1" applyAlignment="1">
      <alignment horizontal="left" vertical="center" wrapText="1"/>
    </xf>
    <xf numFmtId="0" fontId="264" fillId="3" borderId="37" xfId="0" applyFont="1" applyFill="1" applyBorder="1" applyAlignment="1">
      <alignment horizontal="left" vertical="center" wrapText="1"/>
    </xf>
    <xf numFmtId="0" fontId="283" fillId="3" borderId="36" xfId="0" applyFont="1" applyFill="1" applyBorder="1" applyAlignment="1">
      <alignment horizontal="left" vertical="center" wrapText="1"/>
    </xf>
    <xf numFmtId="0" fontId="6" fillId="0" borderId="38" xfId="0" applyFont="1" applyBorder="1" applyAlignment="1">
      <alignment horizontal="left" vertical="center"/>
    </xf>
    <xf numFmtId="0" fontId="0" fillId="0" borderId="36" xfId="0" applyFont="1" applyBorder="1"/>
    <xf numFmtId="0" fontId="284" fillId="21" borderId="39" xfId="0" applyFont="1" applyFill="1" applyBorder="1" applyAlignment="1">
      <alignment horizontal="left" vertical="center" wrapText="1"/>
    </xf>
    <xf numFmtId="0" fontId="284" fillId="21" borderId="40" xfId="0" applyFont="1" applyFill="1" applyBorder="1" applyAlignment="1">
      <alignment horizontal="left" vertical="center" wrapText="1"/>
    </xf>
    <xf numFmtId="0" fontId="193" fillId="22" borderId="33" xfId="0" applyFont="1" applyFill="1" applyBorder="1" applyAlignment="1">
      <alignment horizontal="left" vertical="center" wrapText="1"/>
    </xf>
    <xf numFmtId="0" fontId="285" fillId="3" borderId="33" xfId="0" applyFont="1" applyFill="1" applyBorder="1" applyAlignment="1">
      <alignment horizontal="left" vertical="center" wrapText="1"/>
    </xf>
    <xf numFmtId="0" fontId="286" fillId="22" borderId="33" xfId="0" applyFont="1" applyFill="1" applyBorder="1" applyAlignment="1">
      <alignment horizontal="left" vertical="center" wrapText="1"/>
    </xf>
    <xf numFmtId="0" fontId="287" fillId="3" borderId="33" xfId="0" applyFont="1" applyFill="1" applyBorder="1" applyAlignment="1">
      <alignment horizontal="left" vertical="center" wrapText="1"/>
    </xf>
    <xf numFmtId="0" fontId="288" fillId="22" borderId="33" xfId="0" applyFont="1" applyFill="1" applyBorder="1" applyAlignment="1">
      <alignment horizontal="left" vertical="center" wrapText="1"/>
    </xf>
    <xf numFmtId="0" fontId="289" fillId="3" borderId="33" xfId="0" applyFont="1" applyFill="1" applyBorder="1" applyAlignment="1">
      <alignment horizontal="left" vertical="center" wrapText="1"/>
    </xf>
    <xf numFmtId="0" fontId="290" fillId="22" borderId="33" xfId="0" applyFont="1" applyFill="1" applyBorder="1" applyAlignment="1">
      <alignment horizontal="left" vertical="center" wrapText="1"/>
    </xf>
    <xf numFmtId="0" fontId="291" fillId="3" borderId="33" xfId="0" applyFont="1" applyFill="1" applyBorder="1" applyAlignment="1">
      <alignment horizontal="left" vertical="center" wrapText="1"/>
    </xf>
    <xf numFmtId="0" fontId="292" fillId="22" borderId="33" xfId="0" applyFont="1" applyFill="1" applyBorder="1" applyAlignment="1">
      <alignment horizontal="left" vertical="center" wrapText="1"/>
    </xf>
    <xf numFmtId="0" fontId="293" fillId="3" borderId="33" xfId="0" applyFont="1" applyFill="1" applyBorder="1" applyAlignment="1">
      <alignment horizontal="left" vertical="center" wrapText="1"/>
    </xf>
    <xf numFmtId="0" fontId="294" fillId="22" borderId="33" xfId="0" applyFont="1" applyFill="1" applyBorder="1" applyAlignment="1">
      <alignment horizontal="left" vertical="center" wrapText="1"/>
    </xf>
    <xf numFmtId="0" fontId="295" fillId="3" borderId="33" xfId="0" applyFont="1" applyFill="1" applyBorder="1" applyAlignment="1">
      <alignment horizontal="left" vertical="center" wrapText="1"/>
    </xf>
    <xf numFmtId="0" fontId="296" fillId="22" borderId="33" xfId="0" applyFont="1" applyFill="1" applyBorder="1" applyAlignment="1">
      <alignment horizontal="left" vertical="center" wrapText="1"/>
    </xf>
    <xf numFmtId="0" fontId="297" fillId="3" borderId="33" xfId="0" applyFont="1" applyFill="1" applyBorder="1" applyAlignment="1">
      <alignment horizontal="left" vertical="center" wrapText="1"/>
    </xf>
    <xf numFmtId="0" fontId="298" fillId="22" borderId="33" xfId="0" applyFont="1" applyFill="1" applyBorder="1" applyAlignment="1">
      <alignment horizontal="left" vertical="center" wrapText="1"/>
    </xf>
    <xf numFmtId="0" fontId="299" fillId="3" borderId="33" xfId="0" applyFont="1" applyFill="1" applyBorder="1" applyAlignment="1">
      <alignment horizontal="left" vertical="center" wrapText="1"/>
    </xf>
    <xf numFmtId="0" fontId="300" fillId="22" borderId="33" xfId="0" applyFont="1" applyFill="1" applyBorder="1" applyAlignment="1">
      <alignment horizontal="left" vertical="center" wrapText="1"/>
    </xf>
    <xf numFmtId="0" fontId="301" fillId="3" borderId="33" xfId="0" applyFont="1" applyFill="1" applyBorder="1" applyAlignment="1">
      <alignment horizontal="left" vertical="center" wrapText="1"/>
    </xf>
    <xf numFmtId="0" fontId="264" fillId="22" borderId="37" xfId="0" applyFont="1" applyFill="1" applyBorder="1" applyAlignment="1">
      <alignment horizontal="left" vertical="center" wrapText="1"/>
    </xf>
    <xf numFmtId="0" fontId="302" fillId="22" borderId="36" xfId="0" applyFont="1" applyFill="1" applyBorder="1" applyAlignment="1">
      <alignment horizontal="left" vertical="center" wrapText="1"/>
    </xf>
    <xf numFmtId="0" fontId="303" fillId="22" borderId="33" xfId="0" applyFont="1" applyFill="1" applyBorder="1" applyAlignment="1">
      <alignment horizontal="left" vertical="center" wrapText="1"/>
    </xf>
    <xf numFmtId="0" fontId="304" fillId="3" borderId="33" xfId="0" applyFont="1" applyFill="1" applyBorder="1" applyAlignment="1">
      <alignment horizontal="left" vertical="center" wrapText="1"/>
    </xf>
    <xf numFmtId="0" fontId="305" fillId="22" borderId="33" xfId="0" applyFont="1" applyFill="1" applyBorder="1" applyAlignment="1">
      <alignment horizontal="left" vertical="center" wrapText="1"/>
    </xf>
    <xf numFmtId="0" fontId="306" fillId="3" borderId="33" xfId="0" applyFont="1" applyFill="1" applyBorder="1" applyAlignment="1">
      <alignment horizontal="left" vertical="center" wrapText="1"/>
    </xf>
    <xf numFmtId="0" fontId="307" fillId="22" borderId="33" xfId="0" applyFont="1" applyFill="1" applyBorder="1" applyAlignment="1">
      <alignment horizontal="left" vertical="center" wrapText="1"/>
    </xf>
    <xf numFmtId="0" fontId="308" fillId="3" borderId="33" xfId="0" applyFont="1" applyFill="1" applyBorder="1" applyAlignment="1">
      <alignment horizontal="left" vertical="center" wrapText="1"/>
    </xf>
    <xf numFmtId="0" fontId="309" fillId="22" borderId="33" xfId="0" applyFont="1" applyFill="1" applyBorder="1" applyAlignment="1">
      <alignment horizontal="left" vertical="center" wrapText="1"/>
    </xf>
    <xf numFmtId="0" fontId="310" fillId="3" borderId="36" xfId="0" applyFont="1" applyFill="1" applyBorder="1" applyAlignment="1">
      <alignment horizontal="left" vertical="center" wrapText="1"/>
    </xf>
    <xf numFmtId="0" fontId="311" fillId="22" borderId="33" xfId="0" applyFont="1" applyFill="1" applyBorder="1" applyAlignment="1">
      <alignment horizontal="left" vertical="center" wrapText="1"/>
    </xf>
    <xf numFmtId="0" fontId="312" fillId="3" borderId="33" xfId="0" applyFont="1" applyFill="1" applyBorder="1" applyAlignment="1">
      <alignment horizontal="left" vertical="center" wrapText="1"/>
    </xf>
    <xf numFmtId="0" fontId="313" fillId="22" borderId="33" xfId="0" applyFont="1" applyFill="1" applyBorder="1" applyAlignment="1">
      <alignment horizontal="left" vertical="center" wrapText="1"/>
    </xf>
    <xf numFmtId="0" fontId="314" fillId="3" borderId="33" xfId="0" applyFont="1" applyFill="1" applyBorder="1" applyAlignment="1">
      <alignment horizontal="left" vertical="center" wrapText="1"/>
    </xf>
    <xf numFmtId="0" fontId="315" fillId="22" borderId="33" xfId="0" applyFont="1" applyFill="1" applyBorder="1" applyAlignment="1">
      <alignment horizontal="left" vertical="center" wrapText="1"/>
    </xf>
    <xf numFmtId="0" fontId="316" fillId="3" borderId="33" xfId="0" applyFont="1" applyFill="1" applyBorder="1" applyAlignment="1">
      <alignment horizontal="left" vertical="center" wrapText="1"/>
    </xf>
    <xf numFmtId="0" fontId="317" fillId="22" borderId="33" xfId="0" applyFont="1" applyFill="1" applyBorder="1" applyAlignment="1">
      <alignment horizontal="left" vertical="center" wrapText="1"/>
    </xf>
    <xf numFmtId="0" fontId="318" fillId="3" borderId="33" xfId="0" applyFont="1" applyFill="1" applyBorder="1" applyAlignment="1">
      <alignment horizontal="left" vertical="center" wrapText="1"/>
    </xf>
    <xf numFmtId="0" fontId="319" fillId="22" borderId="33" xfId="0" applyFont="1" applyFill="1" applyBorder="1" applyAlignment="1">
      <alignment horizontal="left" vertical="center" wrapText="1"/>
    </xf>
    <xf numFmtId="0" fontId="320" fillId="3" borderId="33" xfId="0" applyFont="1" applyFill="1" applyBorder="1" applyAlignment="1">
      <alignment horizontal="left" vertical="center" wrapText="1"/>
    </xf>
    <xf numFmtId="0" fontId="321" fillId="22" borderId="33" xfId="0" applyFont="1" applyFill="1" applyBorder="1" applyAlignment="1">
      <alignment horizontal="left" vertical="center" wrapText="1"/>
    </xf>
    <xf numFmtId="0" fontId="322" fillId="3" borderId="36" xfId="0" applyFont="1" applyFill="1" applyBorder="1" applyAlignment="1">
      <alignment horizontal="left" vertical="center" wrapText="1"/>
    </xf>
    <xf numFmtId="0" fontId="323" fillId="22" borderId="33" xfId="0" applyFont="1" applyFill="1" applyBorder="1" applyAlignment="1">
      <alignment horizontal="left" vertical="center" wrapText="1"/>
    </xf>
    <xf numFmtId="0" fontId="324" fillId="3" borderId="33" xfId="0" applyFont="1" applyFill="1" applyBorder="1" applyAlignment="1">
      <alignment horizontal="left" vertical="center" wrapText="1"/>
    </xf>
    <xf numFmtId="0" fontId="325" fillId="22" borderId="33" xfId="0" applyFont="1" applyFill="1" applyBorder="1" applyAlignment="1">
      <alignment horizontal="left" vertical="center" wrapText="1"/>
    </xf>
    <xf numFmtId="0" fontId="326" fillId="3" borderId="33" xfId="0" applyFont="1" applyFill="1" applyBorder="1" applyAlignment="1">
      <alignment horizontal="left" vertical="center" wrapText="1"/>
    </xf>
    <xf numFmtId="0" fontId="327" fillId="22" borderId="33" xfId="0" applyFont="1" applyFill="1" applyBorder="1" applyAlignment="1">
      <alignment horizontal="left" vertical="center" wrapText="1"/>
    </xf>
    <xf numFmtId="0" fontId="328" fillId="3" borderId="33" xfId="0" applyFont="1" applyFill="1" applyBorder="1" applyAlignment="1">
      <alignment horizontal="left" vertical="center" wrapText="1"/>
    </xf>
    <xf numFmtId="0" fontId="329" fillId="22" borderId="33" xfId="0" applyFont="1" applyFill="1" applyBorder="1" applyAlignment="1">
      <alignment horizontal="left" vertical="center" wrapText="1"/>
    </xf>
    <xf numFmtId="0" fontId="330" fillId="3" borderId="33" xfId="0" applyFont="1" applyFill="1" applyBorder="1" applyAlignment="1">
      <alignment horizontal="left" vertical="center" wrapText="1"/>
    </xf>
    <xf numFmtId="0" fontId="331" fillId="22" borderId="33" xfId="0" applyFont="1" applyFill="1" applyBorder="1" applyAlignment="1">
      <alignment horizontal="left" vertical="center" wrapText="1"/>
    </xf>
    <xf numFmtId="0" fontId="332" fillId="3" borderId="33" xfId="0" applyFont="1" applyFill="1" applyBorder="1" applyAlignment="1">
      <alignment horizontal="left" vertical="center" wrapText="1"/>
    </xf>
    <xf numFmtId="0" fontId="333" fillId="22" borderId="33" xfId="0" applyFont="1" applyFill="1" applyBorder="1" applyAlignment="1">
      <alignment horizontal="left" vertical="center" wrapText="1"/>
    </xf>
    <xf numFmtId="0" fontId="334" fillId="3" borderId="33" xfId="0" applyFont="1" applyFill="1" applyBorder="1" applyAlignment="1">
      <alignment horizontal="left" vertical="center" wrapText="1"/>
    </xf>
    <xf numFmtId="0" fontId="264" fillId="22" borderId="34" xfId="0" applyFont="1" applyFill="1" applyBorder="1" applyAlignment="1">
      <alignment horizontal="left" vertical="center" wrapText="1"/>
    </xf>
    <xf numFmtId="0" fontId="335" fillId="22" borderId="35" xfId="0" applyFont="1" applyFill="1" applyBorder="1" applyAlignment="1">
      <alignment horizontal="left" vertical="center" wrapText="1"/>
    </xf>
    <xf numFmtId="0" fontId="0" fillId="0" borderId="0" xfId="0" applyFont="1"/>
    <xf numFmtId="0" fontId="6" fillId="0" borderId="0" xfId="0" applyFont="1" applyAlignment="1">
      <alignment horizontal="left" vertical="center"/>
    </xf>
    <xf numFmtId="0" fontId="284" fillId="21" borderId="30" xfId="0" applyFont="1" applyFill="1" applyBorder="1" applyAlignment="1">
      <alignment horizontal="left" vertical="center" wrapText="1"/>
    </xf>
    <xf numFmtId="0" fontId="284" fillId="21" borderId="31" xfId="0" applyFont="1" applyFill="1" applyBorder="1" applyAlignment="1">
      <alignment horizontal="left" vertical="center" wrapText="1"/>
    </xf>
    <xf numFmtId="0" fontId="336" fillId="22" borderId="33" xfId="0" applyFont="1" applyFill="1" applyBorder="1" applyAlignment="1">
      <alignment horizontal="left" vertical="center" wrapText="1"/>
    </xf>
    <xf numFmtId="0" fontId="337" fillId="3" borderId="33" xfId="0" applyFont="1" applyFill="1" applyBorder="1" applyAlignment="1">
      <alignment horizontal="left" vertical="center" wrapText="1"/>
    </xf>
    <xf numFmtId="0" fontId="338" fillId="22" borderId="33" xfId="0" applyFont="1" applyFill="1" applyBorder="1" applyAlignment="1">
      <alignment horizontal="left" vertical="center" wrapText="1"/>
    </xf>
    <xf numFmtId="0" fontId="339" fillId="3" borderId="33" xfId="0" applyFont="1" applyFill="1" applyBorder="1" applyAlignment="1">
      <alignment horizontal="left" vertical="center" wrapText="1"/>
    </xf>
    <xf numFmtId="0" fontId="340" fillId="22" borderId="33" xfId="0" applyFont="1" applyFill="1" applyBorder="1" applyAlignment="1">
      <alignment horizontal="left" vertical="center" wrapText="1"/>
    </xf>
    <xf numFmtId="0" fontId="310" fillId="3" borderId="33" xfId="0" applyFont="1" applyFill="1" applyBorder="1" applyAlignment="1">
      <alignment horizontal="left" vertical="center" wrapText="1"/>
    </xf>
    <xf numFmtId="0" fontId="341" fillId="22" borderId="33" xfId="0" applyFont="1" applyFill="1" applyBorder="1" applyAlignment="1">
      <alignment horizontal="left" vertical="center" wrapText="1"/>
    </xf>
    <xf numFmtId="0" fontId="342" fillId="3" borderId="33" xfId="0" applyFont="1" applyFill="1" applyBorder="1" applyAlignment="1">
      <alignment horizontal="left" vertical="center" wrapText="1"/>
    </xf>
    <xf numFmtId="0" fontId="343" fillId="22" borderId="33" xfId="0" applyFont="1" applyFill="1" applyBorder="1" applyAlignment="1">
      <alignment horizontal="left" vertical="center" wrapText="1"/>
    </xf>
    <xf numFmtId="0" fontId="344" fillId="3" borderId="33" xfId="0" applyFont="1" applyFill="1" applyBorder="1" applyAlignment="1">
      <alignment horizontal="left" vertical="center" wrapText="1"/>
    </xf>
    <xf numFmtId="0" fontId="345" fillId="3" borderId="33" xfId="0" applyFont="1" applyFill="1" applyBorder="1" applyAlignment="1">
      <alignment horizontal="left" vertical="center" wrapText="1"/>
    </xf>
    <xf numFmtId="0" fontId="265" fillId="22" borderId="33" xfId="0" applyFont="1" applyFill="1" applyBorder="1" applyAlignment="1">
      <alignment horizontal="left" vertical="center" wrapText="1"/>
    </xf>
    <xf numFmtId="0" fontId="266" fillId="3" borderId="33" xfId="0" applyFont="1" applyFill="1" applyBorder="1" applyAlignment="1">
      <alignment horizontal="left" vertical="center" wrapText="1"/>
    </xf>
    <xf numFmtId="0" fontId="267" fillId="22" borderId="33" xfId="0" applyFont="1" applyFill="1" applyBorder="1" applyAlignment="1">
      <alignment horizontal="left" vertical="center" wrapText="1"/>
    </xf>
    <xf numFmtId="0" fontId="346" fillId="3" borderId="33" xfId="0" applyFont="1" applyFill="1" applyBorder="1" applyAlignment="1">
      <alignment horizontal="left" vertical="center" wrapText="1"/>
    </xf>
    <xf numFmtId="0" fontId="268" fillId="22" borderId="33" xfId="0" applyFont="1" applyFill="1" applyBorder="1" applyAlignment="1">
      <alignment horizontal="left" vertical="center" wrapText="1"/>
    </xf>
    <xf numFmtId="0" fontId="283" fillId="22" borderId="33" xfId="0" applyFont="1" applyFill="1" applyBorder="1" applyAlignment="1">
      <alignment horizontal="left" vertical="center" wrapText="1"/>
    </xf>
    <xf numFmtId="0" fontId="347" fillId="3" borderId="33" xfId="0" applyFont="1" applyFill="1" applyBorder="1" applyAlignment="1">
      <alignment horizontal="left" vertical="center" wrapText="1"/>
    </xf>
    <xf numFmtId="0" fontId="348" fillId="22" borderId="33" xfId="0" applyFont="1" applyFill="1" applyBorder="1" applyAlignment="1">
      <alignment horizontal="left" vertical="center" wrapText="1"/>
    </xf>
    <xf numFmtId="0" fontId="349" fillId="3" borderId="33" xfId="0" applyFont="1" applyFill="1" applyBorder="1" applyAlignment="1">
      <alignment horizontal="left" vertical="center" wrapText="1"/>
    </xf>
    <xf numFmtId="0" fontId="350" fillId="22" borderId="33" xfId="0" applyFont="1" applyFill="1" applyBorder="1" applyAlignment="1">
      <alignment horizontal="left" vertical="center" wrapText="1"/>
    </xf>
    <xf numFmtId="0" fontId="302" fillId="3" borderId="33" xfId="0" applyFont="1" applyFill="1" applyBorder="1" applyAlignment="1">
      <alignment horizontal="left" vertical="center" wrapText="1"/>
    </xf>
    <xf numFmtId="0" fontId="351" fillId="22" borderId="33" xfId="0" applyFont="1" applyFill="1" applyBorder="1" applyAlignment="1">
      <alignment horizontal="left" vertical="center" wrapText="1"/>
    </xf>
    <xf numFmtId="0" fontId="352" fillId="3" borderId="33" xfId="0" applyFont="1" applyFill="1" applyBorder="1" applyAlignment="1">
      <alignment horizontal="left" vertical="center" wrapText="1"/>
    </xf>
    <xf numFmtId="0" fontId="285" fillId="22" borderId="33" xfId="0" applyFont="1" applyFill="1" applyBorder="1" applyAlignment="1">
      <alignment horizontal="left" vertical="center" wrapText="1"/>
    </xf>
    <xf numFmtId="0" fontId="353" fillId="3" borderId="33" xfId="0" applyFont="1" applyFill="1" applyBorder="1" applyAlignment="1">
      <alignment horizontal="left" vertical="center" wrapText="1"/>
    </xf>
    <xf numFmtId="0" fontId="354" fillId="22" borderId="33" xfId="0" applyFont="1" applyFill="1" applyBorder="1" applyAlignment="1">
      <alignment horizontal="left" vertical="center" wrapText="1"/>
    </xf>
    <xf numFmtId="0" fontId="287" fillId="22" borderId="33" xfId="0" applyFont="1" applyFill="1" applyBorder="1" applyAlignment="1">
      <alignment horizontal="left" vertical="center" wrapText="1"/>
    </xf>
    <xf numFmtId="0" fontId="288" fillId="3" borderId="33" xfId="0" applyFont="1" applyFill="1" applyBorder="1" applyAlignment="1">
      <alignment horizontal="left" vertical="center" wrapText="1"/>
    </xf>
    <xf numFmtId="0" fontId="355" fillId="3" borderId="33" xfId="0" applyFont="1" applyFill="1" applyBorder="1" applyAlignment="1">
      <alignment horizontal="left" vertical="center" wrapText="1"/>
    </xf>
    <xf numFmtId="0" fontId="356" fillId="22" borderId="33" xfId="0" applyFont="1" applyFill="1" applyBorder="1" applyAlignment="1">
      <alignment horizontal="left" vertical="center" wrapText="1"/>
    </xf>
    <xf numFmtId="0" fontId="271" fillId="22" borderId="33" xfId="0" applyFont="1" applyFill="1" applyBorder="1" applyAlignment="1">
      <alignment horizontal="left" vertical="center" wrapText="1"/>
    </xf>
    <xf numFmtId="0" fontId="357" fillId="3" borderId="33" xfId="0" applyFont="1" applyFill="1" applyBorder="1" applyAlignment="1">
      <alignment horizontal="left" vertical="center" wrapText="1"/>
    </xf>
    <xf numFmtId="0" fontId="358" fillId="3" borderId="33" xfId="0" applyFont="1" applyFill="1" applyBorder="1" applyAlignment="1">
      <alignment horizontal="left" vertical="center" wrapText="1"/>
    </xf>
    <xf numFmtId="0" fontId="291" fillId="22" borderId="33" xfId="0" applyFont="1" applyFill="1" applyBorder="1" applyAlignment="1">
      <alignment horizontal="left" vertical="center" wrapText="1"/>
    </xf>
    <xf numFmtId="0" fontId="359" fillId="3" borderId="33" xfId="0" applyFont="1" applyFill="1" applyBorder="1" applyAlignment="1">
      <alignment horizontal="center" vertical="center" wrapText="1"/>
    </xf>
    <xf numFmtId="0" fontId="326" fillId="22" borderId="33" xfId="0" applyFont="1" applyFill="1" applyBorder="1" applyAlignment="1">
      <alignment horizontal="left" vertical="center" wrapText="1"/>
    </xf>
    <xf numFmtId="0" fontId="360" fillId="3" borderId="33" xfId="0" applyFont="1" applyFill="1" applyBorder="1" applyAlignment="1">
      <alignment horizontal="left" vertical="center" wrapText="1"/>
    </xf>
    <xf numFmtId="0" fontId="361" fillId="3" borderId="33" xfId="0" applyFont="1" applyFill="1" applyBorder="1" applyAlignment="1">
      <alignment horizontal="left" vertical="center" wrapText="1"/>
    </xf>
    <xf numFmtId="0" fontId="334" fillId="22" borderId="33" xfId="0" applyFont="1" applyFill="1" applyBorder="1" applyAlignment="1">
      <alignment horizontal="left" vertical="center" wrapText="1"/>
    </xf>
    <xf numFmtId="0" fontId="362" fillId="3" borderId="33" xfId="0" applyFont="1" applyFill="1" applyBorder="1" applyAlignment="1">
      <alignment horizontal="left" vertical="center" wrapText="1"/>
    </xf>
    <xf numFmtId="0" fontId="363" fillId="22" borderId="33" xfId="0" applyFont="1" applyFill="1" applyBorder="1" applyAlignment="1">
      <alignment horizontal="left" vertical="center" wrapText="1"/>
    </xf>
    <xf numFmtId="0" fontId="364" fillId="3" borderId="33" xfId="0" applyFont="1" applyFill="1" applyBorder="1" applyAlignment="1">
      <alignment horizontal="left" vertical="center" wrapText="1"/>
    </xf>
    <xf numFmtId="0" fontId="365" fillId="22" borderId="33" xfId="0" applyFont="1" applyFill="1" applyBorder="1" applyAlignment="1">
      <alignment horizontal="left" vertical="center" wrapText="1"/>
    </xf>
    <xf numFmtId="0" fontId="366" fillId="3" borderId="33" xfId="0" applyFont="1" applyFill="1" applyBorder="1" applyAlignment="1">
      <alignment horizontal="left" vertical="center" wrapText="1"/>
    </xf>
    <xf numFmtId="0" fontId="367" fillId="22" borderId="33" xfId="0" applyFont="1" applyFill="1" applyBorder="1" applyAlignment="1">
      <alignment horizontal="left" vertical="center" wrapText="1"/>
    </xf>
    <xf numFmtId="0" fontId="368" fillId="3" borderId="33" xfId="0" applyFont="1" applyFill="1" applyBorder="1" applyAlignment="1">
      <alignment horizontal="left" vertical="center" wrapText="1"/>
    </xf>
    <xf numFmtId="0" fontId="369" fillId="22" borderId="33" xfId="0" applyFont="1" applyFill="1" applyBorder="1" applyAlignment="1">
      <alignment horizontal="left" vertical="center" wrapText="1"/>
    </xf>
    <xf numFmtId="0" fontId="370" fillId="3" borderId="33" xfId="0" applyFont="1" applyFill="1" applyBorder="1" applyAlignment="1">
      <alignment horizontal="left" vertical="center" wrapText="1"/>
    </xf>
    <xf numFmtId="0" fontId="371" fillId="22" borderId="33" xfId="0" applyFont="1" applyFill="1" applyBorder="1" applyAlignment="1">
      <alignment horizontal="left" vertical="center" wrapText="1"/>
    </xf>
    <xf numFmtId="0" fontId="292" fillId="3" borderId="33" xfId="0" applyFont="1" applyFill="1" applyBorder="1" applyAlignment="1">
      <alignment horizontal="left" vertical="center" wrapText="1"/>
    </xf>
    <xf numFmtId="0" fontId="372" fillId="22" borderId="33" xfId="0" applyFont="1" applyFill="1" applyBorder="1" applyAlignment="1">
      <alignment horizontal="left" vertical="center" wrapText="1"/>
    </xf>
    <xf numFmtId="0" fontId="373" fillId="3" borderId="33" xfId="0" applyFont="1" applyFill="1" applyBorder="1" applyAlignment="1">
      <alignment horizontal="left" vertical="center" wrapText="1"/>
    </xf>
    <xf numFmtId="0" fontId="374" fillId="22" borderId="33" xfId="0" applyFont="1" applyFill="1" applyBorder="1" applyAlignment="1">
      <alignment horizontal="left" vertical="center" wrapText="1"/>
    </xf>
    <xf numFmtId="0" fontId="375" fillId="3" borderId="33" xfId="0" applyFont="1" applyFill="1" applyBorder="1" applyAlignment="1">
      <alignment horizontal="left" vertical="center" wrapText="1"/>
    </xf>
    <xf numFmtId="0" fontId="376" fillId="22" borderId="33" xfId="0" applyFont="1" applyFill="1" applyBorder="1" applyAlignment="1">
      <alignment horizontal="left" vertical="center" wrapText="1"/>
    </xf>
    <xf numFmtId="0" fontId="377" fillId="3" borderId="33" xfId="0" applyFont="1" applyFill="1" applyBorder="1" applyAlignment="1">
      <alignment horizontal="left" vertical="center" wrapText="1"/>
    </xf>
    <xf numFmtId="0" fontId="378" fillId="22" borderId="33" xfId="0" applyFont="1" applyFill="1" applyBorder="1" applyAlignment="1">
      <alignment horizontal="left" vertical="center" wrapText="1"/>
    </xf>
    <xf numFmtId="0" fontId="379" fillId="3" borderId="33" xfId="0" applyFont="1" applyFill="1" applyBorder="1" applyAlignment="1">
      <alignment horizontal="left" vertical="center" wrapText="1"/>
    </xf>
    <xf numFmtId="0" fontId="380" fillId="22" borderId="33" xfId="0" applyFont="1" applyFill="1" applyBorder="1" applyAlignment="1">
      <alignment horizontal="left" vertical="center" wrapText="1"/>
    </xf>
    <xf numFmtId="0" fontId="321" fillId="3" borderId="33" xfId="0" applyFont="1" applyFill="1" applyBorder="1" applyAlignment="1">
      <alignment horizontal="left" vertical="center" wrapText="1"/>
    </xf>
    <xf numFmtId="0" fontId="381" fillId="3" borderId="33" xfId="0" applyFont="1" applyFill="1" applyBorder="1" applyAlignment="1">
      <alignment horizontal="left" vertical="center" wrapText="1"/>
    </xf>
    <xf numFmtId="0" fontId="382" fillId="22" borderId="33" xfId="0" applyFont="1" applyFill="1" applyBorder="1" applyAlignment="1">
      <alignment horizontal="left" vertical="center" wrapText="1"/>
    </xf>
    <xf numFmtId="0" fontId="383" fillId="22" borderId="33" xfId="0" applyFont="1" applyFill="1" applyBorder="1" applyAlignment="1">
      <alignment horizontal="left" vertical="center" wrapText="1"/>
    </xf>
    <xf numFmtId="0" fontId="384" fillId="3" borderId="33" xfId="0" applyFont="1" applyFill="1" applyBorder="1" applyAlignment="1">
      <alignment horizontal="left" vertical="center" wrapText="1"/>
    </xf>
    <xf numFmtId="0" fontId="293" fillId="22" borderId="33" xfId="0" applyFont="1" applyFill="1" applyBorder="1" applyAlignment="1">
      <alignment horizontal="left" vertical="center" wrapText="1"/>
    </xf>
    <xf numFmtId="0" fontId="385" fillId="3" borderId="33" xfId="0" applyFont="1" applyFill="1" applyBorder="1" applyAlignment="1">
      <alignment horizontal="left" vertical="center" wrapText="1"/>
    </xf>
    <xf numFmtId="0" fontId="294" fillId="3" borderId="33" xfId="0" applyFont="1" applyFill="1" applyBorder="1" applyAlignment="1">
      <alignment horizontal="left" vertical="center" wrapText="1"/>
    </xf>
    <xf numFmtId="0" fontId="386" fillId="22" borderId="33" xfId="0" applyFont="1" applyFill="1" applyBorder="1" applyAlignment="1">
      <alignment horizontal="left" vertical="center" wrapText="1"/>
    </xf>
    <xf numFmtId="0" fontId="274" fillId="3" borderId="33" xfId="0" applyFont="1" applyFill="1" applyBorder="1" applyAlignment="1">
      <alignment horizontal="left" vertical="center" wrapText="1"/>
    </xf>
    <xf numFmtId="0" fontId="387" fillId="22" borderId="33" xfId="0" applyFont="1" applyFill="1" applyBorder="1" applyAlignment="1">
      <alignment horizontal="left" vertical="center" wrapText="1"/>
    </xf>
    <xf numFmtId="0" fontId="388" fillId="3" borderId="33" xfId="0" applyFont="1" applyFill="1" applyBorder="1" applyAlignment="1">
      <alignment horizontal="left" vertical="center" wrapText="1"/>
    </xf>
    <xf numFmtId="0" fontId="295" fillId="22" borderId="33" xfId="0" applyFont="1" applyFill="1" applyBorder="1" applyAlignment="1">
      <alignment horizontal="left" vertical="center" wrapText="1"/>
    </xf>
    <xf numFmtId="0" fontId="389" fillId="3" borderId="33" xfId="0" applyFont="1" applyFill="1" applyBorder="1" applyAlignment="1">
      <alignment horizontal="left" vertical="center" wrapText="1"/>
    </xf>
    <xf numFmtId="0" fontId="390" fillId="22" borderId="33" xfId="0" applyFont="1" applyFill="1" applyBorder="1" applyAlignment="1">
      <alignment horizontal="left" vertical="center" wrapText="1"/>
    </xf>
    <xf numFmtId="0" fontId="391" fillId="3" borderId="33" xfId="0" applyFont="1" applyFill="1" applyBorder="1" applyAlignment="1">
      <alignment horizontal="left" vertical="center" wrapText="1"/>
    </xf>
    <xf numFmtId="0" fontId="392" fillId="22" borderId="33" xfId="0" applyFont="1" applyFill="1" applyBorder="1" applyAlignment="1">
      <alignment horizontal="left" vertical="center" wrapText="1"/>
    </xf>
    <xf numFmtId="0" fontId="393" fillId="3" borderId="33" xfId="0" applyFont="1" applyFill="1" applyBorder="1" applyAlignment="1">
      <alignment horizontal="left" vertical="center" wrapText="1"/>
    </xf>
    <xf numFmtId="0" fontId="394" fillId="3" borderId="33" xfId="0" applyFont="1" applyFill="1" applyBorder="1" applyAlignment="1">
      <alignment horizontal="left" vertical="center" wrapText="1"/>
    </xf>
    <xf numFmtId="0" fontId="395" fillId="3" borderId="33" xfId="0" applyFont="1" applyFill="1" applyBorder="1" applyAlignment="1">
      <alignment horizontal="left" vertical="center" wrapText="1"/>
    </xf>
    <xf numFmtId="0" fontId="396" fillId="22" borderId="33" xfId="0" applyFont="1" applyFill="1" applyBorder="1" applyAlignment="1">
      <alignment horizontal="left" vertical="center" wrapText="1"/>
    </xf>
    <xf numFmtId="0" fontId="397" fillId="3" borderId="33" xfId="0" applyFont="1" applyFill="1" applyBorder="1" applyAlignment="1">
      <alignment horizontal="left" vertical="center" wrapText="1"/>
    </xf>
    <xf numFmtId="0" fontId="398" fillId="22" borderId="33" xfId="0" applyFont="1" applyFill="1" applyBorder="1" applyAlignment="1">
      <alignment horizontal="left" vertical="center" wrapText="1"/>
    </xf>
    <xf numFmtId="0" fontId="399" fillId="3" borderId="33" xfId="0" applyFont="1" applyFill="1" applyBorder="1" applyAlignment="1">
      <alignment horizontal="left" vertical="center" wrapText="1"/>
    </xf>
    <xf numFmtId="0" fontId="400" fillId="22" borderId="33" xfId="0" applyFont="1" applyFill="1" applyBorder="1" applyAlignment="1">
      <alignment horizontal="left" vertical="center" wrapText="1"/>
    </xf>
    <xf numFmtId="0" fontId="327" fillId="3" borderId="33" xfId="0" applyFont="1" applyFill="1" applyBorder="1" applyAlignment="1">
      <alignment horizontal="left" vertical="center" wrapText="1"/>
    </xf>
    <xf numFmtId="0" fontId="401" fillId="22" borderId="33" xfId="0" applyFont="1" applyFill="1" applyBorder="1" applyAlignment="1">
      <alignment horizontal="left" vertical="center" wrapText="1"/>
    </xf>
    <xf numFmtId="0" fontId="402" fillId="3" borderId="33" xfId="0" applyFont="1" applyFill="1" applyBorder="1" applyAlignment="1">
      <alignment horizontal="left" vertical="center" wrapText="1"/>
    </xf>
    <xf numFmtId="0" fontId="403" fillId="22" borderId="33" xfId="0" applyFont="1" applyFill="1" applyBorder="1" applyAlignment="1">
      <alignment horizontal="left" vertical="center" wrapText="1"/>
    </xf>
    <xf numFmtId="0" fontId="404" fillId="3" borderId="33" xfId="0" applyFont="1" applyFill="1" applyBorder="1" applyAlignment="1">
      <alignment horizontal="left" vertical="center" wrapText="1"/>
    </xf>
    <xf numFmtId="0" fontId="405" fillId="22" borderId="33" xfId="0" applyFont="1" applyFill="1" applyBorder="1" applyAlignment="1">
      <alignment horizontal="left" vertical="center" wrapText="1"/>
    </xf>
    <xf numFmtId="0" fontId="406" fillId="3" borderId="33" xfId="0" applyFont="1" applyFill="1" applyBorder="1" applyAlignment="1">
      <alignment horizontal="left" vertical="center" wrapText="1"/>
    </xf>
    <xf numFmtId="0" fontId="407" fillId="22" borderId="33" xfId="0" applyFont="1" applyFill="1" applyBorder="1" applyAlignment="1">
      <alignment horizontal="left" vertical="center" wrapText="1"/>
    </xf>
    <xf numFmtId="0" fontId="408" fillId="3" borderId="33" xfId="0" applyFont="1" applyFill="1" applyBorder="1" applyAlignment="1">
      <alignment horizontal="left" vertical="center" wrapText="1"/>
    </xf>
    <xf numFmtId="0" fontId="409" fillId="22" borderId="33" xfId="0" applyFont="1" applyFill="1" applyBorder="1" applyAlignment="1">
      <alignment horizontal="left" vertical="center" wrapText="1"/>
    </xf>
    <xf numFmtId="0" fontId="410" fillId="3" borderId="33" xfId="0" applyFont="1" applyFill="1" applyBorder="1" applyAlignment="1">
      <alignment horizontal="left" vertical="center" wrapText="1"/>
    </xf>
    <xf numFmtId="0" fontId="411" fillId="22" borderId="33" xfId="0" applyFont="1" applyFill="1" applyBorder="1" applyAlignment="1">
      <alignment horizontal="left" vertical="center" wrapText="1"/>
    </xf>
    <xf numFmtId="0" fontId="412" fillId="3" borderId="33" xfId="0" applyFont="1" applyFill="1" applyBorder="1" applyAlignment="1">
      <alignment horizontal="left" vertical="center" wrapText="1"/>
    </xf>
    <xf numFmtId="0" fontId="413" fillId="22" borderId="33" xfId="0" applyFont="1" applyFill="1" applyBorder="1" applyAlignment="1">
      <alignment horizontal="left" vertical="center" wrapText="1"/>
    </xf>
    <xf numFmtId="0" fontId="414" fillId="3" borderId="33" xfId="0" applyFont="1" applyFill="1" applyBorder="1" applyAlignment="1">
      <alignment horizontal="left" vertical="center" wrapText="1"/>
    </xf>
    <xf numFmtId="0" fontId="415" fillId="22" borderId="33" xfId="0" applyFont="1" applyFill="1" applyBorder="1" applyAlignment="1">
      <alignment horizontal="left" vertical="center" wrapText="1"/>
    </xf>
    <xf numFmtId="0" fontId="306" fillId="22" borderId="33" xfId="0" applyFont="1" applyFill="1" applyBorder="1" applyAlignment="1">
      <alignment horizontal="left" vertical="center" wrapText="1"/>
    </xf>
    <xf numFmtId="0" fontId="416" fillId="3" borderId="33" xfId="0" applyFont="1" applyFill="1" applyBorder="1" applyAlignment="1">
      <alignment horizontal="left" vertical="center" wrapText="1"/>
    </xf>
    <xf numFmtId="0" fontId="273" fillId="22" borderId="33" xfId="0" applyFont="1" applyFill="1" applyBorder="1" applyAlignment="1">
      <alignment horizontal="left" vertical="center" wrapText="1"/>
    </xf>
    <xf numFmtId="0" fontId="417" fillId="22" borderId="33" xfId="0" applyFont="1" applyFill="1" applyBorder="1" applyAlignment="1">
      <alignment horizontal="left" vertical="center" wrapText="1"/>
    </xf>
    <xf numFmtId="0" fontId="307" fillId="3" borderId="33" xfId="0" applyFont="1" applyFill="1" applyBorder="1" applyAlignment="1">
      <alignment horizontal="left" vertical="center" wrapText="1"/>
    </xf>
    <xf numFmtId="0" fontId="418" fillId="3" borderId="33" xfId="0" applyFont="1" applyFill="1" applyBorder="1" applyAlignment="1">
      <alignment horizontal="left" vertical="center" wrapText="1"/>
    </xf>
    <xf numFmtId="0" fontId="419" fillId="22" borderId="33" xfId="0" applyFont="1" applyFill="1" applyBorder="1" applyAlignment="1">
      <alignment horizontal="left" vertical="center" wrapText="1"/>
    </xf>
    <xf numFmtId="0" fontId="420" fillId="3" borderId="33" xfId="0" applyFont="1" applyFill="1" applyBorder="1" applyAlignment="1">
      <alignment horizontal="left" vertical="center" wrapText="1"/>
    </xf>
    <xf numFmtId="0" fontId="330" fillId="22" borderId="33" xfId="0" applyFont="1" applyFill="1" applyBorder="1" applyAlignment="1">
      <alignment horizontal="left" vertical="center" wrapText="1"/>
    </xf>
    <xf numFmtId="0" fontId="421" fillId="3" borderId="33" xfId="0" applyFont="1" applyFill="1" applyBorder="1" applyAlignment="1">
      <alignment horizontal="left" vertical="center" wrapText="1"/>
    </xf>
    <xf numFmtId="0" fontId="422" fillId="22" borderId="33" xfId="0" applyFont="1" applyFill="1" applyBorder="1" applyAlignment="1">
      <alignment horizontal="left" vertical="center" wrapText="1"/>
    </xf>
    <xf numFmtId="0" fontId="423" fillId="3" borderId="33" xfId="0" applyFont="1" applyFill="1" applyBorder="1" applyAlignment="1">
      <alignment horizontal="left" vertical="center" wrapText="1"/>
    </xf>
    <xf numFmtId="0" fontId="424" fillId="22" borderId="33" xfId="0" applyFont="1" applyFill="1" applyBorder="1" applyAlignment="1">
      <alignment horizontal="left" vertical="center" wrapText="1"/>
    </xf>
    <xf numFmtId="0" fontId="425" fillId="3" borderId="33" xfId="0" applyFont="1" applyFill="1" applyBorder="1" applyAlignment="1">
      <alignment horizontal="left" vertical="center" wrapText="1"/>
    </xf>
    <xf numFmtId="0" fontId="426" fillId="22" borderId="33" xfId="0" applyFont="1" applyFill="1" applyBorder="1" applyAlignment="1">
      <alignment horizontal="left" vertical="center" wrapText="1"/>
    </xf>
    <xf numFmtId="0" fontId="427" fillId="3" borderId="33" xfId="0" applyFont="1" applyFill="1" applyBorder="1" applyAlignment="1">
      <alignment horizontal="left" vertical="center" wrapText="1"/>
    </xf>
    <xf numFmtId="0" fontId="428" fillId="22" borderId="33" xfId="0" applyFont="1" applyFill="1" applyBorder="1" applyAlignment="1">
      <alignment horizontal="left" vertical="center" wrapText="1"/>
    </xf>
    <xf numFmtId="0" fontId="429" fillId="3" borderId="33" xfId="0" applyFont="1" applyFill="1" applyBorder="1" applyAlignment="1">
      <alignment horizontal="left" vertical="center" wrapText="1"/>
    </xf>
    <xf numFmtId="0" fontId="430" fillId="22" borderId="33" xfId="0" applyFont="1" applyFill="1" applyBorder="1" applyAlignment="1">
      <alignment horizontal="left" vertical="center" wrapText="1"/>
    </xf>
    <xf numFmtId="0" fontId="431" fillId="3" borderId="33" xfId="0" applyFont="1" applyFill="1" applyBorder="1" applyAlignment="1">
      <alignment horizontal="left" vertical="center" wrapText="1"/>
    </xf>
    <xf numFmtId="0" fontId="432" fillId="22" borderId="33" xfId="0" applyFont="1" applyFill="1" applyBorder="1" applyAlignment="1">
      <alignment horizontal="left" vertical="center" wrapText="1"/>
    </xf>
    <xf numFmtId="0" fontId="433" fillId="3" borderId="33" xfId="0" applyFont="1" applyFill="1" applyBorder="1" applyAlignment="1">
      <alignment horizontal="left" vertical="center" wrapText="1"/>
    </xf>
    <xf numFmtId="0" fontId="434" fillId="22" borderId="33" xfId="0" applyFont="1" applyFill="1" applyBorder="1" applyAlignment="1">
      <alignment horizontal="left" vertical="center" wrapText="1"/>
    </xf>
    <xf numFmtId="0" fontId="435" fillId="3" borderId="33" xfId="0" applyFont="1" applyFill="1" applyBorder="1" applyAlignment="1">
      <alignment horizontal="left" vertical="center" wrapText="1"/>
    </xf>
    <xf numFmtId="0" fontId="436" fillId="22" borderId="33" xfId="0" applyFont="1" applyFill="1" applyBorder="1" applyAlignment="1">
      <alignment horizontal="left" vertical="center" wrapText="1"/>
    </xf>
    <xf numFmtId="0" fontId="437" fillId="3" borderId="33" xfId="0" applyFont="1" applyFill="1" applyBorder="1" applyAlignment="1">
      <alignment horizontal="left" vertical="center" wrapText="1"/>
    </xf>
    <xf numFmtId="0" fontId="438" fillId="22" borderId="33" xfId="0" applyFont="1" applyFill="1" applyBorder="1" applyAlignment="1">
      <alignment horizontal="left" vertical="center" wrapText="1"/>
    </xf>
    <xf numFmtId="0" fontId="439" fillId="3" borderId="33" xfId="0" applyFont="1" applyFill="1" applyBorder="1" applyAlignment="1">
      <alignment horizontal="left" vertical="center" wrapText="1"/>
    </xf>
    <xf numFmtId="0" fontId="440" fillId="3" borderId="33" xfId="0" applyFont="1" applyFill="1" applyBorder="1" applyAlignment="1">
      <alignment horizontal="left" vertical="center" wrapText="1"/>
    </xf>
    <xf numFmtId="0" fontId="441" fillId="22" borderId="33" xfId="0" applyFont="1" applyFill="1" applyBorder="1" applyAlignment="1">
      <alignment horizontal="left" vertical="center" wrapText="1"/>
    </xf>
    <xf numFmtId="0" fontId="442" fillId="3" borderId="33" xfId="0" applyFont="1" applyFill="1" applyBorder="1" applyAlignment="1">
      <alignment horizontal="left" vertical="center" wrapText="1"/>
    </xf>
    <xf numFmtId="0" fontId="443" fillId="22" borderId="33" xfId="0" applyFont="1" applyFill="1" applyBorder="1" applyAlignment="1">
      <alignment horizontal="left" vertical="center" wrapText="1"/>
    </xf>
    <xf numFmtId="0" fontId="444" fillId="3" borderId="33" xfId="0" applyFont="1" applyFill="1" applyBorder="1" applyAlignment="1">
      <alignment horizontal="left" vertical="center" wrapText="1"/>
    </xf>
    <xf numFmtId="0" fontId="445" fillId="22" borderId="33" xfId="0" applyFont="1" applyFill="1" applyBorder="1" applyAlignment="1">
      <alignment horizontal="left" vertical="center" wrapText="1"/>
    </xf>
    <xf numFmtId="0" fontId="446" fillId="3" borderId="33" xfId="0" applyFont="1" applyFill="1" applyBorder="1" applyAlignment="1">
      <alignment horizontal="left" vertical="center" wrapText="1"/>
    </xf>
    <xf numFmtId="0" fontId="447" fillId="22" borderId="33" xfId="0" applyFont="1" applyFill="1" applyBorder="1" applyAlignment="1">
      <alignment horizontal="left" vertical="center" wrapText="1"/>
    </xf>
    <xf numFmtId="0" fontId="448" fillId="3" borderId="33" xfId="0" applyFont="1" applyFill="1" applyBorder="1" applyAlignment="1">
      <alignment horizontal="left" vertical="center" wrapText="1"/>
    </xf>
    <xf numFmtId="0" fontId="449" fillId="22" borderId="33" xfId="0" applyFont="1" applyFill="1" applyBorder="1" applyAlignment="1">
      <alignment horizontal="left" vertical="center" wrapText="1"/>
    </xf>
    <xf numFmtId="0" fontId="450" fillId="3" borderId="33" xfId="0" applyFont="1" applyFill="1" applyBorder="1" applyAlignment="1">
      <alignment horizontal="left" vertical="center" wrapText="1"/>
    </xf>
    <xf numFmtId="0" fontId="289" fillId="22" borderId="33" xfId="0" applyFont="1" applyFill="1" applyBorder="1" applyAlignment="1">
      <alignment horizontal="left" vertical="center" wrapText="1"/>
    </xf>
    <xf numFmtId="0" fontId="451" fillId="3" borderId="33" xfId="0" applyFont="1" applyFill="1" applyBorder="1" applyAlignment="1">
      <alignment horizontal="left" vertical="center" wrapText="1"/>
    </xf>
    <xf numFmtId="0" fontId="452" fillId="22" borderId="33" xfId="0" applyFont="1" applyFill="1" applyBorder="1" applyAlignment="1">
      <alignment horizontal="left" vertical="center" wrapText="1"/>
    </xf>
    <xf numFmtId="0" fontId="453" fillId="3" borderId="33" xfId="0" applyFont="1" applyFill="1" applyBorder="1" applyAlignment="1">
      <alignment horizontal="left" vertical="center" wrapText="1"/>
    </xf>
    <xf numFmtId="0" fontId="454" fillId="3" borderId="33" xfId="0" applyFont="1" applyFill="1" applyBorder="1" applyAlignment="1">
      <alignment horizontal="left" vertical="center" wrapText="1"/>
    </xf>
    <xf numFmtId="0" fontId="455" fillId="22" borderId="33" xfId="0" applyFont="1" applyFill="1" applyBorder="1" applyAlignment="1">
      <alignment horizontal="left" vertical="center" wrapText="1"/>
    </xf>
    <xf numFmtId="0" fontId="333" fillId="3" borderId="33" xfId="0" applyFont="1" applyFill="1" applyBorder="1" applyAlignment="1">
      <alignment horizontal="left" vertical="center" wrapText="1"/>
    </xf>
    <xf numFmtId="0" fontId="298" fillId="3" borderId="33" xfId="0" applyFont="1" applyFill="1" applyBorder="1" applyAlignment="1">
      <alignment horizontal="left" vertical="center" wrapText="1"/>
    </xf>
    <xf numFmtId="0" fontId="456" fillId="22" borderId="33" xfId="0" applyFont="1" applyFill="1" applyBorder="1" applyAlignment="1">
      <alignment horizontal="left" vertical="center" wrapText="1"/>
    </xf>
    <xf numFmtId="0" fontId="335" fillId="3" borderId="33" xfId="0" applyFont="1" applyFill="1" applyBorder="1" applyAlignment="1">
      <alignment horizontal="left" vertical="center" wrapText="1"/>
    </xf>
    <xf numFmtId="0" fontId="322" fillId="22" borderId="33" xfId="0" applyFont="1" applyFill="1" applyBorder="1" applyAlignment="1">
      <alignment horizontal="left" vertical="center" wrapText="1"/>
    </xf>
    <xf numFmtId="0" fontId="457" fillId="22" borderId="33" xfId="0" applyFont="1" applyFill="1" applyBorder="1" applyAlignment="1">
      <alignment horizontal="left" vertical="center" wrapText="1"/>
    </xf>
    <xf numFmtId="0" fontId="458" fillId="3" borderId="33" xfId="0" applyFont="1" applyFill="1" applyBorder="1" applyAlignment="1">
      <alignment horizontal="left" vertical="center" wrapText="1"/>
    </xf>
    <xf numFmtId="0" fontId="459" fillId="22" borderId="33" xfId="0" applyFont="1" applyFill="1" applyBorder="1" applyAlignment="1">
      <alignment horizontal="left" vertical="center" wrapText="1"/>
    </xf>
    <xf numFmtId="0" fontId="300" fillId="3" borderId="33" xfId="0" applyFont="1" applyFill="1" applyBorder="1" applyAlignment="1">
      <alignment horizontal="left" vertical="center" wrapText="1"/>
    </xf>
    <xf numFmtId="0" fontId="301" fillId="22" borderId="33" xfId="0" applyFont="1" applyFill="1" applyBorder="1" applyAlignment="1">
      <alignment horizontal="left" vertical="center" wrapText="1"/>
    </xf>
    <xf numFmtId="0" fontId="460" fillId="3" borderId="33" xfId="0" applyFont="1" applyFill="1" applyBorder="1" applyAlignment="1">
      <alignment horizontal="left" vertical="center" wrapText="1"/>
    </xf>
    <xf numFmtId="0" fontId="461" fillId="22" borderId="33" xfId="0" applyFont="1" applyFill="1" applyBorder="1" applyAlignment="1">
      <alignment horizontal="left" vertical="center" wrapText="1"/>
    </xf>
    <xf numFmtId="0" fontId="462" fillId="3" borderId="33" xfId="0" applyFont="1" applyFill="1" applyBorder="1" applyAlignment="1">
      <alignment horizontal="left" vertical="center" wrapText="1"/>
    </xf>
    <xf numFmtId="0" fontId="463" fillId="22" borderId="33" xfId="0" applyFont="1" applyFill="1" applyBorder="1" applyAlignment="1">
      <alignment horizontal="left" vertical="center" wrapText="1"/>
    </xf>
    <xf numFmtId="0" fontId="464" fillId="3" borderId="33" xfId="0" applyFont="1" applyFill="1" applyBorder="1" applyAlignment="1">
      <alignment horizontal="left" vertical="center" wrapText="1"/>
    </xf>
    <xf numFmtId="0" fontId="465" fillId="22" borderId="33" xfId="0" applyFont="1" applyFill="1" applyBorder="1" applyAlignment="1">
      <alignment horizontal="left" vertical="center" wrapText="1"/>
    </xf>
    <xf numFmtId="0" fontId="466" fillId="3" borderId="33" xfId="0" applyFont="1" applyFill="1" applyBorder="1" applyAlignment="1">
      <alignment horizontal="left" vertical="center" wrapText="1"/>
    </xf>
    <xf numFmtId="0" fontId="0" fillId="22" borderId="33" xfId="0" applyFont="1" applyFill="1" applyBorder="1" applyAlignment="1">
      <alignment horizontal="left" vertical="center" wrapText="1"/>
    </xf>
    <xf numFmtId="0" fontId="467" fillId="3" borderId="33" xfId="0" applyFont="1" applyFill="1" applyBorder="1" applyAlignment="1">
      <alignment horizontal="left" vertical="center" wrapText="1"/>
    </xf>
    <xf numFmtId="0" fontId="281" fillId="22" borderId="33" xfId="0" applyFont="1" applyFill="1" applyBorder="1" applyAlignment="1">
      <alignment horizontal="left" vertical="center" wrapText="1"/>
    </xf>
    <xf numFmtId="0" fontId="468" fillId="3" borderId="33" xfId="0" applyFont="1" applyFill="1" applyBorder="1" applyAlignment="1">
      <alignment horizontal="left" vertical="center" wrapText="1"/>
    </xf>
    <xf numFmtId="0" fontId="469" fillId="22" borderId="33" xfId="0" applyFont="1" applyFill="1" applyBorder="1" applyAlignment="1">
      <alignment horizontal="left" vertical="center" wrapText="1"/>
    </xf>
    <xf numFmtId="0" fontId="470" fillId="3" borderId="33" xfId="0" applyFont="1" applyFill="1" applyBorder="1" applyAlignment="1">
      <alignment horizontal="left" vertical="center" wrapText="1"/>
    </xf>
    <xf numFmtId="0" fontId="471" fillId="22" borderId="33" xfId="0" applyFont="1" applyFill="1" applyBorder="1" applyAlignment="1">
      <alignment horizontal="left" vertical="center" wrapText="1"/>
    </xf>
    <xf numFmtId="0" fontId="472" fillId="3" borderId="33" xfId="0" applyFont="1" applyFill="1" applyBorder="1" applyAlignment="1">
      <alignment horizontal="left" vertical="center" wrapText="1"/>
    </xf>
    <xf numFmtId="0" fontId="473" fillId="22" borderId="33" xfId="0" applyFont="1" applyFill="1" applyBorder="1" applyAlignment="1">
      <alignment horizontal="left" vertical="center" wrapText="1"/>
    </xf>
    <xf numFmtId="0" fontId="474" fillId="3" borderId="33" xfId="0" applyFont="1" applyFill="1" applyBorder="1" applyAlignment="1">
      <alignment horizontal="left" vertical="center" wrapText="1"/>
    </xf>
    <xf numFmtId="0" fontId="475" fillId="22" borderId="33" xfId="0" applyFont="1" applyFill="1" applyBorder="1" applyAlignment="1">
      <alignment horizontal="left" vertical="center" wrapText="1"/>
    </xf>
    <xf numFmtId="0" fontId="476" fillId="3" borderId="33" xfId="0" applyFont="1" applyFill="1" applyBorder="1" applyAlignment="1">
      <alignment horizontal="left" vertical="center" wrapText="1"/>
    </xf>
    <xf numFmtId="0" fontId="477" fillId="22" borderId="33" xfId="0" applyFont="1" applyFill="1" applyBorder="1" applyAlignment="1">
      <alignment horizontal="left" vertical="center" wrapText="1"/>
    </xf>
    <xf numFmtId="0" fontId="478" fillId="3" borderId="33" xfId="0" applyFont="1" applyFill="1" applyBorder="1" applyAlignment="1">
      <alignment horizontal="left" vertical="center" wrapText="1"/>
    </xf>
    <xf numFmtId="0" fontId="479" fillId="22" borderId="33" xfId="0" applyFont="1" applyFill="1" applyBorder="1" applyAlignment="1">
      <alignment horizontal="left" vertical="center" wrapText="1"/>
    </xf>
    <xf numFmtId="0" fontId="480" fillId="3" borderId="33" xfId="0" applyFont="1" applyFill="1" applyBorder="1" applyAlignment="1">
      <alignment horizontal="left" vertical="center" wrapText="1"/>
    </xf>
    <xf numFmtId="0" fontId="481" fillId="22" borderId="33" xfId="0" applyFont="1" applyFill="1" applyBorder="1" applyAlignment="1">
      <alignment horizontal="left" vertical="center" wrapText="1"/>
    </xf>
    <xf numFmtId="0" fontId="482" fillId="3" borderId="33" xfId="0" applyFont="1" applyFill="1" applyBorder="1" applyAlignment="1">
      <alignment horizontal="left" vertical="center" wrapText="1"/>
    </xf>
    <xf numFmtId="0" fontId="483" fillId="22" borderId="33" xfId="0" applyFont="1" applyFill="1" applyBorder="1" applyAlignment="1">
      <alignment horizontal="left" vertical="center" wrapText="1"/>
    </xf>
    <xf numFmtId="0" fontId="193" fillId="3" borderId="33" xfId="0" applyFont="1" applyFill="1" applyBorder="1" applyAlignment="1">
      <alignment horizontal="left" vertical="center" wrapText="1"/>
    </xf>
    <xf numFmtId="0" fontId="484" fillId="22" borderId="33" xfId="0" applyFont="1" applyFill="1" applyBorder="1" applyAlignment="1">
      <alignment horizontal="left" vertical="center" wrapText="1"/>
    </xf>
    <xf numFmtId="0" fontId="485" fillId="3" borderId="33" xfId="0" applyFont="1" applyFill="1" applyBorder="1" applyAlignment="1">
      <alignment horizontal="left" vertical="center" wrapText="1"/>
    </xf>
    <xf numFmtId="0" fontId="486" fillId="22" borderId="33" xfId="0" applyFont="1" applyFill="1" applyBorder="1" applyAlignment="1">
      <alignment horizontal="left" vertical="center" wrapText="1"/>
    </xf>
    <xf numFmtId="0" fontId="487" fillId="3" borderId="33" xfId="0" applyFont="1" applyFill="1" applyBorder="1" applyAlignment="1">
      <alignment horizontal="left" vertical="center" wrapText="1"/>
    </xf>
    <xf numFmtId="0" fontId="488" fillId="22" borderId="33" xfId="0" applyFont="1" applyFill="1" applyBorder="1" applyAlignment="1">
      <alignment horizontal="left" vertical="center" wrapText="1"/>
    </xf>
    <xf numFmtId="0" fontId="489" fillId="3" borderId="33" xfId="0" applyFont="1" applyFill="1" applyBorder="1" applyAlignment="1">
      <alignment horizontal="left" vertical="center" wrapText="1"/>
    </xf>
    <xf numFmtId="0" fontId="490" fillId="22" borderId="33" xfId="0" applyFont="1" applyFill="1" applyBorder="1" applyAlignment="1">
      <alignment horizontal="left" vertical="center" wrapText="1"/>
    </xf>
    <xf numFmtId="0" fontId="491" fillId="3" borderId="33" xfId="0" applyFont="1" applyFill="1" applyBorder="1" applyAlignment="1">
      <alignment horizontal="left" vertical="center" wrapText="1"/>
    </xf>
    <xf numFmtId="0" fontId="492" fillId="3" borderId="33" xfId="0" applyFont="1" applyFill="1" applyBorder="1" applyAlignment="1">
      <alignment horizontal="left" vertical="center" wrapText="1"/>
    </xf>
    <xf numFmtId="0" fontId="493" fillId="22" borderId="33" xfId="0" applyFont="1" applyFill="1" applyBorder="1" applyAlignment="1">
      <alignment horizontal="left" vertical="center" wrapText="1"/>
    </xf>
    <xf numFmtId="0" fontId="270" fillId="3" borderId="33" xfId="0" applyFont="1" applyFill="1" applyBorder="1" applyAlignment="1">
      <alignment horizontal="left" vertical="center" wrapText="1"/>
    </xf>
    <xf numFmtId="0" fontId="494" fillId="22" borderId="33" xfId="0" applyFont="1" applyFill="1" applyBorder="1" applyAlignment="1">
      <alignment horizontal="left" vertical="center" wrapText="1"/>
    </xf>
    <xf numFmtId="0" fontId="495" fillId="3" borderId="33" xfId="0" applyFont="1" applyFill="1" applyBorder="1" applyAlignment="1">
      <alignment horizontal="left" vertical="center" wrapText="1"/>
    </xf>
    <xf numFmtId="0" fontId="496" fillId="22" borderId="33" xfId="0" applyFont="1" applyFill="1" applyBorder="1" applyAlignment="1">
      <alignment horizontal="left" vertical="center" wrapText="1"/>
    </xf>
    <xf numFmtId="0" fontId="497" fillId="3" borderId="33" xfId="0" applyFont="1" applyFill="1" applyBorder="1" applyAlignment="1">
      <alignment horizontal="left" vertical="center" wrapText="1"/>
    </xf>
    <xf numFmtId="0" fontId="498" fillId="22" borderId="33" xfId="0" applyFont="1" applyFill="1" applyBorder="1" applyAlignment="1">
      <alignment horizontal="left" vertical="center" wrapText="1"/>
    </xf>
    <xf numFmtId="0" fontId="499" fillId="3" borderId="33" xfId="0" applyFont="1" applyFill="1" applyBorder="1" applyAlignment="1">
      <alignment horizontal="left" vertical="center" wrapText="1"/>
    </xf>
    <xf numFmtId="0" fontId="500" fillId="22" borderId="33" xfId="0" applyFont="1" applyFill="1" applyBorder="1" applyAlignment="1">
      <alignment horizontal="left" vertical="center" wrapText="1"/>
    </xf>
    <xf numFmtId="0" fontId="501" fillId="3" borderId="33" xfId="0" applyFont="1" applyFill="1" applyBorder="1" applyAlignment="1">
      <alignment horizontal="left" vertical="center" wrapText="1"/>
    </xf>
    <xf numFmtId="0" fontId="502" fillId="22" borderId="33" xfId="0" applyFont="1" applyFill="1" applyBorder="1" applyAlignment="1">
      <alignment horizontal="left" vertical="center" wrapText="1"/>
    </xf>
    <xf numFmtId="0" fontId="264" fillId="3" borderId="34" xfId="0" applyFont="1" applyFill="1" applyBorder="1" applyAlignment="1">
      <alignment horizontal="left" vertical="center" wrapText="1"/>
    </xf>
    <xf numFmtId="0" fontId="314" fillId="3" borderId="35" xfId="0" applyFont="1" applyFill="1" applyBorder="1" applyAlignment="1">
      <alignment horizontal="left" vertical="center" wrapText="1"/>
    </xf>
    <xf numFmtId="0" fontId="22" fillId="17" borderId="0" xfId="0" applyFont="1" applyFill="1" applyAlignment="1">
      <alignment horizontal="left" vertical="center"/>
    </xf>
  </cellXfs>
  <cellStyles count="7">
    <cellStyle name="Excel Built-in Normal" xfId="5" xr:uid="{09F22533-3494-4112-9323-2F9D2E2178F0}"/>
    <cellStyle name="Hiperlink" xfId="1" builtinId="8"/>
    <cellStyle name="Normal" xfId="0" builtinId="0"/>
    <cellStyle name="Normal 2 2" xfId="6" xr:uid="{F753C835-E46E-44DE-AA27-0D9FBCBA4E29}"/>
    <cellStyle name="Normal 3" xfId="4" xr:uid="{A4D02110-7F4F-45F6-8370-438687DED681}"/>
    <cellStyle name="Porcentagem" xfId="3" builtinId="5"/>
    <cellStyle name="Vírgula" xfId="2" builtinId="3"/>
  </cellStyles>
  <dxfs count="0"/>
  <tableStyles count="0" defaultTableStyle="TableStyleMedium2" defaultPivotStyle="PivotStyleLight16"/>
  <colors>
    <mruColors>
      <color rgb="FF66FF99"/>
      <color rgb="FF00CC99"/>
      <color rgb="FFFF00FF"/>
      <color rgb="FFCC66FF"/>
      <color rgb="FF9900FF"/>
      <color rgb="FFFF4B94"/>
      <color rgb="FFFF99FF"/>
      <color rgb="FFFF0066"/>
      <color rgb="FFCC0099"/>
      <color rgb="FFFEFE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3069431</xdr:colOff>
          <xdr:row>1</xdr:row>
          <xdr:rowOff>142875</xdr:rowOff>
        </xdr:from>
        <xdr:to>
          <xdr:col>33</xdr:col>
          <xdr:colOff>3983831</xdr:colOff>
          <xdr:row>1</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247650</xdr:colOff>
          <xdr:row>1</xdr:row>
          <xdr:rowOff>147637</xdr:rowOff>
        </xdr:from>
        <xdr:to>
          <xdr:col>41</xdr:col>
          <xdr:colOff>900112</xdr:colOff>
          <xdr:row>1</xdr:row>
          <xdr:rowOff>452437</xdr:rowOff>
        </xdr:to>
        <xdr:sp macro="" textlink="">
          <xdr:nvSpPr>
            <xdr:cNvPr id="2088" name="CommandButton3"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1907381</xdr:colOff>
          <xdr:row>2</xdr:row>
          <xdr:rowOff>47625</xdr:rowOff>
        </xdr:from>
        <xdr:to>
          <xdr:col>44</xdr:col>
          <xdr:colOff>2774155</xdr:colOff>
          <xdr:row>2</xdr:row>
          <xdr:rowOff>404812</xdr:rowOff>
        </xdr:to>
        <xdr:sp macro="" textlink="">
          <xdr:nvSpPr>
            <xdr:cNvPr id="2089" name="CommandButton4"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1671636</xdr:colOff>
          <xdr:row>1</xdr:row>
          <xdr:rowOff>40481</xdr:rowOff>
        </xdr:from>
        <xdr:to>
          <xdr:col>54</xdr:col>
          <xdr:colOff>192880</xdr:colOff>
          <xdr:row>1</xdr:row>
          <xdr:rowOff>345281</xdr:rowOff>
        </xdr:to>
        <xdr:sp macro="" textlink="">
          <xdr:nvSpPr>
            <xdr:cNvPr id="2091" name="CommandButton5"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695325</xdr:colOff>
          <xdr:row>1</xdr:row>
          <xdr:rowOff>133350</xdr:rowOff>
        </xdr:from>
        <xdr:to>
          <xdr:col>82</xdr:col>
          <xdr:colOff>390525</xdr:colOff>
          <xdr:row>1</xdr:row>
          <xdr:rowOff>438150</xdr:rowOff>
        </xdr:to>
        <xdr:sp macro="" textlink="">
          <xdr:nvSpPr>
            <xdr:cNvPr id="2092" name="CommandButton2"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38100</xdr:colOff>
          <xdr:row>2</xdr:row>
          <xdr:rowOff>47625</xdr:rowOff>
        </xdr:from>
        <xdr:to>
          <xdr:col>24</xdr:col>
          <xdr:colOff>933450</xdr:colOff>
          <xdr:row>2</xdr:row>
          <xdr:rowOff>333375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581025</xdr:colOff>
          <xdr:row>4</xdr:row>
          <xdr:rowOff>9525</xdr:rowOff>
        </xdr:from>
        <xdr:to>
          <xdr:col>29</xdr:col>
          <xdr:colOff>1038226</xdr:colOff>
          <xdr:row>5</xdr:row>
          <xdr:rowOff>54769</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2393156</xdr:colOff>
          <xdr:row>1</xdr:row>
          <xdr:rowOff>80962</xdr:rowOff>
        </xdr:from>
        <xdr:to>
          <xdr:col>30</xdr:col>
          <xdr:colOff>3317081</xdr:colOff>
          <xdr:row>1</xdr:row>
          <xdr:rowOff>395287</xdr:rowOff>
        </xdr:to>
        <xdr:sp macro="" textlink="">
          <xdr:nvSpPr>
            <xdr:cNvPr id="4099" name="CommandButton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1</xdr:row>
          <xdr:rowOff>38100</xdr:rowOff>
        </xdr:from>
        <xdr:to>
          <xdr:col>3</xdr:col>
          <xdr:colOff>161925</xdr:colOff>
          <xdr:row>3</xdr:row>
          <xdr:rowOff>28575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xdr:row>
          <xdr:rowOff>180975</xdr:rowOff>
        </xdr:from>
        <xdr:to>
          <xdr:col>3</xdr:col>
          <xdr:colOff>333375</xdr:colOff>
          <xdr:row>3</xdr:row>
          <xdr:rowOff>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57150</xdr:colOff>
          <xdr:row>1</xdr:row>
          <xdr:rowOff>47625</xdr:rowOff>
        </xdr:from>
        <xdr:to>
          <xdr:col>2</xdr:col>
          <xdr:colOff>542925</xdr:colOff>
          <xdr:row>2</xdr:row>
          <xdr:rowOff>171450</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409575</xdr:colOff>
          <xdr:row>1</xdr:row>
          <xdr:rowOff>104775</xdr:rowOff>
        </xdr:from>
        <xdr:to>
          <xdr:col>49</xdr:col>
          <xdr:colOff>342900</xdr:colOff>
          <xdr:row>2</xdr:row>
          <xdr:rowOff>133350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304800</xdr:colOff>
          <xdr:row>3</xdr:row>
          <xdr:rowOff>57150</xdr:rowOff>
        </xdr:from>
        <xdr:to>
          <xdr:col>15</xdr:col>
          <xdr:colOff>876300</xdr:colOff>
          <xdr:row>3</xdr:row>
          <xdr:rowOff>323850</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428625</xdr:colOff>
          <xdr:row>0</xdr:row>
          <xdr:rowOff>171450</xdr:rowOff>
        </xdr:from>
        <xdr:to>
          <xdr:col>55</xdr:col>
          <xdr:colOff>257175</xdr:colOff>
          <xdr:row>1</xdr:row>
          <xdr:rowOff>400050</xdr:rowOff>
        </xdr:to>
        <xdr:sp macro="" textlink="">
          <xdr:nvSpPr>
            <xdr:cNvPr id="7171" name="CommandButton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447675</xdr:colOff>
          <xdr:row>4</xdr:row>
          <xdr:rowOff>28575</xdr:rowOff>
        </xdr:from>
        <xdr:to>
          <xdr:col>53</xdr:col>
          <xdr:colOff>238125</xdr:colOff>
          <xdr:row>5</xdr:row>
          <xdr:rowOff>38100</xdr:rowOff>
        </xdr:to>
        <xdr:sp macro="" textlink="">
          <xdr:nvSpPr>
            <xdr:cNvPr id="7172" name="CommandButton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457200</xdr:colOff>
          <xdr:row>2</xdr:row>
          <xdr:rowOff>57150</xdr:rowOff>
        </xdr:from>
        <xdr:to>
          <xdr:col>53</xdr:col>
          <xdr:colOff>247650</xdr:colOff>
          <xdr:row>3</xdr:row>
          <xdr:rowOff>57150</xdr:rowOff>
        </xdr:to>
        <xdr:sp macro="" textlink="">
          <xdr:nvSpPr>
            <xdr:cNvPr id="7173" name="CommandButton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552450</xdr:colOff>
          <xdr:row>3</xdr:row>
          <xdr:rowOff>38100</xdr:rowOff>
        </xdr:from>
        <xdr:to>
          <xdr:col>47</xdr:col>
          <xdr:colOff>1428750</xdr:colOff>
          <xdr:row>4</xdr:row>
          <xdr:rowOff>95250</xdr:rowOff>
        </xdr:to>
        <xdr:sp macro="" textlink="">
          <xdr:nvSpPr>
            <xdr:cNvPr id="7174" name="CommandButton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w3schools.com/tags/tag_img.asp" TargetMode="External"/><Relationship Id="rId671" Type="http://schemas.openxmlformats.org/officeDocument/2006/relationships/hyperlink" Target="https://www.w3schools.com/tags/tag_q.asp" TargetMode="External"/><Relationship Id="rId769" Type="http://schemas.openxmlformats.org/officeDocument/2006/relationships/hyperlink" Target="https://www.w3schools.com/tags/att_coords.asp" TargetMode="External"/><Relationship Id="rId976" Type="http://schemas.openxmlformats.org/officeDocument/2006/relationships/hyperlink" Target="https://www.w3schools.com/tags/att_global_id.asp" TargetMode="External"/><Relationship Id="rId21" Type="http://schemas.openxmlformats.org/officeDocument/2006/relationships/hyperlink" Target="https://www.w3schools.com/tags/att_ondurationchange.asp" TargetMode="External"/><Relationship Id="rId324" Type="http://schemas.openxmlformats.org/officeDocument/2006/relationships/hyperlink" Target="https://www.w3schools.com/jsref/obj_event.asp" TargetMode="External"/><Relationship Id="rId531" Type="http://schemas.openxmlformats.org/officeDocument/2006/relationships/hyperlink" Target="https://www.w3schools.com/tags/tag_address.asp" TargetMode="External"/><Relationship Id="rId629" Type="http://schemas.openxmlformats.org/officeDocument/2006/relationships/hyperlink" Target="https://www.w3schools.com/tags/tag_tbody.asp" TargetMode="External"/><Relationship Id="rId170" Type="http://schemas.openxmlformats.org/officeDocument/2006/relationships/hyperlink" Target="https://www.w3schools.com/tags/att_source_srcset.asp" TargetMode="External"/><Relationship Id="rId836" Type="http://schemas.openxmlformats.org/officeDocument/2006/relationships/hyperlink" Target="https://www.w3schools.com/tags/att_oncanplay.asp" TargetMode="External"/><Relationship Id="rId268" Type="http://schemas.openxmlformats.org/officeDocument/2006/relationships/hyperlink" Target="https://www.w3schools.com/jsref/event_oninput.asp" TargetMode="External"/><Relationship Id="rId475" Type="http://schemas.openxmlformats.org/officeDocument/2006/relationships/hyperlink" Target="https://www.w3schools.com/jsref/obj_mouseevent.asp" TargetMode="External"/><Relationship Id="rId682" Type="http://schemas.openxmlformats.org/officeDocument/2006/relationships/hyperlink" Target="https://www.w3schools.com/tags/tag_time.asp" TargetMode="External"/><Relationship Id="rId903" Type="http://schemas.openxmlformats.org/officeDocument/2006/relationships/hyperlink" Target="https://www.w3schools.com/tags/tag_form.asp" TargetMode="External"/><Relationship Id="rId32" Type="http://schemas.openxmlformats.org/officeDocument/2006/relationships/hyperlink" Target="https://www.w3schools.com/tags/att_onload.asp" TargetMode="External"/><Relationship Id="rId128" Type="http://schemas.openxmlformats.org/officeDocument/2006/relationships/hyperlink" Target="https://www.w3schools.com/tags/att_media.asp" TargetMode="External"/><Relationship Id="rId335" Type="http://schemas.openxmlformats.org/officeDocument/2006/relationships/hyperlink" Target="https://www.w3schools.com/jsref/event_onselect.asp" TargetMode="External"/><Relationship Id="rId542" Type="http://schemas.openxmlformats.org/officeDocument/2006/relationships/hyperlink" Target="https://www.w3schools.com/tags/tag_big.asp" TargetMode="External"/><Relationship Id="rId987" Type="http://schemas.openxmlformats.org/officeDocument/2006/relationships/hyperlink" Target="https://www.w3schools.com/tags/tag_style.asp" TargetMode="External"/><Relationship Id="rId181" Type="http://schemas.openxmlformats.org/officeDocument/2006/relationships/hyperlink" Target="https://www.w3schools.com/tags/tag_textarea.asp" TargetMode="External"/><Relationship Id="rId402" Type="http://schemas.openxmlformats.org/officeDocument/2006/relationships/hyperlink" Target="https://www.w3schools.com/jsref/obj_keyboardevent.asp" TargetMode="External"/><Relationship Id="rId847" Type="http://schemas.openxmlformats.org/officeDocument/2006/relationships/hyperlink" Target="https://www.w3schools.com/tags/att_ondrag.asp" TargetMode="External"/><Relationship Id="rId279" Type="http://schemas.openxmlformats.org/officeDocument/2006/relationships/hyperlink" Target="https://www.w3schools.com/jsref/obj_event.asp" TargetMode="External"/><Relationship Id="rId486" Type="http://schemas.openxmlformats.org/officeDocument/2006/relationships/hyperlink" Target="https://www.w3schools.com/jsref/obj_event.asp" TargetMode="External"/><Relationship Id="rId693" Type="http://schemas.openxmlformats.org/officeDocument/2006/relationships/hyperlink" Target="https://www.w3schools.com/tags/tag_label.asp" TargetMode="External"/><Relationship Id="rId707" Type="http://schemas.openxmlformats.org/officeDocument/2006/relationships/hyperlink" Target="https://www.w3schools.com/tags/tag_source.asp" TargetMode="External"/><Relationship Id="rId914" Type="http://schemas.openxmlformats.org/officeDocument/2006/relationships/hyperlink" Target="https://www.w3schools.com/tags/tag_details.asp" TargetMode="External"/><Relationship Id="rId43" Type="http://schemas.openxmlformats.org/officeDocument/2006/relationships/hyperlink" Target="https://www.w3schools.com/tags/att_ononline.asp" TargetMode="External"/><Relationship Id="rId139" Type="http://schemas.openxmlformats.org/officeDocument/2006/relationships/hyperlink" Target="https://www.w3schools.com/tags/tag_meter.asp" TargetMode="External"/><Relationship Id="rId346" Type="http://schemas.openxmlformats.org/officeDocument/2006/relationships/hyperlink" Target="https://www.w3schools.com/jsref/obj_event.asp" TargetMode="External"/><Relationship Id="rId553" Type="http://schemas.openxmlformats.org/officeDocument/2006/relationships/hyperlink" Target="https://www.w3schools.com/tags/tag_colgroup.asp" TargetMode="External"/><Relationship Id="rId760" Type="http://schemas.openxmlformats.org/officeDocument/2006/relationships/hyperlink" Target="https://www.w3schools.com/tags/ref_standardattributes.asp" TargetMode="External"/><Relationship Id="rId998" Type="http://schemas.openxmlformats.org/officeDocument/2006/relationships/printerSettings" Target="../printerSettings/printerSettings1.bin"/><Relationship Id="rId192" Type="http://schemas.openxmlformats.org/officeDocument/2006/relationships/hyperlink" Target="https://www.w3schools.com/tags/att_input_type_password.asp" TargetMode="External"/><Relationship Id="rId206" Type="http://schemas.openxmlformats.org/officeDocument/2006/relationships/hyperlink" Target="https://www.w3schools.com/tags/tag_details.asp" TargetMode="External"/><Relationship Id="rId413" Type="http://schemas.openxmlformats.org/officeDocument/2006/relationships/hyperlink" Target="https://www.w3schools.com/jsref/event_wheel_deltax.asp" TargetMode="External"/><Relationship Id="rId858" Type="http://schemas.openxmlformats.org/officeDocument/2006/relationships/hyperlink" Target="https://www.w3schools.com/tags/att_onfocus.asp" TargetMode="External"/><Relationship Id="rId497" Type="http://schemas.openxmlformats.org/officeDocument/2006/relationships/hyperlink" Target="https://www.w3schools.com/jsref/obj_event.asp" TargetMode="External"/><Relationship Id="rId620" Type="http://schemas.openxmlformats.org/officeDocument/2006/relationships/hyperlink" Target="https://www.w3schools.com/tags/tag_span.asp" TargetMode="External"/><Relationship Id="rId718" Type="http://schemas.openxmlformats.org/officeDocument/2006/relationships/hyperlink" Target="https://www.w3schools.com/tags/tag_table.asp" TargetMode="External"/><Relationship Id="rId925" Type="http://schemas.openxmlformats.org/officeDocument/2006/relationships/hyperlink" Target="https://www.w3schools.com/tags/att_required.asp" TargetMode="External"/><Relationship Id="rId357" Type="http://schemas.openxmlformats.org/officeDocument/2006/relationships/hyperlink" Target="https://www.w3schools.com/jsref/event_transitionend.asp" TargetMode="External"/><Relationship Id="rId54" Type="http://schemas.openxmlformats.org/officeDocument/2006/relationships/hyperlink" Target="https://www.w3schools.com/tags/att_onsearch.asp" TargetMode="External"/><Relationship Id="rId217" Type="http://schemas.openxmlformats.org/officeDocument/2006/relationships/hyperlink" Target="https://www.w3schools.com/jsref/obj_event.asp" TargetMode="External"/><Relationship Id="rId564" Type="http://schemas.openxmlformats.org/officeDocument/2006/relationships/hyperlink" Target="https://www.w3schools.com/tags/tag_dl.asp" TargetMode="External"/><Relationship Id="rId771" Type="http://schemas.openxmlformats.org/officeDocument/2006/relationships/hyperlink" Target="https://www.w3schools.com/tags/att_data.asp" TargetMode="External"/><Relationship Id="rId869" Type="http://schemas.openxmlformats.org/officeDocument/2006/relationships/hyperlink" Target="https://www.w3schools.com/tags/att_onloadstart.asp" TargetMode="External"/><Relationship Id="rId424" Type="http://schemas.openxmlformats.org/officeDocument/2006/relationships/hyperlink" Target="https://www.w3schools.com/jsref/obj_animationevent.asp" TargetMode="External"/><Relationship Id="rId631" Type="http://schemas.openxmlformats.org/officeDocument/2006/relationships/hyperlink" Target="https://www.w3schools.com/tags/tag_template.asp" TargetMode="External"/><Relationship Id="rId729" Type="http://schemas.openxmlformats.org/officeDocument/2006/relationships/hyperlink" Target="https://www.w3schools.com/tags/tag_header.asp" TargetMode="External"/><Relationship Id="rId270" Type="http://schemas.openxmlformats.org/officeDocument/2006/relationships/hyperlink" Target="https://www.w3schools.com/jsref/obj_event.asp" TargetMode="External"/><Relationship Id="rId936" Type="http://schemas.openxmlformats.org/officeDocument/2006/relationships/hyperlink" Target="https://www.w3schools.com/tags/tag_option.asp" TargetMode="External"/><Relationship Id="rId65" Type="http://schemas.openxmlformats.org/officeDocument/2006/relationships/hyperlink" Target="https://www.w3schools.com/tags/att_onwaiting.asp" TargetMode="External"/><Relationship Id="rId130" Type="http://schemas.openxmlformats.org/officeDocument/2006/relationships/hyperlink" Target="https://www.w3schools.com/tags/tag_form.asp" TargetMode="External"/><Relationship Id="rId368" Type="http://schemas.openxmlformats.org/officeDocument/2006/relationships/hyperlink" Target="https://www.w3schools.com/jsref/obj_uievent.asp" TargetMode="External"/><Relationship Id="rId575" Type="http://schemas.openxmlformats.org/officeDocument/2006/relationships/hyperlink" Target="https://www.w3schools.com/tags/tag_frameset.asp" TargetMode="External"/><Relationship Id="rId782" Type="http://schemas.openxmlformats.org/officeDocument/2006/relationships/hyperlink" Target="https://www.w3schools.com/tags/att_dirname.asp" TargetMode="External"/><Relationship Id="rId228" Type="http://schemas.openxmlformats.org/officeDocument/2006/relationships/hyperlink" Target="https://www.w3schools.com/jsref/obj_mouseevent.asp" TargetMode="External"/><Relationship Id="rId435" Type="http://schemas.openxmlformats.org/officeDocument/2006/relationships/hyperlink" Target="https://www.w3schools.com/jsref/event_key_key.asp" TargetMode="External"/><Relationship Id="rId642" Type="http://schemas.openxmlformats.org/officeDocument/2006/relationships/hyperlink" Target="https://www.w3schools.com/tags/tag_ul.asp" TargetMode="External"/><Relationship Id="rId281" Type="http://schemas.openxmlformats.org/officeDocument/2006/relationships/hyperlink" Target="https://www.w3schools.com/jsref/obj_event.asp" TargetMode="External"/><Relationship Id="rId502" Type="http://schemas.openxmlformats.org/officeDocument/2006/relationships/hyperlink" Target="https://www.w3schools.com/jsref/obj_keyboardevent.asp" TargetMode="External"/><Relationship Id="rId947" Type="http://schemas.openxmlformats.org/officeDocument/2006/relationships/hyperlink" Target="https://www.w3schools.com/tags/att_srclang.asp" TargetMode="External"/><Relationship Id="rId76" Type="http://schemas.openxmlformats.org/officeDocument/2006/relationships/hyperlink" Target="https://www.w3schools.com/tags/tag_script.asp" TargetMode="External"/><Relationship Id="rId141" Type="http://schemas.openxmlformats.org/officeDocument/2006/relationships/hyperlink" Target="https://www.w3schools.com/tags/tag_input.asp" TargetMode="External"/><Relationship Id="rId379" Type="http://schemas.openxmlformats.org/officeDocument/2006/relationships/hyperlink" Target="https://www.w3schools.com/jsref/obj_progressevent.asp" TargetMode="External"/><Relationship Id="rId586" Type="http://schemas.openxmlformats.org/officeDocument/2006/relationships/hyperlink" Target="https://www.w3schools.com/tags/tag_kbd.asp" TargetMode="External"/><Relationship Id="rId793" Type="http://schemas.openxmlformats.org/officeDocument/2006/relationships/hyperlink" Target="https://www.w3schools.com/tags/att_headers.asp" TargetMode="External"/><Relationship Id="rId807" Type="http://schemas.openxmlformats.org/officeDocument/2006/relationships/hyperlink" Target="https://www.w3schools.com/tags/att_kind.asp" TargetMode="External"/><Relationship Id="rId7" Type="http://schemas.openxmlformats.org/officeDocument/2006/relationships/hyperlink" Target="https://www.w3schools.com/tags/att_oncanplaythrough.asp" TargetMode="External"/><Relationship Id="rId239" Type="http://schemas.openxmlformats.org/officeDocument/2006/relationships/hyperlink" Target="https://www.w3schools.com/jsref/event_ondragend.asp" TargetMode="External"/><Relationship Id="rId446" Type="http://schemas.openxmlformats.org/officeDocument/2006/relationships/hyperlink" Target="https://www.w3schools.com/jsref/event_key_metakey.asp" TargetMode="External"/><Relationship Id="rId653" Type="http://schemas.openxmlformats.org/officeDocument/2006/relationships/hyperlink" Target="https://www.w3schools.com/tags/tag_hr.asp" TargetMode="External"/><Relationship Id="rId292" Type="http://schemas.openxmlformats.org/officeDocument/2006/relationships/hyperlink" Target="https://www.w3schools.com/jsref/event_onmousemove.asp" TargetMode="External"/><Relationship Id="rId306" Type="http://schemas.openxmlformats.org/officeDocument/2006/relationships/hyperlink" Target="https://www.w3schools.com/jsref/event_onopen_sse.asp" TargetMode="External"/><Relationship Id="rId860" Type="http://schemas.openxmlformats.org/officeDocument/2006/relationships/hyperlink" Target="https://www.w3schools.com/tags/tag_body.asp" TargetMode="External"/><Relationship Id="rId958" Type="http://schemas.openxmlformats.org/officeDocument/2006/relationships/hyperlink" Target="https://www.w3schools.com/tags/att_target.asp" TargetMode="External"/><Relationship Id="rId87" Type="http://schemas.openxmlformats.org/officeDocument/2006/relationships/hyperlink" Target="https://www.w3schools.com/tags/att_content.asp" TargetMode="External"/><Relationship Id="rId513" Type="http://schemas.openxmlformats.org/officeDocument/2006/relationships/hyperlink" Target="https://www.w3schools.com/jsref/obj_touchevent.asp" TargetMode="External"/><Relationship Id="rId597" Type="http://schemas.openxmlformats.org/officeDocument/2006/relationships/hyperlink" Target="https://www.w3schools.com/tags/tag_noframes.asp" TargetMode="External"/><Relationship Id="rId720" Type="http://schemas.openxmlformats.org/officeDocument/2006/relationships/hyperlink" Target="https://www.w3schools.com/tags/tag_th.asp" TargetMode="External"/><Relationship Id="rId818" Type="http://schemas.openxmlformats.org/officeDocument/2006/relationships/hyperlink" Target="https://www.w3schools.com/tags/att_maxlength.asp" TargetMode="External"/><Relationship Id="rId152" Type="http://schemas.openxmlformats.org/officeDocument/2006/relationships/hyperlink" Target="https://www.w3schools.com/tags/tag_textarea.asp" TargetMode="External"/><Relationship Id="rId457" Type="http://schemas.openxmlformats.org/officeDocument/2006/relationships/hyperlink" Target="https://www.w3schools.com/jsref/event_pagex.asp" TargetMode="External"/><Relationship Id="rId1003" Type="http://schemas.openxmlformats.org/officeDocument/2006/relationships/control" Target="../activeX/activeX2.xml"/><Relationship Id="rId664" Type="http://schemas.openxmlformats.org/officeDocument/2006/relationships/hyperlink" Target="https://www.w3schools.com/tags/tag_dfn.asp" TargetMode="External"/><Relationship Id="rId871" Type="http://schemas.openxmlformats.org/officeDocument/2006/relationships/hyperlink" Target="https://www.w3schools.com/tags/att_onmousemove.asp" TargetMode="External"/><Relationship Id="rId969" Type="http://schemas.openxmlformats.org/officeDocument/2006/relationships/hyperlink" Target="https://www.w3schools.com/tags/att_global_accesskey.asp" TargetMode="External"/><Relationship Id="rId14" Type="http://schemas.openxmlformats.org/officeDocument/2006/relationships/hyperlink" Target="https://www.w3schools.com/tags/att_ondrag.asp" TargetMode="External"/><Relationship Id="rId317" Type="http://schemas.openxmlformats.org/officeDocument/2006/relationships/hyperlink" Target="https://www.w3schools.com/jsref/obj_event.asp" TargetMode="External"/><Relationship Id="rId524" Type="http://schemas.openxmlformats.org/officeDocument/2006/relationships/hyperlink" Target="https://www.w3schools.com/jsref/obj_dragevent.asp" TargetMode="External"/><Relationship Id="rId731" Type="http://schemas.openxmlformats.org/officeDocument/2006/relationships/hyperlink" Target="https://www.w3schools.com/tags/tag_main.asp" TargetMode="External"/><Relationship Id="rId98" Type="http://schemas.openxmlformats.org/officeDocument/2006/relationships/hyperlink" Target="https://www.w3schools.com/tags/tag_script.asp" TargetMode="External"/><Relationship Id="rId163" Type="http://schemas.openxmlformats.org/officeDocument/2006/relationships/hyperlink" Target="https://www.w3schools.com/tags/att_sizes.asp" TargetMode="External"/><Relationship Id="rId370" Type="http://schemas.openxmlformats.org/officeDocument/2006/relationships/hyperlink" Target="https://www.w3schools.com/jsref/obj_uievent.asp" TargetMode="External"/><Relationship Id="rId829" Type="http://schemas.openxmlformats.org/officeDocument/2006/relationships/hyperlink" Target="https://www.w3schools.com/tags/att_onafterprint.asp" TargetMode="External"/><Relationship Id="rId230" Type="http://schemas.openxmlformats.org/officeDocument/2006/relationships/hyperlink" Target="https://www.w3schools.com/jsref/obj_mouseevent.asp" TargetMode="External"/><Relationship Id="rId468" Type="http://schemas.openxmlformats.org/officeDocument/2006/relationships/hyperlink" Target="https://www.w3schools.com/jsref/obj_mouseevent.asp" TargetMode="External"/><Relationship Id="rId675" Type="http://schemas.openxmlformats.org/officeDocument/2006/relationships/hyperlink" Target="https://www.w3schools.com/tags/tag_s.asp" TargetMode="External"/><Relationship Id="rId882" Type="http://schemas.openxmlformats.org/officeDocument/2006/relationships/hyperlink" Target="https://www.w3schools.com/tags/tag_body.asp" TargetMode="External"/><Relationship Id="rId25" Type="http://schemas.openxmlformats.org/officeDocument/2006/relationships/hyperlink" Target="https://www.w3schools.com/tags/att_onfocus.asp" TargetMode="External"/><Relationship Id="rId328" Type="http://schemas.openxmlformats.org/officeDocument/2006/relationships/hyperlink" Target="https://www.w3schools.com/jsref/event_onscroll.asp" TargetMode="External"/><Relationship Id="rId535" Type="http://schemas.openxmlformats.org/officeDocument/2006/relationships/hyperlink" Target="https://www.w3schools.com/tags/tag_aside.asp" TargetMode="External"/><Relationship Id="rId742" Type="http://schemas.openxmlformats.org/officeDocument/2006/relationships/hyperlink" Target="https://www.w3schools.com/tags/tag_input.asp" TargetMode="External"/><Relationship Id="rId174" Type="http://schemas.openxmlformats.org/officeDocument/2006/relationships/hyperlink" Target="https://www.w3schools.com/tags/tag_input.asp" TargetMode="External"/><Relationship Id="rId381" Type="http://schemas.openxmlformats.org/officeDocument/2006/relationships/hyperlink" Target="https://www.w3schools.com/jsref/dom_obj_event.asp" TargetMode="External"/><Relationship Id="rId602" Type="http://schemas.openxmlformats.org/officeDocument/2006/relationships/hyperlink" Target="https://www.w3schools.com/tags/tag_option.asp" TargetMode="External"/><Relationship Id="rId241" Type="http://schemas.openxmlformats.org/officeDocument/2006/relationships/hyperlink" Target="https://www.w3schools.com/jsref/event_ondragenter.asp" TargetMode="External"/><Relationship Id="rId479" Type="http://schemas.openxmlformats.org/officeDocument/2006/relationships/hyperlink" Target="https://www.w3schools.com/jsref/obj_popstateevent.asp" TargetMode="External"/><Relationship Id="rId686" Type="http://schemas.openxmlformats.org/officeDocument/2006/relationships/hyperlink" Target="https://www.w3schools.com/tags/tag_form.asp" TargetMode="External"/><Relationship Id="rId893" Type="http://schemas.openxmlformats.org/officeDocument/2006/relationships/hyperlink" Target="https://www.w3schools.com/tags/tag_body.asp" TargetMode="External"/><Relationship Id="rId907" Type="http://schemas.openxmlformats.org/officeDocument/2006/relationships/hyperlink" Target="https://www.w3schools.com/tags/tag_details.asp" TargetMode="External"/><Relationship Id="rId36" Type="http://schemas.openxmlformats.org/officeDocument/2006/relationships/hyperlink" Target="https://www.w3schools.com/tags/att_onmousedown.asp" TargetMode="External"/><Relationship Id="rId339" Type="http://schemas.openxmlformats.org/officeDocument/2006/relationships/hyperlink" Target="https://www.w3schools.com/jsref/obj_event.asp" TargetMode="External"/><Relationship Id="rId546" Type="http://schemas.openxmlformats.org/officeDocument/2006/relationships/hyperlink" Target="https://www.w3schools.com/tags/tag_button.asp" TargetMode="External"/><Relationship Id="rId753" Type="http://schemas.openxmlformats.org/officeDocument/2006/relationships/hyperlink" Target="https://www.w3schools.com/tags/att_autofocus.asp" TargetMode="External"/><Relationship Id="rId101" Type="http://schemas.openxmlformats.org/officeDocument/2006/relationships/hyperlink" Target="https://www.w3schools.com/tags/att_download.asp" TargetMode="External"/><Relationship Id="rId185" Type="http://schemas.openxmlformats.org/officeDocument/2006/relationships/hyperlink" Target="https://www.w3schools.com/tags/att_input_type_datetime-local.asp" TargetMode="External"/><Relationship Id="rId406" Type="http://schemas.openxmlformats.org/officeDocument/2006/relationships/hyperlink" Target="https://www.w3schools.com/jsref/event_key_ctrlkey.asp" TargetMode="External"/><Relationship Id="rId960" Type="http://schemas.openxmlformats.org/officeDocument/2006/relationships/hyperlink" Target="https://www.w3schools.com/tags/ref_standardattributes.asp" TargetMode="External"/><Relationship Id="rId392" Type="http://schemas.openxmlformats.org/officeDocument/2006/relationships/hyperlink" Target="https://www.w3schools.com/jsref/obj_mouseevent.asp" TargetMode="External"/><Relationship Id="rId613" Type="http://schemas.openxmlformats.org/officeDocument/2006/relationships/hyperlink" Target="https://www.w3schools.com/tags/tag_s.asp" TargetMode="External"/><Relationship Id="rId697" Type="http://schemas.openxmlformats.org/officeDocument/2006/relationships/hyperlink" Target="https://www.w3schools.com/tags/tag_output.asp" TargetMode="External"/><Relationship Id="rId820" Type="http://schemas.openxmlformats.org/officeDocument/2006/relationships/hyperlink" Target="https://www.w3schools.com/tags/att_method.asp" TargetMode="External"/><Relationship Id="rId918" Type="http://schemas.openxmlformats.org/officeDocument/2006/relationships/hyperlink" Target="https://www.w3schools.com/tags/tag_input.asp" TargetMode="External"/><Relationship Id="rId252" Type="http://schemas.openxmlformats.org/officeDocument/2006/relationships/hyperlink" Target="https://www.w3schools.com/jsref/obj_event.asp" TargetMode="External"/><Relationship Id="rId47" Type="http://schemas.openxmlformats.org/officeDocument/2006/relationships/hyperlink" Target="https://www.w3schools.com/tags/att_onplay.asp" TargetMode="External"/><Relationship Id="rId112" Type="http://schemas.openxmlformats.org/officeDocument/2006/relationships/hyperlink" Target="https://www.w3schools.com/tags/att_href.asp" TargetMode="External"/><Relationship Id="rId557" Type="http://schemas.openxmlformats.org/officeDocument/2006/relationships/hyperlink" Target="https://www.w3schools.com/tags/tag_del.asp" TargetMode="External"/><Relationship Id="rId764" Type="http://schemas.openxmlformats.org/officeDocument/2006/relationships/hyperlink" Target="https://www.w3schools.com/tags/att_content.asp" TargetMode="External"/><Relationship Id="rId971" Type="http://schemas.openxmlformats.org/officeDocument/2006/relationships/hyperlink" Target="https://www.w3schools.com/tags/att_global_contenteditable.asp" TargetMode="External"/><Relationship Id="rId196" Type="http://schemas.openxmlformats.org/officeDocument/2006/relationships/hyperlink" Target="https://www.w3schools.com/tags/att_input_type_search.asp" TargetMode="External"/><Relationship Id="rId417" Type="http://schemas.openxmlformats.org/officeDocument/2006/relationships/hyperlink" Target="https://www.w3schools.com/jsref/event_wheel_deltaz.asp" TargetMode="External"/><Relationship Id="rId624" Type="http://schemas.openxmlformats.org/officeDocument/2006/relationships/hyperlink" Target="https://www.w3schools.com/tags/tag_sub.asp" TargetMode="External"/><Relationship Id="rId831" Type="http://schemas.openxmlformats.org/officeDocument/2006/relationships/hyperlink" Target="https://www.w3schools.com/tags/att_onbeforeprint.asp" TargetMode="External"/><Relationship Id="rId263" Type="http://schemas.openxmlformats.org/officeDocument/2006/relationships/hyperlink" Target="https://www.w3schools.com/jsref/obj_event.asp" TargetMode="External"/><Relationship Id="rId470" Type="http://schemas.openxmlformats.org/officeDocument/2006/relationships/hyperlink" Target="https://www.w3schools.com/jsref/obj_focusevent.asp" TargetMode="External"/><Relationship Id="rId929" Type="http://schemas.openxmlformats.org/officeDocument/2006/relationships/hyperlink" Target="https://www.w3schools.com/tags/tag_textarea.asp" TargetMode="External"/><Relationship Id="rId58" Type="http://schemas.openxmlformats.org/officeDocument/2006/relationships/hyperlink" Target="https://www.w3schools.com/tags/att_onstalled.asp" TargetMode="External"/><Relationship Id="rId123" Type="http://schemas.openxmlformats.org/officeDocument/2006/relationships/hyperlink" Target="https://www.w3schools.com/tags/att_loop.asp" TargetMode="External"/><Relationship Id="rId330" Type="http://schemas.openxmlformats.org/officeDocument/2006/relationships/hyperlink" Target="https://www.w3schools.com/jsref/obj_event.asp" TargetMode="External"/><Relationship Id="rId568" Type="http://schemas.openxmlformats.org/officeDocument/2006/relationships/hyperlink" Target="https://www.w3schools.com/tags/tag_fieldset.asp" TargetMode="External"/><Relationship Id="rId775" Type="http://schemas.openxmlformats.org/officeDocument/2006/relationships/hyperlink" Target="https://www.w3schools.com/tags/att_datetime.asp" TargetMode="External"/><Relationship Id="rId982" Type="http://schemas.openxmlformats.org/officeDocument/2006/relationships/hyperlink" Target="https://www.w3schools.com/tags/att_global_translate.asp" TargetMode="External"/><Relationship Id="rId428" Type="http://schemas.openxmlformats.org/officeDocument/2006/relationships/hyperlink" Target="https://www.w3schools.com/jsref/obj_inputevent.asp" TargetMode="External"/><Relationship Id="rId635" Type="http://schemas.openxmlformats.org/officeDocument/2006/relationships/hyperlink" Target="https://www.w3schools.com/tags/tag_thead.asp" TargetMode="External"/><Relationship Id="rId842" Type="http://schemas.openxmlformats.org/officeDocument/2006/relationships/hyperlink" Target="https://www.w3schools.com/tags/att_oncuechange.asp" TargetMode="External"/><Relationship Id="rId274" Type="http://schemas.openxmlformats.org/officeDocument/2006/relationships/hyperlink" Target="https://www.w3schools.com/jsref/obj_keyboardevent.asp" TargetMode="External"/><Relationship Id="rId481" Type="http://schemas.openxmlformats.org/officeDocument/2006/relationships/hyperlink" Target="https://www.w3schools.com/jsref/obj_event.asp" TargetMode="External"/><Relationship Id="rId702" Type="http://schemas.openxmlformats.org/officeDocument/2006/relationships/hyperlink" Target="https://www.w3schools.com/tags/tag_figcaption.asp" TargetMode="External"/><Relationship Id="rId69" Type="http://schemas.openxmlformats.org/officeDocument/2006/relationships/hyperlink" Target="https://www.w3schools.com/tags/tag_input.asp" TargetMode="External"/><Relationship Id="rId134" Type="http://schemas.openxmlformats.org/officeDocument/2006/relationships/hyperlink" Target="https://www.w3schools.com/tags/att_name.asp" TargetMode="External"/><Relationship Id="rId579" Type="http://schemas.openxmlformats.org/officeDocument/2006/relationships/hyperlink" Target="https://www.w3schools.com/tags/tag_hr.asp" TargetMode="External"/><Relationship Id="rId786" Type="http://schemas.openxmlformats.org/officeDocument/2006/relationships/hyperlink" Target="https://www.w3schools.com/tags/ref_standardattributes.asp" TargetMode="External"/><Relationship Id="rId993" Type="http://schemas.openxmlformats.org/officeDocument/2006/relationships/hyperlink" Target="https://www.w3schools.com/tags/tag_embed.asp" TargetMode="External"/><Relationship Id="rId341" Type="http://schemas.openxmlformats.org/officeDocument/2006/relationships/hyperlink" Target="https://www.w3schools.com/jsref/event_onsubmit.asp" TargetMode="External"/><Relationship Id="rId439" Type="http://schemas.openxmlformats.org/officeDocument/2006/relationships/hyperlink" Target="https://www.w3schools.com/jsref/obj_keyboardevent.asp" TargetMode="External"/><Relationship Id="rId646" Type="http://schemas.openxmlformats.org/officeDocument/2006/relationships/hyperlink" Target="https://www.w3schools.com/tags/tag_doctype.asp" TargetMode="External"/><Relationship Id="rId201" Type="http://schemas.openxmlformats.org/officeDocument/2006/relationships/hyperlink" Target="https://www.w3schools.com/tags/att_input_type_url.asp" TargetMode="External"/><Relationship Id="rId243" Type="http://schemas.openxmlformats.org/officeDocument/2006/relationships/hyperlink" Target="https://www.w3schools.com/jsref/event_ondragleave.asp" TargetMode="External"/><Relationship Id="rId285" Type="http://schemas.openxmlformats.org/officeDocument/2006/relationships/hyperlink" Target="https://www.w3schools.com/jsref/obj_event.asp" TargetMode="External"/><Relationship Id="rId450" Type="http://schemas.openxmlformats.org/officeDocument/2006/relationships/hyperlink" Target="https://www.w3schools.com/jsref/event_hashchange_newurl.asp" TargetMode="External"/><Relationship Id="rId506" Type="http://schemas.openxmlformats.org/officeDocument/2006/relationships/hyperlink" Target="https://www.w3schools.com/jsref/obj_mouseevent.asp" TargetMode="External"/><Relationship Id="rId688" Type="http://schemas.openxmlformats.org/officeDocument/2006/relationships/hyperlink" Target="https://www.w3schools.com/tags/tag_textarea.asp" TargetMode="External"/><Relationship Id="rId853" Type="http://schemas.openxmlformats.org/officeDocument/2006/relationships/hyperlink" Target="https://www.w3schools.com/tags/att_ondrop.asp" TargetMode="External"/><Relationship Id="rId895" Type="http://schemas.openxmlformats.org/officeDocument/2006/relationships/hyperlink" Target="https://www.w3schools.com/tags/att_onsearch.asp" TargetMode="External"/><Relationship Id="rId909" Type="http://schemas.openxmlformats.org/officeDocument/2006/relationships/hyperlink" Target="https://www.w3schools.com/tags/tag_body.asp" TargetMode="External"/><Relationship Id="rId38" Type="http://schemas.openxmlformats.org/officeDocument/2006/relationships/hyperlink" Target="https://www.w3schools.com/tags/att_onmouseout.asp" TargetMode="External"/><Relationship Id="rId103" Type="http://schemas.openxmlformats.org/officeDocument/2006/relationships/hyperlink" Target="https://www.w3schools.com/tags/tag_form.asp" TargetMode="External"/><Relationship Id="rId310" Type="http://schemas.openxmlformats.org/officeDocument/2006/relationships/hyperlink" Target="https://www.w3schools.com/jsref/event_onpageshow.asp" TargetMode="External"/><Relationship Id="rId492" Type="http://schemas.openxmlformats.org/officeDocument/2006/relationships/hyperlink" Target="https://www.w3schools.com/jsref/event_touch_touches.asp" TargetMode="External"/><Relationship Id="rId548" Type="http://schemas.openxmlformats.org/officeDocument/2006/relationships/hyperlink" Target="https://www.w3schools.com/tags/tag_caption.asp" TargetMode="External"/><Relationship Id="rId713" Type="http://schemas.openxmlformats.org/officeDocument/2006/relationships/hyperlink" Target="https://www.w3schools.com/tags/tag_ol.asp" TargetMode="External"/><Relationship Id="rId755" Type="http://schemas.openxmlformats.org/officeDocument/2006/relationships/hyperlink" Target="https://www.w3schools.com/tags/att_charset.asp" TargetMode="External"/><Relationship Id="rId797" Type="http://schemas.openxmlformats.org/officeDocument/2006/relationships/hyperlink" Target="https://www.w3schools.com/tags/att_high.asp" TargetMode="External"/><Relationship Id="rId920" Type="http://schemas.openxmlformats.org/officeDocument/2006/relationships/hyperlink" Target="https://www.w3schools.com/tags/att_poster.asp" TargetMode="External"/><Relationship Id="rId962" Type="http://schemas.openxmlformats.org/officeDocument/2006/relationships/hyperlink" Target="https://www.w3schools.com/tags/ref_standardattributes.asp" TargetMode="External"/><Relationship Id="rId91" Type="http://schemas.openxmlformats.org/officeDocument/2006/relationships/hyperlink" Target="https://www.w3schools.com/tags/tag_area.asp" TargetMode="External"/><Relationship Id="rId145" Type="http://schemas.openxmlformats.org/officeDocument/2006/relationships/hyperlink" Target="https://www.w3schools.com/tags/att_preload.asp" TargetMode="External"/><Relationship Id="rId187" Type="http://schemas.openxmlformats.org/officeDocument/2006/relationships/hyperlink" Target="https://www.w3schools.com/tags/att_input_type_file.asp" TargetMode="External"/><Relationship Id="rId352" Type="http://schemas.openxmlformats.org/officeDocument/2006/relationships/hyperlink" Target="https://www.w3schools.com/jsref/obj_touchevent.asp" TargetMode="External"/><Relationship Id="rId394" Type="http://schemas.openxmlformats.org/officeDocument/2006/relationships/hyperlink" Target="https://www.w3schools.com/jsref/obj_event.asp" TargetMode="External"/><Relationship Id="rId408" Type="http://schemas.openxmlformats.org/officeDocument/2006/relationships/hyperlink" Target="https://www.w3schools.com/jsref/obj_event.asp" TargetMode="External"/><Relationship Id="rId615" Type="http://schemas.openxmlformats.org/officeDocument/2006/relationships/hyperlink" Target="https://www.w3schools.com/tags/tag_script.asp" TargetMode="External"/><Relationship Id="rId822" Type="http://schemas.openxmlformats.org/officeDocument/2006/relationships/hyperlink" Target="https://www.w3schools.com/tags/att_min.asp" TargetMode="External"/><Relationship Id="rId212" Type="http://schemas.openxmlformats.org/officeDocument/2006/relationships/hyperlink" Target="https://www.w3schools.com/jsref/event_animationiteration.asp" TargetMode="External"/><Relationship Id="rId254" Type="http://schemas.openxmlformats.org/officeDocument/2006/relationships/hyperlink" Target="https://www.w3schools.com/jsref/obj_event.asp" TargetMode="External"/><Relationship Id="rId657" Type="http://schemas.openxmlformats.org/officeDocument/2006/relationships/hyperlink" Target="https://www.w3schools.com/tags/tag_b.asp" TargetMode="External"/><Relationship Id="rId699" Type="http://schemas.openxmlformats.org/officeDocument/2006/relationships/hyperlink" Target="https://www.w3schools.com/tags/tag_map.asp" TargetMode="External"/><Relationship Id="rId864" Type="http://schemas.openxmlformats.org/officeDocument/2006/relationships/hyperlink" Target="https://www.w3schools.com/tags/att_onkeypress.asp" TargetMode="External"/><Relationship Id="rId49" Type="http://schemas.openxmlformats.org/officeDocument/2006/relationships/hyperlink" Target="https://www.w3schools.com/tags/att_onprogress.asp" TargetMode="External"/><Relationship Id="rId114" Type="http://schemas.openxmlformats.org/officeDocument/2006/relationships/hyperlink" Target="https://www.w3schools.com/tags/att_http-equiv.asp" TargetMode="External"/><Relationship Id="rId296" Type="http://schemas.openxmlformats.org/officeDocument/2006/relationships/hyperlink" Target="https://www.w3schools.com/jsref/event_onmouseout.asp" TargetMode="External"/><Relationship Id="rId461" Type="http://schemas.openxmlformats.org/officeDocument/2006/relationships/hyperlink" Target="https://www.w3schools.com/jsref/event_pagetransition_persisted.asp" TargetMode="External"/><Relationship Id="rId517" Type="http://schemas.openxmlformats.org/officeDocument/2006/relationships/hyperlink" Target="https://www.w3schools.com/jsref/obj_touchevent.asp" TargetMode="External"/><Relationship Id="rId559" Type="http://schemas.openxmlformats.org/officeDocument/2006/relationships/hyperlink" Target="https://www.w3schools.com/tags/tag_dfn.asp" TargetMode="External"/><Relationship Id="rId724" Type="http://schemas.openxmlformats.org/officeDocument/2006/relationships/hyperlink" Target="https://www.w3schools.com/tags/tag_tbody.asp" TargetMode="External"/><Relationship Id="rId766" Type="http://schemas.openxmlformats.org/officeDocument/2006/relationships/hyperlink" Target="https://www.w3schools.com/tags/att_contenteditable.asp" TargetMode="External"/><Relationship Id="rId931" Type="http://schemas.openxmlformats.org/officeDocument/2006/relationships/hyperlink" Target="https://www.w3schools.com/tags/att_sandbox.asp" TargetMode="External"/><Relationship Id="rId60" Type="http://schemas.openxmlformats.org/officeDocument/2006/relationships/hyperlink" Target="https://www.w3schools.com/tags/att_onsuspend.asp" TargetMode="External"/><Relationship Id="rId156" Type="http://schemas.openxmlformats.org/officeDocument/2006/relationships/hyperlink" Target="https://www.w3schools.com/tags/att_scope.asp" TargetMode="External"/><Relationship Id="rId198" Type="http://schemas.openxmlformats.org/officeDocument/2006/relationships/hyperlink" Target="https://www.w3schools.com/tags/att_input_type_tel.asp" TargetMode="External"/><Relationship Id="rId321" Type="http://schemas.openxmlformats.org/officeDocument/2006/relationships/hyperlink" Target="https://www.w3schools.com/jsref/event_onprogress.asp" TargetMode="External"/><Relationship Id="rId363" Type="http://schemas.openxmlformats.org/officeDocument/2006/relationships/hyperlink" Target="https://www.w3schools.com/jsref/obj_event.asp" TargetMode="External"/><Relationship Id="rId419" Type="http://schemas.openxmlformats.org/officeDocument/2006/relationships/hyperlink" Target="https://www.w3schools.com/jsref/event_wheel_deltamode.asp" TargetMode="External"/><Relationship Id="rId570" Type="http://schemas.openxmlformats.org/officeDocument/2006/relationships/hyperlink" Target="https://www.w3schools.com/tags/tag_figure.asp" TargetMode="External"/><Relationship Id="rId626" Type="http://schemas.openxmlformats.org/officeDocument/2006/relationships/hyperlink" Target="https://www.w3schools.com/tags/tag_sup.asp" TargetMode="External"/><Relationship Id="rId973" Type="http://schemas.openxmlformats.org/officeDocument/2006/relationships/hyperlink" Target="https://www.w3schools.com/tags/att_global_dir.asp" TargetMode="External"/><Relationship Id="rId1007" Type="http://schemas.openxmlformats.org/officeDocument/2006/relationships/control" Target="../activeX/activeX4.xml"/><Relationship Id="rId223" Type="http://schemas.openxmlformats.org/officeDocument/2006/relationships/hyperlink" Target="https://www.w3schools.com/jsref/event_oncanplaythrough.asp" TargetMode="External"/><Relationship Id="rId430" Type="http://schemas.openxmlformats.org/officeDocument/2006/relationships/hyperlink" Target="https://www.w3schools.com/jsref/obj_mouseevent.asp" TargetMode="External"/><Relationship Id="rId668" Type="http://schemas.openxmlformats.org/officeDocument/2006/relationships/hyperlink" Target="https://www.w3schools.com/tags/tag_kbd.asp" TargetMode="External"/><Relationship Id="rId833" Type="http://schemas.openxmlformats.org/officeDocument/2006/relationships/hyperlink" Target="https://www.w3schools.com/tags/att_onbeforeunload.asp" TargetMode="External"/><Relationship Id="rId875" Type="http://schemas.openxmlformats.org/officeDocument/2006/relationships/hyperlink" Target="https://www.w3schools.com/tags/att_onmousewheel.asp" TargetMode="External"/><Relationship Id="rId18" Type="http://schemas.openxmlformats.org/officeDocument/2006/relationships/hyperlink" Target="https://www.w3schools.com/tags/att_ondragover.asp" TargetMode="External"/><Relationship Id="rId265" Type="http://schemas.openxmlformats.org/officeDocument/2006/relationships/hyperlink" Target="https://www.w3schools.com/jsref/obj_event.asp" TargetMode="External"/><Relationship Id="rId472" Type="http://schemas.openxmlformats.org/officeDocument/2006/relationships/hyperlink" Target="https://www.w3schools.com/jsref/event_screenx.asp" TargetMode="External"/><Relationship Id="rId528" Type="http://schemas.openxmlformats.org/officeDocument/2006/relationships/hyperlink" Target="https://www.w3schools.com/tags/tag_abbr.asp" TargetMode="External"/><Relationship Id="rId735" Type="http://schemas.openxmlformats.org/officeDocument/2006/relationships/hyperlink" Target="https://www.w3schools.com/tags/tag_details.asp" TargetMode="External"/><Relationship Id="rId900" Type="http://schemas.openxmlformats.org/officeDocument/2006/relationships/hyperlink" Target="https://www.w3schools.com/tags/att_onstalled.asp" TargetMode="External"/><Relationship Id="rId942" Type="http://schemas.openxmlformats.org/officeDocument/2006/relationships/hyperlink" Target="https://www.w3schools.com/tags/att_spellcheck.asp" TargetMode="External"/><Relationship Id="rId125" Type="http://schemas.openxmlformats.org/officeDocument/2006/relationships/hyperlink" Target="https://www.w3schools.com/tags/tag_meter.asp" TargetMode="External"/><Relationship Id="rId167" Type="http://schemas.openxmlformats.org/officeDocument/2006/relationships/hyperlink" Target="https://www.w3schools.com/tags/tag_iframe.asp" TargetMode="External"/><Relationship Id="rId332" Type="http://schemas.openxmlformats.org/officeDocument/2006/relationships/hyperlink" Target="https://www.w3schools.com/jsref/obj_event.asp" TargetMode="External"/><Relationship Id="rId374" Type="http://schemas.openxmlformats.org/officeDocument/2006/relationships/hyperlink" Target="https://www.w3schools.com/jsref/obj_event.asp" TargetMode="External"/><Relationship Id="rId581" Type="http://schemas.openxmlformats.org/officeDocument/2006/relationships/hyperlink" Target="https://www.w3schools.com/tags/tag_i.asp" TargetMode="External"/><Relationship Id="rId777" Type="http://schemas.openxmlformats.org/officeDocument/2006/relationships/hyperlink" Target="https://www.w3schools.com/tags/tag_track.asp" TargetMode="External"/><Relationship Id="rId984" Type="http://schemas.openxmlformats.org/officeDocument/2006/relationships/hyperlink" Target="https://www.w3schools.com/tags/tag_span.asp" TargetMode="External"/><Relationship Id="rId71" Type="http://schemas.openxmlformats.org/officeDocument/2006/relationships/hyperlink" Target="https://www.w3schools.com/tags/tag_form.asp" TargetMode="External"/><Relationship Id="rId234" Type="http://schemas.openxmlformats.org/officeDocument/2006/relationships/hyperlink" Target="https://www.w3schools.com/jsref/obj_clipboardevent.asp" TargetMode="External"/><Relationship Id="rId637" Type="http://schemas.openxmlformats.org/officeDocument/2006/relationships/hyperlink" Target="https://www.w3schools.com/tags/tag_title.asp" TargetMode="External"/><Relationship Id="rId679" Type="http://schemas.openxmlformats.org/officeDocument/2006/relationships/hyperlink" Target="https://www.w3schools.com/tags/tag_sub.asp" TargetMode="External"/><Relationship Id="rId802" Type="http://schemas.openxmlformats.org/officeDocument/2006/relationships/hyperlink" Target="https://www.w3schools.com/tags/tag_meta.asp" TargetMode="External"/><Relationship Id="rId844" Type="http://schemas.openxmlformats.org/officeDocument/2006/relationships/hyperlink" Target="https://www.w3schools.com/tags/tag_track.asp" TargetMode="External"/><Relationship Id="rId886" Type="http://schemas.openxmlformats.org/officeDocument/2006/relationships/hyperlink" Target="https://www.w3schools.com/tags/att_onplaying.asp" TargetMode="External"/><Relationship Id="rId2" Type="http://schemas.openxmlformats.org/officeDocument/2006/relationships/hyperlink" Target="https://www.w3schools.com/tags/att_onafterprint.asp" TargetMode="External"/><Relationship Id="rId29" Type="http://schemas.openxmlformats.org/officeDocument/2006/relationships/hyperlink" Target="https://www.w3schools.com/tags/att_onkeydown.asp" TargetMode="External"/><Relationship Id="rId276" Type="http://schemas.openxmlformats.org/officeDocument/2006/relationships/hyperlink" Target="https://www.w3schools.com/jsref/obj_keyboardevent.asp" TargetMode="External"/><Relationship Id="rId441" Type="http://schemas.openxmlformats.org/officeDocument/2006/relationships/hyperlink" Target="https://www.w3schools.com/jsref/obj_keyboardevent.asp" TargetMode="External"/><Relationship Id="rId483" Type="http://schemas.openxmlformats.org/officeDocument/2006/relationships/hyperlink" Target="https://www.w3schools.com/jsref/obj_event.asp" TargetMode="External"/><Relationship Id="rId539" Type="http://schemas.openxmlformats.org/officeDocument/2006/relationships/hyperlink" Target="https://www.w3schools.com/tags/tag_basefont.asp" TargetMode="External"/><Relationship Id="rId690" Type="http://schemas.openxmlformats.org/officeDocument/2006/relationships/hyperlink" Target="https://www.w3schools.com/tags/tag_select.asp" TargetMode="External"/><Relationship Id="rId704" Type="http://schemas.openxmlformats.org/officeDocument/2006/relationships/hyperlink" Target="https://www.w3schools.com/tags/tag_picture.asp" TargetMode="External"/><Relationship Id="rId746" Type="http://schemas.openxmlformats.org/officeDocument/2006/relationships/hyperlink" Target="https://www.w3schools.com/tags/ref_standardattributes.asp" TargetMode="External"/><Relationship Id="rId911" Type="http://schemas.openxmlformats.org/officeDocument/2006/relationships/hyperlink" Target="https://www.w3schools.com/tags/att_onwaiting.asp" TargetMode="External"/><Relationship Id="rId40" Type="http://schemas.openxmlformats.org/officeDocument/2006/relationships/hyperlink" Target="https://www.w3schools.com/tags/att_onmouseup.asp" TargetMode="External"/><Relationship Id="rId136" Type="http://schemas.openxmlformats.org/officeDocument/2006/relationships/hyperlink" Target="https://www.w3schools.com/tags/tag_form.asp" TargetMode="External"/><Relationship Id="rId178" Type="http://schemas.openxmlformats.org/officeDocument/2006/relationships/hyperlink" Target="https://www.w3schools.com/tags/att_value.asp" TargetMode="External"/><Relationship Id="rId301" Type="http://schemas.openxmlformats.org/officeDocument/2006/relationships/hyperlink" Target="https://www.w3schools.com/jsref/obj_wheelevent.asp" TargetMode="External"/><Relationship Id="rId343" Type="http://schemas.openxmlformats.org/officeDocument/2006/relationships/hyperlink" Target="https://www.w3schools.com/jsref/event_onsuspend.asp" TargetMode="External"/><Relationship Id="rId550" Type="http://schemas.openxmlformats.org/officeDocument/2006/relationships/hyperlink" Target="https://www.w3schools.com/tags/tag_cite.asp" TargetMode="External"/><Relationship Id="rId788" Type="http://schemas.openxmlformats.org/officeDocument/2006/relationships/hyperlink" Target="https://www.w3schools.com/tags/tag_form.asp" TargetMode="External"/><Relationship Id="rId953" Type="http://schemas.openxmlformats.org/officeDocument/2006/relationships/hyperlink" Target="https://www.w3schools.com/tags/tag_input.asp" TargetMode="External"/><Relationship Id="rId995" Type="http://schemas.openxmlformats.org/officeDocument/2006/relationships/hyperlink" Target="https://www.w3schools.com/tags/tag_progress.asp" TargetMode="External"/><Relationship Id="rId82" Type="http://schemas.openxmlformats.org/officeDocument/2006/relationships/hyperlink" Target="https://www.w3schools.com/tags/tag_input.asp" TargetMode="External"/><Relationship Id="rId203" Type="http://schemas.openxmlformats.org/officeDocument/2006/relationships/hyperlink" Target="https://www.w3schools.com/tags/att_input_type_button.asp" TargetMode="External"/><Relationship Id="rId385" Type="http://schemas.openxmlformats.org/officeDocument/2006/relationships/hyperlink" Target="https://www.w3schools.com/jsref/event_animation_animationName.asp" TargetMode="External"/><Relationship Id="rId592" Type="http://schemas.openxmlformats.org/officeDocument/2006/relationships/hyperlink" Target="https://www.w3schools.com/tags/tag_map.asp" TargetMode="External"/><Relationship Id="rId606" Type="http://schemas.openxmlformats.org/officeDocument/2006/relationships/hyperlink" Target="https://www.w3schools.com/tags/tag_picture.asp" TargetMode="External"/><Relationship Id="rId648" Type="http://schemas.openxmlformats.org/officeDocument/2006/relationships/hyperlink" Target="https://www.w3schools.com/tags/tag_title.asp" TargetMode="External"/><Relationship Id="rId813" Type="http://schemas.openxmlformats.org/officeDocument/2006/relationships/hyperlink" Target="https://www.w3schools.com/tags/tag_input.asp" TargetMode="External"/><Relationship Id="rId855" Type="http://schemas.openxmlformats.org/officeDocument/2006/relationships/hyperlink" Target="https://www.w3schools.com/tags/att_onemptied.asp" TargetMode="External"/><Relationship Id="rId245" Type="http://schemas.openxmlformats.org/officeDocument/2006/relationships/hyperlink" Target="https://www.w3schools.com/jsref/event_ondragover.asp" TargetMode="External"/><Relationship Id="rId287" Type="http://schemas.openxmlformats.org/officeDocument/2006/relationships/hyperlink" Target="https://www.w3schools.com/jsref/obj_mouseevent.asp" TargetMode="External"/><Relationship Id="rId410" Type="http://schemas.openxmlformats.org/officeDocument/2006/relationships/hyperlink" Target="https://www.w3schools.com/jsref/obj_inputevent.asp" TargetMode="External"/><Relationship Id="rId452" Type="http://schemas.openxmlformats.org/officeDocument/2006/relationships/hyperlink" Target="https://www.w3schools.com/jsref/obj_mouseevent.asp" TargetMode="External"/><Relationship Id="rId494" Type="http://schemas.openxmlformats.org/officeDocument/2006/relationships/hyperlink" Target="https://www.w3schools.com/jsref/event_transitionend.asp" TargetMode="External"/><Relationship Id="rId508" Type="http://schemas.openxmlformats.org/officeDocument/2006/relationships/hyperlink" Target="https://www.w3schools.com/jsref/obj_keyboardevent.asp" TargetMode="External"/><Relationship Id="rId715" Type="http://schemas.openxmlformats.org/officeDocument/2006/relationships/hyperlink" Target="https://www.w3schools.com/tags/tag_dl.asp" TargetMode="External"/><Relationship Id="rId897" Type="http://schemas.openxmlformats.org/officeDocument/2006/relationships/hyperlink" Target="https://www.w3schools.com/tags/att_onseeked.asp" TargetMode="External"/><Relationship Id="rId922" Type="http://schemas.openxmlformats.org/officeDocument/2006/relationships/hyperlink" Target="https://www.w3schools.com/tags/att_preload.asp" TargetMode="External"/><Relationship Id="rId105" Type="http://schemas.openxmlformats.org/officeDocument/2006/relationships/hyperlink" Target="https://www.w3schools.com/tags/tag_output.asp" TargetMode="External"/><Relationship Id="rId147" Type="http://schemas.openxmlformats.org/officeDocument/2006/relationships/hyperlink" Target="https://www.w3schools.com/tags/att_rel.asp" TargetMode="External"/><Relationship Id="rId312" Type="http://schemas.openxmlformats.org/officeDocument/2006/relationships/hyperlink" Target="https://www.w3schools.com/jsref/event_onpaste.asp" TargetMode="External"/><Relationship Id="rId354" Type="http://schemas.openxmlformats.org/officeDocument/2006/relationships/hyperlink" Target="https://www.w3schools.com/jsref/obj_touchevent.asp" TargetMode="External"/><Relationship Id="rId757" Type="http://schemas.openxmlformats.org/officeDocument/2006/relationships/hyperlink" Target="https://www.w3schools.com/tags/tag_input.asp" TargetMode="External"/><Relationship Id="rId799" Type="http://schemas.openxmlformats.org/officeDocument/2006/relationships/hyperlink" Target="https://www.w3schools.com/tags/att_href.asp" TargetMode="External"/><Relationship Id="rId964" Type="http://schemas.openxmlformats.org/officeDocument/2006/relationships/hyperlink" Target="https://www.w3schools.com/tags/att_usemap.asp" TargetMode="External"/><Relationship Id="rId51" Type="http://schemas.openxmlformats.org/officeDocument/2006/relationships/hyperlink" Target="https://www.w3schools.com/tags/att_onreset.asp" TargetMode="External"/><Relationship Id="rId93" Type="http://schemas.openxmlformats.org/officeDocument/2006/relationships/hyperlink" Target="https://www.w3schools.com/tags/tag_object.asp" TargetMode="External"/><Relationship Id="rId189" Type="http://schemas.openxmlformats.org/officeDocument/2006/relationships/hyperlink" Target="https://www.w3schools.com/tags/att_input_type_image.asp" TargetMode="External"/><Relationship Id="rId396" Type="http://schemas.openxmlformats.org/officeDocument/2006/relationships/hyperlink" Target="https://www.w3schools.com/jsref/obj_keyboardevent.asp" TargetMode="External"/><Relationship Id="rId561" Type="http://schemas.openxmlformats.org/officeDocument/2006/relationships/hyperlink" Target="https://www.w3schools.com/tags/tag_dir.asp" TargetMode="External"/><Relationship Id="rId617" Type="http://schemas.openxmlformats.org/officeDocument/2006/relationships/hyperlink" Target="https://www.w3schools.com/tags/tag_select.asp" TargetMode="External"/><Relationship Id="rId659" Type="http://schemas.openxmlformats.org/officeDocument/2006/relationships/hyperlink" Target="https://www.w3schools.com/tags/tag_bdo.asp" TargetMode="External"/><Relationship Id="rId824" Type="http://schemas.openxmlformats.org/officeDocument/2006/relationships/hyperlink" Target="https://www.w3schools.com/tags/att_muted.asp" TargetMode="External"/><Relationship Id="rId866" Type="http://schemas.openxmlformats.org/officeDocument/2006/relationships/hyperlink" Target="https://www.w3schools.com/tags/att_onload.asp" TargetMode="External"/><Relationship Id="rId214" Type="http://schemas.openxmlformats.org/officeDocument/2006/relationships/hyperlink" Target="https://www.w3schools.com/jsref/event_animationstart.asp" TargetMode="External"/><Relationship Id="rId256" Type="http://schemas.openxmlformats.org/officeDocument/2006/relationships/hyperlink" Target="https://www.w3schools.com/jsref/event_onfocus.asp" TargetMode="External"/><Relationship Id="rId298" Type="http://schemas.openxmlformats.org/officeDocument/2006/relationships/hyperlink" Target="https://www.w3schools.com/jsref/event_onmouseup.asp" TargetMode="External"/><Relationship Id="rId421" Type="http://schemas.openxmlformats.org/officeDocument/2006/relationships/hyperlink" Target="https://www.w3schools.com/jsref/event_detail.asp" TargetMode="External"/><Relationship Id="rId463" Type="http://schemas.openxmlformats.org/officeDocument/2006/relationships/hyperlink" Target="https://www.w3schools.com/jsref/event_preventdefault.asp" TargetMode="External"/><Relationship Id="rId519" Type="http://schemas.openxmlformats.org/officeDocument/2006/relationships/hyperlink" Target="https://www.w3schools.com/jsref/obj_transitionevent.asp" TargetMode="External"/><Relationship Id="rId670" Type="http://schemas.openxmlformats.org/officeDocument/2006/relationships/hyperlink" Target="https://www.w3schools.com/tags/tag_pre.asp" TargetMode="External"/><Relationship Id="rId116" Type="http://schemas.openxmlformats.org/officeDocument/2006/relationships/hyperlink" Target="https://www.w3schools.com/tags/att_ismap.asp" TargetMode="External"/><Relationship Id="rId158" Type="http://schemas.openxmlformats.org/officeDocument/2006/relationships/hyperlink" Target="https://www.w3schools.com/tags/att_selected.asp" TargetMode="External"/><Relationship Id="rId323" Type="http://schemas.openxmlformats.org/officeDocument/2006/relationships/hyperlink" Target="https://www.w3schools.com/jsref/event_onratechange.asp" TargetMode="External"/><Relationship Id="rId530" Type="http://schemas.openxmlformats.org/officeDocument/2006/relationships/hyperlink" Target="https://www.w3schools.com/tags/tag_abbr.asp" TargetMode="External"/><Relationship Id="rId726" Type="http://schemas.openxmlformats.org/officeDocument/2006/relationships/hyperlink" Target="https://www.w3schools.com/tags/tag_col.asp" TargetMode="External"/><Relationship Id="rId768" Type="http://schemas.openxmlformats.org/officeDocument/2006/relationships/hyperlink" Target="https://www.w3schools.com/tags/att_controls.asp" TargetMode="External"/><Relationship Id="rId933" Type="http://schemas.openxmlformats.org/officeDocument/2006/relationships/hyperlink" Target="https://www.w3schools.com/tags/att_scope.asp" TargetMode="External"/><Relationship Id="rId975" Type="http://schemas.openxmlformats.org/officeDocument/2006/relationships/hyperlink" Target="https://www.w3schools.com/tags/att_global_hidden.asp" TargetMode="External"/><Relationship Id="rId1009" Type="http://schemas.openxmlformats.org/officeDocument/2006/relationships/control" Target="../activeX/activeX5.xml"/><Relationship Id="rId20" Type="http://schemas.openxmlformats.org/officeDocument/2006/relationships/hyperlink" Target="https://www.w3schools.com/tags/att_ondrop.asp" TargetMode="External"/><Relationship Id="rId62" Type="http://schemas.openxmlformats.org/officeDocument/2006/relationships/hyperlink" Target="https://www.w3schools.com/tags/att_ontoggle.asp" TargetMode="External"/><Relationship Id="rId365" Type="http://schemas.openxmlformats.org/officeDocument/2006/relationships/hyperlink" Target="https://www.w3schools.com/jsref/obj_wheelevent.asp" TargetMode="External"/><Relationship Id="rId572" Type="http://schemas.openxmlformats.org/officeDocument/2006/relationships/hyperlink" Target="https://www.w3schools.com/tags/tag_footer.asp" TargetMode="External"/><Relationship Id="rId628" Type="http://schemas.openxmlformats.org/officeDocument/2006/relationships/hyperlink" Target="https://www.w3schools.com/tags/tag_table.asp" TargetMode="External"/><Relationship Id="rId835" Type="http://schemas.openxmlformats.org/officeDocument/2006/relationships/hyperlink" Target="https://www.w3schools.com/tags/att_onblur.asp" TargetMode="External"/><Relationship Id="rId225" Type="http://schemas.openxmlformats.org/officeDocument/2006/relationships/hyperlink" Target="https://www.w3schools.com/jsref/event_onchange.asp" TargetMode="External"/><Relationship Id="rId267" Type="http://schemas.openxmlformats.org/officeDocument/2006/relationships/hyperlink" Target="https://www.w3schools.com/jsref/obj_hashchangeevent.asp" TargetMode="External"/><Relationship Id="rId432" Type="http://schemas.openxmlformats.org/officeDocument/2006/relationships/hyperlink" Target="https://www.w3schools.com/jsref/obj_inputevent.asp" TargetMode="External"/><Relationship Id="rId474" Type="http://schemas.openxmlformats.org/officeDocument/2006/relationships/hyperlink" Target="https://www.w3schools.com/jsref/event_screeny.asp" TargetMode="External"/><Relationship Id="rId877" Type="http://schemas.openxmlformats.org/officeDocument/2006/relationships/hyperlink" Target="https://www.w3schools.com/tags/tag_body.asp" TargetMode="External"/><Relationship Id="rId127" Type="http://schemas.openxmlformats.org/officeDocument/2006/relationships/hyperlink" Target="https://www.w3schools.com/tags/att_maxlength.asp" TargetMode="External"/><Relationship Id="rId681" Type="http://schemas.openxmlformats.org/officeDocument/2006/relationships/hyperlink" Target="https://www.w3schools.com/tags/tag_template.asp" TargetMode="External"/><Relationship Id="rId737" Type="http://schemas.openxmlformats.org/officeDocument/2006/relationships/hyperlink" Target="https://www.w3schools.com/tags/tag_data.asp" TargetMode="External"/><Relationship Id="rId779" Type="http://schemas.openxmlformats.org/officeDocument/2006/relationships/hyperlink" Target="https://www.w3schools.com/tags/tag_script.asp" TargetMode="External"/><Relationship Id="rId902" Type="http://schemas.openxmlformats.org/officeDocument/2006/relationships/hyperlink" Target="https://www.w3schools.com/tags/att_onsubmit.asp" TargetMode="External"/><Relationship Id="rId944" Type="http://schemas.openxmlformats.org/officeDocument/2006/relationships/hyperlink" Target="https://www.w3schools.com/tags/att_src.asp" TargetMode="External"/><Relationship Id="rId986" Type="http://schemas.openxmlformats.org/officeDocument/2006/relationships/hyperlink" Target="https://www.w3schools.com/tags/tag_iframe.asp" TargetMode="External"/><Relationship Id="rId31" Type="http://schemas.openxmlformats.org/officeDocument/2006/relationships/hyperlink" Target="https://www.w3schools.com/tags/att_onkeyup.asp" TargetMode="External"/><Relationship Id="rId73" Type="http://schemas.openxmlformats.org/officeDocument/2006/relationships/hyperlink" Target="https://www.w3schools.com/tags/tag_form.asp" TargetMode="External"/><Relationship Id="rId169" Type="http://schemas.openxmlformats.org/officeDocument/2006/relationships/hyperlink" Target="https://www.w3schools.com/tags/tag_track.asp" TargetMode="External"/><Relationship Id="rId334" Type="http://schemas.openxmlformats.org/officeDocument/2006/relationships/hyperlink" Target="https://www.w3schools.com/jsref/obj_event.asp" TargetMode="External"/><Relationship Id="rId376" Type="http://schemas.openxmlformats.org/officeDocument/2006/relationships/hyperlink" Target="https://www.w3schools.com/jsref/obj_event.asp" TargetMode="External"/><Relationship Id="rId541" Type="http://schemas.openxmlformats.org/officeDocument/2006/relationships/hyperlink" Target="https://www.w3schools.com/tags/tag_bdo.asp" TargetMode="External"/><Relationship Id="rId583" Type="http://schemas.openxmlformats.org/officeDocument/2006/relationships/hyperlink" Target="https://www.w3schools.com/tags/tag_img.asp" TargetMode="External"/><Relationship Id="rId639" Type="http://schemas.openxmlformats.org/officeDocument/2006/relationships/hyperlink" Target="https://www.w3schools.com/tags/tag_track.asp" TargetMode="External"/><Relationship Id="rId790" Type="http://schemas.openxmlformats.org/officeDocument/2006/relationships/hyperlink" Target="https://www.w3schools.com/tags/tag_output.asp" TargetMode="External"/><Relationship Id="rId804" Type="http://schemas.openxmlformats.org/officeDocument/2006/relationships/hyperlink" Target="https://www.w3schools.com/tags/ref_standardattributes.asp" TargetMode="External"/><Relationship Id="rId4" Type="http://schemas.openxmlformats.org/officeDocument/2006/relationships/hyperlink" Target="https://www.w3schools.com/tags/att_onbeforeunload.asp" TargetMode="External"/><Relationship Id="rId180" Type="http://schemas.openxmlformats.org/officeDocument/2006/relationships/hyperlink" Target="https://www.w3schools.com/tags/att_wrap.asp" TargetMode="External"/><Relationship Id="rId236" Type="http://schemas.openxmlformats.org/officeDocument/2006/relationships/hyperlink" Target="https://www.w3schools.com/jsref/obj_mouseevent.asp" TargetMode="External"/><Relationship Id="rId278" Type="http://schemas.openxmlformats.org/officeDocument/2006/relationships/hyperlink" Target="https://www.w3schools.com/jsref/event_onloadeddata.asp" TargetMode="External"/><Relationship Id="rId401" Type="http://schemas.openxmlformats.org/officeDocument/2006/relationships/hyperlink" Target="https://www.w3schools.com/jsref/event_key_code.asp" TargetMode="External"/><Relationship Id="rId443" Type="http://schemas.openxmlformats.org/officeDocument/2006/relationships/hyperlink" Target="https://www.w3schools.com/jsref/obj_progressevent.asp" TargetMode="External"/><Relationship Id="rId650" Type="http://schemas.openxmlformats.org/officeDocument/2006/relationships/hyperlink" Target="https://www.w3schools.com/tags/tag_hn.asp" TargetMode="External"/><Relationship Id="rId846" Type="http://schemas.openxmlformats.org/officeDocument/2006/relationships/hyperlink" Target="https://www.w3schools.com/tags/att_ondblclick.asp" TargetMode="External"/><Relationship Id="rId888" Type="http://schemas.openxmlformats.org/officeDocument/2006/relationships/hyperlink" Target="https://www.w3schools.com/tags/att_onprogress.asp" TargetMode="External"/><Relationship Id="rId303" Type="http://schemas.openxmlformats.org/officeDocument/2006/relationships/hyperlink" Target="https://www.w3schools.com/jsref/obj_event.asp" TargetMode="External"/><Relationship Id="rId485" Type="http://schemas.openxmlformats.org/officeDocument/2006/relationships/hyperlink" Target="https://www.w3schools.com/jsref/event_target.asp" TargetMode="External"/><Relationship Id="rId692" Type="http://schemas.openxmlformats.org/officeDocument/2006/relationships/hyperlink" Target="https://www.w3schools.com/tags/tag_option.asp" TargetMode="External"/><Relationship Id="rId706" Type="http://schemas.openxmlformats.org/officeDocument/2006/relationships/hyperlink" Target="https://www.w3schools.com/tags/tag_audio.asp" TargetMode="External"/><Relationship Id="rId748" Type="http://schemas.openxmlformats.org/officeDocument/2006/relationships/hyperlink" Target="https://www.w3schools.com/tags/tag_form.asp" TargetMode="External"/><Relationship Id="rId913" Type="http://schemas.openxmlformats.org/officeDocument/2006/relationships/hyperlink" Target="https://www.w3schools.com/tags/att_open.asp" TargetMode="External"/><Relationship Id="rId955" Type="http://schemas.openxmlformats.org/officeDocument/2006/relationships/hyperlink" Target="https://www.w3schools.com/tags/ref_standardattributes.asp" TargetMode="External"/><Relationship Id="rId42" Type="http://schemas.openxmlformats.org/officeDocument/2006/relationships/hyperlink" Target="https://www.w3schools.com/tags/att_onoffline.asp" TargetMode="External"/><Relationship Id="rId84" Type="http://schemas.openxmlformats.org/officeDocument/2006/relationships/hyperlink" Target="https://www.w3schools.com/tags/att_cols.asp" TargetMode="External"/><Relationship Id="rId138" Type="http://schemas.openxmlformats.org/officeDocument/2006/relationships/hyperlink" Target="https://www.w3schools.com/tags/att_optimum.asp" TargetMode="External"/><Relationship Id="rId345" Type="http://schemas.openxmlformats.org/officeDocument/2006/relationships/hyperlink" Target="https://www.w3schools.com/jsref/event_ontimeupdate.asp" TargetMode="External"/><Relationship Id="rId387" Type="http://schemas.openxmlformats.org/officeDocument/2006/relationships/hyperlink" Target="https://www.w3schools.com/jsref/event_bubbles.asp" TargetMode="External"/><Relationship Id="rId510" Type="http://schemas.openxmlformats.org/officeDocument/2006/relationships/hyperlink" Target="https://www.w3schools.com/jsref/obj_inputevent.asp" TargetMode="External"/><Relationship Id="rId552" Type="http://schemas.openxmlformats.org/officeDocument/2006/relationships/hyperlink" Target="https://www.w3schools.com/tags/tag_col.asp" TargetMode="External"/><Relationship Id="rId594" Type="http://schemas.openxmlformats.org/officeDocument/2006/relationships/hyperlink" Target="https://www.w3schools.com/tags/tag_meta.asp" TargetMode="External"/><Relationship Id="rId608" Type="http://schemas.openxmlformats.org/officeDocument/2006/relationships/hyperlink" Target="https://www.w3schools.com/tags/tag_progress.asp" TargetMode="External"/><Relationship Id="rId815" Type="http://schemas.openxmlformats.org/officeDocument/2006/relationships/hyperlink" Target="https://www.w3schools.com/tags/att_low.asp" TargetMode="External"/><Relationship Id="rId997" Type="http://schemas.openxmlformats.org/officeDocument/2006/relationships/hyperlink" Target="https://www.w3schools.com/tags/ref_eventattributes.asp" TargetMode="External"/><Relationship Id="rId191" Type="http://schemas.openxmlformats.org/officeDocument/2006/relationships/hyperlink" Target="https://www.w3schools.com/tags/att_input_type_number.asp" TargetMode="External"/><Relationship Id="rId205" Type="http://schemas.openxmlformats.org/officeDocument/2006/relationships/hyperlink" Target="https://www.w3schools.com/tags/tag_track.asp" TargetMode="External"/><Relationship Id="rId247" Type="http://schemas.openxmlformats.org/officeDocument/2006/relationships/hyperlink" Target="https://www.w3schools.com/jsref/event_ondragstart.asp" TargetMode="External"/><Relationship Id="rId412" Type="http://schemas.openxmlformats.org/officeDocument/2006/relationships/hyperlink" Target="https://www.w3schools.com/jsref/obj_event.asp" TargetMode="External"/><Relationship Id="rId857" Type="http://schemas.openxmlformats.org/officeDocument/2006/relationships/hyperlink" Target="https://www.w3schools.com/tags/att_onerror.asp" TargetMode="External"/><Relationship Id="rId899" Type="http://schemas.openxmlformats.org/officeDocument/2006/relationships/hyperlink" Target="https://www.w3schools.com/tags/att_onselect.asp" TargetMode="External"/><Relationship Id="rId1000" Type="http://schemas.openxmlformats.org/officeDocument/2006/relationships/vmlDrawing" Target="../drawings/vmlDrawing1.vml"/><Relationship Id="rId107" Type="http://schemas.openxmlformats.org/officeDocument/2006/relationships/hyperlink" Target="https://www.w3schools.com/tags/att_formaction.asp" TargetMode="External"/><Relationship Id="rId289" Type="http://schemas.openxmlformats.org/officeDocument/2006/relationships/hyperlink" Target="https://www.w3schools.com/jsref/obj_mouseevent.asp" TargetMode="External"/><Relationship Id="rId454" Type="http://schemas.openxmlformats.org/officeDocument/2006/relationships/hyperlink" Target="https://www.w3schools.com/jsref/obj_storageevent.asp" TargetMode="External"/><Relationship Id="rId496" Type="http://schemas.openxmlformats.org/officeDocument/2006/relationships/hyperlink" Target="https://www.w3schools.com/jsref/event_type.asp" TargetMode="External"/><Relationship Id="rId661" Type="http://schemas.openxmlformats.org/officeDocument/2006/relationships/hyperlink" Target="https://www.w3schools.com/tags/tag_cite.asp" TargetMode="External"/><Relationship Id="rId717" Type="http://schemas.openxmlformats.org/officeDocument/2006/relationships/hyperlink" Target="https://www.w3schools.com/tags/tag_dd.asp" TargetMode="External"/><Relationship Id="rId759" Type="http://schemas.openxmlformats.org/officeDocument/2006/relationships/hyperlink" Target="https://www.w3schools.com/tags/att_class.asp" TargetMode="External"/><Relationship Id="rId924" Type="http://schemas.openxmlformats.org/officeDocument/2006/relationships/hyperlink" Target="https://www.w3schools.com/tags/att_rel.asp" TargetMode="External"/><Relationship Id="rId966" Type="http://schemas.openxmlformats.org/officeDocument/2006/relationships/hyperlink" Target="https://www.w3schools.com/tags/att_width.asp" TargetMode="External"/><Relationship Id="rId11" Type="http://schemas.openxmlformats.org/officeDocument/2006/relationships/hyperlink" Target="https://www.w3schools.com/tags/att_oncuechange.asp" TargetMode="External"/><Relationship Id="rId53" Type="http://schemas.openxmlformats.org/officeDocument/2006/relationships/hyperlink" Target="https://www.w3schools.com/tags/att_onscroll.asp" TargetMode="External"/><Relationship Id="rId149" Type="http://schemas.openxmlformats.org/officeDocument/2006/relationships/hyperlink" Target="https://www.w3schools.com/tags/att_reversed.asp" TargetMode="External"/><Relationship Id="rId314" Type="http://schemas.openxmlformats.org/officeDocument/2006/relationships/hyperlink" Target="https://www.w3schools.com/jsref/event_onpause.asp" TargetMode="External"/><Relationship Id="rId356" Type="http://schemas.openxmlformats.org/officeDocument/2006/relationships/hyperlink" Target="https://www.w3schools.com/jsref/obj_touchevent.asp" TargetMode="External"/><Relationship Id="rId398" Type="http://schemas.openxmlformats.org/officeDocument/2006/relationships/hyperlink" Target="https://www.w3schools.com/jsref/event_clientx.asp" TargetMode="External"/><Relationship Id="rId521" Type="http://schemas.openxmlformats.org/officeDocument/2006/relationships/hyperlink" Target="https://www.w3schools.com/jsref/obj_keyboardevent.asp" TargetMode="External"/><Relationship Id="rId563" Type="http://schemas.openxmlformats.org/officeDocument/2006/relationships/hyperlink" Target="https://www.w3schools.com/tags/tag_div.asp" TargetMode="External"/><Relationship Id="rId619" Type="http://schemas.openxmlformats.org/officeDocument/2006/relationships/hyperlink" Target="https://www.w3schools.com/tags/tag_source.asp" TargetMode="External"/><Relationship Id="rId770" Type="http://schemas.openxmlformats.org/officeDocument/2006/relationships/hyperlink" Target="https://www.w3schools.com/tags/tag_area.asp" TargetMode="External"/><Relationship Id="rId95" Type="http://schemas.openxmlformats.org/officeDocument/2006/relationships/hyperlink" Target="https://www.w3schools.com/tags/att_default.asp" TargetMode="External"/><Relationship Id="rId160" Type="http://schemas.openxmlformats.org/officeDocument/2006/relationships/hyperlink" Target="https://www.w3schools.com/tags/att_shape.asp" TargetMode="External"/><Relationship Id="rId216" Type="http://schemas.openxmlformats.org/officeDocument/2006/relationships/hyperlink" Target="https://www.w3schools.com/jsref/event_onbeforeprint.asp" TargetMode="External"/><Relationship Id="rId423" Type="http://schemas.openxmlformats.org/officeDocument/2006/relationships/hyperlink" Target="https://www.w3schools.com/jsref/event_animation_elapsedtime.asp" TargetMode="External"/><Relationship Id="rId826" Type="http://schemas.openxmlformats.org/officeDocument/2006/relationships/hyperlink" Target="https://www.w3schools.com/tags/att_novalidate.asp" TargetMode="External"/><Relationship Id="rId868" Type="http://schemas.openxmlformats.org/officeDocument/2006/relationships/hyperlink" Target="https://www.w3schools.com/tags/att_onloadedmetadata.asp" TargetMode="External"/><Relationship Id="rId258" Type="http://schemas.openxmlformats.org/officeDocument/2006/relationships/hyperlink" Target="https://www.w3schools.com/jsref/event_onfocusin.asp" TargetMode="External"/><Relationship Id="rId465" Type="http://schemas.openxmlformats.org/officeDocument/2006/relationships/hyperlink" Target="https://www.w3schools.com/jsref/event_transition_propertyName.asp" TargetMode="External"/><Relationship Id="rId630" Type="http://schemas.openxmlformats.org/officeDocument/2006/relationships/hyperlink" Target="https://www.w3schools.com/tags/tag_td.asp" TargetMode="External"/><Relationship Id="rId672" Type="http://schemas.openxmlformats.org/officeDocument/2006/relationships/hyperlink" Target="https://www.w3schools.com/tags/tag_rp.asp" TargetMode="External"/><Relationship Id="rId728" Type="http://schemas.openxmlformats.org/officeDocument/2006/relationships/hyperlink" Target="https://www.w3schools.com/tags/tag_div.asp" TargetMode="External"/><Relationship Id="rId935" Type="http://schemas.openxmlformats.org/officeDocument/2006/relationships/hyperlink" Target="https://www.w3schools.com/tags/att_selected.asp" TargetMode="External"/><Relationship Id="rId22" Type="http://schemas.openxmlformats.org/officeDocument/2006/relationships/hyperlink" Target="https://www.w3schools.com/tags/att_onemptied.asp" TargetMode="External"/><Relationship Id="rId64" Type="http://schemas.openxmlformats.org/officeDocument/2006/relationships/hyperlink" Target="https://www.w3schools.com/tags/att_onvolumechange.asp" TargetMode="External"/><Relationship Id="rId118" Type="http://schemas.openxmlformats.org/officeDocument/2006/relationships/hyperlink" Target="https://www.w3schools.com/tags/att_kind.asp" TargetMode="External"/><Relationship Id="rId325" Type="http://schemas.openxmlformats.org/officeDocument/2006/relationships/hyperlink" Target="https://www.w3schools.com/jsref/event_onresize.asp" TargetMode="External"/><Relationship Id="rId367" Type="http://schemas.openxmlformats.org/officeDocument/2006/relationships/hyperlink" Target="https://www.w3schools.com/jsref/obj_uievent.asp" TargetMode="External"/><Relationship Id="rId532" Type="http://schemas.openxmlformats.org/officeDocument/2006/relationships/hyperlink" Target="https://www.w3schools.com/tags/tag_applet.asp" TargetMode="External"/><Relationship Id="rId574" Type="http://schemas.openxmlformats.org/officeDocument/2006/relationships/hyperlink" Target="https://www.w3schools.com/tags/tag_frame.asp" TargetMode="External"/><Relationship Id="rId977" Type="http://schemas.openxmlformats.org/officeDocument/2006/relationships/hyperlink" Target="https://www.w3schools.com/tags/att_global_lang.asp" TargetMode="External"/><Relationship Id="rId171" Type="http://schemas.openxmlformats.org/officeDocument/2006/relationships/hyperlink" Target="https://www.w3schools.com/tags/att_start.asp" TargetMode="External"/><Relationship Id="rId227" Type="http://schemas.openxmlformats.org/officeDocument/2006/relationships/hyperlink" Target="https://www.w3schools.com/jsref/event_onclick.asp" TargetMode="External"/><Relationship Id="rId781" Type="http://schemas.openxmlformats.org/officeDocument/2006/relationships/hyperlink" Target="https://www.w3schools.com/tags/ref_standardattributes.asp" TargetMode="External"/><Relationship Id="rId837" Type="http://schemas.openxmlformats.org/officeDocument/2006/relationships/hyperlink" Target="https://www.w3schools.com/tags/att_oncanplaythrough.asp" TargetMode="External"/><Relationship Id="rId879" Type="http://schemas.openxmlformats.org/officeDocument/2006/relationships/hyperlink" Target="https://www.w3schools.com/tags/tag_body.asp" TargetMode="External"/><Relationship Id="rId269" Type="http://schemas.openxmlformats.org/officeDocument/2006/relationships/hyperlink" Target="https://www.w3schools.com/jsref/event_oninvalid.asp" TargetMode="External"/><Relationship Id="rId434" Type="http://schemas.openxmlformats.org/officeDocument/2006/relationships/hyperlink" Target="https://www.w3schools.com/jsref/obj_event.asp" TargetMode="External"/><Relationship Id="rId476" Type="http://schemas.openxmlformats.org/officeDocument/2006/relationships/hyperlink" Target="https://www.w3schools.com/jsref/event_shiftkey.asp" TargetMode="External"/><Relationship Id="rId641" Type="http://schemas.openxmlformats.org/officeDocument/2006/relationships/hyperlink" Target="https://www.w3schools.com/tags/tag_u.asp" TargetMode="External"/><Relationship Id="rId683" Type="http://schemas.openxmlformats.org/officeDocument/2006/relationships/hyperlink" Target="https://www.w3schools.com/tags/tag_u.asp" TargetMode="External"/><Relationship Id="rId739" Type="http://schemas.openxmlformats.org/officeDocument/2006/relationships/hyperlink" Target="https://www.w3schools.com/tags/tag_meta.asp" TargetMode="External"/><Relationship Id="rId890" Type="http://schemas.openxmlformats.org/officeDocument/2006/relationships/hyperlink" Target="https://www.w3schools.com/tags/att_onreset.asp" TargetMode="External"/><Relationship Id="rId904" Type="http://schemas.openxmlformats.org/officeDocument/2006/relationships/hyperlink" Target="https://www.w3schools.com/tags/att_onsuspend.asp" TargetMode="External"/><Relationship Id="rId33" Type="http://schemas.openxmlformats.org/officeDocument/2006/relationships/hyperlink" Target="https://www.w3schools.com/tags/att_onloadeddata.asp" TargetMode="External"/><Relationship Id="rId129" Type="http://schemas.openxmlformats.org/officeDocument/2006/relationships/hyperlink" Target="https://www.w3schools.com/tags/att_method.asp" TargetMode="External"/><Relationship Id="rId280" Type="http://schemas.openxmlformats.org/officeDocument/2006/relationships/hyperlink" Target="https://www.w3schools.com/jsref/event_onloadedmetadata.asp" TargetMode="External"/><Relationship Id="rId336" Type="http://schemas.openxmlformats.org/officeDocument/2006/relationships/hyperlink" Target="https://www.w3schools.com/jsref/event_onshow.asp" TargetMode="External"/><Relationship Id="rId501" Type="http://schemas.openxmlformats.org/officeDocument/2006/relationships/hyperlink" Target="https://www.w3schools.com/jsref/event_key_which.asp" TargetMode="External"/><Relationship Id="rId543" Type="http://schemas.openxmlformats.org/officeDocument/2006/relationships/hyperlink" Target="https://www.w3schools.com/tags/tag_blockquote.asp" TargetMode="External"/><Relationship Id="rId946" Type="http://schemas.openxmlformats.org/officeDocument/2006/relationships/hyperlink" Target="https://www.w3schools.com/tags/tag_iframe.asp" TargetMode="External"/><Relationship Id="rId988" Type="http://schemas.openxmlformats.org/officeDocument/2006/relationships/hyperlink" Target="https://www.w3schools.com/tags/tag_embed.asp" TargetMode="External"/><Relationship Id="rId75" Type="http://schemas.openxmlformats.org/officeDocument/2006/relationships/hyperlink" Target="https://www.w3schools.com/tags/att_async.asp" TargetMode="External"/><Relationship Id="rId140" Type="http://schemas.openxmlformats.org/officeDocument/2006/relationships/hyperlink" Target="https://www.w3schools.com/tags/att_pattern.asp" TargetMode="External"/><Relationship Id="rId182" Type="http://schemas.openxmlformats.org/officeDocument/2006/relationships/hyperlink" Target="https://www.w3schools.com/tags/att_input_type_checkbox.asp" TargetMode="External"/><Relationship Id="rId378" Type="http://schemas.openxmlformats.org/officeDocument/2006/relationships/hyperlink" Target="https://www.w3schools.com/jsref/obj_event.asp" TargetMode="External"/><Relationship Id="rId403" Type="http://schemas.openxmlformats.org/officeDocument/2006/relationships/hyperlink" Target="https://www.w3schools.com/jsref/obj_event.asp" TargetMode="External"/><Relationship Id="rId585" Type="http://schemas.openxmlformats.org/officeDocument/2006/relationships/hyperlink" Target="https://www.w3schools.com/tags/tag_ins.asp" TargetMode="External"/><Relationship Id="rId750" Type="http://schemas.openxmlformats.org/officeDocument/2006/relationships/hyperlink" Target="https://www.w3schools.com/tags/att_async.asp" TargetMode="External"/><Relationship Id="rId792" Type="http://schemas.openxmlformats.org/officeDocument/2006/relationships/hyperlink" Target="https://www.w3schools.com/tags/att_formaction.asp" TargetMode="External"/><Relationship Id="rId806" Type="http://schemas.openxmlformats.org/officeDocument/2006/relationships/hyperlink" Target="https://www.w3schools.com/tags/tag_img.asp" TargetMode="External"/><Relationship Id="rId848" Type="http://schemas.openxmlformats.org/officeDocument/2006/relationships/hyperlink" Target="https://www.w3schools.com/tags/att_ondragend.asp" TargetMode="External"/><Relationship Id="rId6" Type="http://schemas.openxmlformats.org/officeDocument/2006/relationships/hyperlink" Target="https://www.w3schools.com/tags/att_oncanplay.asp" TargetMode="External"/><Relationship Id="rId238" Type="http://schemas.openxmlformats.org/officeDocument/2006/relationships/hyperlink" Target="https://www.w3schools.com/jsref/obj_dragevent.asp" TargetMode="External"/><Relationship Id="rId445" Type="http://schemas.openxmlformats.org/officeDocument/2006/relationships/hyperlink" Target="https://www.w3schools.com/jsref/obj_mouseevent.asp" TargetMode="External"/><Relationship Id="rId487" Type="http://schemas.openxmlformats.org/officeDocument/2006/relationships/hyperlink" Target="https://www.w3schools.com/jsref/event_touch_targettouches.asp" TargetMode="External"/><Relationship Id="rId610" Type="http://schemas.openxmlformats.org/officeDocument/2006/relationships/hyperlink" Target="https://www.w3schools.com/tags/tag_rp.asp" TargetMode="External"/><Relationship Id="rId652" Type="http://schemas.openxmlformats.org/officeDocument/2006/relationships/hyperlink" Target="https://www.w3schools.com/tags/tag_br.asp" TargetMode="External"/><Relationship Id="rId694" Type="http://schemas.openxmlformats.org/officeDocument/2006/relationships/hyperlink" Target="https://www.w3schools.com/tags/tag_fieldset.asp" TargetMode="External"/><Relationship Id="rId708" Type="http://schemas.openxmlformats.org/officeDocument/2006/relationships/hyperlink" Target="https://www.w3schools.com/tags/tag_track.asp" TargetMode="External"/><Relationship Id="rId915" Type="http://schemas.openxmlformats.org/officeDocument/2006/relationships/hyperlink" Target="https://www.w3schools.com/tags/att_optimum.asp" TargetMode="External"/><Relationship Id="rId291" Type="http://schemas.openxmlformats.org/officeDocument/2006/relationships/hyperlink" Target="https://www.w3schools.com/jsref/obj_mouseevent.asp" TargetMode="External"/><Relationship Id="rId305" Type="http://schemas.openxmlformats.org/officeDocument/2006/relationships/hyperlink" Target="https://www.w3schools.com/jsref/obj_event.asp" TargetMode="External"/><Relationship Id="rId347" Type="http://schemas.openxmlformats.org/officeDocument/2006/relationships/hyperlink" Target="https://www.w3schools.com/jsref/event_ontoggle.asp" TargetMode="External"/><Relationship Id="rId512" Type="http://schemas.openxmlformats.org/officeDocument/2006/relationships/hyperlink" Target="https://www.w3schools.com/jsref/obj_touchevent.asp" TargetMode="External"/><Relationship Id="rId957" Type="http://schemas.openxmlformats.org/officeDocument/2006/relationships/hyperlink" Target="https://www.w3schools.com/tags/ref_standardattributes.asp" TargetMode="External"/><Relationship Id="rId999" Type="http://schemas.openxmlformats.org/officeDocument/2006/relationships/drawing" Target="../drawings/drawing1.xml"/><Relationship Id="rId44" Type="http://schemas.openxmlformats.org/officeDocument/2006/relationships/hyperlink" Target="https://www.w3schools.com/tags/att_onpageshow.asp" TargetMode="External"/><Relationship Id="rId86" Type="http://schemas.openxmlformats.org/officeDocument/2006/relationships/hyperlink" Target="https://www.w3schools.com/tags/att_colspan.asp" TargetMode="External"/><Relationship Id="rId151" Type="http://schemas.openxmlformats.org/officeDocument/2006/relationships/hyperlink" Target="https://www.w3schools.com/tags/att_rows.asp" TargetMode="External"/><Relationship Id="rId389" Type="http://schemas.openxmlformats.org/officeDocument/2006/relationships/hyperlink" Target="https://www.w3schools.com/jsref/event_button.asp" TargetMode="External"/><Relationship Id="rId554" Type="http://schemas.openxmlformats.org/officeDocument/2006/relationships/hyperlink" Target="https://www.w3schools.com/tags/tag_data.asp" TargetMode="External"/><Relationship Id="rId596" Type="http://schemas.openxmlformats.org/officeDocument/2006/relationships/hyperlink" Target="https://www.w3schools.com/tags/tag_nav.asp" TargetMode="External"/><Relationship Id="rId761" Type="http://schemas.openxmlformats.org/officeDocument/2006/relationships/hyperlink" Target="https://www.w3schools.com/tags/att_cols.asp" TargetMode="External"/><Relationship Id="rId817" Type="http://schemas.openxmlformats.org/officeDocument/2006/relationships/hyperlink" Target="https://www.w3schools.com/tags/att_max.asp" TargetMode="External"/><Relationship Id="rId859" Type="http://schemas.openxmlformats.org/officeDocument/2006/relationships/hyperlink" Target="https://www.w3schools.com/tags/att_onhashchange.asp" TargetMode="External"/><Relationship Id="rId1002" Type="http://schemas.openxmlformats.org/officeDocument/2006/relationships/image" Target="../media/image1.emf"/><Relationship Id="rId193" Type="http://schemas.openxmlformats.org/officeDocument/2006/relationships/hyperlink" Target="https://www.w3schools.com/tags/att_input_type_radio.asp" TargetMode="External"/><Relationship Id="rId207" Type="http://schemas.openxmlformats.org/officeDocument/2006/relationships/hyperlink" Target="https://www.w3schools.com/jsref/event_onabort_media.asp" TargetMode="External"/><Relationship Id="rId249" Type="http://schemas.openxmlformats.org/officeDocument/2006/relationships/hyperlink" Target="https://www.w3schools.com/jsref/event_ondrop.asp" TargetMode="External"/><Relationship Id="rId414" Type="http://schemas.openxmlformats.org/officeDocument/2006/relationships/hyperlink" Target="https://www.w3schools.com/jsref/obj_wheelevent.asp" TargetMode="External"/><Relationship Id="rId456" Type="http://schemas.openxmlformats.org/officeDocument/2006/relationships/hyperlink" Target="https://www.w3schools.com/jsref/obj_hashchangeevent.asp" TargetMode="External"/><Relationship Id="rId498" Type="http://schemas.openxmlformats.org/officeDocument/2006/relationships/hyperlink" Target="https://www.w3schools.com/jsref/obj_storageevent.asp" TargetMode="External"/><Relationship Id="rId621" Type="http://schemas.openxmlformats.org/officeDocument/2006/relationships/hyperlink" Target="https://www.w3schools.com/tags/tag_strike.asp" TargetMode="External"/><Relationship Id="rId663" Type="http://schemas.openxmlformats.org/officeDocument/2006/relationships/hyperlink" Target="https://www.w3schools.com/tags/tag_del.asp" TargetMode="External"/><Relationship Id="rId870" Type="http://schemas.openxmlformats.org/officeDocument/2006/relationships/hyperlink" Target="https://www.w3schools.com/tags/att_onmousedown.asp" TargetMode="External"/><Relationship Id="rId13" Type="http://schemas.openxmlformats.org/officeDocument/2006/relationships/hyperlink" Target="https://www.w3schools.com/tags/att_ondblclick.asp" TargetMode="External"/><Relationship Id="rId109" Type="http://schemas.openxmlformats.org/officeDocument/2006/relationships/hyperlink" Target="https://www.w3schools.com/tags/att_height.asp" TargetMode="External"/><Relationship Id="rId260" Type="http://schemas.openxmlformats.org/officeDocument/2006/relationships/hyperlink" Target="https://www.w3schools.com/jsref/event_onfocusout.asp" TargetMode="External"/><Relationship Id="rId316" Type="http://schemas.openxmlformats.org/officeDocument/2006/relationships/hyperlink" Target="https://www.w3schools.com/jsref/event_onplay.asp" TargetMode="External"/><Relationship Id="rId523" Type="http://schemas.openxmlformats.org/officeDocument/2006/relationships/hyperlink" Target="https://www.w3schools.com/jsref/obj_animationevent.asp" TargetMode="External"/><Relationship Id="rId719" Type="http://schemas.openxmlformats.org/officeDocument/2006/relationships/hyperlink" Target="https://www.w3schools.com/tags/tag_caption.asp" TargetMode="External"/><Relationship Id="rId926" Type="http://schemas.openxmlformats.org/officeDocument/2006/relationships/hyperlink" Target="https://www.w3schools.com/tags/att_reversed.asp" TargetMode="External"/><Relationship Id="rId968" Type="http://schemas.openxmlformats.org/officeDocument/2006/relationships/hyperlink" Target="https://www.w3schools.com/tags/tag_textarea.asp" TargetMode="External"/><Relationship Id="rId55" Type="http://schemas.openxmlformats.org/officeDocument/2006/relationships/hyperlink" Target="https://www.w3schools.com/tags/att_onseeked.asp" TargetMode="External"/><Relationship Id="rId97" Type="http://schemas.openxmlformats.org/officeDocument/2006/relationships/hyperlink" Target="https://www.w3schools.com/tags/att_defer.asp" TargetMode="External"/><Relationship Id="rId120" Type="http://schemas.openxmlformats.org/officeDocument/2006/relationships/hyperlink" Target="https://www.w3schools.com/tags/att_label.asp" TargetMode="External"/><Relationship Id="rId358" Type="http://schemas.openxmlformats.org/officeDocument/2006/relationships/hyperlink" Target="https://www.w3schools.com/jsref/obj_transitionevent.asp" TargetMode="External"/><Relationship Id="rId565" Type="http://schemas.openxmlformats.org/officeDocument/2006/relationships/hyperlink" Target="https://www.w3schools.com/tags/tag_dt.asp" TargetMode="External"/><Relationship Id="rId730" Type="http://schemas.openxmlformats.org/officeDocument/2006/relationships/hyperlink" Target="https://www.w3schools.com/tags/tag_footer.asp" TargetMode="External"/><Relationship Id="rId772" Type="http://schemas.openxmlformats.org/officeDocument/2006/relationships/hyperlink" Target="https://www.w3schools.com/tags/tag_object.asp" TargetMode="External"/><Relationship Id="rId828" Type="http://schemas.openxmlformats.org/officeDocument/2006/relationships/hyperlink" Target="https://www.w3schools.com/tags/att_onabort.asp" TargetMode="External"/><Relationship Id="rId162" Type="http://schemas.openxmlformats.org/officeDocument/2006/relationships/hyperlink" Target="https://www.w3schools.com/tags/att_size.asp" TargetMode="External"/><Relationship Id="rId218" Type="http://schemas.openxmlformats.org/officeDocument/2006/relationships/hyperlink" Target="https://www.w3schools.com/jsref/event_onbeforeunload.asp" TargetMode="External"/><Relationship Id="rId425" Type="http://schemas.openxmlformats.org/officeDocument/2006/relationships/hyperlink" Target="https://www.w3schools.com/jsref/event_transition_elapsedtime.asp" TargetMode="External"/><Relationship Id="rId467" Type="http://schemas.openxmlformats.org/officeDocument/2006/relationships/hyperlink" Target="https://www.w3schools.com/jsref/event_relatedtarget.asp" TargetMode="External"/><Relationship Id="rId632" Type="http://schemas.openxmlformats.org/officeDocument/2006/relationships/hyperlink" Target="https://www.w3schools.com/tags/tag_textarea.asp" TargetMode="External"/><Relationship Id="rId271" Type="http://schemas.openxmlformats.org/officeDocument/2006/relationships/hyperlink" Target="https://www.w3schools.com/jsref/event_onkeydown.asp" TargetMode="External"/><Relationship Id="rId674" Type="http://schemas.openxmlformats.org/officeDocument/2006/relationships/hyperlink" Target="https://www.w3schools.com/tags/tag_ruby.asp" TargetMode="External"/><Relationship Id="rId881" Type="http://schemas.openxmlformats.org/officeDocument/2006/relationships/hyperlink" Target="https://www.w3schools.com/tags/att_onpageshow.asp" TargetMode="External"/><Relationship Id="rId937" Type="http://schemas.openxmlformats.org/officeDocument/2006/relationships/hyperlink" Target="https://www.w3schools.com/tags/att_shape.asp" TargetMode="External"/><Relationship Id="rId979" Type="http://schemas.openxmlformats.org/officeDocument/2006/relationships/hyperlink" Target="https://www.w3schools.com/tags/att_global_style.asp" TargetMode="External"/><Relationship Id="rId24" Type="http://schemas.openxmlformats.org/officeDocument/2006/relationships/hyperlink" Target="https://www.w3schools.com/tags/att_onerror.asp" TargetMode="External"/><Relationship Id="rId66" Type="http://schemas.openxmlformats.org/officeDocument/2006/relationships/hyperlink" Target="https://www.w3schools.com/tags/att_onwheel.asp" TargetMode="External"/><Relationship Id="rId131" Type="http://schemas.openxmlformats.org/officeDocument/2006/relationships/hyperlink" Target="https://www.w3schools.com/tags/att_min.asp" TargetMode="External"/><Relationship Id="rId327" Type="http://schemas.openxmlformats.org/officeDocument/2006/relationships/hyperlink" Target="https://www.w3schools.com/jsref/obj_event.asp" TargetMode="External"/><Relationship Id="rId369" Type="http://schemas.openxmlformats.org/officeDocument/2006/relationships/hyperlink" Target="https://www.w3schools.com/jsref/obj_uievent.asp" TargetMode="External"/><Relationship Id="rId534" Type="http://schemas.openxmlformats.org/officeDocument/2006/relationships/hyperlink" Target="https://www.w3schools.com/tags/tag_article.asp" TargetMode="External"/><Relationship Id="rId576" Type="http://schemas.openxmlformats.org/officeDocument/2006/relationships/hyperlink" Target="https://www.w3schools.com/tags/tag_hn.asp" TargetMode="External"/><Relationship Id="rId741" Type="http://schemas.openxmlformats.org/officeDocument/2006/relationships/hyperlink" Target="https://www.w3schools.com/tags/att_accept.asp" TargetMode="External"/><Relationship Id="rId783" Type="http://schemas.openxmlformats.org/officeDocument/2006/relationships/hyperlink" Target="https://www.w3schools.com/tags/att_disabled.asp" TargetMode="External"/><Relationship Id="rId839" Type="http://schemas.openxmlformats.org/officeDocument/2006/relationships/hyperlink" Target="https://www.w3schools.com/tags/att_onclick.asp" TargetMode="External"/><Relationship Id="rId990" Type="http://schemas.openxmlformats.org/officeDocument/2006/relationships/hyperlink" Target="https://www.w3schools.com/tags/tag_param.asp" TargetMode="External"/><Relationship Id="rId173" Type="http://schemas.openxmlformats.org/officeDocument/2006/relationships/hyperlink" Target="https://www.w3schools.com/tags/att_step.asp" TargetMode="External"/><Relationship Id="rId229" Type="http://schemas.openxmlformats.org/officeDocument/2006/relationships/hyperlink" Target="https://www.w3schools.com/jsref/event_oncontextmenu.asp" TargetMode="External"/><Relationship Id="rId380" Type="http://schemas.openxmlformats.org/officeDocument/2006/relationships/hyperlink" Target="https://www.w3schools.com/jsref/obj_event.asp" TargetMode="External"/><Relationship Id="rId436" Type="http://schemas.openxmlformats.org/officeDocument/2006/relationships/hyperlink" Target="https://www.w3schools.com/jsref/obj_keyboardevent.asp" TargetMode="External"/><Relationship Id="rId601" Type="http://schemas.openxmlformats.org/officeDocument/2006/relationships/hyperlink" Target="https://www.w3schools.com/tags/tag_optgroup.asp" TargetMode="External"/><Relationship Id="rId643" Type="http://schemas.openxmlformats.org/officeDocument/2006/relationships/hyperlink" Target="https://www.w3schools.com/tags/tag_var.asp" TargetMode="External"/><Relationship Id="rId240" Type="http://schemas.openxmlformats.org/officeDocument/2006/relationships/hyperlink" Target="https://www.w3schools.com/jsref/obj_dragevent.asp" TargetMode="External"/><Relationship Id="rId478" Type="http://schemas.openxmlformats.org/officeDocument/2006/relationships/hyperlink" Target="https://www.w3schools.com/jsref/event_key_shiftkey.asp" TargetMode="External"/><Relationship Id="rId685" Type="http://schemas.openxmlformats.org/officeDocument/2006/relationships/hyperlink" Target="https://www.w3schools.com/tags/tag_wbr.asp" TargetMode="External"/><Relationship Id="rId850" Type="http://schemas.openxmlformats.org/officeDocument/2006/relationships/hyperlink" Target="https://www.w3schools.com/tags/att_ondragleave.asp" TargetMode="External"/><Relationship Id="rId892" Type="http://schemas.openxmlformats.org/officeDocument/2006/relationships/hyperlink" Target="https://www.w3schools.com/tags/att_onresize.asp" TargetMode="External"/><Relationship Id="rId906" Type="http://schemas.openxmlformats.org/officeDocument/2006/relationships/hyperlink" Target="https://www.w3schools.com/tags/att_ontoggle.asp" TargetMode="External"/><Relationship Id="rId948" Type="http://schemas.openxmlformats.org/officeDocument/2006/relationships/hyperlink" Target="https://www.w3schools.com/tags/tag_track.asp" TargetMode="External"/><Relationship Id="rId35" Type="http://schemas.openxmlformats.org/officeDocument/2006/relationships/hyperlink" Target="https://www.w3schools.com/tags/att_onloadstart.asp" TargetMode="External"/><Relationship Id="rId77" Type="http://schemas.openxmlformats.org/officeDocument/2006/relationships/hyperlink" Target="https://www.w3schools.com/tags/att_autocomplete.asp" TargetMode="External"/><Relationship Id="rId100" Type="http://schemas.openxmlformats.org/officeDocument/2006/relationships/hyperlink" Target="https://www.w3schools.com/tags/att_disabled.asp" TargetMode="External"/><Relationship Id="rId282" Type="http://schemas.openxmlformats.org/officeDocument/2006/relationships/hyperlink" Target="https://www.w3schools.com/jsref/event_onloadstart.asp" TargetMode="External"/><Relationship Id="rId338" Type="http://schemas.openxmlformats.org/officeDocument/2006/relationships/hyperlink" Target="https://www.w3schools.com/jsref/event_onstalled.asp" TargetMode="External"/><Relationship Id="rId503" Type="http://schemas.openxmlformats.org/officeDocument/2006/relationships/hyperlink" Target="https://www.w3schools.com/jsref/event_view.asp" TargetMode="External"/><Relationship Id="rId545" Type="http://schemas.openxmlformats.org/officeDocument/2006/relationships/hyperlink" Target="https://www.w3schools.com/tags/tag_br.asp" TargetMode="External"/><Relationship Id="rId587" Type="http://schemas.openxmlformats.org/officeDocument/2006/relationships/hyperlink" Target="https://www.w3schools.com/tags/tag_label.asp" TargetMode="External"/><Relationship Id="rId710" Type="http://schemas.openxmlformats.org/officeDocument/2006/relationships/hyperlink" Target="https://www.w3schools.com/tags/tag_a.asp" TargetMode="External"/><Relationship Id="rId752" Type="http://schemas.openxmlformats.org/officeDocument/2006/relationships/hyperlink" Target="https://www.w3schools.com/tags/att_autocomplete.asp" TargetMode="External"/><Relationship Id="rId808" Type="http://schemas.openxmlformats.org/officeDocument/2006/relationships/hyperlink" Target="https://www.w3schools.com/tags/tag_track.asp" TargetMode="External"/><Relationship Id="rId8" Type="http://schemas.openxmlformats.org/officeDocument/2006/relationships/hyperlink" Target="https://www.w3schools.com/tags/att_onclick.asp" TargetMode="External"/><Relationship Id="rId142" Type="http://schemas.openxmlformats.org/officeDocument/2006/relationships/hyperlink" Target="https://www.w3schools.com/tags/att_placeholder.asp" TargetMode="External"/><Relationship Id="rId184" Type="http://schemas.openxmlformats.org/officeDocument/2006/relationships/hyperlink" Target="https://www.w3schools.com/tags/att_input_type_date.asp" TargetMode="External"/><Relationship Id="rId391" Type="http://schemas.openxmlformats.org/officeDocument/2006/relationships/hyperlink" Target="https://www.w3schools.com/jsref/event_buttons.asp" TargetMode="External"/><Relationship Id="rId405" Type="http://schemas.openxmlformats.org/officeDocument/2006/relationships/hyperlink" Target="https://www.w3schools.com/jsref/obj_mouseevent.asp" TargetMode="External"/><Relationship Id="rId447" Type="http://schemas.openxmlformats.org/officeDocument/2006/relationships/hyperlink" Target="https://www.w3schools.com/jsref/obj_mouseevent.asp" TargetMode="External"/><Relationship Id="rId612" Type="http://schemas.openxmlformats.org/officeDocument/2006/relationships/hyperlink" Target="https://www.w3schools.com/tags/tag_ruby.asp" TargetMode="External"/><Relationship Id="rId794" Type="http://schemas.openxmlformats.org/officeDocument/2006/relationships/hyperlink" Target="https://www.w3schools.com/tags/att_height.asp" TargetMode="External"/><Relationship Id="rId251" Type="http://schemas.openxmlformats.org/officeDocument/2006/relationships/hyperlink" Target="https://www.w3schools.com/jsref/event_ondurationchange.asp" TargetMode="External"/><Relationship Id="rId489" Type="http://schemas.openxmlformats.org/officeDocument/2006/relationships/hyperlink" Target="https://www.w3schools.com/jsref/event_timestamp.asp" TargetMode="External"/><Relationship Id="rId654" Type="http://schemas.openxmlformats.org/officeDocument/2006/relationships/hyperlink" Target="https://www.w3schools.com/tags/tag_comment.asp" TargetMode="External"/><Relationship Id="rId696" Type="http://schemas.openxmlformats.org/officeDocument/2006/relationships/hyperlink" Target="https://www.w3schools.com/tags/tag_datalist.asp" TargetMode="External"/><Relationship Id="rId861" Type="http://schemas.openxmlformats.org/officeDocument/2006/relationships/hyperlink" Target="https://www.w3schools.com/tags/att_oninput.asp" TargetMode="External"/><Relationship Id="rId917" Type="http://schemas.openxmlformats.org/officeDocument/2006/relationships/hyperlink" Target="https://www.w3schools.com/tags/att_pattern.asp" TargetMode="External"/><Relationship Id="rId959" Type="http://schemas.openxmlformats.org/officeDocument/2006/relationships/hyperlink" Target="https://www.w3schools.com/tags/att_title.asp" TargetMode="External"/><Relationship Id="rId46" Type="http://schemas.openxmlformats.org/officeDocument/2006/relationships/hyperlink" Target="https://www.w3schools.com/tags/att_onpause.asp" TargetMode="External"/><Relationship Id="rId293" Type="http://schemas.openxmlformats.org/officeDocument/2006/relationships/hyperlink" Target="https://www.w3schools.com/jsref/obj_mouseevent.asp" TargetMode="External"/><Relationship Id="rId307" Type="http://schemas.openxmlformats.org/officeDocument/2006/relationships/hyperlink" Target="https://www.w3schools.com/jsref/obj_event.asp" TargetMode="External"/><Relationship Id="rId349" Type="http://schemas.openxmlformats.org/officeDocument/2006/relationships/hyperlink" Target="https://www.w3schools.com/jsref/event_touchcancel.asp" TargetMode="External"/><Relationship Id="rId514" Type="http://schemas.openxmlformats.org/officeDocument/2006/relationships/hyperlink" Target="https://www.w3schools.com/jsref/obj_touchevent.asp" TargetMode="External"/><Relationship Id="rId556" Type="http://schemas.openxmlformats.org/officeDocument/2006/relationships/hyperlink" Target="https://www.w3schools.com/tags/tag_dd.asp" TargetMode="External"/><Relationship Id="rId721" Type="http://schemas.openxmlformats.org/officeDocument/2006/relationships/hyperlink" Target="https://www.w3schools.com/tags/tag_tr.asp" TargetMode="External"/><Relationship Id="rId763" Type="http://schemas.openxmlformats.org/officeDocument/2006/relationships/hyperlink" Target="https://www.w3schools.com/tags/att_colspan.asp" TargetMode="External"/><Relationship Id="rId88" Type="http://schemas.openxmlformats.org/officeDocument/2006/relationships/hyperlink" Target="https://www.w3schools.com/tags/tag_meta.asp" TargetMode="External"/><Relationship Id="rId111" Type="http://schemas.openxmlformats.org/officeDocument/2006/relationships/hyperlink" Target="https://www.w3schools.com/tags/tag_meter.asp" TargetMode="External"/><Relationship Id="rId153" Type="http://schemas.openxmlformats.org/officeDocument/2006/relationships/hyperlink" Target="https://www.w3schools.com/tags/att_rowspan.asp" TargetMode="External"/><Relationship Id="rId195" Type="http://schemas.openxmlformats.org/officeDocument/2006/relationships/hyperlink" Target="https://www.w3schools.com/tags/att_input_type_reset.asp" TargetMode="External"/><Relationship Id="rId209" Type="http://schemas.openxmlformats.org/officeDocument/2006/relationships/hyperlink" Target="https://www.w3schools.com/jsref/obj_event.asp" TargetMode="External"/><Relationship Id="rId360" Type="http://schemas.openxmlformats.org/officeDocument/2006/relationships/hyperlink" Target="https://www.w3schools.com/jsref/event_onvolumechange.asp" TargetMode="External"/><Relationship Id="rId416" Type="http://schemas.openxmlformats.org/officeDocument/2006/relationships/hyperlink" Target="https://www.w3schools.com/jsref/obj_wheelevent.asp" TargetMode="External"/><Relationship Id="rId598" Type="http://schemas.openxmlformats.org/officeDocument/2006/relationships/hyperlink" Target="https://www.w3schools.com/tags/tag_noscript.asp" TargetMode="External"/><Relationship Id="rId819" Type="http://schemas.openxmlformats.org/officeDocument/2006/relationships/hyperlink" Target="https://www.w3schools.com/tags/att_media.asp" TargetMode="External"/><Relationship Id="rId970" Type="http://schemas.openxmlformats.org/officeDocument/2006/relationships/hyperlink" Target="https://www.w3schools.com/tags/att_global_class.asp" TargetMode="External"/><Relationship Id="rId1004" Type="http://schemas.openxmlformats.org/officeDocument/2006/relationships/image" Target="../media/image2.emf"/><Relationship Id="rId220" Type="http://schemas.openxmlformats.org/officeDocument/2006/relationships/hyperlink" Target="https://www.w3schools.com/jsref/obj_focusevent.asp" TargetMode="External"/><Relationship Id="rId458" Type="http://schemas.openxmlformats.org/officeDocument/2006/relationships/hyperlink" Target="https://www.w3schools.com/jsref/obj_mouseevent.asp" TargetMode="External"/><Relationship Id="rId623" Type="http://schemas.openxmlformats.org/officeDocument/2006/relationships/hyperlink" Target="https://www.w3schools.com/tags/tag_style.asp" TargetMode="External"/><Relationship Id="rId665" Type="http://schemas.openxmlformats.org/officeDocument/2006/relationships/hyperlink" Target="https://www.w3schools.com/tags/tag_em.asp" TargetMode="External"/><Relationship Id="rId830" Type="http://schemas.openxmlformats.org/officeDocument/2006/relationships/hyperlink" Target="https://www.w3schools.com/tags/tag_body.asp" TargetMode="External"/><Relationship Id="rId872" Type="http://schemas.openxmlformats.org/officeDocument/2006/relationships/hyperlink" Target="https://www.w3schools.com/tags/att_onmouseout.asp" TargetMode="External"/><Relationship Id="rId928" Type="http://schemas.openxmlformats.org/officeDocument/2006/relationships/hyperlink" Target="https://www.w3schools.com/tags/att_rows.asp" TargetMode="External"/><Relationship Id="rId15" Type="http://schemas.openxmlformats.org/officeDocument/2006/relationships/hyperlink" Target="https://www.w3schools.com/tags/att_ondragend.asp" TargetMode="External"/><Relationship Id="rId57" Type="http://schemas.openxmlformats.org/officeDocument/2006/relationships/hyperlink" Target="https://www.w3schools.com/tags/att_onselect.asp" TargetMode="External"/><Relationship Id="rId262" Type="http://schemas.openxmlformats.org/officeDocument/2006/relationships/hyperlink" Target="https://www.w3schools.com/jsref/event_fullscreenchange.asp" TargetMode="External"/><Relationship Id="rId318" Type="http://schemas.openxmlformats.org/officeDocument/2006/relationships/hyperlink" Target="https://www.w3schools.com/jsref/event_onplaying.asp" TargetMode="External"/><Relationship Id="rId525" Type="http://schemas.openxmlformats.org/officeDocument/2006/relationships/hyperlink" Target="https://www.w3schools.com/tags/tag_comment.asp" TargetMode="External"/><Relationship Id="rId567" Type="http://schemas.openxmlformats.org/officeDocument/2006/relationships/hyperlink" Target="https://www.w3schools.com/tags/tag_embed.asp" TargetMode="External"/><Relationship Id="rId732" Type="http://schemas.openxmlformats.org/officeDocument/2006/relationships/hyperlink" Target="https://www.w3schools.com/tags/tag_section.asp" TargetMode="External"/><Relationship Id="rId99" Type="http://schemas.openxmlformats.org/officeDocument/2006/relationships/hyperlink" Target="https://www.w3schools.com/tags/att_dirname.asp" TargetMode="External"/><Relationship Id="rId122" Type="http://schemas.openxmlformats.org/officeDocument/2006/relationships/hyperlink" Target="https://www.w3schools.com/tags/tag_input.asp" TargetMode="External"/><Relationship Id="rId164" Type="http://schemas.openxmlformats.org/officeDocument/2006/relationships/hyperlink" Target="https://www.w3schools.com/tags/att_span.asp" TargetMode="External"/><Relationship Id="rId371" Type="http://schemas.openxmlformats.org/officeDocument/2006/relationships/hyperlink" Target="https://www.w3schools.com/jsref/obj_uievent.asp" TargetMode="External"/><Relationship Id="rId774" Type="http://schemas.openxmlformats.org/officeDocument/2006/relationships/hyperlink" Target="https://www.w3schools.com/tags/ref_standardattributes.asp" TargetMode="External"/><Relationship Id="rId981" Type="http://schemas.openxmlformats.org/officeDocument/2006/relationships/hyperlink" Target="https://www.w3schools.com/tags/att_global_title.asp" TargetMode="External"/><Relationship Id="rId427" Type="http://schemas.openxmlformats.org/officeDocument/2006/relationships/hyperlink" Target="https://www.w3schools.com/jsref/obj_event.asp" TargetMode="External"/><Relationship Id="rId469" Type="http://schemas.openxmlformats.org/officeDocument/2006/relationships/hyperlink" Target="https://www.w3schools.com/jsref/event_focus_relatedtarget.asp" TargetMode="External"/><Relationship Id="rId634" Type="http://schemas.openxmlformats.org/officeDocument/2006/relationships/hyperlink" Target="https://www.w3schools.com/tags/tag_th.asp" TargetMode="External"/><Relationship Id="rId676" Type="http://schemas.openxmlformats.org/officeDocument/2006/relationships/hyperlink" Target="https://www.w3schools.com/tags/tag_samp.asp" TargetMode="External"/><Relationship Id="rId841" Type="http://schemas.openxmlformats.org/officeDocument/2006/relationships/hyperlink" Target="https://www.w3schools.com/tags/att_oncopy.asp" TargetMode="External"/><Relationship Id="rId883" Type="http://schemas.openxmlformats.org/officeDocument/2006/relationships/hyperlink" Target="https://www.w3schools.com/tags/att_onpaste.asp" TargetMode="External"/><Relationship Id="rId26" Type="http://schemas.openxmlformats.org/officeDocument/2006/relationships/hyperlink" Target="https://www.w3schools.com/tags/att_onhashchange.asp" TargetMode="External"/><Relationship Id="rId231" Type="http://schemas.openxmlformats.org/officeDocument/2006/relationships/hyperlink" Target="https://www.w3schools.com/jsref/event_oncopy.asp" TargetMode="External"/><Relationship Id="rId273" Type="http://schemas.openxmlformats.org/officeDocument/2006/relationships/hyperlink" Target="https://www.w3schools.com/jsref/event_onkeypress.asp" TargetMode="External"/><Relationship Id="rId329" Type="http://schemas.openxmlformats.org/officeDocument/2006/relationships/hyperlink" Target="https://www.w3schools.com/jsref/event_onsearch.asp" TargetMode="External"/><Relationship Id="rId480" Type="http://schemas.openxmlformats.org/officeDocument/2006/relationships/hyperlink" Target="https://www.w3schools.com/jsref/event_stopimmediatepropagation.asp" TargetMode="External"/><Relationship Id="rId536" Type="http://schemas.openxmlformats.org/officeDocument/2006/relationships/hyperlink" Target="https://www.w3schools.com/tags/tag_audio.asp" TargetMode="External"/><Relationship Id="rId701" Type="http://schemas.openxmlformats.org/officeDocument/2006/relationships/hyperlink" Target="https://www.w3schools.com/tags/tag_canvas.asp" TargetMode="External"/><Relationship Id="rId939" Type="http://schemas.openxmlformats.org/officeDocument/2006/relationships/hyperlink" Target="https://www.w3schools.com/tags/att_size.asp" TargetMode="External"/><Relationship Id="rId68" Type="http://schemas.openxmlformats.org/officeDocument/2006/relationships/hyperlink" Target="https://www.w3schools.com/tags/att_accept.asp" TargetMode="External"/><Relationship Id="rId133" Type="http://schemas.openxmlformats.org/officeDocument/2006/relationships/hyperlink" Target="https://www.w3schools.com/tags/att_muted.asp" TargetMode="External"/><Relationship Id="rId175" Type="http://schemas.openxmlformats.org/officeDocument/2006/relationships/hyperlink" Target="https://www.w3schools.com/tags/att_target.asp" TargetMode="External"/><Relationship Id="rId340" Type="http://schemas.openxmlformats.org/officeDocument/2006/relationships/hyperlink" Target="https://www.w3schools.com/jsref/obj_storageevent.asp" TargetMode="External"/><Relationship Id="rId578" Type="http://schemas.openxmlformats.org/officeDocument/2006/relationships/hyperlink" Target="https://www.w3schools.com/tags/tag_header.asp" TargetMode="External"/><Relationship Id="rId743" Type="http://schemas.openxmlformats.org/officeDocument/2006/relationships/hyperlink" Target="https://www.w3schools.com/tags/att_accept-charset.asp" TargetMode="External"/><Relationship Id="rId785" Type="http://schemas.openxmlformats.org/officeDocument/2006/relationships/hyperlink" Target="https://www.w3schools.com/tags/att_draggable.asp" TargetMode="External"/><Relationship Id="rId950" Type="http://schemas.openxmlformats.org/officeDocument/2006/relationships/hyperlink" Target="https://www.w3schools.com/tags/att_start.asp" TargetMode="External"/><Relationship Id="rId992" Type="http://schemas.openxmlformats.org/officeDocument/2006/relationships/hyperlink" Target="https://www.w3schools.com/tags/tag_noscript.asp" TargetMode="External"/><Relationship Id="rId200" Type="http://schemas.openxmlformats.org/officeDocument/2006/relationships/hyperlink" Target="https://www.w3schools.com/tags/att_input_type_time.asp" TargetMode="External"/><Relationship Id="rId382" Type="http://schemas.openxmlformats.org/officeDocument/2006/relationships/hyperlink" Target="https://www.w3schools.com/jsref/event_altkey.asp" TargetMode="External"/><Relationship Id="rId438" Type="http://schemas.openxmlformats.org/officeDocument/2006/relationships/hyperlink" Target="https://www.w3schools.com/jsref/event_key_keycode.asp" TargetMode="External"/><Relationship Id="rId603" Type="http://schemas.openxmlformats.org/officeDocument/2006/relationships/hyperlink" Target="https://www.w3schools.com/tags/tag_output.asp" TargetMode="External"/><Relationship Id="rId645" Type="http://schemas.openxmlformats.org/officeDocument/2006/relationships/hyperlink" Target="https://www.w3schools.com/tags/tag_wbr.asp" TargetMode="External"/><Relationship Id="rId687" Type="http://schemas.openxmlformats.org/officeDocument/2006/relationships/hyperlink" Target="https://www.w3schools.com/tags/tag_input.asp" TargetMode="External"/><Relationship Id="rId810" Type="http://schemas.openxmlformats.org/officeDocument/2006/relationships/hyperlink" Target="https://www.w3schools.com/tags/att_lang.asp" TargetMode="External"/><Relationship Id="rId852" Type="http://schemas.openxmlformats.org/officeDocument/2006/relationships/hyperlink" Target="https://www.w3schools.com/tags/att_ondragstart.asp" TargetMode="External"/><Relationship Id="rId908" Type="http://schemas.openxmlformats.org/officeDocument/2006/relationships/hyperlink" Target="https://www.w3schools.com/tags/att_onunload.asp" TargetMode="External"/><Relationship Id="rId242" Type="http://schemas.openxmlformats.org/officeDocument/2006/relationships/hyperlink" Target="https://www.w3schools.com/jsref/obj_dragevent.asp" TargetMode="External"/><Relationship Id="rId284" Type="http://schemas.openxmlformats.org/officeDocument/2006/relationships/hyperlink" Target="https://www.w3schools.com/jsref/event_onmessage_sse.asp" TargetMode="External"/><Relationship Id="rId491" Type="http://schemas.openxmlformats.org/officeDocument/2006/relationships/hyperlink" Target="https://www.w3schools.com/jsref/obj_progressevent.asp" TargetMode="External"/><Relationship Id="rId505" Type="http://schemas.openxmlformats.org/officeDocument/2006/relationships/hyperlink" Target="https://www.w3schools.com/jsref/obj_mouseevent.asp" TargetMode="External"/><Relationship Id="rId712" Type="http://schemas.openxmlformats.org/officeDocument/2006/relationships/hyperlink" Target="https://www.w3schools.com/tags/tag_ul.asp" TargetMode="External"/><Relationship Id="rId894" Type="http://schemas.openxmlformats.org/officeDocument/2006/relationships/hyperlink" Target="https://www.w3schools.com/tags/att_onscroll.asp" TargetMode="External"/><Relationship Id="rId37" Type="http://schemas.openxmlformats.org/officeDocument/2006/relationships/hyperlink" Target="https://www.w3schools.com/tags/att_onmousemove.asp" TargetMode="External"/><Relationship Id="rId79" Type="http://schemas.openxmlformats.org/officeDocument/2006/relationships/hyperlink" Target="https://www.w3schools.com/tags/att_autoplay.asp" TargetMode="External"/><Relationship Id="rId102" Type="http://schemas.openxmlformats.org/officeDocument/2006/relationships/hyperlink" Target="https://www.w3schools.com/tags/att_enctype.asp" TargetMode="External"/><Relationship Id="rId144" Type="http://schemas.openxmlformats.org/officeDocument/2006/relationships/hyperlink" Target="https://www.w3schools.com/tags/tag_video.asp" TargetMode="External"/><Relationship Id="rId547" Type="http://schemas.openxmlformats.org/officeDocument/2006/relationships/hyperlink" Target="https://www.w3schools.com/tags/tag_canvas.asp" TargetMode="External"/><Relationship Id="rId589" Type="http://schemas.openxmlformats.org/officeDocument/2006/relationships/hyperlink" Target="https://www.w3schools.com/tags/tag_li.asp" TargetMode="External"/><Relationship Id="rId754" Type="http://schemas.openxmlformats.org/officeDocument/2006/relationships/hyperlink" Target="https://www.w3schools.com/tags/att_autoplay.asp" TargetMode="External"/><Relationship Id="rId796" Type="http://schemas.openxmlformats.org/officeDocument/2006/relationships/hyperlink" Target="https://www.w3schools.com/tags/ref_standardattributes.asp" TargetMode="External"/><Relationship Id="rId961" Type="http://schemas.openxmlformats.org/officeDocument/2006/relationships/hyperlink" Target="https://www.w3schools.com/tags/att_translate.asp" TargetMode="External"/><Relationship Id="rId90" Type="http://schemas.openxmlformats.org/officeDocument/2006/relationships/hyperlink" Target="https://www.w3schools.com/tags/att_coords.asp" TargetMode="External"/><Relationship Id="rId186" Type="http://schemas.openxmlformats.org/officeDocument/2006/relationships/hyperlink" Target="https://www.w3schools.com/tags/att_input_type_email.asp" TargetMode="External"/><Relationship Id="rId351" Type="http://schemas.openxmlformats.org/officeDocument/2006/relationships/hyperlink" Target="https://www.w3schools.com/jsref/event_touchend.asp" TargetMode="External"/><Relationship Id="rId393" Type="http://schemas.openxmlformats.org/officeDocument/2006/relationships/hyperlink" Target="https://www.w3schools.com/jsref/event_cancelable.asp" TargetMode="External"/><Relationship Id="rId407" Type="http://schemas.openxmlformats.org/officeDocument/2006/relationships/hyperlink" Target="https://www.w3schools.com/jsref/event_currenttarget.asp" TargetMode="External"/><Relationship Id="rId449" Type="http://schemas.openxmlformats.org/officeDocument/2006/relationships/hyperlink" Target="https://www.w3schools.com/jsref/obj_storageevent.asp" TargetMode="External"/><Relationship Id="rId614" Type="http://schemas.openxmlformats.org/officeDocument/2006/relationships/hyperlink" Target="https://www.w3schools.com/tags/tag_samp.asp" TargetMode="External"/><Relationship Id="rId656" Type="http://schemas.openxmlformats.org/officeDocument/2006/relationships/hyperlink" Target="https://www.w3schools.com/tags/tag_address.asp" TargetMode="External"/><Relationship Id="rId821" Type="http://schemas.openxmlformats.org/officeDocument/2006/relationships/hyperlink" Target="https://www.w3schools.com/tags/tag_form.asp" TargetMode="External"/><Relationship Id="rId863" Type="http://schemas.openxmlformats.org/officeDocument/2006/relationships/hyperlink" Target="https://www.w3schools.com/tags/att_onkeydown.asp" TargetMode="External"/><Relationship Id="rId211" Type="http://schemas.openxmlformats.org/officeDocument/2006/relationships/hyperlink" Target="https://www.w3schools.com/jsref/obj_animationevent.asp" TargetMode="External"/><Relationship Id="rId253" Type="http://schemas.openxmlformats.org/officeDocument/2006/relationships/hyperlink" Target="https://www.w3schools.com/jsref/event_onended.asp" TargetMode="External"/><Relationship Id="rId295" Type="http://schemas.openxmlformats.org/officeDocument/2006/relationships/hyperlink" Target="https://www.w3schools.com/jsref/obj_mouseevent.asp" TargetMode="External"/><Relationship Id="rId309" Type="http://schemas.openxmlformats.org/officeDocument/2006/relationships/hyperlink" Target="https://www.w3schools.com/jsref/obj_pagetransitionevent.asp" TargetMode="External"/><Relationship Id="rId460" Type="http://schemas.openxmlformats.org/officeDocument/2006/relationships/hyperlink" Target="https://www.w3schools.com/jsref/obj_mouseevent.asp" TargetMode="External"/><Relationship Id="rId516" Type="http://schemas.openxmlformats.org/officeDocument/2006/relationships/hyperlink" Target="https://www.w3schools.com/jsref/obj_touchevent.asp" TargetMode="External"/><Relationship Id="rId698" Type="http://schemas.openxmlformats.org/officeDocument/2006/relationships/hyperlink" Target="https://www.w3schools.com/tags/tag_img.asp" TargetMode="External"/><Relationship Id="rId919" Type="http://schemas.openxmlformats.org/officeDocument/2006/relationships/hyperlink" Target="https://www.w3schools.com/tags/att_placeholder.asp" TargetMode="External"/><Relationship Id="rId48" Type="http://schemas.openxmlformats.org/officeDocument/2006/relationships/hyperlink" Target="https://www.w3schools.com/tags/att_onplaying.asp" TargetMode="External"/><Relationship Id="rId113" Type="http://schemas.openxmlformats.org/officeDocument/2006/relationships/hyperlink" Target="https://www.w3schools.com/tags/att_hreflang.asp" TargetMode="External"/><Relationship Id="rId320" Type="http://schemas.openxmlformats.org/officeDocument/2006/relationships/hyperlink" Target="https://www.w3schools.com/jsref/obj_popstateevent.asp" TargetMode="External"/><Relationship Id="rId558" Type="http://schemas.openxmlformats.org/officeDocument/2006/relationships/hyperlink" Target="https://www.w3schools.com/tags/tag_details.asp" TargetMode="External"/><Relationship Id="rId723" Type="http://schemas.openxmlformats.org/officeDocument/2006/relationships/hyperlink" Target="https://www.w3schools.com/tags/tag_thead.asp" TargetMode="External"/><Relationship Id="rId765" Type="http://schemas.openxmlformats.org/officeDocument/2006/relationships/hyperlink" Target="https://www.w3schools.com/tags/tag_meta.asp" TargetMode="External"/><Relationship Id="rId930" Type="http://schemas.openxmlformats.org/officeDocument/2006/relationships/hyperlink" Target="https://www.w3schools.com/tags/att_rowspan.asp" TargetMode="External"/><Relationship Id="rId972" Type="http://schemas.openxmlformats.org/officeDocument/2006/relationships/hyperlink" Target="https://www.w3schools.com/tags/att_global_data.asp" TargetMode="External"/><Relationship Id="rId1006" Type="http://schemas.openxmlformats.org/officeDocument/2006/relationships/image" Target="../media/image3.emf"/><Relationship Id="rId155" Type="http://schemas.openxmlformats.org/officeDocument/2006/relationships/hyperlink" Target="https://www.w3schools.com/tags/tag_iframe.asp" TargetMode="External"/><Relationship Id="rId197" Type="http://schemas.openxmlformats.org/officeDocument/2006/relationships/hyperlink" Target="https://www.w3schools.com/tags/att_input_type_submit.asp" TargetMode="External"/><Relationship Id="rId362" Type="http://schemas.openxmlformats.org/officeDocument/2006/relationships/hyperlink" Target="https://www.w3schools.com/jsref/event_onwaiting.asp" TargetMode="External"/><Relationship Id="rId418" Type="http://schemas.openxmlformats.org/officeDocument/2006/relationships/hyperlink" Target="https://www.w3schools.com/jsref/obj_wheelevent.asp" TargetMode="External"/><Relationship Id="rId625" Type="http://schemas.openxmlformats.org/officeDocument/2006/relationships/hyperlink" Target="https://www.w3schools.com/tags/tag_summary.asp" TargetMode="External"/><Relationship Id="rId832" Type="http://schemas.openxmlformats.org/officeDocument/2006/relationships/hyperlink" Target="https://www.w3schools.com/tags/tag_body.asp" TargetMode="External"/><Relationship Id="rId222" Type="http://schemas.openxmlformats.org/officeDocument/2006/relationships/hyperlink" Target="https://www.w3schools.com/jsref/obj_event.asp" TargetMode="External"/><Relationship Id="rId264" Type="http://schemas.openxmlformats.org/officeDocument/2006/relationships/hyperlink" Target="https://www.w3schools.com/jsref/event_fullscreenerror.asp" TargetMode="External"/><Relationship Id="rId471" Type="http://schemas.openxmlformats.org/officeDocument/2006/relationships/hyperlink" Target="https://www.w3schools.com/jsref/obj_keyboardevent.asp" TargetMode="External"/><Relationship Id="rId667" Type="http://schemas.openxmlformats.org/officeDocument/2006/relationships/hyperlink" Target="https://www.w3schools.com/tags/tag_ins.asp" TargetMode="External"/><Relationship Id="rId874" Type="http://schemas.openxmlformats.org/officeDocument/2006/relationships/hyperlink" Target="https://www.w3schools.com/tags/att_onmouseup.asp" TargetMode="External"/><Relationship Id="rId17" Type="http://schemas.openxmlformats.org/officeDocument/2006/relationships/hyperlink" Target="https://www.w3schools.com/tags/att_ondragleave.asp" TargetMode="External"/><Relationship Id="rId59" Type="http://schemas.openxmlformats.org/officeDocument/2006/relationships/hyperlink" Target="https://www.w3schools.com/tags/att_onsubmit.asp" TargetMode="External"/><Relationship Id="rId124" Type="http://schemas.openxmlformats.org/officeDocument/2006/relationships/hyperlink" Target="https://www.w3schools.com/tags/att_low.asp" TargetMode="External"/><Relationship Id="rId527" Type="http://schemas.openxmlformats.org/officeDocument/2006/relationships/hyperlink" Target="https://www.w3schools.com/tags/tag_a.asp" TargetMode="External"/><Relationship Id="rId569" Type="http://schemas.openxmlformats.org/officeDocument/2006/relationships/hyperlink" Target="https://www.w3schools.com/tags/tag_figcaption.asp" TargetMode="External"/><Relationship Id="rId734" Type="http://schemas.openxmlformats.org/officeDocument/2006/relationships/hyperlink" Target="https://www.w3schools.com/tags/tag_aside.asp" TargetMode="External"/><Relationship Id="rId776" Type="http://schemas.openxmlformats.org/officeDocument/2006/relationships/hyperlink" Target="https://www.w3schools.com/tags/att_default.asp" TargetMode="External"/><Relationship Id="rId941" Type="http://schemas.openxmlformats.org/officeDocument/2006/relationships/hyperlink" Target="https://www.w3schools.com/tags/att_span.asp" TargetMode="External"/><Relationship Id="rId983" Type="http://schemas.openxmlformats.org/officeDocument/2006/relationships/hyperlink" Target="http://www.iana.org/assignments/media-types/media-types.xhtml" TargetMode="External"/><Relationship Id="rId70" Type="http://schemas.openxmlformats.org/officeDocument/2006/relationships/hyperlink" Target="https://www.w3schools.com/tags/att_accept-charset.asp" TargetMode="External"/><Relationship Id="rId166" Type="http://schemas.openxmlformats.org/officeDocument/2006/relationships/hyperlink" Target="https://www.w3schools.com/tags/att_srcdoc.asp" TargetMode="External"/><Relationship Id="rId331" Type="http://schemas.openxmlformats.org/officeDocument/2006/relationships/hyperlink" Target="https://www.w3schools.com/jsref/event_onseeked.asp" TargetMode="External"/><Relationship Id="rId373" Type="http://schemas.openxmlformats.org/officeDocument/2006/relationships/hyperlink" Target="https://www.w3schools.com/jsref/obj_uievent.asp" TargetMode="External"/><Relationship Id="rId429" Type="http://schemas.openxmlformats.org/officeDocument/2006/relationships/hyperlink" Target="https://www.w3schools.com/jsref/event_mouse_getmodifierstate.asp" TargetMode="External"/><Relationship Id="rId580" Type="http://schemas.openxmlformats.org/officeDocument/2006/relationships/hyperlink" Target="https://www.w3schools.com/tags/tag_html.asp" TargetMode="External"/><Relationship Id="rId636" Type="http://schemas.openxmlformats.org/officeDocument/2006/relationships/hyperlink" Target="https://www.w3schools.com/tags/tag_time.asp" TargetMode="External"/><Relationship Id="rId801" Type="http://schemas.openxmlformats.org/officeDocument/2006/relationships/hyperlink" Target="https://www.w3schools.com/tags/att_http-equiv.asp" TargetMode="External"/><Relationship Id="rId1" Type="http://schemas.openxmlformats.org/officeDocument/2006/relationships/hyperlink" Target="https://www.w3schools.com/tags/att_onabort.asp" TargetMode="External"/><Relationship Id="rId233" Type="http://schemas.openxmlformats.org/officeDocument/2006/relationships/hyperlink" Target="https://www.w3schools.com/jsref/event_oncut.asp" TargetMode="External"/><Relationship Id="rId440" Type="http://schemas.openxmlformats.org/officeDocument/2006/relationships/hyperlink" Target="https://www.w3schools.com/jsref/event_key_location.asp" TargetMode="External"/><Relationship Id="rId678" Type="http://schemas.openxmlformats.org/officeDocument/2006/relationships/hyperlink" Target="https://www.w3schools.com/tags/tag_strong.asp" TargetMode="External"/><Relationship Id="rId843" Type="http://schemas.openxmlformats.org/officeDocument/2006/relationships/hyperlink" Target="https://www.w3schools.com/tags/tag_track.asp" TargetMode="External"/><Relationship Id="rId885" Type="http://schemas.openxmlformats.org/officeDocument/2006/relationships/hyperlink" Target="https://www.w3schools.com/tags/att_onplay.asp" TargetMode="External"/><Relationship Id="rId28" Type="http://schemas.openxmlformats.org/officeDocument/2006/relationships/hyperlink" Target="https://www.w3schools.com/tags/att_oninvalid.asp" TargetMode="External"/><Relationship Id="rId275" Type="http://schemas.openxmlformats.org/officeDocument/2006/relationships/hyperlink" Target="https://www.w3schools.com/jsref/event_onkeyup.asp" TargetMode="External"/><Relationship Id="rId300" Type="http://schemas.openxmlformats.org/officeDocument/2006/relationships/hyperlink" Target="https://www.w3schools.com/jsref/event_onwheel.asp" TargetMode="External"/><Relationship Id="rId482" Type="http://schemas.openxmlformats.org/officeDocument/2006/relationships/hyperlink" Target="https://www.w3schools.com/jsref/event_stoppropagation.asp" TargetMode="External"/><Relationship Id="rId538" Type="http://schemas.openxmlformats.org/officeDocument/2006/relationships/hyperlink" Target="https://www.w3schools.com/tags/tag_base.asp" TargetMode="External"/><Relationship Id="rId703" Type="http://schemas.openxmlformats.org/officeDocument/2006/relationships/hyperlink" Target="https://www.w3schools.com/tags/tag_figure.asp" TargetMode="External"/><Relationship Id="rId745" Type="http://schemas.openxmlformats.org/officeDocument/2006/relationships/hyperlink" Target="https://www.w3schools.com/tags/att_accesskey.asp" TargetMode="External"/><Relationship Id="rId910" Type="http://schemas.openxmlformats.org/officeDocument/2006/relationships/hyperlink" Target="https://www.w3schools.com/tags/att_onvolumechange.asp" TargetMode="External"/><Relationship Id="rId952" Type="http://schemas.openxmlformats.org/officeDocument/2006/relationships/hyperlink" Target="https://www.w3schools.com/tags/att_step.asp" TargetMode="External"/><Relationship Id="rId81" Type="http://schemas.openxmlformats.org/officeDocument/2006/relationships/hyperlink" Target="https://www.w3schools.com/tags/att_checked.asp" TargetMode="External"/><Relationship Id="rId135" Type="http://schemas.openxmlformats.org/officeDocument/2006/relationships/hyperlink" Target="https://www.w3schools.com/tags/att_novalidate.asp" TargetMode="External"/><Relationship Id="rId177" Type="http://schemas.openxmlformats.org/officeDocument/2006/relationships/hyperlink" Target="https://www.w3schools.com/tags/att_usemap.asp" TargetMode="External"/><Relationship Id="rId342" Type="http://schemas.openxmlformats.org/officeDocument/2006/relationships/hyperlink" Target="https://www.w3schools.com/jsref/obj_event.asp" TargetMode="External"/><Relationship Id="rId384" Type="http://schemas.openxmlformats.org/officeDocument/2006/relationships/hyperlink" Target="https://www.w3schools.com/jsref/event_key_altkey.asp" TargetMode="External"/><Relationship Id="rId591" Type="http://schemas.openxmlformats.org/officeDocument/2006/relationships/hyperlink" Target="https://www.w3schools.com/tags/tag_main.asp" TargetMode="External"/><Relationship Id="rId605" Type="http://schemas.openxmlformats.org/officeDocument/2006/relationships/hyperlink" Target="https://www.w3schools.com/tags/tag_param.asp" TargetMode="External"/><Relationship Id="rId787" Type="http://schemas.openxmlformats.org/officeDocument/2006/relationships/hyperlink" Target="https://www.w3schools.com/tags/att_enctype.asp" TargetMode="External"/><Relationship Id="rId812" Type="http://schemas.openxmlformats.org/officeDocument/2006/relationships/hyperlink" Target="https://www.w3schools.com/tags/att_list.asp" TargetMode="External"/><Relationship Id="rId994" Type="http://schemas.openxmlformats.org/officeDocument/2006/relationships/hyperlink" Target="https://www.w3schools.com/tags/tag_meter.asp" TargetMode="External"/><Relationship Id="rId202" Type="http://schemas.openxmlformats.org/officeDocument/2006/relationships/hyperlink" Target="https://www.w3schools.com/tags/att_input_type_week.asp" TargetMode="External"/><Relationship Id="rId244" Type="http://schemas.openxmlformats.org/officeDocument/2006/relationships/hyperlink" Target="https://www.w3schools.com/jsref/obj_dragevent.asp" TargetMode="External"/><Relationship Id="rId647" Type="http://schemas.openxmlformats.org/officeDocument/2006/relationships/hyperlink" Target="https://www.w3schools.com/tags/tag_html.asp" TargetMode="External"/><Relationship Id="rId689" Type="http://schemas.openxmlformats.org/officeDocument/2006/relationships/hyperlink" Target="https://www.w3schools.com/tags/tag_button.asp" TargetMode="External"/><Relationship Id="rId854" Type="http://schemas.openxmlformats.org/officeDocument/2006/relationships/hyperlink" Target="https://www.w3schools.com/tags/att_ondurationchange.asp" TargetMode="External"/><Relationship Id="rId896" Type="http://schemas.openxmlformats.org/officeDocument/2006/relationships/hyperlink" Target="https://www.w3schools.com/tags/tag_input.asp" TargetMode="External"/><Relationship Id="rId39" Type="http://schemas.openxmlformats.org/officeDocument/2006/relationships/hyperlink" Target="https://www.w3schools.com/tags/att_onmouseover.asp" TargetMode="External"/><Relationship Id="rId286" Type="http://schemas.openxmlformats.org/officeDocument/2006/relationships/hyperlink" Target="https://www.w3schools.com/jsref/event_onmousedown.asp" TargetMode="External"/><Relationship Id="rId451" Type="http://schemas.openxmlformats.org/officeDocument/2006/relationships/hyperlink" Target="https://www.w3schools.com/jsref/obj_hashchangeevent.asp" TargetMode="External"/><Relationship Id="rId493" Type="http://schemas.openxmlformats.org/officeDocument/2006/relationships/hyperlink" Target="https://www.w3schools.com/jsref/obj_touchevent.asp" TargetMode="External"/><Relationship Id="rId507" Type="http://schemas.openxmlformats.org/officeDocument/2006/relationships/hyperlink" Target="https://www.w3schools.com/jsref/obj_keyboardevent.asp" TargetMode="External"/><Relationship Id="rId549" Type="http://schemas.openxmlformats.org/officeDocument/2006/relationships/hyperlink" Target="https://www.w3schools.com/tags/tag_center.asp" TargetMode="External"/><Relationship Id="rId714" Type="http://schemas.openxmlformats.org/officeDocument/2006/relationships/hyperlink" Target="https://www.w3schools.com/tags/tag_li.asp" TargetMode="External"/><Relationship Id="rId756" Type="http://schemas.openxmlformats.org/officeDocument/2006/relationships/hyperlink" Target="https://www.w3schools.com/tags/att_checked.asp" TargetMode="External"/><Relationship Id="rId921" Type="http://schemas.openxmlformats.org/officeDocument/2006/relationships/hyperlink" Target="https://www.w3schools.com/tags/tag_video.asp" TargetMode="External"/><Relationship Id="rId50" Type="http://schemas.openxmlformats.org/officeDocument/2006/relationships/hyperlink" Target="https://www.w3schools.com/tags/att_onratechange.asp" TargetMode="External"/><Relationship Id="rId104" Type="http://schemas.openxmlformats.org/officeDocument/2006/relationships/hyperlink" Target="https://www.w3schools.com/tags/att_for.asp" TargetMode="External"/><Relationship Id="rId146" Type="http://schemas.openxmlformats.org/officeDocument/2006/relationships/hyperlink" Target="https://www.w3schools.com/tags/att_readonly.asp" TargetMode="External"/><Relationship Id="rId188" Type="http://schemas.openxmlformats.org/officeDocument/2006/relationships/hyperlink" Target="https://www.w3schools.com/tags/att_input_type_hidden.asp" TargetMode="External"/><Relationship Id="rId311" Type="http://schemas.openxmlformats.org/officeDocument/2006/relationships/hyperlink" Target="https://www.w3schools.com/jsref/obj_pagetransitionevent.asp" TargetMode="External"/><Relationship Id="rId353" Type="http://schemas.openxmlformats.org/officeDocument/2006/relationships/hyperlink" Target="https://www.w3schools.com/jsref/event_touchmove.asp" TargetMode="External"/><Relationship Id="rId395" Type="http://schemas.openxmlformats.org/officeDocument/2006/relationships/hyperlink" Target="https://www.w3schools.com/jsref/event_key_charcode.asp" TargetMode="External"/><Relationship Id="rId409" Type="http://schemas.openxmlformats.org/officeDocument/2006/relationships/hyperlink" Target="https://www.w3schools.com/jsref/event_inputevent_data.asp" TargetMode="External"/><Relationship Id="rId560" Type="http://schemas.openxmlformats.org/officeDocument/2006/relationships/hyperlink" Target="https://www.w3schools.com/tags/tag_dialog.asp" TargetMode="External"/><Relationship Id="rId798" Type="http://schemas.openxmlformats.org/officeDocument/2006/relationships/hyperlink" Target="https://www.w3schools.com/tags/tag_meter.asp" TargetMode="External"/><Relationship Id="rId963" Type="http://schemas.openxmlformats.org/officeDocument/2006/relationships/hyperlink" Target="https://www.w3schools.com/tags/att_type.asp" TargetMode="External"/><Relationship Id="rId92" Type="http://schemas.openxmlformats.org/officeDocument/2006/relationships/hyperlink" Target="https://www.w3schools.com/tags/att_data.asp" TargetMode="External"/><Relationship Id="rId213" Type="http://schemas.openxmlformats.org/officeDocument/2006/relationships/hyperlink" Target="https://www.w3schools.com/jsref/obj_animationevent.asp" TargetMode="External"/><Relationship Id="rId420" Type="http://schemas.openxmlformats.org/officeDocument/2006/relationships/hyperlink" Target="https://www.w3schools.com/jsref/obj_wheelevent.asp" TargetMode="External"/><Relationship Id="rId616" Type="http://schemas.openxmlformats.org/officeDocument/2006/relationships/hyperlink" Target="https://www.w3schools.com/tags/tag_section.asp" TargetMode="External"/><Relationship Id="rId658" Type="http://schemas.openxmlformats.org/officeDocument/2006/relationships/hyperlink" Target="https://www.w3schools.com/tags/tag_bdi.asp" TargetMode="External"/><Relationship Id="rId823" Type="http://schemas.openxmlformats.org/officeDocument/2006/relationships/hyperlink" Target="https://www.w3schools.com/tags/att_multiple.asp" TargetMode="External"/><Relationship Id="rId865" Type="http://schemas.openxmlformats.org/officeDocument/2006/relationships/hyperlink" Target="https://www.w3schools.com/tags/att_onkeyup.asp" TargetMode="External"/><Relationship Id="rId255" Type="http://schemas.openxmlformats.org/officeDocument/2006/relationships/hyperlink" Target="https://www.w3schools.com/jsref/event_onerror.asp" TargetMode="External"/><Relationship Id="rId297" Type="http://schemas.openxmlformats.org/officeDocument/2006/relationships/hyperlink" Target="https://www.w3schools.com/jsref/obj_mouseevent.asp" TargetMode="External"/><Relationship Id="rId462" Type="http://schemas.openxmlformats.org/officeDocument/2006/relationships/hyperlink" Target="https://www.w3schools.com/jsref/obj_pagetransitionevent.asp" TargetMode="External"/><Relationship Id="rId518" Type="http://schemas.openxmlformats.org/officeDocument/2006/relationships/hyperlink" Target="https://www.w3schools.com/jsref/obj_inputevent.asp" TargetMode="External"/><Relationship Id="rId725" Type="http://schemas.openxmlformats.org/officeDocument/2006/relationships/hyperlink" Target="https://www.w3schools.com/tags/tag_tfoot.asp" TargetMode="External"/><Relationship Id="rId932" Type="http://schemas.openxmlformats.org/officeDocument/2006/relationships/hyperlink" Target="https://www.w3schools.com/tags/tag_iframe.asp" TargetMode="External"/><Relationship Id="rId115" Type="http://schemas.openxmlformats.org/officeDocument/2006/relationships/hyperlink" Target="https://www.w3schools.com/tags/tag_meta.asp" TargetMode="External"/><Relationship Id="rId157" Type="http://schemas.openxmlformats.org/officeDocument/2006/relationships/hyperlink" Target="https://www.w3schools.com/tags/tag_th.asp" TargetMode="External"/><Relationship Id="rId322" Type="http://schemas.openxmlformats.org/officeDocument/2006/relationships/hyperlink" Target="https://www.w3schools.com/jsref/obj_event.asp" TargetMode="External"/><Relationship Id="rId364" Type="http://schemas.openxmlformats.org/officeDocument/2006/relationships/hyperlink" Target="https://www.w3schools.com/jsref/event_onwheel.asp" TargetMode="External"/><Relationship Id="rId767" Type="http://schemas.openxmlformats.org/officeDocument/2006/relationships/hyperlink" Target="https://www.w3schools.com/tags/ref_standardattributes.asp" TargetMode="External"/><Relationship Id="rId974" Type="http://schemas.openxmlformats.org/officeDocument/2006/relationships/hyperlink" Target="https://www.w3schools.com/tags/att_global_draggable.asp" TargetMode="External"/><Relationship Id="rId1008" Type="http://schemas.openxmlformats.org/officeDocument/2006/relationships/image" Target="../media/image4.emf"/><Relationship Id="rId61" Type="http://schemas.openxmlformats.org/officeDocument/2006/relationships/hyperlink" Target="https://www.w3schools.com/tags/att_ontimeupdate.asp" TargetMode="External"/><Relationship Id="rId199" Type="http://schemas.openxmlformats.org/officeDocument/2006/relationships/hyperlink" Target="https://www.w3schools.com/tags/att_input_type_text.asp" TargetMode="External"/><Relationship Id="rId571" Type="http://schemas.openxmlformats.org/officeDocument/2006/relationships/hyperlink" Target="https://www.w3schools.com/tags/tag_font.asp" TargetMode="External"/><Relationship Id="rId627" Type="http://schemas.openxmlformats.org/officeDocument/2006/relationships/hyperlink" Target="https://www.w3schools.com/tags/tag_svg.asp" TargetMode="External"/><Relationship Id="rId669" Type="http://schemas.openxmlformats.org/officeDocument/2006/relationships/hyperlink" Target="https://www.w3schools.com/tags/tag_mark.asp" TargetMode="External"/><Relationship Id="rId834" Type="http://schemas.openxmlformats.org/officeDocument/2006/relationships/hyperlink" Target="https://www.w3schools.com/tags/tag_body.asp" TargetMode="External"/><Relationship Id="rId876" Type="http://schemas.openxmlformats.org/officeDocument/2006/relationships/hyperlink" Target="https://www.w3schools.com/tags/att_onoffline.asp" TargetMode="External"/><Relationship Id="rId19" Type="http://schemas.openxmlformats.org/officeDocument/2006/relationships/hyperlink" Target="https://www.w3schools.com/tags/att_ondragstart.asp" TargetMode="External"/><Relationship Id="rId224" Type="http://schemas.openxmlformats.org/officeDocument/2006/relationships/hyperlink" Target="https://www.w3schools.com/jsref/obj_event.asp" TargetMode="External"/><Relationship Id="rId266" Type="http://schemas.openxmlformats.org/officeDocument/2006/relationships/hyperlink" Target="https://www.w3schools.com/jsref/event_onhashchange.asp" TargetMode="External"/><Relationship Id="rId431" Type="http://schemas.openxmlformats.org/officeDocument/2006/relationships/hyperlink" Target="https://www.w3schools.com/jsref/event_inputevent_inputtype.asp" TargetMode="External"/><Relationship Id="rId473" Type="http://schemas.openxmlformats.org/officeDocument/2006/relationships/hyperlink" Target="https://www.w3schools.com/jsref/obj_mouseevent.asp" TargetMode="External"/><Relationship Id="rId529" Type="http://schemas.openxmlformats.org/officeDocument/2006/relationships/hyperlink" Target="https://www.w3schools.com/tags/tag_acronym.asp" TargetMode="External"/><Relationship Id="rId680" Type="http://schemas.openxmlformats.org/officeDocument/2006/relationships/hyperlink" Target="https://www.w3schools.com/tags/tag_sup.asp" TargetMode="External"/><Relationship Id="rId736" Type="http://schemas.openxmlformats.org/officeDocument/2006/relationships/hyperlink" Target="https://www.w3schools.com/tags/tag_dialog.asp" TargetMode="External"/><Relationship Id="rId901" Type="http://schemas.openxmlformats.org/officeDocument/2006/relationships/hyperlink" Target="https://www.w3schools.com/tags/tag_body.asp" TargetMode="External"/><Relationship Id="rId30" Type="http://schemas.openxmlformats.org/officeDocument/2006/relationships/hyperlink" Target="https://www.w3schools.com/tags/att_onkeypress.asp" TargetMode="External"/><Relationship Id="rId126" Type="http://schemas.openxmlformats.org/officeDocument/2006/relationships/hyperlink" Target="https://www.w3schools.com/tags/att_max.asp" TargetMode="External"/><Relationship Id="rId168" Type="http://schemas.openxmlformats.org/officeDocument/2006/relationships/hyperlink" Target="https://www.w3schools.com/tags/att_srclang.asp" TargetMode="External"/><Relationship Id="rId333" Type="http://schemas.openxmlformats.org/officeDocument/2006/relationships/hyperlink" Target="https://www.w3schools.com/jsref/event_onseeking.asp" TargetMode="External"/><Relationship Id="rId540" Type="http://schemas.openxmlformats.org/officeDocument/2006/relationships/hyperlink" Target="https://www.w3schools.com/tags/tag_bdi.asp" TargetMode="External"/><Relationship Id="rId778" Type="http://schemas.openxmlformats.org/officeDocument/2006/relationships/hyperlink" Target="https://www.w3schools.com/tags/att_defer.asp" TargetMode="External"/><Relationship Id="rId943" Type="http://schemas.openxmlformats.org/officeDocument/2006/relationships/hyperlink" Target="https://www.w3schools.com/tags/ref_standardattributes.asp" TargetMode="External"/><Relationship Id="rId985" Type="http://schemas.openxmlformats.org/officeDocument/2006/relationships/hyperlink" Target="https://www.w3schools.com/tags/tag_summary.asp" TargetMode="External"/><Relationship Id="rId72" Type="http://schemas.openxmlformats.org/officeDocument/2006/relationships/hyperlink" Target="https://www.w3schools.com/tags/att_action.asp" TargetMode="External"/><Relationship Id="rId375" Type="http://schemas.openxmlformats.org/officeDocument/2006/relationships/hyperlink" Target="https://www.w3schools.com/jsref/obj_event.asp" TargetMode="External"/><Relationship Id="rId582" Type="http://schemas.openxmlformats.org/officeDocument/2006/relationships/hyperlink" Target="https://www.w3schools.com/tags/tag_iframe.asp" TargetMode="External"/><Relationship Id="rId638" Type="http://schemas.openxmlformats.org/officeDocument/2006/relationships/hyperlink" Target="https://www.w3schools.com/tags/tag_tr.asp" TargetMode="External"/><Relationship Id="rId803" Type="http://schemas.openxmlformats.org/officeDocument/2006/relationships/hyperlink" Target="https://www.w3schools.com/tags/att_id.asp" TargetMode="External"/><Relationship Id="rId845" Type="http://schemas.openxmlformats.org/officeDocument/2006/relationships/hyperlink" Target="https://www.w3schools.com/tags/att_oncut.asp" TargetMode="External"/><Relationship Id="rId3" Type="http://schemas.openxmlformats.org/officeDocument/2006/relationships/hyperlink" Target="https://www.w3schools.com/tags/att_onbeforeprint.asp" TargetMode="External"/><Relationship Id="rId235" Type="http://schemas.openxmlformats.org/officeDocument/2006/relationships/hyperlink" Target="https://www.w3schools.com/jsref/event_ondblclick.asp" TargetMode="External"/><Relationship Id="rId277" Type="http://schemas.openxmlformats.org/officeDocument/2006/relationships/hyperlink" Target="https://www.w3schools.com/jsref/event_onload.asp" TargetMode="External"/><Relationship Id="rId400" Type="http://schemas.openxmlformats.org/officeDocument/2006/relationships/hyperlink" Target="https://www.w3schools.com/jsref/obj_clipboardevent.asp" TargetMode="External"/><Relationship Id="rId442" Type="http://schemas.openxmlformats.org/officeDocument/2006/relationships/hyperlink" Target="https://www.w3schools.com/jsref/obj_progressevent.asp" TargetMode="External"/><Relationship Id="rId484" Type="http://schemas.openxmlformats.org/officeDocument/2006/relationships/hyperlink" Target="https://www.w3schools.com/jsref/obj_storageevent.asp" TargetMode="External"/><Relationship Id="rId705" Type="http://schemas.openxmlformats.org/officeDocument/2006/relationships/hyperlink" Target="https://www.w3schools.com/tags/tag_svg.asp" TargetMode="External"/><Relationship Id="rId887" Type="http://schemas.openxmlformats.org/officeDocument/2006/relationships/hyperlink" Target="https://www.w3schools.com/tags/tag_body.asp" TargetMode="External"/><Relationship Id="rId137" Type="http://schemas.openxmlformats.org/officeDocument/2006/relationships/hyperlink" Target="https://www.w3schools.com/tags/att_open.asp" TargetMode="External"/><Relationship Id="rId302" Type="http://schemas.openxmlformats.org/officeDocument/2006/relationships/hyperlink" Target="https://www.w3schools.com/jsref/event_onoffline.asp" TargetMode="External"/><Relationship Id="rId344" Type="http://schemas.openxmlformats.org/officeDocument/2006/relationships/hyperlink" Target="https://www.w3schools.com/jsref/obj_event.asp" TargetMode="External"/><Relationship Id="rId691" Type="http://schemas.openxmlformats.org/officeDocument/2006/relationships/hyperlink" Target="https://www.w3schools.com/tags/tag_optgroup.asp" TargetMode="External"/><Relationship Id="rId747" Type="http://schemas.openxmlformats.org/officeDocument/2006/relationships/hyperlink" Target="https://www.w3schools.com/tags/att_action.asp" TargetMode="External"/><Relationship Id="rId789" Type="http://schemas.openxmlformats.org/officeDocument/2006/relationships/hyperlink" Target="https://www.w3schools.com/tags/att_for.asp" TargetMode="External"/><Relationship Id="rId912" Type="http://schemas.openxmlformats.org/officeDocument/2006/relationships/hyperlink" Target="https://www.w3schools.com/tags/att_onwheel.asp" TargetMode="External"/><Relationship Id="rId954" Type="http://schemas.openxmlformats.org/officeDocument/2006/relationships/hyperlink" Target="https://www.w3schools.com/tags/att_style.asp" TargetMode="External"/><Relationship Id="rId996" Type="http://schemas.openxmlformats.org/officeDocument/2006/relationships/hyperlink" Target="https://www.javatpoint.com/html-dialog-tag" TargetMode="External"/><Relationship Id="rId41" Type="http://schemas.openxmlformats.org/officeDocument/2006/relationships/hyperlink" Target="https://www.w3schools.com/tags/att_onmousewheel.asp" TargetMode="External"/><Relationship Id="rId83" Type="http://schemas.openxmlformats.org/officeDocument/2006/relationships/hyperlink" Target="https://www.w3schools.com/tags/att_cite.asp" TargetMode="External"/><Relationship Id="rId179" Type="http://schemas.openxmlformats.org/officeDocument/2006/relationships/hyperlink" Target="https://www.w3schools.com/tags/att_width.asp" TargetMode="External"/><Relationship Id="rId386" Type="http://schemas.openxmlformats.org/officeDocument/2006/relationships/hyperlink" Target="https://www.w3schools.com/jsref/obj_animationevent.asp" TargetMode="External"/><Relationship Id="rId551" Type="http://schemas.openxmlformats.org/officeDocument/2006/relationships/hyperlink" Target="https://www.w3schools.com/tags/tag_code.asp" TargetMode="External"/><Relationship Id="rId593" Type="http://schemas.openxmlformats.org/officeDocument/2006/relationships/hyperlink" Target="https://www.w3schools.com/tags/tag_mark.asp" TargetMode="External"/><Relationship Id="rId607" Type="http://schemas.openxmlformats.org/officeDocument/2006/relationships/hyperlink" Target="https://www.w3schools.com/tags/tag_pre.asp" TargetMode="External"/><Relationship Id="rId649" Type="http://schemas.openxmlformats.org/officeDocument/2006/relationships/hyperlink" Target="https://www.w3schools.com/tags/tag_body.asp" TargetMode="External"/><Relationship Id="rId814" Type="http://schemas.openxmlformats.org/officeDocument/2006/relationships/hyperlink" Target="https://www.w3schools.com/tags/att_loop.asp" TargetMode="External"/><Relationship Id="rId856" Type="http://schemas.openxmlformats.org/officeDocument/2006/relationships/hyperlink" Target="https://www.w3schools.com/tags/att_onended.asp" TargetMode="External"/><Relationship Id="rId190" Type="http://schemas.openxmlformats.org/officeDocument/2006/relationships/hyperlink" Target="https://www.w3schools.com/tags/att_input_type_month.asp" TargetMode="External"/><Relationship Id="rId204" Type="http://schemas.openxmlformats.org/officeDocument/2006/relationships/hyperlink" Target="https://www.w3schools.com/tags/att_onchange.asp" TargetMode="External"/><Relationship Id="rId246" Type="http://schemas.openxmlformats.org/officeDocument/2006/relationships/hyperlink" Target="https://www.w3schools.com/jsref/obj_dragevent.asp" TargetMode="External"/><Relationship Id="rId288" Type="http://schemas.openxmlformats.org/officeDocument/2006/relationships/hyperlink" Target="https://www.w3schools.com/jsref/event_onmouseenter.asp" TargetMode="External"/><Relationship Id="rId411" Type="http://schemas.openxmlformats.org/officeDocument/2006/relationships/hyperlink" Target="https://www.w3schools.com/jsref/event_defaultprevented.asp" TargetMode="External"/><Relationship Id="rId453" Type="http://schemas.openxmlformats.org/officeDocument/2006/relationships/hyperlink" Target="https://www.w3schools.com/jsref/obj_mouseevent.asp" TargetMode="External"/><Relationship Id="rId509" Type="http://schemas.openxmlformats.org/officeDocument/2006/relationships/hyperlink" Target="https://www.w3schools.com/jsref/obj_keyboardevent.asp" TargetMode="External"/><Relationship Id="rId660" Type="http://schemas.openxmlformats.org/officeDocument/2006/relationships/hyperlink" Target="https://www.w3schools.com/tags/tag_blockquote.asp" TargetMode="External"/><Relationship Id="rId898" Type="http://schemas.openxmlformats.org/officeDocument/2006/relationships/hyperlink" Target="https://www.w3schools.com/tags/att_onseeking.asp" TargetMode="External"/><Relationship Id="rId106" Type="http://schemas.openxmlformats.org/officeDocument/2006/relationships/hyperlink" Target="https://www.w3schools.com/tags/att_form.asp" TargetMode="External"/><Relationship Id="rId313" Type="http://schemas.openxmlformats.org/officeDocument/2006/relationships/hyperlink" Target="https://www.w3schools.com/jsref/obj_clipboardevent.asp" TargetMode="External"/><Relationship Id="rId495" Type="http://schemas.openxmlformats.org/officeDocument/2006/relationships/hyperlink" Target="https://www.w3schools.com/jsref/obj_transitionevent.asp" TargetMode="External"/><Relationship Id="rId716" Type="http://schemas.openxmlformats.org/officeDocument/2006/relationships/hyperlink" Target="https://www.w3schools.com/tags/tag_dt.asp" TargetMode="External"/><Relationship Id="rId758" Type="http://schemas.openxmlformats.org/officeDocument/2006/relationships/hyperlink" Target="https://www.w3schools.com/tags/att_cite.asp" TargetMode="External"/><Relationship Id="rId923" Type="http://schemas.openxmlformats.org/officeDocument/2006/relationships/hyperlink" Target="https://www.w3schools.com/tags/att_readonly.asp" TargetMode="External"/><Relationship Id="rId965" Type="http://schemas.openxmlformats.org/officeDocument/2006/relationships/hyperlink" Target="https://www.w3schools.com/tags/att_value.asp" TargetMode="External"/><Relationship Id="rId10" Type="http://schemas.openxmlformats.org/officeDocument/2006/relationships/hyperlink" Target="https://www.w3schools.com/tags/att_oncopy.asp" TargetMode="External"/><Relationship Id="rId52" Type="http://schemas.openxmlformats.org/officeDocument/2006/relationships/hyperlink" Target="https://www.w3schools.com/tags/att_onresize.asp" TargetMode="External"/><Relationship Id="rId94" Type="http://schemas.openxmlformats.org/officeDocument/2006/relationships/hyperlink" Target="https://www.w3schools.com/tags/att_datetime.asp" TargetMode="External"/><Relationship Id="rId148" Type="http://schemas.openxmlformats.org/officeDocument/2006/relationships/hyperlink" Target="https://www.w3schools.com/tags/att_required.asp" TargetMode="External"/><Relationship Id="rId355" Type="http://schemas.openxmlformats.org/officeDocument/2006/relationships/hyperlink" Target="https://www.w3schools.com/jsref/event_touchstart.asp" TargetMode="External"/><Relationship Id="rId397" Type="http://schemas.openxmlformats.org/officeDocument/2006/relationships/hyperlink" Target="https://www.w3schools.com/jsref/obj_touchevent.asp" TargetMode="External"/><Relationship Id="rId520" Type="http://schemas.openxmlformats.org/officeDocument/2006/relationships/hyperlink" Target="https://www.w3schools.com/jsref/obj_transitionevent.asp" TargetMode="External"/><Relationship Id="rId562" Type="http://schemas.openxmlformats.org/officeDocument/2006/relationships/hyperlink" Target="https://www.w3schools.com/tags/tag_ul.asp" TargetMode="External"/><Relationship Id="rId618" Type="http://schemas.openxmlformats.org/officeDocument/2006/relationships/hyperlink" Target="https://www.w3schools.com/tags/tag_small.asp" TargetMode="External"/><Relationship Id="rId825" Type="http://schemas.openxmlformats.org/officeDocument/2006/relationships/hyperlink" Target="https://www.w3schools.com/tags/att_name.asp" TargetMode="External"/><Relationship Id="rId215" Type="http://schemas.openxmlformats.org/officeDocument/2006/relationships/hyperlink" Target="https://www.w3schools.com/jsref/obj_animationevent.asp" TargetMode="External"/><Relationship Id="rId257" Type="http://schemas.openxmlformats.org/officeDocument/2006/relationships/hyperlink" Target="https://www.w3schools.com/jsref/obj_focusevent.asp" TargetMode="External"/><Relationship Id="rId422" Type="http://schemas.openxmlformats.org/officeDocument/2006/relationships/hyperlink" Target="https://www.w3schools.com/jsref/obj_uievent.asp" TargetMode="External"/><Relationship Id="rId464" Type="http://schemas.openxmlformats.org/officeDocument/2006/relationships/hyperlink" Target="https://www.w3schools.com/jsref/obj_event.asp" TargetMode="External"/><Relationship Id="rId867" Type="http://schemas.openxmlformats.org/officeDocument/2006/relationships/hyperlink" Target="https://www.w3schools.com/tags/att_onloadeddata.asp" TargetMode="External"/><Relationship Id="rId1010" Type="http://schemas.openxmlformats.org/officeDocument/2006/relationships/image" Target="../media/image5.emf"/><Relationship Id="rId299" Type="http://schemas.openxmlformats.org/officeDocument/2006/relationships/hyperlink" Target="https://www.w3schools.com/jsref/obj_mouseevent.asp" TargetMode="External"/><Relationship Id="rId727" Type="http://schemas.openxmlformats.org/officeDocument/2006/relationships/hyperlink" Target="https://www.w3schools.com/tags/tag_colgroup.asp" TargetMode="External"/><Relationship Id="rId934" Type="http://schemas.openxmlformats.org/officeDocument/2006/relationships/hyperlink" Target="https://www.w3schools.com/tags/tag_th.asp" TargetMode="External"/><Relationship Id="rId63" Type="http://schemas.openxmlformats.org/officeDocument/2006/relationships/hyperlink" Target="https://www.w3schools.com/tags/att_onunload.asp" TargetMode="External"/><Relationship Id="rId159" Type="http://schemas.openxmlformats.org/officeDocument/2006/relationships/hyperlink" Target="https://www.w3schools.com/tags/tag_option.asp" TargetMode="External"/><Relationship Id="rId366" Type="http://schemas.openxmlformats.org/officeDocument/2006/relationships/hyperlink" Target="https://www.w3schools.com/jsref/obj_uievent.asp" TargetMode="External"/><Relationship Id="rId573" Type="http://schemas.openxmlformats.org/officeDocument/2006/relationships/hyperlink" Target="https://www.w3schools.com/tags/tag_form.asp" TargetMode="External"/><Relationship Id="rId780" Type="http://schemas.openxmlformats.org/officeDocument/2006/relationships/hyperlink" Target="https://www.w3schools.com/tags/att_dir.asp" TargetMode="External"/><Relationship Id="rId226" Type="http://schemas.openxmlformats.org/officeDocument/2006/relationships/hyperlink" Target="https://www.w3schools.com/jsref/obj_event.asp" TargetMode="External"/><Relationship Id="rId433" Type="http://schemas.openxmlformats.org/officeDocument/2006/relationships/hyperlink" Target="https://www.w3schools.com/jsref/event_istrusted.asp" TargetMode="External"/><Relationship Id="rId878" Type="http://schemas.openxmlformats.org/officeDocument/2006/relationships/hyperlink" Target="https://www.w3schools.com/tags/att_ononline.asp" TargetMode="External"/><Relationship Id="rId640" Type="http://schemas.openxmlformats.org/officeDocument/2006/relationships/hyperlink" Target="https://www.w3schools.com/tags/tag_tt.asp" TargetMode="External"/><Relationship Id="rId738" Type="http://schemas.openxmlformats.org/officeDocument/2006/relationships/hyperlink" Target="https://www.w3schools.com/tags/tag_head.asp" TargetMode="External"/><Relationship Id="rId945" Type="http://schemas.openxmlformats.org/officeDocument/2006/relationships/hyperlink" Target="https://www.w3schools.com/tags/att_srcdoc.asp" TargetMode="External"/><Relationship Id="rId74" Type="http://schemas.openxmlformats.org/officeDocument/2006/relationships/hyperlink" Target="https://www.w3schools.com/tags/att_alt.asp" TargetMode="External"/><Relationship Id="rId377" Type="http://schemas.openxmlformats.org/officeDocument/2006/relationships/hyperlink" Target="https://www.w3schools.com/jsref/obj_event.asp" TargetMode="External"/><Relationship Id="rId500" Type="http://schemas.openxmlformats.org/officeDocument/2006/relationships/hyperlink" Target="https://www.w3schools.com/jsref/obj_mouseevent.asp" TargetMode="External"/><Relationship Id="rId584" Type="http://schemas.openxmlformats.org/officeDocument/2006/relationships/hyperlink" Target="https://www.w3schools.com/tags/tag_input.asp" TargetMode="External"/><Relationship Id="rId805" Type="http://schemas.openxmlformats.org/officeDocument/2006/relationships/hyperlink" Target="https://www.w3schools.com/tags/att_ismap.asp" TargetMode="External"/><Relationship Id="rId5" Type="http://schemas.openxmlformats.org/officeDocument/2006/relationships/hyperlink" Target="https://www.w3schools.com/tags/att_onblur.asp" TargetMode="External"/><Relationship Id="rId237" Type="http://schemas.openxmlformats.org/officeDocument/2006/relationships/hyperlink" Target="https://www.w3schools.com/jsref/event_ondrag.asp" TargetMode="External"/><Relationship Id="rId791" Type="http://schemas.openxmlformats.org/officeDocument/2006/relationships/hyperlink" Target="https://www.w3schools.com/tags/att_form.asp" TargetMode="External"/><Relationship Id="rId889" Type="http://schemas.openxmlformats.org/officeDocument/2006/relationships/hyperlink" Target="https://www.w3schools.com/tags/att_onratechange.asp" TargetMode="External"/><Relationship Id="rId444" Type="http://schemas.openxmlformats.org/officeDocument/2006/relationships/hyperlink" Target="https://www.w3schools.com/jsref/event_metakey.asp" TargetMode="External"/><Relationship Id="rId651" Type="http://schemas.openxmlformats.org/officeDocument/2006/relationships/hyperlink" Target="https://www.w3schools.com/tags/tag_p.asp" TargetMode="External"/><Relationship Id="rId749" Type="http://schemas.openxmlformats.org/officeDocument/2006/relationships/hyperlink" Target="https://www.w3schools.com/tags/att_alt.asp" TargetMode="External"/><Relationship Id="rId290" Type="http://schemas.openxmlformats.org/officeDocument/2006/relationships/hyperlink" Target="https://www.w3schools.com/jsref/event_onmouseleave.asp" TargetMode="External"/><Relationship Id="rId304" Type="http://schemas.openxmlformats.org/officeDocument/2006/relationships/hyperlink" Target="https://www.w3schools.com/jsref/event_ononline.asp" TargetMode="External"/><Relationship Id="rId388" Type="http://schemas.openxmlformats.org/officeDocument/2006/relationships/hyperlink" Target="https://www.w3schools.com/jsref/obj_event.asp" TargetMode="External"/><Relationship Id="rId511" Type="http://schemas.openxmlformats.org/officeDocument/2006/relationships/hyperlink" Target="https://www.w3schools.com/jsref/obj_keyboardevent.asp" TargetMode="External"/><Relationship Id="rId609" Type="http://schemas.openxmlformats.org/officeDocument/2006/relationships/hyperlink" Target="https://www.w3schools.com/tags/tag_q.asp" TargetMode="External"/><Relationship Id="rId956" Type="http://schemas.openxmlformats.org/officeDocument/2006/relationships/hyperlink" Target="https://www.w3schools.com/tags/att_tabindex.asp" TargetMode="External"/><Relationship Id="rId85" Type="http://schemas.openxmlformats.org/officeDocument/2006/relationships/hyperlink" Target="https://www.w3schools.com/tags/tag_textarea.asp" TargetMode="External"/><Relationship Id="rId150" Type="http://schemas.openxmlformats.org/officeDocument/2006/relationships/hyperlink" Target="https://www.w3schools.com/tags/tag_ol.asp" TargetMode="External"/><Relationship Id="rId595" Type="http://schemas.openxmlformats.org/officeDocument/2006/relationships/hyperlink" Target="https://www.w3schools.com/tags/tag_meter.asp" TargetMode="External"/><Relationship Id="rId816" Type="http://schemas.openxmlformats.org/officeDocument/2006/relationships/hyperlink" Target="https://www.w3schools.com/tags/tag_meter.asp" TargetMode="External"/><Relationship Id="rId1001" Type="http://schemas.openxmlformats.org/officeDocument/2006/relationships/control" Target="../activeX/activeX1.xml"/><Relationship Id="rId248" Type="http://schemas.openxmlformats.org/officeDocument/2006/relationships/hyperlink" Target="https://www.w3schools.com/jsref/obj_dragevent.asp" TargetMode="External"/><Relationship Id="rId455" Type="http://schemas.openxmlformats.org/officeDocument/2006/relationships/hyperlink" Target="https://www.w3schools.com/jsref/event_hashchange_oldurl.asp" TargetMode="External"/><Relationship Id="rId662" Type="http://schemas.openxmlformats.org/officeDocument/2006/relationships/hyperlink" Target="https://www.w3schools.com/tags/tag_code.asp" TargetMode="External"/><Relationship Id="rId12" Type="http://schemas.openxmlformats.org/officeDocument/2006/relationships/hyperlink" Target="https://www.w3schools.com/tags/att_oncut.asp" TargetMode="External"/><Relationship Id="rId108" Type="http://schemas.openxmlformats.org/officeDocument/2006/relationships/hyperlink" Target="https://www.w3schools.com/tags/att_headers.asp" TargetMode="External"/><Relationship Id="rId315" Type="http://schemas.openxmlformats.org/officeDocument/2006/relationships/hyperlink" Target="https://www.w3schools.com/jsref/obj_event.asp" TargetMode="External"/><Relationship Id="rId522" Type="http://schemas.openxmlformats.org/officeDocument/2006/relationships/hyperlink" Target="https://www.w3schools.com/jsref/obj_animationevent.asp" TargetMode="External"/><Relationship Id="rId967" Type="http://schemas.openxmlformats.org/officeDocument/2006/relationships/hyperlink" Target="https://www.w3schools.com/tags/att_wrap.asp" TargetMode="External"/><Relationship Id="rId96" Type="http://schemas.openxmlformats.org/officeDocument/2006/relationships/hyperlink" Target="https://www.w3schools.com/tags/tag_track.asp" TargetMode="External"/><Relationship Id="rId161" Type="http://schemas.openxmlformats.org/officeDocument/2006/relationships/hyperlink" Target="https://www.w3schools.com/tags/tag_area.asp" TargetMode="External"/><Relationship Id="rId399" Type="http://schemas.openxmlformats.org/officeDocument/2006/relationships/hyperlink" Target="https://www.w3schools.com/jsref/event_clienty.asp" TargetMode="External"/><Relationship Id="rId827" Type="http://schemas.openxmlformats.org/officeDocument/2006/relationships/hyperlink" Target="https://www.w3schools.com/tags/tag_form.asp" TargetMode="External"/><Relationship Id="rId259" Type="http://schemas.openxmlformats.org/officeDocument/2006/relationships/hyperlink" Target="https://www.w3schools.com/jsref/obj_focusevent.asp" TargetMode="External"/><Relationship Id="rId466" Type="http://schemas.openxmlformats.org/officeDocument/2006/relationships/hyperlink" Target="https://www.w3schools.com/jsref/obj_mouseevent.asp" TargetMode="External"/><Relationship Id="rId673" Type="http://schemas.openxmlformats.org/officeDocument/2006/relationships/hyperlink" Target="https://www.w3schools.com/tags/tag_rt.asp" TargetMode="External"/><Relationship Id="rId880" Type="http://schemas.openxmlformats.org/officeDocument/2006/relationships/hyperlink" Target="https://www.w3schools.com/tags/tag_body.asp" TargetMode="External"/><Relationship Id="rId23" Type="http://schemas.openxmlformats.org/officeDocument/2006/relationships/hyperlink" Target="https://www.w3schools.com/tags/att_onended.asp" TargetMode="External"/><Relationship Id="rId119" Type="http://schemas.openxmlformats.org/officeDocument/2006/relationships/hyperlink" Target="https://www.w3schools.com/tags/tag_track.asp" TargetMode="External"/><Relationship Id="rId326" Type="http://schemas.openxmlformats.org/officeDocument/2006/relationships/hyperlink" Target="https://www.w3schools.com/jsref/event_onreset.asp" TargetMode="External"/><Relationship Id="rId533" Type="http://schemas.openxmlformats.org/officeDocument/2006/relationships/hyperlink" Target="https://www.w3schools.com/tags/tag_area.asp" TargetMode="External"/><Relationship Id="rId978" Type="http://schemas.openxmlformats.org/officeDocument/2006/relationships/hyperlink" Target="https://www.w3schools.com/tags/att_global_spellcheck.asp" TargetMode="External"/><Relationship Id="rId740" Type="http://schemas.openxmlformats.org/officeDocument/2006/relationships/hyperlink" Target="https://www.w3schools.com/tags/tag_base.asp" TargetMode="External"/><Relationship Id="rId838" Type="http://schemas.openxmlformats.org/officeDocument/2006/relationships/hyperlink" Target="https://www.w3schools.com/tags/att_onchange.asp" TargetMode="External"/><Relationship Id="rId172" Type="http://schemas.openxmlformats.org/officeDocument/2006/relationships/hyperlink" Target="https://www.w3schools.com/tags/tag_ol.asp" TargetMode="External"/><Relationship Id="rId477" Type="http://schemas.openxmlformats.org/officeDocument/2006/relationships/hyperlink" Target="https://www.w3schools.com/jsref/obj_mouseevent.asp" TargetMode="External"/><Relationship Id="rId600" Type="http://schemas.openxmlformats.org/officeDocument/2006/relationships/hyperlink" Target="https://www.w3schools.com/tags/tag_ol.asp" TargetMode="External"/><Relationship Id="rId684" Type="http://schemas.openxmlformats.org/officeDocument/2006/relationships/hyperlink" Target="https://www.w3schools.com/tags/tag_var.asp" TargetMode="External"/><Relationship Id="rId337" Type="http://schemas.openxmlformats.org/officeDocument/2006/relationships/hyperlink" Target="https://www.w3schools.com/jsref/obj_event.asp" TargetMode="External"/><Relationship Id="rId891" Type="http://schemas.openxmlformats.org/officeDocument/2006/relationships/hyperlink" Target="https://www.w3schools.com/tags/tag_form.asp" TargetMode="External"/><Relationship Id="rId905" Type="http://schemas.openxmlformats.org/officeDocument/2006/relationships/hyperlink" Target="https://www.w3schools.com/tags/att_ontimeupdate.asp" TargetMode="External"/><Relationship Id="rId989" Type="http://schemas.openxmlformats.org/officeDocument/2006/relationships/hyperlink" Target="https://www.w3schools.com/tags/tag_object.asp" TargetMode="External"/><Relationship Id="rId34" Type="http://schemas.openxmlformats.org/officeDocument/2006/relationships/hyperlink" Target="https://www.w3schools.com/tags/att_onloadedmetadata.asp" TargetMode="External"/><Relationship Id="rId544" Type="http://schemas.openxmlformats.org/officeDocument/2006/relationships/hyperlink" Target="https://www.w3schools.com/tags/tag_body.asp" TargetMode="External"/><Relationship Id="rId751" Type="http://schemas.openxmlformats.org/officeDocument/2006/relationships/hyperlink" Target="https://www.w3schools.com/tags/tag_script.asp" TargetMode="External"/><Relationship Id="rId849" Type="http://schemas.openxmlformats.org/officeDocument/2006/relationships/hyperlink" Target="https://www.w3schools.com/tags/att_ondragenter.asp" TargetMode="External"/><Relationship Id="rId183" Type="http://schemas.openxmlformats.org/officeDocument/2006/relationships/hyperlink" Target="https://www.w3schools.com/tags/att_input_type_color.asp" TargetMode="External"/><Relationship Id="rId390" Type="http://schemas.openxmlformats.org/officeDocument/2006/relationships/hyperlink" Target="https://www.w3schools.com/jsref/obj_mouseevent.asp" TargetMode="External"/><Relationship Id="rId404" Type="http://schemas.openxmlformats.org/officeDocument/2006/relationships/hyperlink" Target="https://www.w3schools.com/jsref/event_ctrlkey.asp" TargetMode="External"/><Relationship Id="rId611" Type="http://schemas.openxmlformats.org/officeDocument/2006/relationships/hyperlink" Target="https://www.w3schools.com/tags/tag_rt.asp" TargetMode="External"/><Relationship Id="rId250" Type="http://schemas.openxmlformats.org/officeDocument/2006/relationships/hyperlink" Target="https://www.w3schools.com/jsref/obj_dragevent.asp" TargetMode="External"/><Relationship Id="rId488" Type="http://schemas.openxmlformats.org/officeDocument/2006/relationships/hyperlink" Target="https://www.w3schools.com/jsref/obj_touchevent.asp" TargetMode="External"/><Relationship Id="rId695" Type="http://schemas.openxmlformats.org/officeDocument/2006/relationships/hyperlink" Target="https://www.w3schools.com/tags/tag_legend.asp" TargetMode="External"/><Relationship Id="rId709" Type="http://schemas.openxmlformats.org/officeDocument/2006/relationships/hyperlink" Target="https://www.w3schools.com/tags/tag_video.asp" TargetMode="External"/><Relationship Id="rId916" Type="http://schemas.openxmlformats.org/officeDocument/2006/relationships/hyperlink" Target="https://www.w3schools.com/tags/tag_meter.asp" TargetMode="External"/><Relationship Id="rId45" Type="http://schemas.openxmlformats.org/officeDocument/2006/relationships/hyperlink" Target="https://www.w3schools.com/tags/att_onpaste.asp" TargetMode="External"/><Relationship Id="rId110" Type="http://schemas.openxmlformats.org/officeDocument/2006/relationships/hyperlink" Target="https://www.w3schools.com/tags/att_high.asp" TargetMode="External"/><Relationship Id="rId348" Type="http://schemas.openxmlformats.org/officeDocument/2006/relationships/hyperlink" Target="https://www.w3schools.com/jsref/obj_event.asp" TargetMode="External"/><Relationship Id="rId555" Type="http://schemas.openxmlformats.org/officeDocument/2006/relationships/hyperlink" Target="https://www.w3schools.com/tags/tag_datalist.asp" TargetMode="External"/><Relationship Id="rId762" Type="http://schemas.openxmlformats.org/officeDocument/2006/relationships/hyperlink" Target="https://www.w3schools.com/tags/tag_textarea.asp" TargetMode="External"/><Relationship Id="rId194" Type="http://schemas.openxmlformats.org/officeDocument/2006/relationships/hyperlink" Target="https://www.w3schools.com/tags/att_input_type_range.asp" TargetMode="External"/><Relationship Id="rId208" Type="http://schemas.openxmlformats.org/officeDocument/2006/relationships/hyperlink" Target="https://www.w3schools.com/jsref/event_onafterprint.asp" TargetMode="External"/><Relationship Id="rId415" Type="http://schemas.openxmlformats.org/officeDocument/2006/relationships/hyperlink" Target="https://www.w3schools.com/jsref/event_wheel_deltay.asp" TargetMode="External"/><Relationship Id="rId622" Type="http://schemas.openxmlformats.org/officeDocument/2006/relationships/hyperlink" Target="https://www.w3schools.com/tags/tag_strong.asp" TargetMode="External"/><Relationship Id="rId261" Type="http://schemas.openxmlformats.org/officeDocument/2006/relationships/hyperlink" Target="https://www.w3schools.com/jsref/obj_focusevent.asp" TargetMode="External"/><Relationship Id="rId499" Type="http://schemas.openxmlformats.org/officeDocument/2006/relationships/hyperlink" Target="https://www.w3schools.com/jsref/event_which.asp" TargetMode="External"/><Relationship Id="rId927" Type="http://schemas.openxmlformats.org/officeDocument/2006/relationships/hyperlink" Target="https://www.w3schools.com/tags/tag_ol.asp" TargetMode="External"/><Relationship Id="rId56" Type="http://schemas.openxmlformats.org/officeDocument/2006/relationships/hyperlink" Target="https://www.w3schools.com/tags/att_onseeking.asp" TargetMode="External"/><Relationship Id="rId359" Type="http://schemas.openxmlformats.org/officeDocument/2006/relationships/hyperlink" Target="https://www.w3schools.com/jsref/event_onunload.asp" TargetMode="External"/><Relationship Id="rId566" Type="http://schemas.openxmlformats.org/officeDocument/2006/relationships/hyperlink" Target="https://www.w3schools.com/tags/tag_em.asp" TargetMode="External"/><Relationship Id="rId773" Type="http://schemas.openxmlformats.org/officeDocument/2006/relationships/hyperlink" Target="https://www.w3schools.com/tags/att_data-.asp" TargetMode="External"/><Relationship Id="rId121" Type="http://schemas.openxmlformats.org/officeDocument/2006/relationships/hyperlink" Target="https://www.w3schools.com/tags/att_list.asp" TargetMode="External"/><Relationship Id="rId219" Type="http://schemas.openxmlformats.org/officeDocument/2006/relationships/hyperlink" Target="https://www.w3schools.com/jsref/event_onblur.asp" TargetMode="External"/><Relationship Id="rId426" Type="http://schemas.openxmlformats.org/officeDocument/2006/relationships/hyperlink" Target="https://www.w3schools.com/jsref/event_eventphase.asp" TargetMode="External"/><Relationship Id="rId633" Type="http://schemas.openxmlformats.org/officeDocument/2006/relationships/hyperlink" Target="https://www.w3schools.com/tags/tag_tfoot.asp" TargetMode="External"/><Relationship Id="rId980" Type="http://schemas.openxmlformats.org/officeDocument/2006/relationships/hyperlink" Target="https://www.w3schools.com/tags/att_global_tabindex.asp" TargetMode="External"/><Relationship Id="rId840" Type="http://schemas.openxmlformats.org/officeDocument/2006/relationships/hyperlink" Target="https://www.w3schools.com/tags/att_oncontextmenu.asp" TargetMode="External"/><Relationship Id="rId938" Type="http://schemas.openxmlformats.org/officeDocument/2006/relationships/hyperlink" Target="https://www.w3schools.com/tags/tag_area.asp" TargetMode="External"/><Relationship Id="rId67" Type="http://schemas.openxmlformats.org/officeDocument/2006/relationships/hyperlink" Target="https://www.w3schools.com/tags/att_defer.asp" TargetMode="External"/><Relationship Id="rId272" Type="http://schemas.openxmlformats.org/officeDocument/2006/relationships/hyperlink" Target="https://www.w3schools.com/jsref/obj_keyboardevent.asp" TargetMode="External"/><Relationship Id="rId577" Type="http://schemas.openxmlformats.org/officeDocument/2006/relationships/hyperlink" Target="https://www.w3schools.com/tags/tag_head.asp" TargetMode="External"/><Relationship Id="rId700" Type="http://schemas.openxmlformats.org/officeDocument/2006/relationships/hyperlink" Target="https://www.w3schools.com/tags/tag_area.asp" TargetMode="External"/><Relationship Id="rId132" Type="http://schemas.openxmlformats.org/officeDocument/2006/relationships/hyperlink" Target="https://www.w3schools.com/tags/att_multiple.asp" TargetMode="External"/><Relationship Id="rId784" Type="http://schemas.openxmlformats.org/officeDocument/2006/relationships/hyperlink" Target="https://www.w3schools.com/tags/att_download.asp" TargetMode="External"/><Relationship Id="rId991" Type="http://schemas.openxmlformats.org/officeDocument/2006/relationships/hyperlink" Target="https://www.w3schools.com/tags/tag_link.asp" TargetMode="External"/><Relationship Id="rId437" Type="http://schemas.openxmlformats.org/officeDocument/2006/relationships/hyperlink" Target="https://www.w3schools.com/jsref/obj_storageevent.asp" TargetMode="External"/><Relationship Id="rId644" Type="http://schemas.openxmlformats.org/officeDocument/2006/relationships/hyperlink" Target="https://www.w3schools.com/tags/tag_video.asp" TargetMode="External"/><Relationship Id="rId851" Type="http://schemas.openxmlformats.org/officeDocument/2006/relationships/hyperlink" Target="https://www.w3schools.com/tags/att_ondragover.asp" TargetMode="External"/><Relationship Id="rId283" Type="http://schemas.openxmlformats.org/officeDocument/2006/relationships/hyperlink" Target="https://www.w3schools.com/jsref/obj_progressevent.asp" TargetMode="External"/><Relationship Id="rId490" Type="http://schemas.openxmlformats.org/officeDocument/2006/relationships/hyperlink" Target="https://www.w3schools.com/jsref/obj_event.asp" TargetMode="External"/><Relationship Id="rId504" Type="http://schemas.openxmlformats.org/officeDocument/2006/relationships/hyperlink" Target="https://www.w3schools.com/jsref/obj_uievent.asp" TargetMode="External"/><Relationship Id="rId711" Type="http://schemas.openxmlformats.org/officeDocument/2006/relationships/hyperlink" Target="https://www.w3schools.com/tags/tag_nav.asp" TargetMode="External"/><Relationship Id="rId949" Type="http://schemas.openxmlformats.org/officeDocument/2006/relationships/hyperlink" Target="https://www.w3schools.com/tags/att_source_srcset.asp" TargetMode="External"/><Relationship Id="rId78" Type="http://schemas.openxmlformats.org/officeDocument/2006/relationships/hyperlink" Target="https://www.w3schools.com/tags/att_autofocus.asp" TargetMode="External"/><Relationship Id="rId143" Type="http://schemas.openxmlformats.org/officeDocument/2006/relationships/hyperlink" Target="https://www.w3schools.com/tags/att_poster.asp" TargetMode="External"/><Relationship Id="rId350" Type="http://schemas.openxmlformats.org/officeDocument/2006/relationships/hyperlink" Target="https://www.w3schools.com/jsref/obj_touchevent.asp" TargetMode="External"/><Relationship Id="rId588" Type="http://schemas.openxmlformats.org/officeDocument/2006/relationships/hyperlink" Target="https://www.w3schools.com/tags/tag_legend.asp" TargetMode="External"/><Relationship Id="rId795" Type="http://schemas.openxmlformats.org/officeDocument/2006/relationships/hyperlink" Target="https://www.w3schools.com/tags/att_hidden.asp" TargetMode="External"/><Relationship Id="rId809" Type="http://schemas.openxmlformats.org/officeDocument/2006/relationships/hyperlink" Target="https://www.w3schools.com/tags/att_label.asp" TargetMode="External"/><Relationship Id="rId9" Type="http://schemas.openxmlformats.org/officeDocument/2006/relationships/hyperlink" Target="https://www.w3schools.com/tags/att_oncontextmenu.asp" TargetMode="External"/><Relationship Id="rId210" Type="http://schemas.openxmlformats.org/officeDocument/2006/relationships/hyperlink" Target="https://www.w3schools.com/jsref/event_animationend.asp" TargetMode="External"/><Relationship Id="rId448" Type="http://schemas.openxmlformats.org/officeDocument/2006/relationships/hyperlink" Target="https://www.w3schools.com/jsref/obj_mouseevent.asp" TargetMode="External"/><Relationship Id="rId655" Type="http://schemas.openxmlformats.org/officeDocument/2006/relationships/hyperlink" Target="https://www.w3schools.com/tags/tag_abbr.asp" TargetMode="External"/><Relationship Id="rId862" Type="http://schemas.openxmlformats.org/officeDocument/2006/relationships/hyperlink" Target="https://www.w3schools.com/tags/att_oninvalid.asp" TargetMode="External"/><Relationship Id="rId294" Type="http://schemas.openxmlformats.org/officeDocument/2006/relationships/hyperlink" Target="https://www.w3schools.com/jsref/event_onmouseover.asp" TargetMode="External"/><Relationship Id="rId308" Type="http://schemas.openxmlformats.org/officeDocument/2006/relationships/hyperlink" Target="https://www.w3schools.com/jsref/event_onpagehide.asp" TargetMode="External"/><Relationship Id="rId515" Type="http://schemas.openxmlformats.org/officeDocument/2006/relationships/hyperlink" Target="https://www.w3schools.com/jsref/obj_touchevent.asp" TargetMode="External"/><Relationship Id="rId722" Type="http://schemas.openxmlformats.org/officeDocument/2006/relationships/hyperlink" Target="https://www.w3schools.com/tags/tag_td.asp" TargetMode="External"/><Relationship Id="rId89" Type="http://schemas.openxmlformats.org/officeDocument/2006/relationships/hyperlink" Target="https://www.w3schools.com/tags/att_controls.asp" TargetMode="External"/><Relationship Id="rId154" Type="http://schemas.openxmlformats.org/officeDocument/2006/relationships/hyperlink" Target="https://www.w3schools.com/tags/att_sandbox.asp" TargetMode="External"/><Relationship Id="rId361" Type="http://schemas.openxmlformats.org/officeDocument/2006/relationships/hyperlink" Target="https://www.w3schools.com/jsref/obj_event.asp" TargetMode="External"/><Relationship Id="rId599" Type="http://schemas.openxmlformats.org/officeDocument/2006/relationships/hyperlink" Target="https://www.w3schools.com/tags/tag_object.asp" TargetMode="External"/><Relationship Id="rId1005" Type="http://schemas.openxmlformats.org/officeDocument/2006/relationships/control" Target="../activeX/activeX3.xml"/><Relationship Id="rId459" Type="http://schemas.openxmlformats.org/officeDocument/2006/relationships/hyperlink" Target="https://www.w3schools.com/jsref/event_pagey.asp" TargetMode="External"/><Relationship Id="rId666" Type="http://schemas.openxmlformats.org/officeDocument/2006/relationships/hyperlink" Target="https://www.w3schools.com/tags/tag_i.asp" TargetMode="External"/><Relationship Id="rId873" Type="http://schemas.openxmlformats.org/officeDocument/2006/relationships/hyperlink" Target="https://www.w3schools.com/tags/att_onmouseover.asp" TargetMode="External"/><Relationship Id="rId16" Type="http://schemas.openxmlformats.org/officeDocument/2006/relationships/hyperlink" Target="https://www.w3schools.com/tags/att_ondragenter.asp" TargetMode="External"/><Relationship Id="rId221" Type="http://schemas.openxmlformats.org/officeDocument/2006/relationships/hyperlink" Target="https://www.w3schools.com/jsref/event_oncanplay.asp" TargetMode="External"/><Relationship Id="rId319" Type="http://schemas.openxmlformats.org/officeDocument/2006/relationships/hyperlink" Target="https://www.w3schools.com/jsref/obj_event.asp" TargetMode="External"/><Relationship Id="rId526" Type="http://schemas.openxmlformats.org/officeDocument/2006/relationships/hyperlink" Target="https://www.w3schools.com/tags/tag_doctype.asp" TargetMode="External"/><Relationship Id="rId733" Type="http://schemas.openxmlformats.org/officeDocument/2006/relationships/hyperlink" Target="https://www.w3schools.com/tags/tag_article.asp" TargetMode="External"/><Relationship Id="rId940" Type="http://schemas.openxmlformats.org/officeDocument/2006/relationships/hyperlink" Target="https://www.w3schools.com/tags/att_sizes.asp" TargetMode="External"/><Relationship Id="rId165" Type="http://schemas.openxmlformats.org/officeDocument/2006/relationships/hyperlink" Target="https://www.w3schools.com/tags/att_src.asp" TargetMode="External"/><Relationship Id="rId372" Type="http://schemas.openxmlformats.org/officeDocument/2006/relationships/hyperlink" Target="https://www.w3schools.com/jsref/obj_uievent.asp" TargetMode="External"/><Relationship Id="rId677" Type="http://schemas.openxmlformats.org/officeDocument/2006/relationships/hyperlink" Target="https://www.w3schools.com/tags/tag_small.asp" TargetMode="External"/><Relationship Id="rId800" Type="http://schemas.openxmlformats.org/officeDocument/2006/relationships/hyperlink" Target="https://www.w3schools.com/tags/att_hreflang.asp" TargetMode="External"/><Relationship Id="rId232" Type="http://schemas.openxmlformats.org/officeDocument/2006/relationships/hyperlink" Target="https://www.w3schools.com/jsref/obj_clipboardevent.asp" TargetMode="External"/><Relationship Id="rId884" Type="http://schemas.openxmlformats.org/officeDocument/2006/relationships/hyperlink" Target="https://www.w3schools.com/tags/att_onpause.asp" TargetMode="External"/><Relationship Id="rId27" Type="http://schemas.openxmlformats.org/officeDocument/2006/relationships/hyperlink" Target="https://www.w3schools.com/tags/att_oninput.asp" TargetMode="External"/><Relationship Id="rId537" Type="http://schemas.openxmlformats.org/officeDocument/2006/relationships/hyperlink" Target="https://www.w3schools.com/tags/tag_b.asp" TargetMode="External"/><Relationship Id="rId744" Type="http://schemas.openxmlformats.org/officeDocument/2006/relationships/hyperlink" Target="https://www.w3schools.com/tags/tag_form.asp" TargetMode="External"/><Relationship Id="rId951" Type="http://schemas.openxmlformats.org/officeDocument/2006/relationships/hyperlink" Target="https://www.w3schools.com/tags/tag_ol.asp" TargetMode="External"/><Relationship Id="rId80" Type="http://schemas.openxmlformats.org/officeDocument/2006/relationships/hyperlink" Target="https://www.w3schools.com/tags/att_charset.asp" TargetMode="External"/><Relationship Id="rId176" Type="http://schemas.openxmlformats.org/officeDocument/2006/relationships/hyperlink" Target="https://www.w3schools.com/tags/att_type.asp" TargetMode="External"/><Relationship Id="rId383" Type="http://schemas.openxmlformats.org/officeDocument/2006/relationships/hyperlink" Target="https://www.w3schools.com/jsref/obj_mouseevent.asp" TargetMode="External"/><Relationship Id="rId590" Type="http://schemas.openxmlformats.org/officeDocument/2006/relationships/hyperlink" Target="https://www.w3schools.com/tags/tag_link.asp" TargetMode="External"/><Relationship Id="rId604" Type="http://schemas.openxmlformats.org/officeDocument/2006/relationships/hyperlink" Target="https://www.w3schools.com/tags/tag_p.asp" TargetMode="External"/><Relationship Id="rId811" Type="http://schemas.openxmlformats.org/officeDocument/2006/relationships/hyperlink" Target="https://www.w3schools.com/tags/ref_standardattributes.asp"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w3schools.com/cssref/css3_pr_border-image-outset.php" TargetMode="External"/><Relationship Id="rId299" Type="http://schemas.openxmlformats.org/officeDocument/2006/relationships/hyperlink" Target="https://www.w3schools.com/cssref/css3_pr_row-gap.php" TargetMode="External"/><Relationship Id="rId303" Type="http://schemas.openxmlformats.org/officeDocument/2006/relationships/hyperlink" Target="https://www.w3schools.com/cssref/css_pr_scroll-margin-block.php" TargetMode="External"/><Relationship Id="rId21" Type="http://schemas.openxmlformats.org/officeDocument/2006/relationships/hyperlink" Target="https://www.w3schools.com/cssref/sel_before.asp" TargetMode="External"/><Relationship Id="rId42" Type="http://schemas.openxmlformats.org/officeDocument/2006/relationships/hyperlink" Target="https://www.w3schools.com/cssref/sel_not.asp" TargetMode="External"/><Relationship Id="rId63" Type="http://schemas.openxmlformats.org/officeDocument/2006/relationships/hyperlink" Target="https://www.w3schools.com/cssref/func_counter.asp" TargetMode="External"/><Relationship Id="rId84" Type="http://schemas.openxmlformats.org/officeDocument/2006/relationships/hyperlink" Target="https://www.w3schools.com/cssref/css3_pr_animation-direction.php" TargetMode="External"/><Relationship Id="rId138" Type="http://schemas.openxmlformats.org/officeDocument/2006/relationships/hyperlink" Target="https://www.w3schools.com/cssref/pr_border-top_width.php" TargetMode="External"/><Relationship Id="rId159" Type="http://schemas.openxmlformats.org/officeDocument/2006/relationships/hyperlink" Target="https://www.w3schools.com/cssref/css3_pr_column-rule-style.php" TargetMode="External"/><Relationship Id="rId324" Type="http://schemas.openxmlformats.org/officeDocument/2006/relationships/hyperlink" Target="https://www.w3schools.com/cssref/css_pr_scroll-snap-align.php" TargetMode="External"/><Relationship Id="rId345" Type="http://schemas.openxmlformats.org/officeDocument/2006/relationships/hyperlink" Target="https://www.w3schools.com/cssref/css3_pr_transform-origin.php" TargetMode="External"/><Relationship Id="rId366" Type="http://schemas.openxmlformats.org/officeDocument/2006/relationships/printerSettings" Target="../printerSettings/printerSettings2.bin"/><Relationship Id="rId170" Type="http://schemas.openxmlformats.org/officeDocument/2006/relationships/hyperlink" Target="https://www.w3schools.com/cssref/pr_tab_empty-cells.php" TargetMode="External"/><Relationship Id="rId191" Type="http://schemas.openxmlformats.org/officeDocument/2006/relationships/hyperlink" Target="https://www.w3schools.com/cssref/pr_font_weight.php" TargetMode="External"/><Relationship Id="rId205" Type="http://schemas.openxmlformats.org/officeDocument/2006/relationships/hyperlink" Target="https://www.w3schools.com/cssref/pr_grid-row-gap.php" TargetMode="External"/><Relationship Id="rId226" Type="http://schemas.openxmlformats.org/officeDocument/2006/relationships/hyperlink" Target="https://www.w3schools.com/cssref/css3_pr_animation-keyframes.php" TargetMode="External"/><Relationship Id="rId247" Type="http://schemas.openxmlformats.org/officeDocument/2006/relationships/hyperlink" Target="https://www.w3schools.com/cssref/css3_pr_mask-origin.php" TargetMode="External"/><Relationship Id="rId107" Type="http://schemas.openxmlformats.org/officeDocument/2006/relationships/hyperlink" Target="https://www.w3schools.com/cssref/pr_border.php" TargetMode="External"/><Relationship Id="rId268" Type="http://schemas.openxmlformats.org/officeDocument/2006/relationships/hyperlink" Target="https://www.w3schools.com/cssref/css3_pr_outline-offset.php" TargetMode="External"/><Relationship Id="rId289" Type="http://schemas.openxmlformats.org/officeDocument/2006/relationships/hyperlink" Target="https://www.w3schools.com/cssref/pr_print_pagebi.php" TargetMode="External"/><Relationship Id="rId11" Type="http://schemas.openxmlformats.org/officeDocument/2006/relationships/hyperlink" Target="https://www.w3schools.com/cssref/sel_gen_sibling.asp" TargetMode="External"/><Relationship Id="rId32" Type="http://schemas.openxmlformats.org/officeDocument/2006/relationships/hyperlink" Target="https://www.w3schools.com/cssref/sel_fullscreen.asp" TargetMode="External"/><Relationship Id="rId53" Type="http://schemas.openxmlformats.org/officeDocument/2006/relationships/hyperlink" Target="https://www.w3schools.com/cssref/sel_read-write.asp" TargetMode="External"/><Relationship Id="rId74" Type="http://schemas.openxmlformats.org/officeDocument/2006/relationships/hyperlink" Target="https://www.w3schools.com/cssref/func_rgb.asp" TargetMode="External"/><Relationship Id="rId128" Type="http://schemas.openxmlformats.org/officeDocument/2006/relationships/hyperlink" Target="https://www.w3schools.com/cssref/pr_border-right_color.php" TargetMode="External"/><Relationship Id="rId149" Type="http://schemas.openxmlformats.org/officeDocument/2006/relationships/hyperlink" Target="https://www.w3schools.com/cssref/css3_pr_caret-color.php" TargetMode="External"/><Relationship Id="rId314" Type="http://schemas.openxmlformats.org/officeDocument/2006/relationships/hyperlink" Target="https://www.w3schools.com/cssref/css_pr_scroll-margin-top.php" TargetMode="External"/><Relationship Id="rId335" Type="http://schemas.openxmlformats.org/officeDocument/2006/relationships/hyperlink" Target="https://www.w3schools.com/cssref/pr_text_text-decoration-thickness.php" TargetMode="External"/><Relationship Id="rId356" Type="http://schemas.openxmlformats.org/officeDocument/2006/relationships/hyperlink" Target="https://www.w3schools.com/cssref/pr_pos_vertical-align.php" TargetMode="External"/><Relationship Id="rId5" Type="http://schemas.openxmlformats.org/officeDocument/2006/relationships/hyperlink" Target="https://www.w3schools.com/cssref/sel_element.asp" TargetMode="External"/><Relationship Id="rId95" Type="http://schemas.openxmlformats.org/officeDocument/2006/relationships/hyperlink" Target="https://www.w3schools.com/cssref/pr_background-attachment.php" TargetMode="External"/><Relationship Id="rId160" Type="http://schemas.openxmlformats.org/officeDocument/2006/relationships/hyperlink" Target="https://www.w3schools.com/cssref/css3_pr_column-rule-width.php" TargetMode="External"/><Relationship Id="rId181" Type="http://schemas.openxmlformats.org/officeDocument/2006/relationships/hyperlink" Target="https://www.w3schools.com/cssref/css3_pr_font-face_rule.php" TargetMode="External"/><Relationship Id="rId216" Type="http://schemas.openxmlformats.org/officeDocument/2006/relationships/hyperlink" Target="https://www.w3schools.com/cssref/css_pr_inline-size.php" TargetMode="External"/><Relationship Id="rId237" Type="http://schemas.openxmlformats.org/officeDocument/2006/relationships/hyperlink" Target="https://www.w3schools.com/cssref/css_pr_margin-block-start.php" TargetMode="External"/><Relationship Id="rId258" Type="http://schemas.openxmlformats.org/officeDocument/2006/relationships/hyperlink" Target="https://www.w3schools.com/cssref/pr_dim_min-height.php" TargetMode="External"/><Relationship Id="rId279" Type="http://schemas.openxmlformats.org/officeDocument/2006/relationships/hyperlink" Target="https://www.w3schools.com/cssref/css_pr_padding-block-start.php" TargetMode="External"/><Relationship Id="rId22" Type="http://schemas.openxmlformats.org/officeDocument/2006/relationships/hyperlink" Target="https://www.w3schools.com/cssref/sel_checked.asp" TargetMode="External"/><Relationship Id="rId43" Type="http://schemas.openxmlformats.org/officeDocument/2006/relationships/hyperlink" Target="https://www.w3schools.com/cssref/sel_nth-child.asp" TargetMode="External"/><Relationship Id="rId64" Type="http://schemas.openxmlformats.org/officeDocument/2006/relationships/hyperlink" Target="https://www.w3schools.com/cssref/func_cubic-bezier.asp" TargetMode="External"/><Relationship Id="rId118" Type="http://schemas.openxmlformats.org/officeDocument/2006/relationships/hyperlink" Target="https://www.w3schools.com/cssref/css3_pr_border-image-repeat.php" TargetMode="External"/><Relationship Id="rId139" Type="http://schemas.openxmlformats.org/officeDocument/2006/relationships/hyperlink" Target="https://www.w3schools.com/cssref/pr_border-width.php" TargetMode="External"/><Relationship Id="rId290" Type="http://schemas.openxmlformats.org/officeDocument/2006/relationships/hyperlink" Target="https://www.w3schools.com/cssref/css_pr_paint-order.php" TargetMode="External"/><Relationship Id="rId304" Type="http://schemas.openxmlformats.org/officeDocument/2006/relationships/hyperlink" Target="https://www.w3schools.com/cssref/css_pr_scroll-margin-block-end.php" TargetMode="External"/><Relationship Id="rId325" Type="http://schemas.openxmlformats.org/officeDocument/2006/relationships/hyperlink" Target="https://www.w3schools.com/cssref/css_pr_scroll-snap-stop.php" TargetMode="External"/><Relationship Id="rId346" Type="http://schemas.openxmlformats.org/officeDocument/2006/relationships/hyperlink" Target="https://www.w3schools.com/cssref/css3_pr_transform-style.php" TargetMode="External"/><Relationship Id="rId367" Type="http://schemas.openxmlformats.org/officeDocument/2006/relationships/drawing" Target="../drawings/drawing2.xml"/><Relationship Id="rId85" Type="http://schemas.openxmlformats.org/officeDocument/2006/relationships/hyperlink" Target="https://www.w3schools.com/cssref/css3_pr_animation-duration.php" TargetMode="External"/><Relationship Id="rId150" Type="http://schemas.openxmlformats.org/officeDocument/2006/relationships/hyperlink" Target="https://www.w3schools.com/cssref/pr_charset_rule.php" TargetMode="External"/><Relationship Id="rId171" Type="http://schemas.openxmlformats.org/officeDocument/2006/relationships/hyperlink" Target="https://www.w3schools.com/cssref/css3_pr_filter.php" TargetMode="External"/><Relationship Id="rId192" Type="http://schemas.openxmlformats.org/officeDocument/2006/relationships/hyperlink" Target="https://www.w3schools.com/cssref/css3_pr_gap.php" TargetMode="External"/><Relationship Id="rId206" Type="http://schemas.openxmlformats.org/officeDocument/2006/relationships/hyperlink" Target="https://www.w3schools.com/cssref/pr_grid-row-start.php" TargetMode="External"/><Relationship Id="rId227" Type="http://schemas.openxmlformats.org/officeDocument/2006/relationships/hyperlink" Target="https://www.w3schools.com/cssref/pr_pos_left.php" TargetMode="External"/><Relationship Id="rId248" Type="http://schemas.openxmlformats.org/officeDocument/2006/relationships/hyperlink" Target="https://www.w3schools.com/cssref/css3_pr_mask-position.php" TargetMode="External"/><Relationship Id="rId269" Type="http://schemas.openxmlformats.org/officeDocument/2006/relationships/hyperlink" Target="https://www.w3schools.com/cssref/pr_outline-style.php" TargetMode="External"/><Relationship Id="rId12" Type="http://schemas.openxmlformats.org/officeDocument/2006/relationships/hyperlink" Target="https://www.w3schools.com/cssref/sel_attribute.asp" TargetMode="External"/><Relationship Id="rId33" Type="http://schemas.openxmlformats.org/officeDocument/2006/relationships/hyperlink" Target="https://www.w3schools.com/cssref/sel_hover.asp" TargetMode="External"/><Relationship Id="rId108" Type="http://schemas.openxmlformats.org/officeDocument/2006/relationships/hyperlink" Target="https://www.w3schools.com/cssref/pr_border-bottom.php" TargetMode="External"/><Relationship Id="rId129" Type="http://schemas.openxmlformats.org/officeDocument/2006/relationships/hyperlink" Target="https://www.w3schools.com/cssref/pr_border-right_style.php" TargetMode="External"/><Relationship Id="rId280" Type="http://schemas.openxmlformats.org/officeDocument/2006/relationships/hyperlink" Target="https://www.w3schools.com/cssref/pr_padding-bottom.php" TargetMode="External"/><Relationship Id="rId315" Type="http://schemas.openxmlformats.org/officeDocument/2006/relationships/hyperlink" Target="https://www.w3schools.com/cssref/css_pr_scroll-margin-top.php" TargetMode="External"/><Relationship Id="rId336" Type="http://schemas.openxmlformats.org/officeDocument/2006/relationships/hyperlink" Target="https://www.w3schools.com/cssref/css3_pr_text-emphasis.php" TargetMode="External"/><Relationship Id="rId357" Type="http://schemas.openxmlformats.org/officeDocument/2006/relationships/hyperlink" Target="https://www.w3schools.com/cssref/pr_class_visibility.php" TargetMode="External"/><Relationship Id="rId54" Type="http://schemas.openxmlformats.org/officeDocument/2006/relationships/hyperlink" Target="https://www.w3schools.com/cssref/sel_required.asp" TargetMode="External"/><Relationship Id="rId75" Type="http://schemas.openxmlformats.org/officeDocument/2006/relationships/hyperlink" Target="https://www.w3schools.com/cssref/func_rgba.asp" TargetMode="External"/><Relationship Id="rId96" Type="http://schemas.openxmlformats.org/officeDocument/2006/relationships/hyperlink" Target="https://www.w3schools.com/cssref/pr_background-blend-mode.php" TargetMode="External"/><Relationship Id="rId140" Type="http://schemas.openxmlformats.org/officeDocument/2006/relationships/hyperlink" Target="https://www.w3schools.com/cssref/pr_pos_bottom.php" TargetMode="External"/><Relationship Id="rId161" Type="http://schemas.openxmlformats.org/officeDocument/2006/relationships/hyperlink" Target="https://www.w3schools.com/cssref/css3_pr_column-span.php" TargetMode="External"/><Relationship Id="rId182" Type="http://schemas.openxmlformats.org/officeDocument/2006/relationships/hyperlink" Target="https://www.w3schools.com/cssref/pr_font_font-family.php" TargetMode="External"/><Relationship Id="rId217" Type="http://schemas.openxmlformats.org/officeDocument/2006/relationships/hyperlink" Target="https://www.w3schools.com/cssref/css_pr_inset.php" TargetMode="External"/><Relationship Id="rId6" Type="http://schemas.openxmlformats.org/officeDocument/2006/relationships/hyperlink" Target="https://www.w3schools.com/cssref/sel_element_class.asp" TargetMode="External"/><Relationship Id="rId238" Type="http://schemas.openxmlformats.org/officeDocument/2006/relationships/hyperlink" Target="https://www.w3schools.com/cssref/pr_margin-bottom.php" TargetMode="External"/><Relationship Id="rId259" Type="http://schemas.openxmlformats.org/officeDocument/2006/relationships/hyperlink" Target="https://www.w3schools.com/cssref/pr_dim_min-width.php" TargetMode="External"/><Relationship Id="rId23" Type="http://schemas.openxmlformats.org/officeDocument/2006/relationships/hyperlink" Target="https://www.w3schools.com/cssref/sel_default.asp" TargetMode="External"/><Relationship Id="rId119" Type="http://schemas.openxmlformats.org/officeDocument/2006/relationships/hyperlink" Target="https://www.w3schools.com/cssref/css3_pr_border-image-slice.php" TargetMode="External"/><Relationship Id="rId270" Type="http://schemas.openxmlformats.org/officeDocument/2006/relationships/hyperlink" Target="https://www.w3schools.com/cssref/pr_outline-width.php" TargetMode="External"/><Relationship Id="rId291" Type="http://schemas.openxmlformats.org/officeDocument/2006/relationships/hyperlink" Target="https://www.w3schools.com/cssref/css3_pr_perspective.php" TargetMode="External"/><Relationship Id="rId305" Type="http://schemas.openxmlformats.org/officeDocument/2006/relationships/hyperlink" Target="https://www.w3schools.com/cssref/css_pr_scroll-margin-block-start.php" TargetMode="External"/><Relationship Id="rId326" Type="http://schemas.openxmlformats.org/officeDocument/2006/relationships/hyperlink" Target="https://www.w3schools.com/cssref/css_pr_scroll-snap-type.php" TargetMode="External"/><Relationship Id="rId347" Type="http://schemas.openxmlformats.org/officeDocument/2006/relationships/hyperlink" Target="https://www.w3schools.com/cssref/css3_pr_transition.php" TargetMode="External"/><Relationship Id="rId44" Type="http://schemas.openxmlformats.org/officeDocument/2006/relationships/hyperlink" Target="https://www.w3schools.com/cssref/sel_nth-last-child.asp" TargetMode="External"/><Relationship Id="rId65" Type="http://schemas.openxmlformats.org/officeDocument/2006/relationships/hyperlink" Target="https://www.w3schools.com/cssref/func_hsl.asp" TargetMode="External"/><Relationship Id="rId86" Type="http://schemas.openxmlformats.org/officeDocument/2006/relationships/hyperlink" Target="https://www.w3schools.com/cssref/css3_pr_animation-fill-mode.php" TargetMode="External"/><Relationship Id="rId130" Type="http://schemas.openxmlformats.org/officeDocument/2006/relationships/hyperlink" Target="https://www.w3schools.com/cssref/pr_border-right_width.php" TargetMode="External"/><Relationship Id="rId151" Type="http://schemas.openxmlformats.org/officeDocument/2006/relationships/hyperlink" Target="https://www.w3schools.com/cssref/pr_class_clear.php" TargetMode="External"/><Relationship Id="rId368" Type="http://schemas.openxmlformats.org/officeDocument/2006/relationships/vmlDrawing" Target="../drawings/vmlDrawing2.vml"/><Relationship Id="rId172" Type="http://schemas.openxmlformats.org/officeDocument/2006/relationships/hyperlink" Target="https://www.w3schools.com/cssref/css3_pr_flex.php" TargetMode="External"/><Relationship Id="rId193" Type="http://schemas.openxmlformats.org/officeDocument/2006/relationships/hyperlink" Target="https://www.w3schools.com/cssref/pr_grid.php" TargetMode="External"/><Relationship Id="rId207" Type="http://schemas.openxmlformats.org/officeDocument/2006/relationships/hyperlink" Target="https://www.w3schools.com/cssref/pr_grid-template.php" TargetMode="External"/><Relationship Id="rId228" Type="http://schemas.openxmlformats.org/officeDocument/2006/relationships/hyperlink" Target="https://www.w3schools.com/cssref/pr_text_letter-spacing.php" TargetMode="External"/><Relationship Id="rId249" Type="http://schemas.openxmlformats.org/officeDocument/2006/relationships/hyperlink" Target="https://www.w3schools.com/cssref/css3_pr_mask-repeat.php" TargetMode="External"/><Relationship Id="rId13" Type="http://schemas.openxmlformats.org/officeDocument/2006/relationships/hyperlink" Target="https://www.w3schools.com/cssref/sel_attribute_value.asp" TargetMode="External"/><Relationship Id="rId109" Type="http://schemas.openxmlformats.org/officeDocument/2006/relationships/hyperlink" Target="https://www.w3schools.com/cssref/pr_border-bottom_color.php" TargetMode="External"/><Relationship Id="rId260" Type="http://schemas.openxmlformats.org/officeDocument/2006/relationships/hyperlink" Target="https://www.w3schools.com/cssref/pr_mix-blend-mode.php" TargetMode="External"/><Relationship Id="rId281" Type="http://schemas.openxmlformats.org/officeDocument/2006/relationships/hyperlink" Target="https://www.w3schools.com/cssref/css_pr_padding-inline.php" TargetMode="External"/><Relationship Id="rId316" Type="http://schemas.openxmlformats.org/officeDocument/2006/relationships/hyperlink" Target="https://www.w3schools.com/cssref/css_pr_scroll-margin-top.php" TargetMode="External"/><Relationship Id="rId337" Type="http://schemas.openxmlformats.org/officeDocument/2006/relationships/hyperlink" Target="https://www.w3schools.com/cssref/pr_text_text-indent.php" TargetMode="External"/><Relationship Id="rId34" Type="http://schemas.openxmlformats.org/officeDocument/2006/relationships/hyperlink" Target="https://www.w3schools.com/cssref/sel_in-range.asp" TargetMode="External"/><Relationship Id="rId55" Type="http://schemas.openxmlformats.org/officeDocument/2006/relationships/hyperlink" Target="https://www.w3schools.com/cssref/sel_root.asp" TargetMode="External"/><Relationship Id="rId76" Type="http://schemas.openxmlformats.org/officeDocument/2006/relationships/hyperlink" Target="https://www.w3schools.com/cssref/func_var.asp" TargetMode="External"/><Relationship Id="rId97" Type="http://schemas.openxmlformats.org/officeDocument/2006/relationships/hyperlink" Target="https://www.w3schools.com/cssref/css3_pr_background-clip.php" TargetMode="External"/><Relationship Id="rId120" Type="http://schemas.openxmlformats.org/officeDocument/2006/relationships/hyperlink" Target="https://www.w3schools.com/cssref/css3_pr_border-image-source.php" TargetMode="External"/><Relationship Id="rId141" Type="http://schemas.openxmlformats.org/officeDocument/2006/relationships/hyperlink" Target="https://www.w3schools.com/cssref/css3_pr_box-decoration-break.php" TargetMode="External"/><Relationship Id="rId358" Type="http://schemas.openxmlformats.org/officeDocument/2006/relationships/hyperlink" Target="https://www.w3schools.com/cssref/pr_text_white-space.php" TargetMode="External"/><Relationship Id="rId7" Type="http://schemas.openxmlformats.org/officeDocument/2006/relationships/hyperlink" Target="https://www.w3schools.com/cssref/sel_element_comma.asp" TargetMode="External"/><Relationship Id="rId162" Type="http://schemas.openxmlformats.org/officeDocument/2006/relationships/hyperlink" Target="https://www.w3schools.com/cssref/css3_pr_column-width.php" TargetMode="External"/><Relationship Id="rId183" Type="http://schemas.openxmlformats.org/officeDocument/2006/relationships/hyperlink" Target="https://www.w3schools.com/cssref/css3_pr_font-feature-settings.php" TargetMode="External"/><Relationship Id="rId218" Type="http://schemas.openxmlformats.org/officeDocument/2006/relationships/hyperlink" Target="https://www.w3schools.com/cssref/css_pr_inset-block.php" TargetMode="External"/><Relationship Id="rId239" Type="http://schemas.openxmlformats.org/officeDocument/2006/relationships/hyperlink" Target="https://www.w3schools.com/cssref/css_pr_margin-inline.php" TargetMode="External"/><Relationship Id="rId250" Type="http://schemas.openxmlformats.org/officeDocument/2006/relationships/hyperlink" Target="https://www.w3schools.com/cssref/css3_pr_mask-size.php" TargetMode="External"/><Relationship Id="rId271" Type="http://schemas.openxmlformats.org/officeDocument/2006/relationships/hyperlink" Target="https://www.w3schools.com/cssref/pr_pos_overflow.php" TargetMode="External"/><Relationship Id="rId292" Type="http://schemas.openxmlformats.org/officeDocument/2006/relationships/hyperlink" Target="https://www.w3schools.com/cssref/css3_pr_perspective-origin.php" TargetMode="External"/><Relationship Id="rId306" Type="http://schemas.openxmlformats.org/officeDocument/2006/relationships/hyperlink" Target="https://www.w3schools.com/cssref/css_pr_scroll-margin-bottom.php" TargetMode="External"/><Relationship Id="rId24" Type="http://schemas.openxmlformats.org/officeDocument/2006/relationships/hyperlink" Target="https://www.w3schools.com/cssref/sel_disabled.asp" TargetMode="External"/><Relationship Id="rId45" Type="http://schemas.openxmlformats.org/officeDocument/2006/relationships/hyperlink" Target="https://www.w3schools.com/cssref/sel_nth-last-of-type.asp" TargetMode="External"/><Relationship Id="rId66" Type="http://schemas.openxmlformats.org/officeDocument/2006/relationships/hyperlink" Target="https://www.w3schools.com/cssref/func_hsla.asp" TargetMode="External"/><Relationship Id="rId87" Type="http://schemas.openxmlformats.org/officeDocument/2006/relationships/hyperlink" Target="https://www.w3schools.com/cssref/css3_pr_animation-iteration-count.php" TargetMode="External"/><Relationship Id="rId110" Type="http://schemas.openxmlformats.org/officeDocument/2006/relationships/hyperlink" Target="https://www.w3schools.com/cssref/css3_pr_border-bottom-left-radius.php" TargetMode="External"/><Relationship Id="rId131" Type="http://schemas.openxmlformats.org/officeDocument/2006/relationships/hyperlink" Target="https://www.w3schools.com/cssref/pr_border-spacing.php" TargetMode="External"/><Relationship Id="rId327" Type="http://schemas.openxmlformats.org/officeDocument/2006/relationships/hyperlink" Target="https://www.w3schools.com/cssref/css3_pr_tab-size.php" TargetMode="External"/><Relationship Id="rId348" Type="http://schemas.openxmlformats.org/officeDocument/2006/relationships/hyperlink" Target="https://www.w3schools.com/cssref/css3_pr_transition-delay.php" TargetMode="External"/><Relationship Id="rId369" Type="http://schemas.openxmlformats.org/officeDocument/2006/relationships/control" Target="../activeX/activeX6.xml"/><Relationship Id="rId152" Type="http://schemas.openxmlformats.org/officeDocument/2006/relationships/hyperlink" Target="https://www.w3schools.com/cssref/pr_pos_clip.php" TargetMode="External"/><Relationship Id="rId173" Type="http://schemas.openxmlformats.org/officeDocument/2006/relationships/hyperlink" Target="https://www.w3schools.com/cssref/css3_pr_flex-basis.php" TargetMode="External"/><Relationship Id="rId194" Type="http://schemas.openxmlformats.org/officeDocument/2006/relationships/hyperlink" Target="https://www.w3schools.com/cssref/pr_grid-area.php" TargetMode="External"/><Relationship Id="rId208" Type="http://schemas.openxmlformats.org/officeDocument/2006/relationships/hyperlink" Target="https://www.w3schools.com/cssref/pr_grid-template-areas.php" TargetMode="External"/><Relationship Id="rId229" Type="http://schemas.openxmlformats.org/officeDocument/2006/relationships/hyperlink" Target="https://www.w3schools.com/cssref/pr_dim_line-height.php" TargetMode="External"/><Relationship Id="rId240" Type="http://schemas.openxmlformats.org/officeDocument/2006/relationships/hyperlink" Target="https://www.w3schools.com/cssref/css_pr_margin-inline-end.php" TargetMode="External"/><Relationship Id="rId261" Type="http://schemas.openxmlformats.org/officeDocument/2006/relationships/hyperlink" Target="https://www.w3schools.com/cssref/css3_pr_object-fit.php" TargetMode="External"/><Relationship Id="rId14" Type="http://schemas.openxmlformats.org/officeDocument/2006/relationships/hyperlink" Target="https://www.w3schools.com/cssref/sel_attribute_value_contains.asp" TargetMode="External"/><Relationship Id="rId35" Type="http://schemas.openxmlformats.org/officeDocument/2006/relationships/hyperlink" Target="https://www.w3schools.com/cssref/sel_indeterminate.asp" TargetMode="External"/><Relationship Id="rId56" Type="http://schemas.openxmlformats.org/officeDocument/2006/relationships/hyperlink" Target="https://www.w3schools.com/cssref/sel_selection.asp" TargetMode="External"/><Relationship Id="rId77" Type="http://schemas.openxmlformats.org/officeDocument/2006/relationships/hyperlink" Target="https://www.w3schools.com/cssref/css4_pr_accent-color.php" TargetMode="External"/><Relationship Id="rId100" Type="http://schemas.openxmlformats.org/officeDocument/2006/relationships/hyperlink" Target="https://www.w3schools.com/cssref/css3_pr_background-origin.php" TargetMode="External"/><Relationship Id="rId282" Type="http://schemas.openxmlformats.org/officeDocument/2006/relationships/hyperlink" Target="https://www.w3schools.com/cssref/css_pr_padding-inline-end.php" TargetMode="External"/><Relationship Id="rId317" Type="http://schemas.openxmlformats.org/officeDocument/2006/relationships/hyperlink" Target="https://www.w3schools.com/cssref/css_pr_scroll-margin-top.php" TargetMode="External"/><Relationship Id="rId338" Type="http://schemas.openxmlformats.org/officeDocument/2006/relationships/hyperlink" Target="https://www.w3schools.com/cssref/css3_pr_text-justify.php" TargetMode="External"/><Relationship Id="rId359" Type="http://schemas.openxmlformats.org/officeDocument/2006/relationships/hyperlink" Target="https://www.w3schools.com/cssref/css3_pr_widows.php" TargetMode="External"/><Relationship Id="rId8" Type="http://schemas.openxmlformats.org/officeDocument/2006/relationships/hyperlink" Target="https://www.w3schools.com/cssref/sel_element_element.asp" TargetMode="External"/><Relationship Id="rId98" Type="http://schemas.openxmlformats.org/officeDocument/2006/relationships/hyperlink" Target="https://www.w3schools.com/cssref/pr_background-color.php" TargetMode="External"/><Relationship Id="rId121" Type="http://schemas.openxmlformats.org/officeDocument/2006/relationships/hyperlink" Target="https://www.w3schools.com/cssref/css3_pr_border-image-width.php" TargetMode="External"/><Relationship Id="rId142" Type="http://schemas.openxmlformats.org/officeDocument/2006/relationships/hyperlink" Target="https://www.w3schools.com/cssref/css_pr_box-reflect.php" TargetMode="External"/><Relationship Id="rId163" Type="http://schemas.openxmlformats.org/officeDocument/2006/relationships/hyperlink" Target="https://www.w3schools.com/cssref/css3_pr_columns.php" TargetMode="External"/><Relationship Id="rId184" Type="http://schemas.openxmlformats.org/officeDocument/2006/relationships/hyperlink" Target="https://www.w3schools.com/cssref/css3_pr_font-kerning.php" TargetMode="External"/><Relationship Id="rId219" Type="http://schemas.openxmlformats.org/officeDocument/2006/relationships/hyperlink" Target="https://www.w3schools.com/cssref/css_pr_inset-block-end.php" TargetMode="External"/><Relationship Id="rId370" Type="http://schemas.openxmlformats.org/officeDocument/2006/relationships/image" Target="../media/image6.emf"/><Relationship Id="rId230" Type="http://schemas.openxmlformats.org/officeDocument/2006/relationships/hyperlink" Target="https://www.w3schools.com/cssref/pr_list-style.php" TargetMode="External"/><Relationship Id="rId251" Type="http://schemas.openxmlformats.org/officeDocument/2006/relationships/hyperlink" Target="https://www.w3schools.com/cssref/pr_dim_max-height.php" TargetMode="External"/><Relationship Id="rId25" Type="http://schemas.openxmlformats.org/officeDocument/2006/relationships/hyperlink" Target="https://www.w3schools.com/cssref/sel_empty.asp" TargetMode="External"/><Relationship Id="rId46" Type="http://schemas.openxmlformats.org/officeDocument/2006/relationships/hyperlink" Target="https://www.w3schools.com/cssref/sel_nth-of-type.asp" TargetMode="External"/><Relationship Id="rId67" Type="http://schemas.openxmlformats.org/officeDocument/2006/relationships/hyperlink" Target="https://www.w3schools.com/cssref/func_linear-gradient.asp" TargetMode="External"/><Relationship Id="rId272" Type="http://schemas.openxmlformats.org/officeDocument/2006/relationships/hyperlink" Target="https://www.w3schools.com/cssref/css_pr_overflow-anchor.php" TargetMode="External"/><Relationship Id="rId293" Type="http://schemas.openxmlformats.org/officeDocument/2006/relationships/hyperlink" Target="https://www.w3schools.com/cssref/css3_pr_pointer-events.php" TargetMode="External"/><Relationship Id="rId307" Type="http://schemas.openxmlformats.org/officeDocument/2006/relationships/hyperlink" Target="https://www.w3schools.com/cssref/css_pr_scroll-margin-inline.php" TargetMode="External"/><Relationship Id="rId328" Type="http://schemas.openxmlformats.org/officeDocument/2006/relationships/hyperlink" Target="https://www.w3schools.com/cssref/pr_tab_table-layout.php" TargetMode="External"/><Relationship Id="rId349" Type="http://schemas.openxmlformats.org/officeDocument/2006/relationships/hyperlink" Target="https://www.w3schools.com/cssref/css3_pr_transition-duration.php" TargetMode="External"/><Relationship Id="rId88" Type="http://schemas.openxmlformats.org/officeDocument/2006/relationships/hyperlink" Target="https://www.w3schools.com/cssref/css3_pr_animation-name.php" TargetMode="External"/><Relationship Id="rId111" Type="http://schemas.openxmlformats.org/officeDocument/2006/relationships/hyperlink" Target="https://www.w3schools.com/cssref/css3_pr_border-bottom-right-radius.php" TargetMode="External"/><Relationship Id="rId132" Type="http://schemas.openxmlformats.org/officeDocument/2006/relationships/hyperlink" Target="https://www.w3schools.com/cssref/pr_border-style.php" TargetMode="External"/><Relationship Id="rId153" Type="http://schemas.openxmlformats.org/officeDocument/2006/relationships/hyperlink" Target="https://www.w3schools.com/cssref/pr_text_color.php" TargetMode="External"/><Relationship Id="rId174" Type="http://schemas.openxmlformats.org/officeDocument/2006/relationships/hyperlink" Target="https://www.w3schools.com/cssref/css3_pr_flex-direction.php" TargetMode="External"/><Relationship Id="rId195" Type="http://schemas.openxmlformats.org/officeDocument/2006/relationships/hyperlink" Target="https://www.w3schools.com/cssref/pr_grid-auto-columns.php" TargetMode="External"/><Relationship Id="rId209" Type="http://schemas.openxmlformats.org/officeDocument/2006/relationships/hyperlink" Target="https://www.w3schools.com/cssref/pr_grid-template-columns.php" TargetMode="External"/><Relationship Id="rId360" Type="http://schemas.openxmlformats.org/officeDocument/2006/relationships/hyperlink" Target="https://www.w3schools.com/cssref/pr_dim_width.php" TargetMode="External"/><Relationship Id="rId220" Type="http://schemas.openxmlformats.org/officeDocument/2006/relationships/hyperlink" Target="https://www.w3schools.com/cssref/css_pr_inset-block-start.php" TargetMode="External"/><Relationship Id="rId241" Type="http://schemas.openxmlformats.org/officeDocument/2006/relationships/hyperlink" Target="https://www.w3schools.com/cssref/css_pr_margin-inline-start.php" TargetMode="External"/><Relationship Id="rId15" Type="http://schemas.openxmlformats.org/officeDocument/2006/relationships/hyperlink" Target="https://www.w3schools.com/cssref/sel_attribute_value_lang.asp" TargetMode="External"/><Relationship Id="rId36" Type="http://schemas.openxmlformats.org/officeDocument/2006/relationships/hyperlink" Target="https://www.w3schools.com/cssref/sel_invalid.asp" TargetMode="External"/><Relationship Id="rId57" Type="http://schemas.openxmlformats.org/officeDocument/2006/relationships/hyperlink" Target="https://www.w3schools.com/cssref/sel_target.asp" TargetMode="External"/><Relationship Id="rId262" Type="http://schemas.openxmlformats.org/officeDocument/2006/relationships/hyperlink" Target="https://www.w3schools.com/cssref/css3_pr_object-position.php" TargetMode="External"/><Relationship Id="rId283" Type="http://schemas.openxmlformats.org/officeDocument/2006/relationships/hyperlink" Target="https://www.w3schools.com/cssref/css_pr_padding-inline-start.php" TargetMode="External"/><Relationship Id="rId318" Type="http://schemas.openxmlformats.org/officeDocument/2006/relationships/hyperlink" Target="https://www.w3schools.com/cssref/css_pr_scroll-margin-top.php" TargetMode="External"/><Relationship Id="rId339" Type="http://schemas.openxmlformats.org/officeDocument/2006/relationships/hyperlink" Target="https://www.w3schools.com/cssref/css_pr_text-orientation.php" TargetMode="External"/><Relationship Id="rId78" Type="http://schemas.openxmlformats.org/officeDocument/2006/relationships/hyperlink" Target="https://www.w3schools.com/cssref/css3_pr_align-content.php" TargetMode="External"/><Relationship Id="rId99" Type="http://schemas.openxmlformats.org/officeDocument/2006/relationships/hyperlink" Target="https://www.w3schools.com/cssref/pr_background-image.php" TargetMode="External"/><Relationship Id="rId101" Type="http://schemas.openxmlformats.org/officeDocument/2006/relationships/hyperlink" Target="https://www.w3schools.com/cssref/pr_background-position.php" TargetMode="External"/><Relationship Id="rId122" Type="http://schemas.openxmlformats.org/officeDocument/2006/relationships/hyperlink" Target="https://www.w3schools.com/cssref/pr_border-left.php" TargetMode="External"/><Relationship Id="rId143" Type="http://schemas.openxmlformats.org/officeDocument/2006/relationships/hyperlink" Target="https://www.w3schools.com/cssref/css3_pr_box-shadow.php" TargetMode="External"/><Relationship Id="rId164" Type="http://schemas.openxmlformats.org/officeDocument/2006/relationships/hyperlink" Target="https://www.w3schools.com/cssref/pr_gen_content.php" TargetMode="External"/><Relationship Id="rId185" Type="http://schemas.openxmlformats.org/officeDocument/2006/relationships/hyperlink" Target="https://www.w3schools.com/cssref/pr_font_font-size.php" TargetMode="External"/><Relationship Id="rId350" Type="http://schemas.openxmlformats.org/officeDocument/2006/relationships/hyperlink" Target="https://www.w3schools.com/cssref/css3_pr_transition-property.php" TargetMode="External"/><Relationship Id="rId371" Type="http://schemas.openxmlformats.org/officeDocument/2006/relationships/control" Target="../activeX/activeX7.xml"/><Relationship Id="rId4" Type="http://schemas.openxmlformats.org/officeDocument/2006/relationships/hyperlink" Target="https://www.w3schools.com/cssref/sel_all.asp" TargetMode="External"/><Relationship Id="rId9" Type="http://schemas.openxmlformats.org/officeDocument/2006/relationships/hyperlink" Target="https://www.w3schools.com/cssref/sel_element_gt.asp" TargetMode="External"/><Relationship Id="rId180" Type="http://schemas.openxmlformats.org/officeDocument/2006/relationships/hyperlink" Target="https://www.w3schools.com/cssref/pr_font_font.php" TargetMode="External"/><Relationship Id="rId210" Type="http://schemas.openxmlformats.org/officeDocument/2006/relationships/hyperlink" Target="https://www.w3schools.com/cssref/pr_grid-template-rows.php" TargetMode="External"/><Relationship Id="rId215" Type="http://schemas.openxmlformats.org/officeDocument/2006/relationships/hyperlink" Target="https://www.w3schools.com/cssref/pr_import_rule.php" TargetMode="External"/><Relationship Id="rId236" Type="http://schemas.openxmlformats.org/officeDocument/2006/relationships/hyperlink" Target="https://www.w3schools.com/cssref/css_pr_margin-block-end.php" TargetMode="External"/><Relationship Id="rId257" Type="http://schemas.openxmlformats.org/officeDocument/2006/relationships/hyperlink" Target="https://www.w3schools.com/cssref/css_pr_min-inline-size.php" TargetMode="External"/><Relationship Id="rId278" Type="http://schemas.openxmlformats.org/officeDocument/2006/relationships/hyperlink" Target="https://www.w3schools.com/cssref/css_pr_padding-block-end.php" TargetMode="External"/><Relationship Id="rId26" Type="http://schemas.openxmlformats.org/officeDocument/2006/relationships/hyperlink" Target="https://www.w3schools.com/cssref/sel_enabled.asp" TargetMode="External"/><Relationship Id="rId231" Type="http://schemas.openxmlformats.org/officeDocument/2006/relationships/hyperlink" Target="https://www.w3schools.com/cssref/pr_list-style-image.php" TargetMode="External"/><Relationship Id="rId252" Type="http://schemas.openxmlformats.org/officeDocument/2006/relationships/hyperlink" Target="https://www.w3schools.com/cssref/pr_dim_max-width.php" TargetMode="External"/><Relationship Id="rId273" Type="http://schemas.openxmlformats.org/officeDocument/2006/relationships/hyperlink" Target="https://www.w3schools.com/cssref/css3_pr_overflow-wrap.php" TargetMode="External"/><Relationship Id="rId294" Type="http://schemas.openxmlformats.org/officeDocument/2006/relationships/hyperlink" Target="https://www.w3schools.com/cssref/pr_class_position.php" TargetMode="External"/><Relationship Id="rId308" Type="http://schemas.openxmlformats.org/officeDocument/2006/relationships/hyperlink" Target="https://www.w3schools.com/cssref/css_pr_scroll-margin-inline-end.php" TargetMode="External"/><Relationship Id="rId329" Type="http://schemas.openxmlformats.org/officeDocument/2006/relationships/hyperlink" Target="https://www.w3schools.com/cssref/pr_text_text-align.php" TargetMode="External"/><Relationship Id="rId47" Type="http://schemas.openxmlformats.org/officeDocument/2006/relationships/hyperlink" Target="https://www.w3schools.com/cssref/sel_only-of-type.asp" TargetMode="External"/><Relationship Id="rId68" Type="http://schemas.openxmlformats.org/officeDocument/2006/relationships/hyperlink" Target="https://www.w3schools.com/cssref/func_max.asp" TargetMode="External"/><Relationship Id="rId89" Type="http://schemas.openxmlformats.org/officeDocument/2006/relationships/hyperlink" Target="https://www.w3schools.com/cssref/css3_pr_animation-play-state.php" TargetMode="External"/><Relationship Id="rId112" Type="http://schemas.openxmlformats.org/officeDocument/2006/relationships/hyperlink" Target="https://www.w3schools.com/cssref/pr_border-bottom_style.php" TargetMode="External"/><Relationship Id="rId133" Type="http://schemas.openxmlformats.org/officeDocument/2006/relationships/hyperlink" Target="https://www.w3schools.com/cssref/pr_border-top.php" TargetMode="External"/><Relationship Id="rId154" Type="http://schemas.openxmlformats.org/officeDocument/2006/relationships/hyperlink" Target="https://www.w3schools.com/cssref/css3_pr_column-count.php" TargetMode="External"/><Relationship Id="rId175" Type="http://schemas.openxmlformats.org/officeDocument/2006/relationships/hyperlink" Target="https://www.w3schools.com/cssref/css3_pr_flex-flow.php" TargetMode="External"/><Relationship Id="rId340" Type="http://schemas.openxmlformats.org/officeDocument/2006/relationships/hyperlink" Target="https://www.w3schools.com/cssref/css3_pr_text-overflow.php" TargetMode="External"/><Relationship Id="rId361" Type="http://schemas.openxmlformats.org/officeDocument/2006/relationships/hyperlink" Target="https://www.w3schools.com/cssref/css3_pr_word-break.php" TargetMode="External"/><Relationship Id="rId196" Type="http://schemas.openxmlformats.org/officeDocument/2006/relationships/hyperlink" Target="https://www.w3schools.com/cssref/pr_grid-auto-flow.php" TargetMode="External"/><Relationship Id="rId200" Type="http://schemas.openxmlformats.org/officeDocument/2006/relationships/hyperlink" Target="https://www.w3schools.com/cssref/pr_grid-column-gap.php" TargetMode="External"/><Relationship Id="rId16" Type="http://schemas.openxmlformats.org/officeDocument/2006/relationships/hyperlink" Target="https://www.w3schools.com/cssref/sel_attr_begin.asp" TargetMode="External"/><Relationship Id="rId221" Type="http://schemas.openxmlformats.org/officeDocument/2006/relationships/hyperlink" Target="https://www.w3schools.com/cssref/css_pr_inset-inline.php" TargetMode="External"/><Relationship Id="rId242" Type="http://schemas.openxmlformats.org/officeDocument/2006/relationships/hyperlink" Target="https://www.w3schools.com/cssref/pr_margin-left.php" TargetMode="External"/><Relationship Id="rId263" Type="http://schemas.openxmlformats.org/officeDocument/2006/relationships/hyperlink" Target="https://www.w3schools.com/cssref/css3_pr_opacity.php" TargetMode="External"/><Relationship Id="rId284" Type="http://schemas.openxmlformats.org/officeDocument/2006/relationships/hyperlink" Target="https://www.w3schools.com/cssref/pr_padding-left.php" TargetMode="External"/><Relationship Id="rId319" Type="http://schemas.openxmlformats.org/officeDocument/2006/relationships/hyperlink" Target="https://www.w3schools.com/cssref/css_pr_scroll-margin-top.php" TargetMode="External"/><Relationship Id="rId37" Type="http://schemas.openxmlformats.org/officeDocument/2006/relationships/hyperlink" Target="https://www.w3schools.com/cssref/sel_lang.asp" TargetMode="External"/><Relationship Id="rId58" Type="http://schemas.openxmlformats.org/officeDocument/2006/relationships/hyperlink" Target="https://www.w3schools.com/cssref/sel_valid.asp" TargetMode="External"/><Relationship Id="rId79" Type="http://schemas.openxmlformats.org/officeDocument/2006/relationships/hyperlink" Target="https://www.w3schools.com/cssref/css3_pr_align-items.php" TargetMode="External"/><Relationship Id="rId102" Type="http://schemas.openxmlformats.org/officeDocument/2006/relationships/hyperlink" Target="https://www.w3schools.com/cssref/css_pr_background-position-x.php" TargetMode="External"/><Relationship Id="rId123" Type="http://schemas.openxmlformats.org/officeDocument/2006/relationships/hyperlink" Target="https://www.w3schools.com/cssref/pr_border-left_color.php" TargetMode="External"/><Relationship Id="rId144" Type="http://schemas.openxmlformats.org/officeDocument/2006/relationships/hyperlink" Target="https://www.w3schools.com/cssref/css3_pr_box-sizing.php" TargetMode="External"/><Relationship Id="rId330" Type="http://schemas.openxmlformats.org/officeDocument/2006/relationships/hyperlink" Target="https://www.w3schools.com/cssref/css3_pr_text-align-last.php" TargetMode="External"/><Relationship Id="rId90" Type="http://schemas.openxmlformats.org/officeDocument/2006/relationships/hyperlink" Target="https://www.w3schools.com/cssref/css3_pr_animation-timing-function.php" TargetMode="External"/><Relationship Id="rId165" Type="http://schemas.openxmlformats.org/officeDocument/2006/relationships/hyperlink" Target="https://www.w3schools.com/cssref/pr_gen_counter-increment.php" TargetMode="External"/><Relationship Id="rId186" Type="http://schemas.openxmlformats.org/officeDocument/2006/relationships/hyperlink" Target="https://www.w3schools.com/cssref/css3_pr_font-size-adjust.php" TargetMode="External"/><Relationship Id="rId351" Type="http://schemas.openxmlformats.org/officeDocument/2006/relationships/hyperlink" Target="https://www.w3schools.com/cssref/css3_pr_transition-timing-function.php" TargetMode="External"/><Relationship Id="rId372" Type="http://schemas.openxmlformats.org/officeDocument/2006/relationships/image" Target="../media/image7.emf"/><Relationship Id="rId211" Type="http://schemas.openxmlformats.org/officeDocument/2006/relationships/hyperlink" Target="https://www.w3schools.com/cssref/css3_pr_hanging-punctuation.php" TargetMode="External"/><Relationship Id="rId232" Type="http://schemas.openxmlformats.org/officeDocument/2006/relationships/hyperlink" Target="https://www.w3schools.com/cssref/pr_list-style-position.php" TargetMode="External"/><Relationship Id="rId253" Type="http://schemas.openxmlformats.org/officeDocument/2006/relationships/hyperlink" Target="https://www.w3schools.com/cssref/css3_pr_mediaquery.php" TargetMode="External"/><Relationship Id="rId274" Type="http://schemas.openxmlformats.org/officeDocument/2006/relationships/hyperlink" Target="https://www.w3schools.com/cssref/css3_pr_overflow-x.php" TargetMode="External"/><Relationship Id="rId295" Type="http://schemas.openxmlformats.org/officeDocument/2006/relationships/hyperlink" Target="https://www.w3schools.com/cssref/pr_gen_quotes.php" TargetMode="External"/><Relationship Id="rId309" Type="http://schemas.openxmlformats.org/officeDocument/2006/relationships/hyperlink" Target="https://www.w3schools.com/cssref/css_pr_scroll-margin-inline-start.php" TargetMode="External"/><Relationship Id="rId27" Type="http://schemas.openxmlformats.org/officeDocument/2006/relationships/hyperlink" Target="https://www.w3schools.com/cssref/sel_firstchild.asp" TargetMode="External"/><Relationship Id="rId48" Type="http://schemas.openxmlformats.org/officeDocument/2006/relationships/hyperlink" Target="https://www.w3schools.com/cssref/sel_only-child.asp" TargetMode="External"/><Relationship Id="rId69" Type="http://schemas.openxmlformats.org/officeDocument/2006/relationships/hyperlink" Target="https://www.w3schools.com/cssref/func_min.asp" TargetMode="External"/><Relationship Id="rId113" Type="http://schemas.openxmlformats.org/officeDocument/2006/relationships/hyperlink" Target="https://www.w3schools.com/cssref/pr_border-bottom_width.php" TargetMode="External"/><Relationship Id="rId134" Type="http://schemas.openxmlformats.org/officeDocument/2006/relationships/hyperlink" Target="https://www.w3schools.com/cssref/pr_border-top_color.php" TargetMode="External"/><Relationship Id="rId320" Type="http://schemas.openxmlformats.org/officeDocument/2006/relationships/hyperlink" Target="https://www.w3schools.com/cssref/css_pr_scroll-margin-top.php" TargetMode="External"/><Relationship Id="rId80" Type="http://schemas.openxmlformats.org/officeDocument/2006/relationships/hyperlink" Target="https://www.w3schools.com/cssref/css3_pr_align-self.php" TargetMode="External"/><Relationship Id="rId155" Type="http://schemas.openxmlformats.org/officeDocument/2006/relationships/hyperlink" Target="https://www.w3schools.com/cssref/css3_pr_column-fill.php" TargetMode="External"/><Relationship Id="rId176" Type="http://schemas.openxmlformats.org/officeDocument/2006/relationships/hyperlink" Target="https://www.w3schools.com/cssref/css3_pr_flex-grow.php" TargetMode="External"/><Relationship Id="rId197" Type="http://schemas.openxmlformats.org/officeDocument/2006/relationships/hyperlink" Target="https://www.w3schools.com/cssref/pr_grid-auto-rows.php" TargetMode="External"/><Relationship Id="rId341" Type="http://schemas.openxmlformats.org/officeDocument/2006/relationships/hyperlink" Target="https://www.w3schools.com/cssref/css3_pr_text-shadow.php" TargetMode="External"/><Relationship Id="rId362" Type="http://schemas.openxmlformats.org/officeDocument/2006/relationships/hyperlink" Target="https://www.w3schools.com/cssref/pr_text_word-spacing.php" TargetMode="External"/><Relationship Id="rId201" Type="http://schemas.openxmlformats.org/officeDocument/2006/relationships/hyperlink" Target="https://www.w3schools.com/cssref/pr_grid-column-start.php" TargetMode="External"/><Relationship Id="rId222" Type="http://schemas.openxmlformats.org/officeDocument/2006/relationships/hyperlink" Target="https://www.w3schools.com/cssref/css_pr_inset-inline-end.php" TargetMode="External"/><Relationship Id="rId243" Type="http://schemas.openxmlformats.org/officeDocument/2006/relationships/hyperlink" Target="https://www.w3schools.com/cssref/pr_margin-right.php" TargetMode="External"/><Relationship Id="rId264" Type="http://schemas.openxmlformats.org/officeDocument/2006/relationships/hyperlink" Target="https://www.w3schools.com/cssref/css3_pr_order.php" TargetMode="External"/><Relationship Id="rId285" Type="http://schemas.openxmlformats.org/officeDocument/2006/relationships/hyperlink" Target="https://www.w3schools.com/cssref/pr_padding-right.php" TargetMode="External"/><Relationship Id="rId17" Type="http://schemas.openxmlformats.org/officeDocument/2006/relationships/hyperlink" Target="https://www.w3schools.com/cssref/sel_attr_end.asp" TargetMode="External"/><Relationship Id="rId38" Type="http://schemas.openxmlformats.org/officeDocument/2006/relationships/hyperlink" Target="https://www.w3schools.com/cssref/sel_last-child.asp" TargetMode="External"/><Relationship Id="rId59" Type="http://schemas.openxmlformats.org/officeDocument/2006/relationships/hyperlink" Target="https://www.w3schools.com/cssref/sel_visited.asp" TargetMode="External"/><Relationship Id="rId103" Type="http://schemas.openxmlformats.org/officeDocument/2006/relationships/hyperlink" Target="https://www.w3schools.com/cssref/css_pr_background-position-y.php" TargetMode="External"/><Relationship Id="rId124" Type="http://schemas.openxmlformats.org/officeDocument/2006/relationships/hyperlink" Target="https://www.w3schools.com/cssref/pr_border-left_style.php" TargetMode="External"/><Relationship Id="rId310" Type="http://schemas.openxmlformats.org/officeDocument/2006/relationships/hyperlink" Target="https://www.w3schools.com/cssref/css_pr_scroll-margin-left.php" TargetMode="External"/><Relationship Id="rId70" Type="http://schemas.openxmlformats.org/officeDocument/2006/relationships/hyperlink" Target="https://www.w3schools.com/cssref/func_radial-gradient.asp" TargetMode="External"/><Relationship Id="rId91" Type="http://schemas.openxmlformats.org/officeDocument/2006/relationships/hyperlink" Target="https://www.w3schools.com/cssref/css_pr_aspect-ratio.php" TargetMode="External"/><Relationship Id="rId145" Type="http://schemas.openxmlformats.org/officeDocument/2006/relationships/hyperlink" Target="https://www.w3schools.com/cssref/pr_break-after.php" TargetMode="External"/><Relationship Id="rId166" Type="http://schemas.openxmlformats.org/officeDocument/2006/relationships/hyperlink" Target="https://www.w3schools.com/cssref/pr_gen_counter-reset.php" TargetMode="External"/><Relationship Id="rId187" Type="http://schemas.openxmlformats.org/officeDocument/2006/relationships/hyperlink" Target="https://www.w3schools.com/cssref/css3_pr_font-stretch.php" TargetMode="External"/><Relationship Id="rId331" Type="http://schemas.openxmlformats.org/officeDocument/2006/relationships/hyperlink" Target="https://www.w3schools.com/cssref/pr_text_text-decoration.php" TargetMode="External"/><Relationship Id="rId352" Type="http://schemas.openxmlformats.org/officeDocument/2006/relationships/hyperlink" Target="https://www.w3schools.com/cssref/css_pr_translate.php" TargetMode="External"/><Relationship Id="rId373" Type="http://schemas.openxmlformats.org/officeDocument/2006/relationships/control" Target="../activeX/activeX8.xml"/><Relationship Id="rId1" Type="http://schemas.openxmlformats.org/officeDocument/2006/relationships/hyperlink" Target="https://www.tutorialbrain.com/css_tutorial/css_font_family_list/" TargetMode="External"/><Relationship Id="rId212" Type="http://schemas.openxmlformats.org/officeDocument/2006/relationships/hyperlink" Target="https://www.w3schools.com/cssref/pr_dim_height.php" TargetMode="External"/><Relationship Id="rId233" Type="http://schemas.openxmlformats.org/officeDocument/2006/relationships/hyperlink" Target="https://www.w3schools.com/cssref/pr_list-style-type.php" TargetMode="External"/><Relationship Id="rId254" Type="http://schemas.openxmlformats.org/officeDocument/2006/relationships/hyperlink" Target="https://www.w3schools.com/cssref/css_pr_max-block-size.php" TargetMode="External"/><Relationship Id="rId28" Type="http://schemas.openxmlformats.org/officeDocument/2006/relationships/hyperlink" Target="https://www.w3schools.com/cssref/sel_firstletter.asp" TargetMode="External"/><Relationship Id="rId49" Type="http://schemas.openxmlformats.org/officeDocument/2006/relationships/hyperlink" Target="https://www.w3schools.com/cssref/sel_optional.asp" TargetMode="External"/><Relationship Id="rId114" Type="http://schemas.openxmlformats.org/officeDocument/2006/relationships/hyperlink" Target="https://www.w3schools.com/cssref/pr_border-collapse.php" TargetMode="External"/><Relationship Id="rId275" Type="http://schemas.openxmlformats.org/officeDocument/2006/relationships/hyperlink" Target="https://www.w3schools.com/cssref/css3_pr_overflow-y.php" TargetMode="External"/><Relationship Id="rId296" Type="http://schemas.openxmlformats.org/officeDocument/2006/relationships/hyperlink" Target="https://www.w3schools.com/cssref/css3_pr_resize.php" TargetMode="External"/><Relationship Id="rId300" Type="http://schemas.openxmlformats.org/officeDocument/2006/relationships/hyperlink" Target="https://www.w3schools.com/cssref/css_pr_scale.php" TargetMode="External"/><Relationship Id="rId60" Type="http://schemas.openxmlformats.org/officeDocument/2006/relationships/hyperlink" Target="https://www.w3schools.com/cssref/func_attr.asp" TargetMode="External"/><Relationship Id="rId81" Type="http://schemas.openxmlformats.org/officeDocument/2006/relationships/hyperlink" Target="https://www.w3schools.com/cssref/css3_pr_all.php" TargetMode="External"/><Relationship Id="rId135" Type="http://schemas.openxmlformats.org/officeDocument/2006/relationships/hyperlink" Target="https://www.w3schools.com/cssref/css3_pr_border-top-left-radius.php" TargetMode="External"/><Relationship Id="rId156" Type="http://schemas.openxmlformats.org/officeDocument/2006/relationships/hyperlink" Target="https://www.w3schools.com/cssref/css3_pr_column-gap.php" TargetMode="External"/><Relationship Id="rId177" Type="http://schemas.openxmlformats.org/officeDocument/2006/relationships/hyperlink" Target="https://www.w3schools.com/cssref/css3_pr_flex-shrink.php" TargetMode="External"/><Relationship Id="rId198" Type="http://schemas.openxmlformats.org/officeDocument/2006/relationships/hyperlink" Target="https://www.w3schools.com/cssref/pr_grid-column.php" TargetMode="External"/><Relationship Id="rId321" Type="http://schemas.openxmlformats.org/officeDocument/2006/relationships/hyperlink" Target="https://www.w3schools.com/cssref/css_pr_scroll-margin-top.php" TargetMode="External"/><Relationship Id="rId342" Type="http://schemas.openxmlformats.org/officeDocument/2006/relationships/hyperlink" Target="https://www.w3schools.com/cssref/pr_text_text-transform.php" TargetMode="External"/><Relationship Id="rId363" Type="http://schemas.openxmlformats.org/officeDocument/2006/relationships/hyperlink" Target="https://www.w3schools.com/cssref/css3_pr_word-wrap.php" TargetMode="External"/><Relationship Id="rId202" Type="http://schemas.openxmlformats.org/officeDocument/2006/relationships/hyperlink" Target="https://www.w3schools.com/cssref/pr_grid-gap.php" TargetMode="External"/><Relationship Id="rId223" Type="http://schemas.openxmlformats.org/officeDocument/2006/relationships/hyperlink" Target="https://www.w3schools.com/cssref/css_pr_inset-inline-start.php" TargetMode="External"/><Relationship Id="rId244" Type="http://schemas.openxmlformats.org/officeDocument/2006/relationships/hyperlink" Target="https://www.w3schools.com/cssref/pr_margin-top.php" TargetMode="External"/><Relationship Id="rId18" Type="http://schemas.openxmlformats.org/officeDocument/2006/relationships/hyperlink" Target="https://www.w3schools.com/cssref/sel_attr_contain.asp" TargetMode="External"/><Relationship Id="rId39" Type="http://schemas.openxmlformats.org/officeDocument/2006/relationships/hyperlink" Target="https://www.w3schools.com/cssref/sel_last-of-type.asp" TargetMode="External"/><Relationship Id="rId265" Type="http://schemas.openxmlformats.org/officeDocument/2006/relationships/hyperlink" Target="https://www.w3schools.com/cssref/css3_pr_orphans.php" TargetMode="External"/><Relationship Id="rId286" Type="http://schemas.openxmlformats.org/officeDocument/2006/relationships/hyperlink" Target="https://www.w3schools.com/cssref/pr_padding-top.php" TargetMode="External"/><Relationship Id="rId50" Type="http://schemas.openxmlformats.org/officeDocument/2006/relationships/hyperlink" Target="https://www.w3schools.com/cssref/sel_out-of-range.asp" TargetMode="External"/><Relationship Id="rId104" Type="http://schemas.openxmlformats.org/officeDocument/2006/relationships/hyperlink" Target="https://www.w3schools.com/cssref/pr_background-repeat.php" TargetMode="External"/><Relationship Id="rId125" Type="http://schemas.openxmlformats.org/officeDocument/2006/relationships/hyperlink" Target="https://www.w3schools.com/cssref/pr_border-left_width.php" TargetMode="External"/><Relationship Id="rId146" Type="http://schemas.openxmlformats.org/officeDocument/2006/relationships/hyperlink" Target="https://www.w3schools.com/cssref/pr_break-before.php" TargetMode="External"/><Relationship Id="rId167" Type="http://schemas.openxmlformats.org/officeDocument/2006/relationships/hyperlink" Target="https://www.w3schools.com/cssref/pr_class_cursor.php" TargetMode="External"/><Relationship Id="rId188" Type="http://schemas.openxmlformats.org/officeDocument/2006/relationships/hyperlink" Target="https://www.w3schools.com/cssref/pr_font_font-style.php" TargetMode="External"/><Relationship Id="rId311" Type="http://schemas.openxmlformats.org/officeDocument/2006/relationships/hyperlink" Target="https://www.w3schools.com/cssref/css_pr_scroll-margin-right.php" TargetMode="External"/><Relationship Id="rId332" Type="http://schemas.openxmlformats.org/officeDocument/2006/relationships/hyperlink" Target="https://www.w3schools.com/cssref/css3_pr_text-decoration-color.php" TargetMode="External"/><Relationship Id="rId353" Type="http://schemas.openxmlformats.org/officeDocument/2006/relationships/hyperlink" Target="https://www.w3schools.com/cssref/pr_text_unicode-bidi.php" TargetMode="External"/><Relationship Id="rId374" Type="http://schemas.openxmlformats.org/officeDocument/2006/relationships/image" Target="../media/image8.emf"/><Relationship Id="rId71" Type="http://schemas.openxmlformats.org/officeDocument/2006/relationships/hyperlink" Target="https://www.w3schools.com/cssref/func_repeating-conic-gradient.asp" TargetMode="External"/><Relationship Id="rId92" Type="http://schemas.openxmlformats.org/officeDocument/2006/relationships/hyperlink" Target="https://www.w3schools.com/cssref/css3_pr_backdrop-filter.php" TargetMode="External"/><Relationship Id="rId213" Type="http://schemas.openxmlformats.org/officeDocument/2006/relationships/hyperlink" Target="https://www.w3schools.com/cssref/css3_pr_hyphens.php" TargetMode="External"/><Relationship Id="rId234" Type="http://schemas.openxmlformats.org/officeDocument/2006/relationships/hyperlink" Target="https://www.w3schools.com/cssref/pr_margin.php" TargetMode="External"/><Relationship Id="rId2" Type="http://schemas.openxmlformats.org/officeDocument/2006/relationships/hyperlink" Target="https://www.w3schools.com/cssref/sel_class.asp" TargetMode="External"/><Relationship Id="rId29" Type="http://schemas.openxmlformats.org/officeDocument/2006/relationships/hyperlink" Target="https://www.w3schools.com/cssref/sel_firstline.asp" TargetMode="External"/><Relationship Id="rId255" Type="http://schemas.openxmlformats.org/officeDocument/2006/relationships/hyperlink" Target="https://www.w3schools.com/cssref/css_pr_max-inline-size.php" TargetMode="External"/><Relationship Id="rId276" Type="http://schemas.openxmlformats.org/officeDocument/2006/relationships/hyperlink" Target="https://www.w3schools.com/cssref/pr_padding.php" TargetMode="External"/><Relationship Id="rId297" Type="http://schemas.openxmlformats.org/officeDocument/2006/relationships/hyperlink" Target="https://www.w3schools.com/cssref/pr_pos_right.php" TargetMode="External"/><Relationship Id="rId40" Type="http://schemas.openxmlformats.org/officeDocument/2006/relationships/hyperlink" Target="https://www.w3schools.com/cssref/sel_link.asp" TargetMode="External"/><Relationship Id="rId115" Type="http://schemas.openxmlformats.org/officeDocument/2006/relationships/hyperlink" Target="https://www.w3schools.com/cssref/pr_border-color.php" TargetMode="External"/><Relationship Id="rId136" Type="http://schemas.openxmlformats.org/officeDocument/2006/relationships/hyperlink" Target="https://www.w3schools.com/cssref/css3_pr_border-top-right-radius.php" TargetMode="External"/><Relationship Id="rId157" Type="http://schemas.openxmlformats.org/officeDocument/2006/relationships/hyperlink" Target="https://www.w3schools.com/cssref/css3_pr_column-rule.php" TargetMode="External"/><Relationship Id="rId178" Type="http://schemas.openxmlformats.org/officeDocument/2006/relationships/hyperlink" Target="https://www.w3schools.com/cssref/css3_pr_flex-wrap.php" TargetMode="External"/><Relationship Id="rId301" Type="http://schemas.openxmlformats.org/officeDocument/2006/relationships/hyperlink" Target="https://www.w3schools.com/cssref/pr_scroll-behavior.php" TargetMode="External"/><Relationship Id="rId322" Type="http://schemas.openxmlformats.org/officeDocument/2006/relationships/hyperlink" Target="https://www.w3schools.com/cssref/css_pr_scroll-margin-top.php" TargetMode="External"/><Relationship Id="rId343" Type="http://schemas.openxmlformats.org/officeDocument/2006/relationships/hyperlink" Target="https://www.w3schools.com/cssref/pr_pos_top.php" TargetMode="External"/><Relationship Id="rId364" Type="http://schemas.openxmlformats.org/officeDocument/2006/relationships/hyperlink" Target="https://www.w3schools.com/cssref/css3_pr_writing-mode.php" TargetMode="External"/><Relationship Id="rId61" Type="http://schemas.openxmlformats.org/officeDocument/2006/relationships/hyperlink" Target="https://www.w3schools.com/cssref/func_calc.asp" TargetMode="External"/><Relationship Id="rId82" Type="http://schemas.openxmlformats.org/officeDocument/2006/relationships/hyperlink" Target="https://www.w3schools.com/cssref/css3_pr_animation.php" TargetMode="External"/><Relationship Id="rId199" Type="http://schemas.openxmlformats.org/officeDocument/2006/relationships/hyperlink" Target="https://www.w3schools.com/cssref/pr_grid-column-end.php" TargetMode="External"/><Relationship Id="rId203" Type="http://schemas.openxmlformats.org/officeDocument/2006/relationships/hyperlink" Target="https://www.w3schools.com/cssref/pr_grid-row.php" TargetMode="External"/><Relationship Id="rId19" Type="http://schemas.openxmlformats.org/officeDocument/2006/relationships/hyperlink" Target="https://www.w3schools.com/cssref/sel_active.asp" TargetMode="External"/><Relationship Id="rId224" Type="http://schemas.openxmlformats.org/officeDocument/2006/relationships/hyperlink" Target="https://www.w3schools.com/cssref/css3_pr_isolation.php" TargetMode="External"/><Relationship Id="rId245" Type="http://schemas.openxmlformats.org/officeDocument/2006/relationships/hyperlink" Target="https://www.w3schools.com/cssref/css3_pr_mask-image.php" TargetMode="External"/><Relationship Id="rId266" Type="http://schemas.openxmlformats.org/officeDocument/2006/relationships/hyperlink" Target="https://www.w3schools.com/cssref/pr_outline.php" TargetMode="External"/><Relationship Id="rId287" Type="http://schemas.openxmlformats.org/officeDocument/2006/relationships/hyperlink" Target="https://www.w3schools.com/cssref/pr_print_pageba.php" TargetMode="External"/><Relationship Id="rId30" Type="http://schemas.openxmlformats.org/officeDocument/2006/relationships/hyperlink" Target="https://www.w3schools.com/cssref/sel_first-of-type.asp" TargetMode="External"/><Relationship Id="rId105" Type="http://schemas.openxmlformats.org/officeDocument/2006/relationships/hyperlink" Target="https://www.w3schools.com/cssref/css3_pr_background-size.php" TargetMode="External"/><Relationship Id="rId126" Type="http://schemas.openxmlformats.org/officeDocument/2006/relationships/hyperlink" Target="https://www.w3schools.com/cssref/css3_pr_border-radius.php" TargetMode="External"/><Relationship Id="rId147" Type="http://schemas.openxmlformats.org/officeDocument/2006/relationships/hyperlink" Target="https://www.w3schools.com/cssref/pr_break-inside.php" TargetMode="External"/><Relationship Id="rId168" Type="http://schemas.openxmlformats.org/officeDocument/2006/relationships/hyperlink" Target="https://www.w3schools.com/cssref/pr_text_direction.php" TargetMode="External"/><Relationship Id="rId312" Type="http://schemas.openxmlformats.org/officeDocument/2006/relationships/hyperlink" Target="https://www.w3schools.com/cssref/css_pr_scroll-margin-top.php" TargetMode="External"/><Relationship Id="rId333" Type="http://schemas.openxmlformats.org/officeDocument/2006/relationships/hyperlink" Target="https://www.w3schools.com/cssref/css3_pr_text-decoration-line.php" TargetMode="External"/><Relationship Id="rId354" Type="http://schemas.openxmlformats.org/officeDocument/2006/relationships/hyperlink" Target="https://www.w3schools.com/cssref/pr_text_direction.php" TargetMode="External"/><Relationship Id="rId51" Type="http://schemas.openxmlformats.org/officeDocument/2006/relationships/hyperlink" Target="https://www.w3schools.com/cssref/sel_placeholder.asp" TargetMode="External"/><Relationship Id="rId72" Type="http://schemas.openxmlformats.org/officeDocument/2006/relationships/hyperlink" Target="https://www.w3schools.com/cssref/func_repeating-linear-gradient.asp" TargetMode="External"/><Relationship Id="rId93" Type="http://schemas.openxmlformats.org/officeDocument/2006/relationships/hyperlink" Target="https://www.w3schools.com/cssref/css3_pr_backface-visibility.php" TargetMode="External"/><Relationship Id="rId189" Type="http://schemas.openxmlformats.org/officeDocument/2006/relationships/hyperlink" Target="https://www.w3schools.com/cssref/pr_font_font-variant.php" TargetMode="External"/><Relationship Id="rId3" Type="http://schemas.openxmlformats.org/officeDocument/2006/relationships/hyperlink" Target="https://www.w3schools.com/cssref/sel_id.asp" TargetMode="External"/><Relationship Id="rId214" Type="http://schemas.openxmlformats.org/officeDocument/2006/relationships/hyperlink" Target="https://www.w3schools.com/cssref/css3_pr_image-rendering.php" TargetMode="External"/><Relationship Id="rId235" Type="http://schemas.openxmlformats.org/officeDocument/2006/relationships/hyperlink" Target="https://www.w3schools.com/cssref/css_pr_margin-block.php" TargetMode="External"/><Relationship Id="rId256" Type="http://schemas.openxmlformats.org/officeDocument/2006/relationships/hyperlink" Target="https://www.w3schools.com/cssref/css_pr_min-block-size.php" TargetMode="External"/><Relationship Id="rId277" Type="http://schemas.openxmlformats.org/officeDocument/2006/relationships/hyperlink" Target="https://www.w3schools.com/cssref/css_pr_padding-block.php" TargetMode="External"/><Relationship Id="rId298" Type="http://schemas.openxmlformats.org/officeDocument/2006/relationships/hyperlink" Target="https://www.w3schools.com/cssref/css_pr_rotate.php" TargetMode="External"/><Relationship Id="rId116" Type="http://schemas.openxmlformats.org/officeDocument/2006/relationships/hyperlink" Target="https://www.w3schools.com/cssref/css3_pr_border-image.php" TargetMode="External"/><Relationship Id="rId137" Type="http://schemas.openxmlformats.org/officeDocument/2006/relationships/hyperlink" Target="https://www.w3schools.com/cssref/pr_border-top_style.php" TargetMode="External"/><Relationship Id="rId158" Type="http://schemas.openxmlformats.org/officeDocument/2006/relationships/hyperlink" Target="https://www.w3schools.com/cssref/css3_pr_column-rule-color.php" TargetMode="External"/><Relationship Id="rId302" Type="http://schemas.openxmlformats.org/officeDocument/2006/relationships/hyperlink" Target="https://www.w3schools.com/cssref/css_pr_scroll-margin.php" TargetMode="External"/><Relationship Id="rId323" Type="http://schemas.openxmlformats.org/officeDocument/2006/relationships/hyperlink" Target="https://www.w3schools.com/cssref/css_pr_scroll-margin-top.php" TargetMode="External"/><Relationship Id="rId344" Type="http://schemas.openxmlformats.org/officeDocument/2006/relationships/hyperlink" Target="https://www.w3schools.com/cssref/css3_pr_transform.php" TargetMode="External"/><Relationship Id="rId20" Type="http://schemas.openxmlformats.org/officeDocument/2006/relationships/hyperlink" Target="https://www.w3schools.com/cssref/sel_after.asp" TargetMode="External"/><Relationship Id="rId41" Type="http://schemas.openxmlformats.org/officeDocument/2006/relationships/hyperlink" Target="https://www.w3schools.com/cssref/sel_marker.asp" TargetMode="External"/><Relationship Id="rId62" Type="http://schemas.openxmlformats.org/officeDocument/2006/relationships/hyperlink" Target="https://www.w3schools.com/cssref/func_conic-gradient.asp" TargetMode="External"/><Relationship Id="rId83" Type="http://schemas.openxmlformats.org/officeDocument/2006/relationships/hyperlink" Target="https://www.w3schools.com/cssref/css3_pr_animation-delay.php" TargetMode="External"/><Relationship Id="rId179" Type="http://schemas.openxmlformats.org/officeDocument/2006/relationships/hyperlink" Target="https://www.w3schools.com/cssref/pr_class_float.php" TargetMode="External"/><Relationship Id="rId365" Type="http://schemas.openxmlformats.org/officeDocument/2006/relationships/hyperlink" Target="https://www.w3schools.com/cssref/pr_pos_z-index.php" TargetMode="External"/><Relationship Id="rId190" Type="http://schemas.openxmlformats.org/officeDocument/2006/relationships/hyperlink" Target="https://www.w3schools.com/cssref/css3_pr_font-variant-caps.php" TargetMode="External"/><Relationship Id="rId204" Type="http://schemas.openxmlformats.org/officeDocument/2006/relationships/hyperlink" Target="https://www.w3schools.com/cssref/pr_grid-row-end.php" TargetMode="External"/><Relationship Id="rId225" Type="http://schemas.openxmlformats.org/officeDocument/2006/relationships/hyperlink" Target="https://www.w3schools.com/cssref/css3_pr_justify-content.php" TargetMode="External"/><Relationship Id="rId246" Type="http://schemas.openxmlformats.org/officeDocument/2006/relationships/hyperlink" Target="https://www.w3schools.com/cssref/css3_pr_mask-mode.php" TargetMode="External"/><Relationship Id="rId267" Type="http://schemas.openxmlformats.org/officeDocument/2006/relationships/hyperlink" Target="https://www.w3schools.com/cssref/pr_outline-color.php" TargetMode="External"/><Relationship Id="rId288" Type="http://schemas.openxmlformats.org/officeDocument/2006/relationships/hyperlink" Target="https://www.w3schools.com/cssref/pr_print_pagebb.php" TargetMode="External"/><Relationship Id="rId106" Type="http://schemas.openxmlformats.org/officeDocument/2006/relationships/hyperlink" Target="https://www.w3schools.com/cssref/css_pr_block-size.php" TargetMode="External"/><Relationship Id="rId127" Type="http://schemas.openxmlformats.org/officeDocument/2006/relationships/hyperlink" Target="https://www.w3schools.com/cssref/pr_border-right.php" TargetMode="External"/><Relationship Id="rId313" Type="http://schemas.openxmlformats.org/officeDocument/2006/relationships/hyperlink" Target="https://www.w3schools.com/cssref/css_pr_scroll-margin-top.php" TargetMode="External"/><Relationship Id="rId10" Type="http://schemas.openxmlformats.org/officeDocument/2006/relationships/hyperlink" Target="https://www.w3schools.com/cssref/sel_element_pluss.asp" TargetMode="External"/><Relationship Id="rId31" Type="http://schemas.openxmlformats.org/officeDocument/2006/relationships/hyperlink" Target="https://www.w3schools.com/cssref/sel_focus.asp" TargetMode="External"/><Relationship Id="rId52" Type="http://schemas.openxmlformats.org/officeDocument/2006/relationships/hyperlink" Target="https://www.w3schools.com/cssref/sel_read-only.asp" TargetMode="External"/><Relationship Id="rId73" Type="http://schemas.openxmlformats.org/officeDocument/2006/relationships/hyperlink" Target="https://www.w3schools.com/cssref/func_repeating-radial-gradient.asp" TargetMode="External"/><Relationship Id="rId94" Type="http://schemas.openxmlformats.org/officeDocument/2006/relationships/hyperlink" Target="https://www.w3schools.com/cssref/css3_pr_background.php" TargetMode="External"/><Relationship Id="rId148" Type="http://schemas.openxmlformats.org/officeDocument/2006/relationships/hyperlink" Target="https://www.w3schools.com/cssref/pr_tab_caption-side.php" TargetMode="External"/><Relationship Id="rId169" Type="http://schemas.openxmlformats.org/officeDocument/2006/relationships/hyperlink" Target="https://www.w3schools.com/cssref/pr_class_display.php" TargetMode="External"/><Relationship Id="rId334" Type="http://schemas.openxmlformats.org/officeDocument/2006/relationships/hyperlink" Target="https://www.w3schools.com/cssref/css3_pr_text-decoration-style.php" TargetMode="External"/><Relationship Id="rId355" Type="http://schemas.openxmlformats.org/officeDocument/2006/relationships/hyperlink" Target="https://www.w3schools.com/cssref/css3_pr_user-select.php"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9.emf"/><Relationship Id="rId4" Type="http://schemas.openxmlformats.org/officeDocument/2006/relationships/control" Target="../activeX/activeX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0.emf"/><Relationship Id="rId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11.emf"/><Relationship Id="rId4"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6.xml"/><Relationship Id="rId3" Type="http://schemas.openxmlformats.org/officeDocument/2006/relationships/drawing" Target="../drawings/drawing6.xml"/><Relationship Id="rId7" Type="http://schemas.openxmlformats.org/officeDocument/2006/relationships/control" Target="../activeX/activeX13.xml"/><Relationship Id="rId12" Type="http://schemas.openxmlformats.org/officeDocument/2006/relationships/image" Target="../media/image15.emf"/><Relationship Id="rId17" Type="http://schemas.openxmlformats.org/officeDocument/2006/relationships/comments" Target="../comments1.xml"/><Relationship Id="rId2" Type="http://schemas.openxmlformats.org/officeDocument/2006/relationships/printerSettings" Target="../printerSettings/printerSettings6.bin"/><Relationship Id="rId16" Type="http://schemas.openxmlformats.org/officeDocument/2006/relationships/image" Target="../media/image17.emf"/><Relationship Id="rId1" Type="http://schemas.openxmlformats.org/officeDocument/2006/relationships/hyperlink" Target="mailto:licitacoes@foxenconstrucoes.com.br" TargetMode="External"/><Relationship Id="rId6" Type="http://schemas.openxmlformats.org/officeDocument/2006/relationships/image" Target="../media/image12.emf"/><Relationship Id="rId11" Type="http://schemas.openxmlformats.org/officeDocument/2006/relationships/control" Target="../activeX/activeX15.xml"/><Relationship Id="rId5" Type="http://schemas.openxmlformats.org/officeDocument/2006/relationships/control" Target="../activeX/activeX12.xml"/><Relationship Id="rId15" Type="http://schemas.openxmlformats.org/officeDocument/2006/relationships/control" Target="../activeX/activeX17.xml"/><Relationship Id="rId10" Type="http://schemas.openxmlformats.org/officeDocument/2006/relationships/image" Target="../media/image14.emf"/><Relationship Id="rId4" Type="http://schemas.openxmlformats.org/officeDocument/2006/relationships/vmlDrawing" Target="../drawings/vmlDrawing6.vml"/><Relationship Id="rId9" Type="http://schemas.openxmlformats.org/officeDocument/2006/relationships/control" Target="../activeX/activeX14.xml"/><Relationship Id="rId14"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C6941-5DBC-4E3D-8682-93967CD64B81}">
  <sheetPr codeName="Planilha1"/>
  <dimension ref="A1:CT329"/>
  <sheetViews>
    <sheetView zoomScale="80" zoomScaleNormal="80" workbookViewId="0">
      <pane xSplit="1" ySplit="2" topLeftCell="C3" activePane="bottomRight" state="frozen"/>
      <selection pane="topRight" activeCell="B1" sqref="B1"/>
      <selection pane="bottomLeft" activeCell="A3" sqref="A3"/>
      <selection pane="bottomRight" activeCell="A4" sqref="A4"/>
    </sheetView>
  </sheetViews>
  <sheetFormatPr defaultRowHeight="15"/>
  <cols>
    <col min="2" max="2" width="3.42578125" bestFit="1" customWidth="1"/>
    <col min="4" max="4" width="14.140625" customWidth="1"/>
    <col min="5" max="5" width="117.5703125" bestFit="1" customWidth="1"/>
    <col min="6" max="6" width="10.42578125" customWidth="1"/>
    <col min="7" max="7" width="3.5703125" customWidth="1"/>
    <col min="8" max="8" width="30.42578125" customWidth="1"/>
    <col min="9" max="9" width="17.7109375" customWidth="1"/>
    <col min="10" max="10" width="129.28515625" bestFit="1" customWidth="1"/>
    <col min="11" max="11" width="11.5703125" customWidth="1"/>
    <col min="12" max="12" width="16.5703125" style="77" customWidth="1"/>
    <col min="13" max="13" width="5.7109375" style="77" customWidth="1"/>
    <col min="14" max="14" width="4.140625" customWidth="1"/>
    <col min="15" max="15" width="8.85546875" customWidth="1"/>
    <col min="16" max="16" width="10.140625" customWidth="1"/>
    <col min="17" max="17" width="26.28515625" customWidth="1"/>
    <col min="18" max="18" width="47.7109375" customWidth="1"/>
    <col min="19" max="19" width="108.28515625" customWidth="1"/>
    <col min="20" max="21" width="10.140625" customWidth="1"/>
    <col min="22" max="22" width="16.28515625" bestFit="1" customWidth="1"/>
    <col min="23" max="23" width="98.42578125" bestFit="1" customWidth="1"/>
    <col min="24" max="24" width="10.140625" customWidth="1"/>
    <col min="30" max="30" width="18.140625" bestFit="1" customWidth="1"/>
    <col min="31" max="31" width="47.28515625" customWidth="1"/>
    <col min="32" max="32" width="73.140625" customWidth="1"/>
    <col min="33" max="33" width="14.28515625" bestFit="1" customWidth="1"/>
    <col min="34" max="34" width="76.28515625" bestFit="1" customWidth="1"/>
    <col min="38" max="38" width="15.5703125" bestFit="1" customWidth="1"/>
    <col min="39" max="39" width="88.7109375" customWidth="1"/>
    <col min="40" max="40" width="84" customWidth="1"/>
    <col min="41" max="41" width="4" customWidth="1"/>
    <col min="42" max="42" width="18.28515625" customWidth="1"/>
    <col min="43" max="43" width="91.5703125" customWidth="1"/>
    <col min="44" max="44" width="3.28515625" customWidth="1"/>
    <col min="45" max="45" width="57.7109375" bestFit="1" customWidth="1"/>
    <col min="46" max="46" width="2.7109375" customWidth="1"/>
    <col min="48" max="48" width="14.85546875" customWidth="1"/>
    <col min="49" max="49" width="13" bestFit="1" customWidth="1"/>
    <col min="50" max="51" width="12.7109375" bestFit="1" customWidth="1"/>
    <col min="52" max="52" width="15.7109375" bestFit="1" customWidth="1"/>
    <col min="53" max="54" width="35.85546875" bestFit="1" customWidth="1"/>
    <col min="55" max="55" width="35.28515625" bestFit="1" customWidth="1"/>
    <col min="56" max="57" width="35.85546875" bestFit="1" customWidth="1"/>
    <col min="58" max="59" width="35.28515625" bestFit="1" customWidth="1"/>
    <col min="60" max="60" width="39.42578125" bestFit="1" customWidth="1"/>
    <col min="61" max="62" width="26.85546875" customWidth="1"/>
    <col min="63" max="63" width="16.7109375" customWidth="1"/>
    <col min="64" max="64" width="20.42578125" customWidth="1"/>
    <col min="65" max="65" width="27.140625" bestFit="1" customWidth="1"/>
    <col min="66" max="66" width="28.7109375" bestFit="1" customWidth="1"/>
    <col min="67" max="67" width="23.28515625" bestFit="1" customWidth="1"/>
    <col min="68" max="68" width="14.5703125" bestFit="1" customWidth="1"/>
    <col min="69" max="70" width="42.85546875" bestFit="1" customWidth="1"/>
    <col min="71" max="71" width="28.7109375" bestFit="1" customWidth="1"/>
    <col min="73" max="73" width="4.85546875" customWidth="1"/>
    <col min="80" max="80" width="21.5703125" bestFit="1" customWidth="1"/>
    <col min="81" max="81" width="51.7109375" customWidth="1"/>
    <col min="82" max="82" width="18.28515625" customWidth="1"/>
    <col min="89" max="89" width="30.140625" bestFit="1" customWidth="1"/>
    <col min="90" max="90" width="50.42578125" customWidth="1"/>
    <col min="92" max="92" width="20.7109375" customWidth="1"/>
    <col min="93" max="93" width="16.5703125" bestFit="1" customWidth="1"/>
  </cols>
  <sheetData>
    <row r="1" spans="2:98" ht="21" thickBot="1">
      <c r="D1" s="45"/>
      <c r="E1" s="129" t="s">
        <v>1781</v>
      </c>
      <c r="G1" s="1097"/>
      <c r="Q1" s="45"/>
      <c r="V1" s="45"/>
      <c r="AF1" s="152" t="s">
        <v>1491</v>
      </c>
      <c r="AV1" s="114" t="s">
        <v>1718</v>
      </c>
      <c r="AW1" s="113" t="s">
        <v>1787</v>
      </c>
      <c r="AX1" s="113"/>
      <c r="AY1" s="113"/>
      <c r="AZ1" s="113"/>
      <c r="BA1" s="113"/>
      <c r="BB1" s="113"/>
      <c r="BC1" s="113"/>
      <c r="BD1" s="113"/>
      <c r="BE1" s="113"/>
      <c r="BF1" s="113"/>
      <c r="BG1" s="113"/>
      <c r="BH1" s="113"/>
      <c r="BI1" s="113"/>
      <c r="BJ1" s="113"/>
      <c r="BK1" s="113"/>
      <c r="BL1" s="113"/>
      <c r="BM1" s="113"/>
      <c r="BN1" s="113"/>
      <c r="BO1" s="113"/>
      <c r="BP1" s="113"/>
      <c r="BQ1" s="113"/>
      <c r="BR1" s="113"/>
      <c r="BS1">
        <v>500</v>
      </c>
      <c r="CC1" s="152" t="s">
        <v>2350</v>
      </c>
    </row>
    <row r="2" spans="2:98" ht="38.25" thickBot="1">
      <c r="C2" s="1087" t="s">
        <v>11</v>
      </c>
      <c r="D2" s="1088"/>
      <c r="E2" s="1088"/>
      <c r="F2" s="1102">
        <v>109</v>
      </c>
      <c r="G2" s="1098"/>
      <c r="H2" s="1087" t="s">
        <v>269</v>
      </c>
      <c r="I2" s="1089"/>
      <c r="J2" s="1089"/>
      <c r="K2" s="1102">
        <v>109</v>
      </c>
      <c r="L2" s="81" t="s">
        <v>1591</v>
      </c>
      <c r="M2" s="82"/>
      <c r="N2" s="57"/>
      <c r="P2" s="93" t="s">
        <v>1133</v>
      </c>
      <c r="Q2" s="658"/>
      <c r="R2" s="658"/>
      <c r="S2" s="1101">
        <v>174</v>
      </c>
      <c r="U2" s="1090" t="s">
        <v>1134</v>
      </c>
      <c r="V2" s="1091"/>
      <c r="W2" s="1091"/>
      <c r="X2" s="1100">
        <v>15</v>
      </c>
      <c r="AC2" s="1092" t="s">
        <v>1492</v>
      </c>
      <c r="AD2" s="1093"/>
      <c r="AE2" s="1093"/>
      <c r="AF2" s="1099">
        <v>71</v>
      </c>
      <c r="AG2" s="886"/>
      <c r="AH2" s="1103" t="s">
        <v>1643</v>
      </c>
      <c r="AK2" s="1094" t="s">
        <v>8543</v>
      </c>
      <c r="AL2" s="1095"/>
      <c r="AM2" s="1095"/>
      <c r="AN2" s="1096">
        <v>91</v>
      </c>
      <c r="AO2" s="1097"/>
      <c r="AP2" s="1097"/>
      <c r="AQ2" s="1108"/>
      <c r="AS2" s="89">
        <v>14</v>
      </c>
      <c r="AV2" s="1109" t="s">
        <v>8542</v>
      </c>
      <c r="AW2" s="1110"/>
      <c r="AX2" s="1110"/>
      <c r="AY2" s="1110"/>
      <c r="AZ2" s="1110"/>
      <c r="BU2" s="56"/>
      <c r="BZ2" s="1097"/>
      <c r="CA2" s="156" t="s">
        <v>2170</v>
      </c>
      <c r="CB2" s="155"/>
      <c r="CC2" s="155"/>
      <c r="CD2" s="885">
        <v>85</v>
      </c>
      <c r="CE2" s="155"/>
      <c r="CI2" s="1097"/>
      <c r="CJ2" s="156" t="s">
        <v>2351</v>
      </c>
      <c r="CK2" s="155"/>
      <c r="CL2" s="155"/>
      <c r="CM2" s="157"/>
      <c r="CN2" s="885">
        <v>79</v>
      </c>
      <c r="CO2" s="155"/>
      <c r="CP2" s="155"/>
      <c r="CQ2" s="155"/>
      <c r="CR2" s="155"/>
      <c r="CS2" s="155"/>
      <c r="CT2" s="155"/>
    </row>
    <row r="3" spans="2:98" ht="38.25" thickBot="1">
      <c r="B3">
        <v>10</v>
      </c>
      <c r="G3" s="1097"/>
      <c r="H3" t="s">
        <v>4</v>
      </c>
      <c r="I3" s="1" t="s">
        <v>254</v>
      </c>
      <c r="N3" s="57"/>
      <c r="P3">
        <v>105</v>
      </c>
      <c r="AG3" s="116" t="s">
        <v>1721</v>
      </c>
      <c r="AH3" s="113" t="s">
        <v>1766</v>
      </c>
      <c r="AI3" t="s">
        <v>4</v>
      </c>
      <c r="AK3" s="1104"/>
      <c r="AL3" s="1105" t="s">
        <v>767</v>
      </c>
      <c r="AM3" s="1106" t="s">
        <v>768</v>
      </c>
      <c r="AN3" s="1107" t="s">
        <v>10</v>
      </c>
      <c r="AO3" s="1097"/>
      <c r="AP3" s="1085" t="s">
        <v>1759</v>
      </c>
      <c r="AQ3" s="1086" t="s">
        <v>1784</v>
      </c>
      <c r="AR3" t="s">
        <v>4</v>
      </c>
      <c r="AS3" s="117" t="s">
        <v>1493</v>
      </c>
      <c r="AW3" s="105" t="s">
        <v>1606</v>
      </c>
      <c r="AX3" s="105" t="s">
        <v>1607</v>
      </c>
      <c r="AY3" s="105" t="s">
        <v>1609</v>
      </c>
      <c r="AZ3" s="105" t="s">
        <v>1610</v>
      </c>
      <c r="BA3" s="99" t="s">
        <v>1653</v>
      </c>
      <c r="BB3" s="99" t="s">
        <v>1655</v>
      </c>
      <c r="BC3" s="99" t="s">
        <v>1776</v>
      </c>
      <c r="BD3" s="99" t="s">
        <v>1656</v>
      </c>
      <c r="BE3" s="99" t="s">
        <v>1657</v>
      </c>
      <c r="BF3" s="99" t="s">
        <v>1658</v>
      </c>
      <c r="BG3" s="106" t="s">
        <v>1659</v>
      </c>
      <c r="BH3" s="106" t="s">
        <v>1716</v>
      </c>
      <c r="BI3" s="106" t="s">
        <v>1685</v>
      </c>
      <c r="BJ3" s="106" t="s">
        <v>1717</v>
      </c>
      <c r="BK3" s="106" t="s">
        <v>1686</v>
      </c>
      <c r="BL3" s="107" t="s">
        <v>1688</v>
      </c>
      <c r="BM3" s="108" t="s">
        <v>1694</v>
      </c>
      <c r="BN3" s="109" t="s">
        <v>1715</v>
      </c>
      <c r="BO3" s="109" t="s">
        <v>1704</v>
      </c>
      <c r="BP3" s="110" t="s">
        <v>1705</v>
      </c>
      <c r="BQ3" s="111" t="s">
        <v>1711</v>
      </c>
      <c r="BR3" s="112" t="s">
        <v>1777</v>
      </c>
      <c r="BS3" s="107" t="s">
        <v>1786</v>
      </c>
      <c r="BU3" s="56"/>
      <c r="CE3" s="116"/>
      <c r="CF3" s="116" t="s">
        <v>2349</v>
      </c>
      <c r="CG3" t="s">
        <v>2493</v>
      </c>
      <c r="CH3" t="s">
        <v>4</v>
      </c>
    </row>
    <row r="4" spans="2:98" ht="15.75" thickBot="1">
      <c r="D4" s="9" t="s">
        <v>12</v>
      </c>
      <c r="E4" s="10" t="s">
        <v>10</v>
      </c>
      <c r="G4" s="1097"/>
      <c r="I4" s="9" t="s">
        <v>12</v>
      </c>
      <c r="J4" s="10" t="s">
        <v>10</v>
      </c>
      <c r="K4" s="24"/>
      <c r="L4" s="78"/>
      <c r="M4" s="78"/>
      <c r="N4" s="57"/>
      <c r="O4" s="24"/>
      <c r="P4" s="24"/>
      <c r="Q4" s="9" t="s">
        <v>767</v>
      </c>
      <c r="R4" s="27" t="s">
        <v>768</v>
      </c>
      <c r="S4" s="10" t="s">
        <v>10</v>
      </c>
      <c r="T4" s="24"/>
      <c r="U4" s="24"/>
      <c r="V4" s="9" t="s">
        <v>767</v>
      </c>
      <c r="W4" s="10" t="s">
        <v>10</v>
      </c>
      <c r="X4" s="24"/>
      <c r="AB4" s="38" t="s">
        <v>1349</v>
      </c>
      <c r="AC4" s="38"/>
      <c r="AD4" s="3" t="s">
        <v>825</v>
      </c>
      <c r="AE4" s="31" t="s">
        <v>193</v>
      </c>
      <c r="AF4" s="41" t="s">
        <v>826</v>
      </c>
      <c r="AG4" s="50" t="s">
        <v>1350</v>
      </c>
      <c r="AH4" t="s">
        <v>1351</v>
      </c>
      <c r="AK4" s="25"/>
      <c r="AL4" s="3" t="s">
        <v>835</v>
      </c>
      <c r="AM4" s="31" t="s">
        <v>836</v>
      </c>
      <c r="AN4" s="12" t="s">
        <v>837</v>
      </c>
      <c r="AO4" s="50" t="s">
        <v>1350</v>
      </c>
      <c r="AP4" t="s">
        <v>17</v>
      </c>
      <c r="AQ4" t="s">
        <v>1774</v>
      </c>
      <c r="AR4" s="50" t="s">
        <v>1350</v>
      </c>
      <c r="AS4" s="49" t="s">
        <v>1761</v>
      </c>
      <c r="AT4" s="50" t="s">
        <v>1350</v>
      </c>
      <c r="AW4" s="100" t="s">
        <v>1593</v>
      </c>
      <c r="AX4" s="100" t="s">
        <v>1602</v>
      </c>
      <c r="AY4" s="101" t="s">
        <v>1602</v>
      </c>
      <c r="AZ4" s="101" t="s">
        <v>1602</v>
      </c>
      <c r="BA4" s="101" t="s">
        <v>1646</v>
      </c>
      <c r="BB4" s="101" t="s">
        <v>1646</v>
      </c>
      <c r="BC4" s="101" t="s">
        <v>1646</v>
      </c>
      <c r="BD4" s="101" t="s">
        <v>1646</v>
      </c>
      <c r="BE4" s="101" t="s">
        <v>1646</v>
      </c>
      <c r="BF4" s="101" t="s">
        <v>1646</v>
      </c>
      <c r="BG4" s="101" t="s">
        <v>1660</v>
      </c>
      <c r="BH4" s="101" t="s">
        <v>1678</v>
      </c>
      <c r="BI4" s="101" t="s">
        <v>1683</v>
      </c>
      <c r="BJ4" s="101" t="s">
        <v>1687</v>
      </c>
      <c r="BK4" s="101" t="s">
        <v>1660</v>
      </c>
      <c r="BL4" s="101" t="s">
        <v>1689</v>
      </c>
      <c r="BM4" s="101" t="s">
        <v>1695</v>
      </c>
      <c r="BN4" s="101" t="s">
        <v>1699</v>
      </c>
      <c r="BO4" s="101" t="s">
        <v>1699</v>
      </c>
      <c r="BP4" s="101" t="s">
        <v>1706</v>
      </c>
      <c r="BQ4" s="101" t="s">
        <v>1712</v>
      </c>
      <c r="BR4" s="101" t="s">
        <v>1712</v>
      </c>
      <c r="BS4" s="101" t="s">
        <v>1770</v>
      </c>
      <c r="BU4" s="56"/>
      <c r="BZ4" s="38"/>
      <c r="CA4" s="38"/>
      <c r="CB4" s="142" t="s">
        <v>2171</v>
      </c>
      <c r="CC4" s="143" t="s">
        <v>2172</v>
      </c>
      <c r="CD4" s="152" t="s">
        <v>2348</v>
      </c>
      <c r="CE4" s="145" t="s">
        <v>2175</v>
      </c>
      <c r="CG4" t="s">
        <v>2494</v>
      </c>
      <c r="CH4" t="s">
        <v>4</v>
      </c>
      <c r="CK4" s="154" t="s">
        <v>2352</v>
      </c>
      <c r="CL4" s="1002" t="s">
        <v>2353</v>
      </c>
      <c r="CM4" s="1002"/>
      <c r="CN4" s="153" t="s">
        <v>2198</v>
      </c>
    </row>
    <row r="5" spans="2:98" ht="16.5" thickBot="1">
      <c r="C5" s="37" t="s">
        <v>4</v>
      </c>
      <c r="D5" s="2" t="s">
        <v>13</v>
      </c>
      <c r="E5" s="11" t="s">
        <v>14</v>
      </c>
      <c r="G5" s="1097"/>
      <c r="I5" s="63" t="s">
        <v>15</v>
      </c>
      <c r="J5" s="84" t="s">
        <v>1588</v>
      </c>
      <c r="K5" s="25"/>
      <c r="L5" s="79"/>
      <c r="M5" s="79"/>
      <c r="N5" s="58"/>
      <c r="O5" s="25"/>
      <c r="P5" s="37" t="s">
        <v>4</v>
      </c>
      <c r="Q5" s="2" t="s">
        <v>769</v>
      </c>
      <c r="R5" s="28" t="s">
        <v>132</v>
      </c>
      <c r="S5" s="11" t="s">
        <v>770</v>
      </c>
      <c r="T5" t="s">
        <v>1350</v>
      </c>
      <c r="U5" s="37" t="s">
        <v>4</v>
      </c>
      <c r="V5" s="2" t="s">
        <v>773</v>
      </c>
      <c r="W5" s="11" t="s">
        <v>775</v>
      </c>
      <c r="X5" s="25"/>
      <c r="AB5" s="38" t="s">
        <v>1349</v>
      </c>
      <c r="AC5" s="38"/>
      <c r="AD5" s="3" t="s">
        <v>917</v>
      </c>
      <c r="AE5" s="31" t="s">
        <v>918</v>
      </c>
      <c r="AF5" s="41" t="s">
        <v>919</v>
      </c>
      <c r="AG5" s="50" t="s">
        <v>1350</v>
      </c>
      <c r="AH5" t="s">
        <v>1352</v>
      </c>
      <c r="AL5" s="3" t="s">
        <v>1114</v>
      </c>
      <c r="AM5" s="31" t="s">
        <v>1115</v>
      </c>
      <c r="AN5" s="12" t="s">
        <v>1116</v>
      </c>
      <c r="AO5" s="50" t="s">
        <v>1350</v>
      </c>
      <c r="AP5" t="s">
        <v>29</v>
      </c>
      <c r="AQ5" t="s">
        <v>1775</v>
      </c>
      <c r="AR5" s="50" t="s">
        <v>1350</v>
      </c>
      <c r="AS5" s="49" t="s">
        <v>1762</v>
      </c>
      <c r="AT5" s="50" t="s">
        <v>1350</v>
      </c>
      <c r="AW5" s="100" t="s">
        <v>1433</v>
      </c>
      <c r="AX5" s="100" t="s">
        <v>1603</v>
      </c>
      <c r="AY5" s="101" t="s">
        <v>1603</v>
      </c>
      <c r="AZ5" s="101" t="s">
        <v>1603</v>
      </c>
      <c r="BA5" s="101" t="s">
        <v>1647</v>
      </c>
      <c r="BB5" s="101" t="s">
        <v>1647</v>
      </c>
      <c r="BC5" s="101" t="s">
        <v>1647</v>
      </c>
      <c r="BD5" s="101" t="s">
        <v>1647</v>
      </c>
      <c r="BE5" s="101" t="s">
        <v>1647</v>
      </c>
      <c r="BF5" s="101" t="s">
        <v>1647</v>
      </c>
      <c r="BG5" s="101" t="s">
        <v>1661</v>
      </c>
      <c r="BH5" s="101" t="s">
        <v>1679</v>
      </c>
      <c r="BI5" s="101" t="s">
        <v>1684</v>
      </c>
      <c r="BJ5" s="101"/>
      <c r="BK5" s="101" t="s">
        <v>1672</v>
      </c>
      <c r="BL5" s="101" t="s">
        <v>1603</v>
      </c>
      <c r="BM5" s="101" t="s">
        <v>1696</v>
      </c>
      <c r="BN5" s="101" t="s">
        <v>1700</v>
      </c>
      <c r="BO5" s="101" t="s">
        <v>1700</v>
      </c>
      <c r="BP5" s="101" t="s">
        <v>1707</v>
      </c>
      <c r="BQ5" s="101" t="s">
        <v>1713</v>
      </c>
      <c r="BR5" s="101" t="s">
        <v>1713</v>
      </c>
      <c r="BS5" s="101" t="s">
        <v>1771</v>
      </c>
      <c r="BU5" s="56"/>
      <c r="BZ5" s="38"/>
      <c r="CA5" s="38"/>
      <c r="CB5" s="144" t="s">
        <v>2173</v>
      </c>
      <c r="CC5" s="31" t="s">
        <v>2174</v>
      </c>
      <c r="CD5" s="145" t="s">
        <v>2175</v>
      </c>
      <c r="CE5" s="50"/>
      <c r="CK5" s="3" t="s">
        <v>2352</v>
      </c>
      <c r="CL5" s="1001" t="s">
        <v>2354</v>
      </c>
      <c r="CM5" s="1001"/>
      <c r="CN5" s="147" t="s">
        <v>2248</v>
      </c>
      <c r="CO5" s="147" t="s">
        <v>2330</v>
      </c>
    </row>
    <row r="6" spans="2:98" ht="16.5" thickBot="1">
      <c r="C6" s="37" t="s">
        <v>4</v>
      </c>
      <c r="D6" s="3" t="s">
        <v>15</v>
      </c>
      <c r="E6" s="12" t="s">
        <v>16</v>
      </c>
      <c r="G6" s="1097"/>
      <c r="I6" s="63" t="s">
        <v>236</v>
      </c>
      <c r="J6" s="64" t="s">
        <v>1571</v>
      </c>
      <c r="K6" s="25"/>
      <c r="L6" s="79"/>
      <c r="M6" s="79"/>
      <c r="N6" s="58"/>
      <c r="O6" s="25"/>
      <c r="P6" s="25"/>
      <c r="Q6" s="3" t="s">
        <v>771</v>
      </c>
      <c r="R6" s="29" t="s">
        <v>109</v>
      </c>
      <c r="S6" s="12" t="s">
        <v>772</v>
      </c>
      <c r="T6" t="s">
        <v>1350</v>
      </c>
      <c r="U6" s="37" t="s">
        <v>4</v>
      </c>
      <c r="V6" s="3" t="s">
        <v>801</v>
      </c>
      <c r="W6" s="12" t="s">
        <v>802</v>
      </c>
      <c r="X6" s="25"/>
      <c r="AB6" s="38" t="s">
        <v>1349</v>
      </c>
      <c r="AC6" s="38"/>
      <c r="AD6" s="2" t="s">
        <v>925</v>
      </c>
      <c r="AE6" s="31" t="s">
        <v>918</v>
      </c>
      <c r="AF6" s="42" t="s">
        <v>926</v>
      </c>
      <c r="AG6" s="50" t="s">
        <v>1350</v>
      </c>
      <c r="AH6" t="s">
        <v>1765</v>
      </c>
      <c r="AK6" s="25"/>
      <c r="AL6" s="3" t="s">
        <v>859</v>
      </c>
      <c r="AM6" s="31" t="s">
        <v>860</v>
      </c>
      <c r="AN6" s="12" t="s">
        <v>861</v>
      </c>
      <c r="AO6" s="50" t="s">
        <v>1350</v>
      </c>
      <c r="AP6" t="s">
        <v>39</v>
      </c>
      <c r="AQ6" t="s">
        <v>1730</v>
      </c>
      <c r="AR6" s="50" t="s">
        <v>1350</v>
      </c>
      <c r="AS6" s="49" t="s">
        <v>1763</v>
      </c>
      <c r="AT6" s="50" t="s">
        <v>1350</v>
      </c>
      <c r="AW6" s="100" t="s">
        <v>1594</v>
      </c>
      <c r="AX6" s="100" t="s">
        <v>1604</v>
      </c>
      <c r="AY6" s="101" t="s">
        <v>1604</v>
      </c>
      <c r="AZ6" s="101" t="s">
        <v>1611</v>
      </c>
      <c r="BA6" s="101" t="s">
        <v>1648</v>
      </c>
      <c r="BB6" s="101" t="s">
        <v>1648</v>
      </c>
      <c r="BC6" s="101" t="s">
        <v>1648</v>
      </c>
      <c r="BD6" s="101" t="s">
        <v>1648</v>
      </c>
      <c r="BE6" s="101" t="s">
        <v>1648</v>
      </c>
      <c r="BF6" s="101" t="s">
        <v>1648</v>
      </c>
      <c r="BG6" s="101" t="s">
        <v>5</v>
      </c>
      <c r="BH6" s="101" t="s">
        <v>1680</v>
      </c>
      <c r="BI6" s="101"/>
      <c r="BJ6" s="101"/>
      <c r="BK6" s="101" t="s">
        <v>1673</v>
      </c>
      <c r="BL6" s="101" t="s">
        <v>1690</v>
      </c>
      <c r="BM6" s="101" t="s">
        <v>1697</v>
      </c>
      <c r="BN6" s="101" t="s">
        <v>1701</v>
      </c>
      <c r="BO6" s="101" t="s">
        <v>1701</v>
      </c>
      <c r="BP6" s="101" t="s">
        <v>1708</v>
      </c>
      <c r="BQ6" s="101" t="s">
        <v>1714</v>
      </c>
      <c r="BR6" s="101" t="s">
        <v>1714</v>
      </c>
      <c r="BU6" s="56"/>
      <c r="BZ6" s="38"/>
      <c r="CA6" s="38"/>
      <c r="CB6" s="146" t="s">
        <v>2176</v>
      </c>
      <c r="CC6" s="32" t="s">
        <v>2177</v>
      </c>
      <c r="CD6" s="147" t="s">
        <v>2178</v>
      </c>
      <c r="CE6" s="50"/>
      <c r="CK6" s="2" t="s">
        <v>2355</v>
      </c>
      <c r="CL6" s="1000" t="s">
        <v>2356</v>
      </c>
      <c r="CM6" s="1000"/>
      <c r="CN6" s="147" t="s">
        <v>2178</v>
      </c>
    </row>
    <row r="7" spans="2:98" ht="16.5" thickBot="1">
      <c r="D7" s="2" t="s">
        <v>17</v>
      </c>
      <c r="E7" s="11" t="s">
        <v>18</v>
      </c>
      <c r="G7" s="1097"/>
      <c r="I7" s="67" t="s">
        <v>13</v>
      </c>
      <c r="J7" s="83" t="s">
        <v>14</v>
      </c>
      <c r="K7" s="25"/>
      <c r="L7" s="79"/>
      <c r="M7" s="79"/>
      <c r="N7" s="58"/>
      <c r="O7" s="25"/>
      <c r="P7" s="37" t="s">
        <v>4</v>
      </c>
      <c r="Q7" s="2" t="s">
        <v>773</v>
      </c>
      <c r="R7" s="28" t="s">
        <v>774</v>
      </c>
      <c r="S7" s="11" t="s">
        <v>775</v>
      </c>
      <c r="T7" t="s">
        <v>1350</v>
      </c>
      <c r="U7" s="37" t="s">
        <v>4</v>
      </c>
      <c r="V7" s="2" t="s">
        <v>810</v>
      </c>
      <c r="W7" s="11" t="s">
        <v>811</v>
      </c>
      <c r="X7" s="25"/>
      <c r="AB7" s="38" t="s">
        <v>1349</v>
      </c>
      <c r="AC7" s="38"/>
      <c r="AD7" s="3" t="s">
        <v>927</v>
      </c>
      <c r="AE7" s="31" t="s">
        <v>918</v>
      </c>
      <c r="AF7" s="41" t="s">
        <v>928</v>
      </c>
      <c r="AG7" s="50" t="s">
        <v>1350</v>
      </c>
      <c r="AH7" t="s">
        <v>1760</v>
      </c>
      <c r="AL7" s="2" t="s">
        <v>1066</v>
      </c>
      <c r="AM7" s="32" t="s">
        <v>1067</v>
      </c>
      <c r="AN7" s="11" t="s">
        <v>1068</v>
      </c>
      <c r="AO7" s="50" t="s">
        <v>1350</v>
      </c>
      <c r="AP7" t="s">
        <v>109</v>
      </c>
      <c r="AQ7" t="s">
        <v>1731</v>
      </c>
      <c r="AR7" s="50" t="s">
        <v>1350</v>
      </c>
      <c r="AS7" s="49" t="s">
        <v>1764</v>
      </c>
      <c r="AT7" s="50" t="s">
        <v>1350</v>
      </c>
      <c r="AW7" s="100" t="s">
        <v>1595</v>
      </c>
      <c r="AX7" s="100" t="s">
        <v>1593</v>
      </c>
      <c r="AY7" s="101" t="s">
        <v>1433</v>
      </c>
      <c r="AZ7" s="101" t="s">
        <v>1433</v>
      </c>
      <c r="BA7" s="101" t="s">
        <v>1649</v>
      </c>
      <c r="BB7" s="101" t="s">
        <v>1649</v>
      </c>
      <c r="BC7" s="101" t="s">
        <v>1649</v>
      </c>
      <c r="BD7" s="101" t="s">
        <v>1649</v>
      </c>
      <c r="BE7" s="101" t="s">
        <v>1649</v>
      </c>
      <c r="BF7" s="101" t="s">
        <v>1649</v>
      </c>
      <c r="BG7" s="101" t="s">
        <v>1662</v>
      </c>
      <c r="BH7" s="101" t="s">
        <v>1681</v>
      </c>
      <c r="BI7" s="101"/>
      <c r="BJ7" s="101"/>
      <c r="BK7" s="101"/>
      <c r="BL7" s="101" t="s">
        <v>1691</v>
      </c>
      <c r="BM7" s="101" t="s">
        <v>1698</v>
      </c>
      <c r="BN7" s="101" t="s">
        <v>1702</v>
      </c>
      <c r="BO7" s="101" t="s">
        <v>1702</v>
      </c>
      <c r="BP7" s="101" t="s">
        <v>1709</v>
      </c>
      <c r="BQ7" s="101"/>
      <c r="BU7" s="56"/>
      <c r="CB7" s="144" t="s">
        <v>2179</v>
      </c>
      <c r="CC7" s="31" t="s">
        <v>2180</v>
      </c>
      <c r="CD7" s="145" t="s">
        <v>2178</v>
      </c>
      <c r="CK7" s="3" t="s">
        <v>2357</v>
      </c>
      <c r="CL7" s="1001" t="s">
        <v>2358</v>
      </c>
      <c r="CM7" s="1001"/>
      <c r="CN7" s="145" t="s">
        <v>2175</v>
      </c>
    </row>
    <row r="8" spans="2:98" ht="16.5" thickBot="1">
      <c r="D8" s="3" t="s">
        <v>19</v>
      </c>
      <c r="E8" s="12" t="s">
        <v>20</v>
      </c>
      <c r="G8" s="1097"/>
      <c r="I8" s="63" t="s">
        <v>124</v>
      </c>
      <c r="J8" s="84" t="s">
        <v>255</v>
      </c>
      <c r="K8" s="25"/>
      <c r="L8" s="79"/>
      <c r="M8" s="79"/>
      <c r="N8" s="58"/>
      <c r="O8" s="25"/>
      <c r="P8" s="25"/>
      <c r="Q8" s="3" t="s">
        <v>776</v>
      </c>
      <c r="R8" s="29" t="s">
        <v>109</v>
      </c>
      <c r="S8" s="12" t="s">
        <v>777</v>
      </c>
      <c r="T8" t="s">
        <v>1350</v>
      </c>
      <c r="U8" s="37" t="s">
        <v>4</v>
      </c>
      <c r="V8" s="3" t="s">
        <v>818</v>
      </c>
      <c r="W8" s="12" t="s">
        <v>819</v>
      </c>
      <c r="X8" s="25"/>
      <c r="AB8" s="38" t="s">
        <v>1349</v>
      </c>
      <c r="AC8" s="38"/>
      <c r="AD8" s="2" t="s">
        <v>929</v>
      </c>
      <c r="AE8" s="31" t="s">
        <v>918</v>
      </c>
      <c r="AF8" s="42" t="s">
        <v>930</v>
      </c>
      <c r="AG8" s="50" t="s">
        <v>1350</v>
      </c>
      <c r="AH8" t="s">
        <v>1353</v>
      </c>
      <c r="AK8" s="25"/>
      <c r="AL8" s="2" t="s">
        <v>862</v>
      </c>
      <c r="AM8" s="32" t="s">
        <v>863</v>
      </c>
      <c r="AN8" s="11" t="s">
        <v>864</v>
      </c>
      <c r="AO8" s="50" t="s">
        <v>1350</v>
      </c>
      <c r="AP8" t="s">
        <v>144</v>
      </c>
      <c r="AQ8" t="s">
        <v>1732</v>
      </c>
      <c r="AR8" s="50" t="s">
        <v>1350</v>
      </c>
      <c r="AS8" s="49" t="s">
        <v>1494</v>
      </c>
      <c r="AT8" s="50" t="s">
        <v>1350</v>
      </c>
      <c r="AW8" s="102" t="s">
        <v>1596</v>
      </c>
      <c r="AX8" s="100" t="s">
        <v>1433</v>
      </c>
      <c r="AY8" s="101" t="s">
        <v>1594</v>
      </c>
      <c r="AZ8" s="101" t="s">
        <v>1612</v>
      </c>
      <c r="BA8" s="101" t="s">
        <v>1650</v>
      </c>
      <c r="BB8" s="101" t="s">
        <v>1650</v>
      </c>
      <c r="BC8" s="101" t="s">
        <v>1652</v>
      </c>
      <c r="BD8" s="101" t="s">
        <v>1650</v>
      </c>
      <c r="BE8" s="101" t="s">
        <v>1650</v>
      </c>
      <c r="BF8" s="101" t="s">
        <v>1652</v>
      </c>
      <c r="BG8" s="101" t="s">
        <v>1663</v>
      </c>
      <c r="BH8" s="101" t="s">
        <v>1682</v>
      </c>
      <c r="BI8" s="101"/>
      <c r="BJ8" s="101"/>
      <c r="BK8" s="101"/>
      <c r="BL8" s="101" t="s">
        <v>1692</v>
      </c>
      <c r="BM8" s="101"/>
      <c r="BN8" s="101" t="s">
        <v>1703</v>
      </c>
      <c r="BO8" s="101"/>
      <c r="BP8" s="101" t="s">
        <v>1710</v>
      </c>
      <c r="BQ8" s="101"/>
      <c r="BU8" s="56"/>
      <c r="CB8" s="146" t="s">
        <v>2181</v>
      </c>
      <c r="CC8" s="32" t="s">
        <v>2182</v>
      </c>
      <c r="CD8" s="147" t="s">
        <v>2178</v>
      </c>
      <c r="CK8" s="2" t="s">
        <v>1660</v>
      </c>
      <c r="CL8" s="1000" t="s">
        <v>2359</v>
      </c>
      <c r="CM8" s="1000"/>
      <c r="CN8" s="147" t="s">
        <v>2198</v>
      </c>
    </row>
    <row r="9" spans="2:98" ht="16.5" thickBot="1">
      <c r="D9" s="997" t="s">
        <v>21</v>
      </c>
      <c r="E9" s="5" t="s">
        <v>22</v>
      </c>
      <c r="G9" s="1097" t="s">
        <v>1350</v>
      </c>
      <c r="I9" s="63" t="s">
        <v>118</v>
      </c>
      <c r="J9" s="84" t="s">
        <v>119</v>
      </c>
      <c r="K9" s="25"/>
      <c r="L9" s="79"/>
      <c r="M9" s="79"/>
      <c r="N9" s="58"/>
      <c r="O9" s="25"/>
      <c r="P9" s="25"/>
      <c r="Q9" s="3" t="s">
        <v>779</v>
      </c>
      <c r="R9" s="31" t="s">
        <v>780</v>
      </c>
      <c r="S9" s="12" t="s">
        <v>781</v>
      </c>
      <c r="T9" t="s">
        <v>1350</v>
      </c>
      <c r="U9" s="37" t="s">
        <v>4</v>
      </c>
      <c r="V9" s="2" t="s">
        <v>827</v>
      </c>
      <c r="W9" s="11" t="s">
        <v>828</v>
      </c>
      <c r="X9" s="25"/>
      <c r="AB9" s="38" t="s">
        <v>1349</v>
      </c>
      <c r="AC9" s="38"/>
      <c r="AD9" s="3" t="s">
        <v>931</v>
      </c>
      <c r="AE9" s="31" t="s">
        <v>918</v>
      </c>
      <c r="AF9" s="41" t="s">
        <v>932</v>
      </c>
      <c r="AG9" s="50" t="s">
        <v>1350</v>
      </c>
      <c r="AH9" t="s">
        <v>1354</v>
      </c>
      <c r="AK9" s="25"/>
      <c r="AL9" s="2" t="s">
        <v>889</v>
      </c>
      <c r="AM9" s="32" t="s">
        <v>890</v>
      </c>
      <c r="AN9" s="11" t="s">
        <v>891</v>
      </c>
      <c r="AO9" s="50" t="s">
        <v>1350</v>
      </c>
      <c r="AP9" t="s">
        <v>200</v>
      </c>
      <c r="AQ9" t="s">
        <v>1733</v>
      </c>
      <c r="AR9" s="50" t="s">
        <v>1350</v>
      </c>
      <c r="AS9" s="49" t="s">
        <v>1495</v>
      </c>
      <c r="AT9" s="50" t="s">
        <v>1350</v>
      </c>
      <c r="AW9" s="100" t="s">
        <v>1597</v>
      </c>
      <c r="AX9" s="100" t="s">
        <v>1594</v>
      </c>
      <c r="AY9" s="101" t="s">
        <v>1595</v>
      </c>
      <c r="AZ9" s="101" t="s">
        <v>1594</v>
      </c>
      <c r="BA9" s="101" t="s">
        <v>1651</v>
      </c>
      <c r="BB9" s="101" t="s">
        <v>1654</v>
      </c>
      <c r="BC9" s="101"/>
      <c r="BD9" s="101" t="s">
        <v>1651</v>
      </c>
      <c r="BE9" s="101" t="s">
        <v>1651</v>
      </c>
      <c r="BF9" s="101"/>
      <c r="BG9" s="101" t="s">
        <v>1664</v>
      </c>
      <c r="BH9" s="101" t="s">
        <v>1687</v>
      </c>
      <c r="BI9" s="101"/>
      <c r="BJ9" s="61"/>
      <c r="BL9" s="101" t="s">
        <v>1693</v>
      </c>
      <c r="BM9" s="101"/>
      <c r="BN9" s="101"/>
      <c r="BO9" s="101"/>
      <c r="BP9" s="101"/>
      <c r="BQ9" s="101"/>
      <c r="BU9" s="56"/>
      <c r="CB9" s="144" t="s">
        <v>2183</v>
      </c>
      <c r="CC9" s="31" t="s">
        <v>2184</v>
      </c>
      <c r="CD9" s="145" t="s">
        <v>2175</v>
      </c>
      <c r="CK9" s="3" t="s">
        <v>2360</v>
      </c>
      <c r="CL9" s="1001" t="s">
        <v>2361</v>
      </c>
      <c r="CM9" s="1001"/>
      <c r="CN9" s="145" t="s">
        <v>2198</v>
      </c>
    </row>
    <row r="10" spans="2:98" ht="16.5" thickBot="1">
      <c r="D10" s="998"/>
      <c r="E10" s="11" t="s">
        <v>23</v>
      </c>
      <c r="G10" s="1097"/>
      <c r="I10" s="63" t="s">
        <v>152</v>
      </c>
      <c r="J10" s="64" t="s">
        <v>1580</v>
      </c>
      <c r="K10" s="25"/>
      <c r="L10" s="79"/>
      <c r="M10" s="79"/>
      <c r="N10" s="58"/>
      <c r="O10" s="25"/>
      <c r="P10" s="25"/>
      <c r="Q10" s="2" t="s">
        <v>782</v>
      </c>
      <c r="R10" s="28" t="s">
        <v>193</v>
      </c>
      <c r="S10" s="11" t="s">
        <v>783</v>
      </c>
      <c r="T10" t="s">
        <v>1350</v>
      </c>
      <c r="U10" s="37" t="s">
        <v>4</v>
      </c>
      <c r="V10" s="3" t="s">
        <v>838</v>
      </c>
      <c r="W10" s="12" t="s">
        <v>839</v>
      </c>
      <c r="X10" s="25"/>
      <c r="AB10" s="38" t="s">
        <v>1349</v>
      </c>
      <c r="AC10" s="38"/>
      <c r="AD10" s="3" t="s">
        <v>935</v>
      </c>
      <c r="AE10" s="31" t="s">
        <v>918</v>
      </c>
      <c r="AF10" s="41" t="s">
        <v>936</v>
      </c>
      <c r="AG10" s="50" t="s">
        <v>1350</v>
      </c>
      <c r="AH10" t="s">
        <v>1355</v>
      </c>
      <c r="AK10" s="37" t="s">
        <v>4</v>
      </c>
      <c r="AL10" s="2" t="s">
        <v>1121</v>
      </c>
      <c r="AM10" s="32" t="s">
        <v>1122</v>
      </c>
      <c r="AN10" s="11" t="s">
        <v>1123</v>
      </c>
      <c r="AO10" s="50" t="s">
        <v>1350</v>
      </c>
      <c r="AP10" t="s">
        <v>208</v>
      </c>
      <c r="AQ10" t="s">
        <v>1734</v>
      </c>
      <c r="AR10" s="50" t="s">
        <v>1350</v>
      </c>
      <c r="AS10" s="49" t="s">
        <v>1496</v>
      </c>
      <c r="AT10" s="50" t="s">
        <v>1350</v>
      </c>
      <c r="AW10" s="100" t="s">
        <v>1598</v>
      </c>
      <c r="AX10" s="100" t="s">
        <v>1595</v>
      </c>
      <c r="AY10" s="101" t="s">
        <v>1596</v>
      </c>
      <c r="AZ10" s="101" t="s">
        <v>1595</v>
      </c>
      <c r="BA10" s="101" t="s">
        <v>1652</v>
      </c>
      <c r="BB10" s="101" t="s">
        <v>1651</v>
      </c>
      <c r="BC10" s="101"/>
      <c r="BD10" s="101" t="s">
        <v>1652</v>
      </c>
      <c r="BE10" s="101" t="s">
        <v>1652</v>
      </c>
      <c r="BF10" s="101"/>
      <c r="BG10" s="101" t="s">
        <v>1665</v>
      </c>
      <c r="BH10" s="101"/>
      <c r="BI10" s="101"/>
      <c r="BJ10" s="61"/>
      <c r="BL10" s="101"/>
      <c r="BN10" s="101"/>
      <c r="BO10" s="101"/>
      <c r="BP10" s="101"/>
      <c r="BQ10" s="101"/>
      <c r="BU10" s="56" t="s">
        <v>1350</v>
      </c>
      <c r="CB10" s="146" t="s">
        <v>2185</v>
      </c>
      <c r="CC10" s="32" t="s">
        <v>2186</v>
      </c>
      <c r="CD10" s="152" t="s">
        <v>2348</v>
      </c>
      <c r="CK10" s="2" t="s">
        <v>2362</v>
      </c>
      <c r="CL10" s="1000" t="s">
        <v>2363</v>
      </c>
      <c r="CM10" s="1000"/>
      <c r="CN10" s="147" t="s">
        <v>2175</v>
      </c>
    </row>
    <row r="11" spans="2:98" ht="16.5" thickBot="1">
      <c r="D11" s="3" t="s">
        <v>24</v>
      </c>
      <c r="E11" s="12" t="s">
        <v>25</v>
      </c>
      <c r="G11" s="1097"/>
      <c r="I11" s="63" t="s">
        <v>39</v>
      </c>
      <c r="J11" s="64" t="s">
        <v>1581</v>
      </c>
      <c r="K11" s="25"/>
      <c r="L11" s="79"/>
      <c r="M11" s="79"/>
      <c r="N11" s="58"/>
      <c r="O11" s="25"/>
      <c r="P11" s="37" t="s">
        <v>4</v>
      </c>
      <c r="Q11" s="3" t="s">
        <v>784</v>
      </c>
      <c r="R11" s="31" t="s">
        <v>785</v>
      </c>
      <c r="S11" s="12" t="s">
        <v>786</v>
      </c>
      <c r="T11" t="s">
        <v>1350</v>
      </c>
      <c r="U11" s="37" t="s">
        <v>4</v>
      </c>
      <c r="V11" s="2" t="s">
        <v>855</v>
      </c>
      <c r="W11" s="11" t="s">
        <v>856</v>
      </c>
      <c r="X11" s="25"/>
      <c r="AB11" s="38" t="s">
        <v>1349</v>
      </c>
      <c r="AC11" s="38"/>
      <c r="AD11" s="2" t="s">
        <v>937</v>
      </c>
      <c r="AE11" s="31" t="s">
        <v>918</v>
      </c>
      <c r="AF11" s="42" t="s">
        <v>938</v>
      </c>
      <c r="AG11" s="50" t="s">
        <v>1350</v>
      </c>
      <c r="AH11" t="s">
        <v>1356</v>
      </c>
      <c r="AK11" s="26"/>
      <c r="AL11" s="2" t="s">
        <v>814</v>
      </c>
      <c r="AM11" s="28" t="s">
        <v>29</v>
      </c>
      <c r="AN11" s="11" t="s">
        <v>815</v>
      </c>
      <c r="AO11" s="50" t="s">
        <v>1350</v>
      </c>
      <c r="AP11" t="s">
        <v>56</v>
      </c>
      <c r="AQ11" t="s">
        <v>1735</v>
      </c>
      <c r="AR11" s="50" t="s">
        <v>1350</v>
      </c>
      <c r="AS11" s="49" t="s">
        <v>1497</v>
      </c>
      <c r="AT11" s="50" t="s">
        <v>1350</v>
      </c>
      <c r="AW11" s="100" t="s">
        <v>1599</v>
      </c>
      <c r="AX11" s="103" t="s">
        <v>1596</v>
      </c>
      <c r="AY11" s="101" t="s">
        <v>1598</v>
      </c>
      <c r="AZ11" s="101" t="s">
        <v>1613</v>
      </c>
      <c r="BA11" s="101"/>
      <c r="BB11" s="101" t="s">
        <v>1652</v>
      </c>
      <c r="BC11" s="101"/>
      <c r="BD11" s="101"/>
      <c r="BE11" s="101"/>
      <c r="BF11" s="101"/>
      <c r="BG11" s="101" t="s">
        <v>855</v>
      </c>
      <c r="BH11" s="101"/>
      <c r="BI11" s="101"/>
      <c r="BJ11" s="61"/>
      <c r="BN11" s="101"/>
      <c r="BO11" s="101"/>
      <c r="BP11" s="101"/>
      <c r="BU11" s="56"/>
      <c r="CB11" s="144" t="s">
        <v>2187</v>
      </c>
      <c r="CC11" s="31" t="s">
        <v>2188</v>
      </c>
      <c r="CD11" s="145" t="s">
        <v>2189</v>
      </c>
      <c r="CK11" s="3" t="s">
        <v>2364</v>
      </c>
      <c r="CL11" s="1001" t="s">
        <v>2365</v>
      </c>
      <c r="CM11" s="1001"/>
      <c r="CN11" s="145" t="s">
        <v>2248</v>
      </c>
    </row>
    <row r="12" spans="2:98" ht="19.5" thickBot="1">
      <c r="B12" s="1084" t="s">
        <v>4</v>
      </c>
      <c r="D12" s="997" t="s">
        <v>26</v>
      </c>
      <c r="E12" s="6" t="s">
        <v>27</v>
      </c>
      <c r="G12" s="1097"/>
      <c r="I12" s="63" t="s">
        <v>144</v>
      </c>
      <c r="J12" s="64" t="s">
        <v>1582</v>
      </c>
      <c r="K12" s="25"/>
      <c r="L12" s="79"/>
      <c r="M12" s="79"/>
      <c r="N12" s="58"/>
      <c r="O12" s="25"/>
      <c r="P12" s="37" t="s">
        <v>4</v>
      </c>
      <c r="Q12" s="2" t="s">
        <v>787</v>
      </c>
      <c r="R12" s="32" t="s">
        <v>788</v>
      </c>
      <c r="S12" s="11" t="s">
        <v>789</v>
      </c>
      <c r="T12" t="s">
        <v>1350</v>
      </c>
      <c r="U12" s="37" t="s">
        <v>4</v>
      </c>
      <c r="V12" s="3" t="s">
        <v>867</v>
      </c>
      <c r="W12" s="12" t="s">
        <v>868</v>
      </c>
      <c r="X12" s="25"/>
      <c r="AB12" s="38" t="s">
        <v>1349</v>
      </c>
      <c r="AC12" s="38"/>
      <c r="AD12" s="3" t="s">
        <v>939</v>
      </c>
      <c r="AE12" s="31" t="s">
        <v>918</v>
      </c>
      <c r="AF12" s="41" t="s">
        <v>940</v>
      </c>
      <c r="AG12" s="50" t="s">
        <v>1350</v>
      </c>
      <c r="AH12" t="s">
        <v>1357</v>
      </c>
      <c r="AK12" s="24"/>
      <c r="AL12" s="2" t="s">
        <v>1084</v>
      </c>
      <c r="AM12" s="28" t="s">
        <v>29</v>
      </c>
      <c r="AN12" s="11" t="s">
        <v>1085</v>
      </c>
      <c r="AO12" s="50" t="s">
        <v>1350</v>
      </c>
      <c r="AP12" t="s">
        <v>97</v>
      </c>
      <c r="AQ12" t="s">
        <v>1736</v>
      </c>
      <c r="AR12" s="50" t="s">
        <v>1350</v>
      </c>
      <c r="AS12" s="49" t="s">
        <v>1498</v>
      </c>
      <c r="AT12" s="50" t="s">
        <v>1350</v>
      </c>
      <c r="AW12" s="100" t="s">
        <v>1600</v>
      </c>
      <c r="AX12" s="100" t="s">
        <v>1597</v>
      </c>
      <c r="AY12" s="101" t="s">
        <v>1608</v>
      </c>
      <c r="AZ12" s="101" t="s">
        <v>1614</v>
      </c>
      <c r="BA12" s="87"/>
      <c r="BB12" s="61"/>
      <c r="BC12" s="61"/>
      <c r="BD12" s="61"/>
      <c r="BE12" s="61"/>
      <c r="BF12" s="61"/>
      <c r="BG12" s="101" t="s">
        <v>1666</v>
      </c>
      <c r="BH12" s="101"/>
      <c r="BI12" s="101"/>
      <c r="BJ12" s="61"/>
      <c r="BN12" s="101"/>
      <c r="BU12" s="56"/>
      <c r="CB12" s="146" t="s">
        <v>2190</v>
      </c>
      <c r="CC12" s="32" t="s">
        <v>2191</v>
      </c>
      <c r="CD12" s="147" t="s">
        <v>2175</v>
      </c>
      <c r="CK12" s="20" t="s">
        <v>2366</v>
      </c>
      <c r="CL12" s="1000" t="s">
        <v>2367</v>
      </c>
      <c r="CM12" s="1000"/>
      <c r="CN12" s="147" t="s">
        <v>2330</v>
      </c>
    </row>
    <row r="13" spans="2:98" ht="19.5" thickBot="1">
      <c r="B13" s="1084"/>
      <c r="D13" s="998"/>
      <c r="E13" s="11" t="s">
        <v>28</v>
      </c>
      <c r="G13" s="1097"/>
      <c r="I13" s="63" t="s">
        <v>208</v>
      </c>
      <c r="J13" s="84" t="s">
        <v>1579</v>
      </c>
      <c r="K13" s="25"/>
      <c r="L13" s="79"/>
      <c r="M13" s="79"/>
      <c r="N13" s="58"/>
      <c r="O13" s="25"/>
      <c r="P13" s="25"/>
      <c r="Q13" s="3" t="s">
        <v>790</v>
      </c>
      <c r="R13" s="31" t="s">
        <v>791</v>
      </c>
      <c r="S13" s="12" t="s">
        <v>792</v>
      </c>
      <c r="T13" t="s">
        <v>1350</v>
      </c>
      <c r="U13" s="37" t="s">
        <v>4</v>
      </c>
      <c r="V13" s="2" t="s">
        <v>876</v>
      </c>
      <c r="W13" s="11" t="s">
        <v>877</v>
      </c>
      <c r="X13" s="25"/>
      <c r="AB13" s="38" t="s">
        <v>1349</v>
      </c>
      <c r="AC13" s="38"/>
      <c r="AD13" s="2" t="s">
        <v>941</v>
      </c>
      <c r="AE13" s="31" t="s">
        <v>918</v>
      </c>
      <c r="AF13" s="42" t="s">
        <v>942</v>
      </c>
      <c r="AG13" s="50" t="s">
        <v>1350</v>
      </c>
      <c r="AH13" t="s">
        <v>1358</v>
      </c>
      <c r="AK13" s="25"/>
      <c r="AL13" s="3" t="s">
        <v>779</v>
      </c>
      <c r="AM13" s="31" t="s">
        <v>780</v>
      </c>
      <c r="AN13" s="12" t="s">
        <v>781</v>
      </c>
      <c r="AO13" s="50" t="s">
        <v>1350</v>
      </c>
      <c r="AP13" t="s">
        <v>132</v>
      </c>
      <c r="AQ13" t="s">
        <v>1737</v>
      </c>
      <c r="AR13" s="50" t="s">
        <v>1350</v>
      </c>
      <c r="AS13" s="49" t="s">
        <v>1499</v>
      </c>
      <c r="AT13" s="50" t="s">
        <v>1350</v>
      </c>
      <c r="AW13" s="100" t="s">
        <v>1601</v>
      </c>
      <c r="AX13" s="100" t="s">
        <v>1598</v>
      </c>
      <c r="AY13" s="101" t="s">
        <v>1600</v>
      </c>
      <c r="AZ13" s="101" t="s">
        <v>1608</v>
      </c>
      <c r="BA13" s="87"/>
      <c r="BB13" s="61"/>
      <c r="BC13" s="61"/>
      <c r="BD13" s="61"/>
      <c r="BE13" s="61"/>
      <c r="BF13" s="61"/>
      <c r="BG13" s="101" t="s">
        <v>1667</v>
      </c>
      <c r="BH13" s="101"/>
      <c r="BI13" s="101"/>
      <c r="BJ13" s="61"/>
      <c r="BU13" s="56"/>
      <c r="CB13" s="144" t="s">
        <v>2192</v>
      </c>
      <c r="CC13" s="31" t="s">
        <v>2193</v>
      </c>
      <c r="CD13" s="145" t="s">
        <v>2175</v>
      </c>
      <c r="CK13" s="3" t="s">
        <v>2368</v>
      </c>
      <c r="CL13" s="1001" t="s">
        <v>2369</v>
      </c>
      <c r="CM13" s="1001"/>
      <c r="CN13" s="147" t="s">
        <v>2198</v>
      </c>
      <c r="CO13" s="147" t="s">
        <v>2330</v>
      </c>
    </row>
    <row r="14" spans="2:98" ht="19.5" thickBot="1">
      <c r="B14" s="1084"/>
      <c r="D14" s="3" t="s">
        <v>29</v>
      </c>
      <c r="E14" s="12" t="s">
        <v>30</v>
      </c>
      <c r="G14" s="1097"/>
      <c r="I14" s="63" t="s">
        <v>193</v>
      </c>
      <c r="J14" s="84" t="s">
        <v>1583</v>
      </c>
      <c r="K14" s="25"/>
      <c r="L14" s="80"/>
      <c r="M14" s="80"/>
      <c r="N14" s="58"/>
      <c r="O14" s="26"/>
      <c r="P14" s="26"/>
      <c r="Q14" s="2" t="s">
        <v>793</v>
      </c>
      <c r="R14" s="32" t="s">
        <v>794</v>
      </c>
      <c r="S14" s="11" t="s">
        <v>795</v>
      </c>
      <c r="T14" t="s">
        <v>1350</v>
      </c>
      <c r="U14" s="37" t="s">
        <v>4</v>
      </c>
      <c r="V14" s="3" t="s">
        <v>1094</v>
      </c>
      <c r="W14" s="12" t="s">
        <v>1095</v>
      </c>
      <c r="X14" s="25"/>
      <c r="AB14" s="38" t="s">
        <v>1349</v>
      </c>
      <c r="AC14" s="38"/>
      <c r="AD14" s="3" t="s">
        <v>943</v>
      </c>
      <c r="AE14" s="31" t="s">
        <v>918</v>
      </c>
      <c r="AF14" s="41" t="s">
        <v>944</v>
      </c>
      <c r="AG14" s="50" t="s">
        <v>1350</v>
      </c>
      <c r="AH14" t="s">
        <v>1359</v>
      </c>
      <c r="AK14" s="25"/>
      <c r="AL14" s="3" t="s">
        <v>1096</v>
      </c>
      <c r="AM14" s="31" t="s">
        <v>1097</v>
      </c>
      <c r="AN14" s="12" t="s">
        <v>1098</v>
      </c>
      <c r="AO14" s="50" t="s">
        <v>1350</v>
      </c>
      <c r="AP14" t="s">
        <v>1722</v>
      </c>
      <c r="AQ14" t="s">
        <v>1723</v>
      </c>
      <c r="AR14" s="50" t="s">
        <v>1350</v>
      </c>
      <c r="AS14" s="49" t="s">
        <v>1500</v>
      </c>
      <c r="AT14" s="50" t="s">
        <v>1350</v>
      </c>
      <c r="AW14" s="104"/>
      <c r="AX14" s="100" t="s">
        <v>1600</v>
      </c>
      <c r="AY14" s="101" t="s">
        <v>1601</v>
      </c>
      <c r="AZ14" s="101" t="s">
        <v>1062</v>
      </c>
      <c r="BA14" s="87"/>
      <c r="BB14" s="61"/>
      <c r="BC14" s="61"/>
      <c r="BD14" s="61"/>
      <c r="BE14" s="61"/>
      <c r="BF14" s="61"/>
      <c r="BG14" s="101" t="s">
        <v>1668</v>
      </c>
      <c r="BH14" s="101"/>
      <c r="BI14" s="101"/>
      <c r="BJ14" s="61"/>
      <c r="BU14" s="56"/>
      <c r="CB14" s="146" t="s">
        <v>2194</v>
      </c>
      <c r="CC14" s="32" t="s">
        <v>2195</v>
      </c>
      <c r="CD14" s="147" t="s">
        <v>2175</v>
      </c>
      <c r="CK14" s="2" t="s">
        <v>2370</v>
      </c>
      <c r="CL14" s="1000" t="s">
        <v>2371</v>
      </c>
      <c r="CM14" s="1000"/>
      <c r="CN14" s="147" t="s">
        <v>2198</v>
      </c>
      <c r="CO14" s="147" t="s">
        <v>2330</v>
      </c>
    </row>
    <row r="15" spans="2:98" ht="19.5" thickBot="1">
      <c r="B15" s="1084"/>
      <c r="D15" s="2" t="s">
        <v>31</v>
      </c>
      <c r="E15" s="11" t="s">
        <v>32</v>
      </c>
      <c r="F15" s="68"/>
      <c r="G15" s="1097"/>
      <c r="I15" s="63" t="s">
        <v>160</v>
      </c>
      <c r="J15" s="64" t="s">
        <v>1587</v>
      </c>
      <c r="K15" s="25"/>
      <c r="L15" s="79"/>
      <c r="M15" s="79"/>
      <c r="N15" s="58"/>
      <c r="O15" s="25"/>
      <c r="P15" s="37" t="s">
        <v>4</v>
      </c>
      <c r="Q15" s="3" t="s">
        <v>796</v>
      </c>
      <c r="R15" s="29" t="s">
        <v>132</v>
      </c>
      <c r="S15" s="12" t="s">
        <v>797</v>
      </c>
      <c r="T15" t="s">
        <v>1350</v>
      </c>
      <c r="U15" s="37" t="s">
        <v>4</v>
      </c>
      <c r="V15" s="2" t="s">
        <v>1110</v>
      </c>
      <c r="W15" s="11" t="s">
        <v>1111</v>
      </c>
      <c r="AB15" s="38" t="s">
        <v>1349</v>
      </c>
      <c r="AC15" s="38"/>
      <c r="AD15" s="2" t="s">
        <v>945</v>
      </c>
      <c r="AE15" s="31" t="s">
        <v>918</v>
      </c>
      <c r="AF15" s="42" t="s">
        <v>946</v>
      </c>
      <c r="AG15" s="50" t="s">
        <v>1350</v>
      </c>
      <c r="AH15" t="s">
        <v>1360</v>
      </c>
      <c r="AK15" s="25"/>
      <c r="AL15" s="3" t="s">
        <v>790</v>
      </c>
      <c r="AM15" s="31" t="s">
        <v>791</v>
      </c>
      <c r="AN15" s="12" t="s">
        <v>792</v>
      </c>
      <c r="AO15" s="50" t="s">
        <v>1350</v>
      </c>
      <c r="AP15" t="s">
        <v>162</v>
      </c>
      <c r="AQ15" t="s">
        <v>1738</v>
      </c>
      <c r="AR15" s="50" t="s">
        <v>1350</v>
      </c>
      <c r="AS15" s="49" t="s">
        <v>1501</v>
      </c>
      <c r="AT15" s="50" t="s">
        <v>1350</v>
      </c>
      <c r="AW15" s="104"/>
      <c r="AX15" s="100" t="s">
        <v>1601</v>
      </c>
      <c r="AY15" s="101" t="s">
        <v>1605</v>
      </c>
      <c r="AZ15" s="101" t="s">
        <v>1615</v>
      </c>
      <c r="BA15" s="87"/>
      <c r="BB15" s="61"/>
      <c r="BC15" s="61"/>
      <c r="BD15" s="61"/>
      <c r="BE15" s="61"/>
      <c r="BF15" s="61"/>
      <c r="BG15" s="101" t="s">
        <v>1669</v>
      </c>
      <c r="BH15" s="101"/>
      <c r="BI15" s="101"/>
      <c r="BJ15" s="61"/>
      <c r="BU15" s="56"/>
      <c r="CB15" s="144" t="s">
        <v>2196</v>
      </c>
      <c r="CC15" s="31" t="s">
        <v>2197</v>
      </c>
      <c r="CD15" s="145" t="s">
        <v>2198</v>
      </c>
      <c r="CK15" s="21" t="s">
        <v>2372</v>
      </c>
      <c r="CL15" s="1001" t="s">
        <v>2373</v>
      </c>
      <c r="CM15" s="1001"/>
      <c r="CN15" s="145" t="s">
        <v>2374</v>
      </c>
    </row>
    <row r="16" spans="2:98" ht="19.5" thickBot="1">
      <c r="B16" s="1084"/>
      <c r="D16" s="3" t="s">
        <v>33</v>
      </c>
      <c r="E16" s="12" t="s">
        <v>34</v>
      </c>
      <c r="F16" s="68"/>
      <c r="G16" s="1097"/>
      <c r="I16" s="63" t="s">
        <v>52</v>
      </c>
      <c r="J16" s="84" t="s">
        <v>53</v>
      </c>
      <c r="K16" s="25"/>
      <c r="L16" s="79"/>
      <c r="M16" s="79"/>
      <c r="N16" s="58"/>
      <c r="O16" s="25"/>
      <c r="P16" s="25"/>
      <c r="Q16" s="2" t="s">
        <v>798</v>
      </c>
      <c r="R16" s="32" t="s">
        <v>799</v>
      </c>
      <c r="S16" s="11" t="s">
        <v>800</v>
      </c>
      <c r="T16" t="s">
        <v>1350</v>
      </c>
      <c r="U16" s="37" t="s">
        <v>4</v>
      </c>
      <c r="V16" s="3" t="s">
        <v>1112</v>
      </c>
      <c r="W16" s="12" t="s">
        <v>1113</v>
      </c>
      <c r="X16" s="24"/>
      <c r="AB16" s="38" t="s">
        <v>1349</v>
      </c>
      <c r="AC16" s="38"/>
      <c r="AD16" s="3" t="s">
        <v>947</v>
      </c>
      <c r="AE16" s="31" t="s">
        <v>918</v>
      </c>
      <c r="AF16" s="41" t="s">
        <v>948</v>
      </c>
      <c r="AG16" s="50" t="s">
        <v>1350</v>
      </c>
      <c r="AH16" t="s">
        <v>1361</v>
      </c>
      <c r="AK16" s="25"/>
      <c r="AL16" s="3" t="s">
        <v>812</v>
      </c>
      <c r="AM16" s="31" t="s">
        <v>791</v>
      </c>
      <c r="AN16" s="12" t="s">
        <v>813</v>
      </c>
      <c r="AO16" s="50" t="s">
        <v>1350</v>
      </c>
      <c r="AP16" t="s">
        <v>193</v>
      </c>
      <c r="AQ16" t="s">
        <v>1782</v>
      </c>
      <c r="AR16" s="50" t="s">
        <v>1350</v>
      </c>
      <c r="AS16" s="49" t="s">
        <v>1502</v>
      </c>
      <c r="AT16" s="50" t="s">
        <v>1350</v>
      </c>
      <c r="AW16" s="104"/>
      <c r="AX16" s="100" t="s">
        <v>1605</v>
      </c>
      <c r="AY16" s="104"/>
      <c r="AZ16" s="101" t="s">
        <v>1600</v>
      </c>
      <c r="BA16" s="87"/>
      <c r="BB16" s="61"/>
      <c r="BC16" s="61"/>
      <c r="BD16" s="61"/>
      <c r="BE16" s="61"/>
      <c r="BF16" s="61"/>
      <c r="BG16" s="101" t="s">
        <v>1670</v>
      </c>
      <c r="BH16" s="101"/>
      <c r="BU16" s="56"/>
      <c r="CB16" s="146" t="s">
        <v>2199</v>
      </c>
      <c r="CC16" s="32" t="s">
        <v>2200</v>
      </c>
      <c r="CD16" s="147" t="s">
        <v>2198</v>
      </c>
      <c r="CK16" s="2" t="s">
        <v>2375</v>
      </c>
      <c r="CL16" s="1000" t="s">
        <v>2376</v>
      </c>
      <c r="CM16" s="1000"/>
      <c r="CN16" s="147" t="s">
        <v>2248</v>
      </c>
    </row>
    <row r="17" spans="2:93" ht="19.5" thickBot="1">
      <c r="B17" s="1084"/>
      <c r="D17" s="2" t="s">
        <v>35</v>
      </c>
      <c r="E17" s="11" t="s">
        <v>36</v>
      </c>
      <c r="F17" s="68"/>
      <c r="G17" s="1097"/>
      <c r="I17" s="72"/>
      <c r="J17" s="24"/>
      <c r="K17" s="25"/>
      <c r="L17" s="79"/>
      <c r="M17" s="79"/>
      <c r="N17" s="58"/>
      <c r="O17" s="25"/>
      <c r="P17" s="37" t="s">
        <v>4</v>
      </c>
      <c r="Q17" s="3" t="s">
        <v>801</v>
      </c>
      <c r="R17" s="29" t="s">
        <v>774</v>
      </c>
      <c r="S17" s="12" t="s">
        <v>802</v>
      </c>
      <c r="T17" t="s">
        <v>1350</v>
      </c>
      <c r="U17" s="37" t="s">
        <v>4</v>
      </c>
      <c r="V17" s="2" t="s">
        <v>1117</v>
      </c>
      <c r="W17" s="11" t="s">
        <v>1118</v>
      </c>
      <c r="X17" s="26"/>
      <c r="AB17" s="38" t="s">
        <v>1349</v>
      </c>
      <c r="AC17" s="38"/>
      <c r="AD17" s="2" t="s">
        <v>949</v>
      </c>
      <c r="AE17" s="31" t="s">
        <v>918</v>
      </c>
      <c r="AF17" s="42" t="s">
        <v>950</v>
      </c>
      <c r="AG17" s="50" t="s">
        <v>1350</v>
      </c>
      <c r="AH17" t="s">
        <v>1362</v>
      </c>
      <c r="AK17" s="25"/>
      <c r="AL17" s="2" t="s">
        <v>880</v>
      </c>
      <c r="AM17" s="32" t="s">
        <v>791</v>
      </c>
      <c r="AN17" s="11" t="s">
        <v>881</v>
      </c>
      <c r="AO17" s="50" t="s">
        <v>1350</v>
      </c>
      <c r="AP17" t="s">
        <v>130</v>
      </c>
      <c r="AQ17" t="s">
        <v>1783</v>
      </c>
      <c r="AR17" s="50" t="s">
        <v>1350</v>
      </c>
      <c r="AS17" s="49" t="s">
        <v>1503</v>
      </c>
      <c r="AT17" s="50" t="s">
        <v>1350</v>
      </c>
      <c r="AW17" s="104"/>
      <c r="AX17" s="104"/>
      <c r="AY17" s="104"/>
      <c r="AZ17" s="101" t="s">
        <v>1601</v>
      </c>
      <c r="BA17" s="86"/>
      <c r="BB17" s="61"/>
      <c r="BC17" s="61"/>
      <c r="BD17" s="61"/>
      <c r="BE17" s="61"/>
      <c r="BF17" s="61"/>
      <c r="BG17" s="101" t="s">
        <v>1671</v>
      </c>
      <c r="BH17" s="101"/>
      <c r="BU17" s="56"/>
      <c r="CB17" s="144" t="s">
        <v>1427</v>
      </c>
      <c r="CC17" s="31" t="s">
        <v>2201</v>
      </c>
      <c r="CD17" s="145" t="s">
        <v>2202</v>
      </c>
      <c r="CK17" s="21" t="s">
        <v>2377</v>
      </c>
      <c r="CL17" s="1001" t="s">
        <v>2378</v>
      </c>
      <c r="CM17" s="1001"/>
      <c r="CN17" s="145" t="s">
        <v>2175</v>
      </c>
    </row>
    <row r="18" spans="2:93" ht="38.25" thickBot="1">
      <c r="B18" s="1084"/>
      <c r="D18" s="3" t="s">
        <v>37</v>
      </c>
      <c r="E18" s="12" t="s">
        <v>38</v>
      </c>
      <c r="F18" s="68"/>
      <c r="G18" s="1097"/>
      <c r="H18" t="s">
        <v>4</v>
      </c>
      <c r="I18" s="1" t="s">
        <v>1642</v>
      </c>
      <c r="K18" s="25"/>
      <c r="L18" s="79"/>
      <c r="M18" s="79"/>
      <c r="N18" s="58"/>
      <c r="O18" s="25"/>
      <c r="P18" s="25"/>
      <c r="Q18" s="20" t="s">
        <v>5</v>
      </c>
      <c r="R18" s="30" t="s">
        <v>778</v>
      </c>
      <c r="S18" s="11" t="s">
        <v>803</v>
      </c>
      <c r="T18" t="s">
        <v>1350</v>
      </c>
      <c r="U18" s="37" t="s">
        <v>4</v>
      </c>
      <c r="V18" s="14" t="s">
        <v>1119</v>
      </c>
      <c r="W18" s="15" t="s">
        <v>1120</v>
      </c>
      <c r="X18" s="25"/>
      <c r="AB18" s="38" t="s">
        <v>1349</v>
      </c>
      <c r="AC18" s="38"/>
      <c r="AD18" s="3" t="s">
        <v>951</v>
      </c>
      <c r="AE18" s="31" t="s">
        <v>918</v>
      </c>
      <c r="AF18" s="41" t="s">
        <v>952</v>
      </c>
      <c r="AG18" s="50" t="s">
        <v>1350</v>
      </c>
      <c r="AH18" t="s">
        <v>1363</v>
      </c>
      <c r="AK18" s="25"/>
      <c r="AL18" s="2" t="s">
        <v>1062</v>
      </c>
      <c r="AM18" s="32" t="s">
        <v>791</v>
      </c>
      <c r="AN18" s="11" t="s">
        <v>1063</v>
      </c>
      <c r="AO18" s="50" t="s">
        <v>1350</v>
      </c>
      <c r="AP18" t="s">
        <v>35</v>
      </c>
      <c r="AQ18" t="s">
        <v>1739</v>
      </c>
      <c r="AR18" s="50" t="s">
        <v>1350</v>
      </c>
      <c r="AS18" s="49" t="s">
        <v>1504</v>
      </c>
      <c r="AT18" s="50" t="s">
        <v>1350</v>
      </c>
      <c r="AW18" s="104"/>
      <c r="AX18" s="104"/>
      <c r="AY18" s="104"/>
      <c r="AZ18" s="101" t="s">
        <v>1616</v>
      </c>
      <c r="BA18" s="87"/>
      <c r="BB18" s="61"/>
      <c r="BC18" s="61"/>
      <c r="BD18" s="61"/>
      <c r="BE18" s="61"/>
      <c r="BF18" s="61"/>
      <c r="BG18" s="101" t="s">
        <v>1672</v>
      </c>
      <c r="BH18" s="101"/>
      <c r="BU18" s="56"/>
      <c r="CB18" s="146" t="s">
        <v>2203</v>
      </c>
      <c r="CC18" s="32" t="s">
        <v>2204</v>
      </c>
      <c r="CD18" s="147" t="s">
        <v>2202</v>
      </c>
      <c r="CK18" s="2" t="s">
        <v>2379</v>
      </c>
      <c r="CL18" s="1000" t="s">
        <v>2380</v>
      </c>
      <c r="CM18" s="1000"/>
      <c r="CN18" s="147" t="s">
        <v>2198</v>
      </c>
    </row>
    <row r="19" spans="2:93" ht="19.5" thickBot="1">
      <c r="B19" s="1084"/>
      <c r="D19" s="2" t="s">
        <v>39</v>
      </c>
      <c r="E19" s="11" t="s">
        <v>40</v>
      </c>
      <c r="F19" s="68"/>
      <c r="G19" s="1097"/>
      <c r="I19" s="123" t="s">
        <v>89</v>
      </c>
      <c r="J19" s="70" t="s">
        <v>90</v>
      </c>
      <c r="K19" s="25"/>
      <c r="L19" s="79" t="s">
        <v>4</v>
      </c>
      <c r="M19" s="79"/>
      <c r="N19" s="58"/>
      <c r="O19" s="25"/>
      <c r="P19" s="25"/>
      <c r="Q19" s="3" t="s">
        <v>804</v>
      </c>
      <c r="R19" s="29" t="s">
        <v>226</v>
      </c>
      <c r="S19" s="12" t="s">
        <v>805</v>
      </c>
      <c r="T19" t="s">
        <v>1350</v>
      </c>
      <c r="U19" s="25"/>
      <c r="V19" s="25"/>
      <c r="W19" s="25"/>
      <c r="X19" s="25"/>
      <c r="AB19" s="38" t="s">
        <v>1349</v>
      </c>
      <c r="AC19" s="38"/>
      <c r="AD19" s="2" t="s">
        <v>962</v>
      </c>
      <c r="AE19" s="31" t="s">
        <v>918</v>
      </c>
      <c r="AF19" s="42" t="s">
        <v>963</v>
      </c>
      <c r="AG19" s="50" t="s">
        <v>1350</v>
      </c>
      <c r="AH19" t="s">
        <v>1364</v>
      </c>
      <c r="AK19" s="25"/>
      <c r="AL19" s="2" t="s">
        <v>798</v>
      </c>
      <c r="AM19" s="32" t="s">
        <v>799</v>
      </c>
      <c r="AN19" s="11" t="s">
        <v>800</v>
      </c>
      <c r="AO19" s="50" t="s">
        <v>1350</v>
      </c>
      <c r="AP19" t="s">
        <v>128</v>
      </c>
      <c r="AQ19" t="s">
        <v>1740</v>
      </c>
      <c r="AR19" s="50" t="s">
        <v>1350</v>
      </c>
      <c r="AS19" s="49" t="s">
        <v>1505</v>
      </c>
      <c r="AT19" s="50" t="s">
        <v>1350</v>
      </c>
      <c r="AZ19" s="86"/>
      <c r="BA19" s="87"/>
      <c r="BB19" s="61"/>
      <c r="BC19" s="61"/>
      <c r="BD19" s="61"/>
      <c r="BE19" s="61"/>
      <c r="BF19" s="61"/>
      <c r="BG19" s="101" t="s">
        <v>1601</v>
      </c>
      <c r="BH19" s="101"/>
      <c r="BU19" s="56"/>
      <c r="CB19" s="144" t="s">
        <v>2205</v>
      </c>
      <c r="CC19" s="31" t="s">
        <v>2206</v>
      </c>
      <c r="CD19" s="145" t="s">
        <v>2198</v>
      </c>
      <c r="CK19" s="3" t="s">
        <v>2379</v>
      </c>
      <c r="CL19" s="1001" t="s">
        <v>2381</v>
      </c>
      <c r="CM19" s="1001"/>
      <c r="CN19" s="147" t="s">
        <v>2248</v>
      </c>
      <c r="CO19" s="147" t="s">
        <v>2330</v>
      </c>
    </row>
    <row r="20" spans="2:93" ht="19.5" thickBot="1">
      <c r="B20" s="1084" t="s">
        <v>4</v>
      </c>
      <c r="D20" s="995" t="s">
        <v>41</v>
      </c>
      <c r="E20" s="7" t="s">
        <v>42</v>
      </c>
      <c r="F20" s="68"/>
      <c r="G20" s="1097"/>
      <c r="I20" s="123" t="s">
        <v>120</v>
      </c>
      <c r="J20" s="70" t="s">
        <v>121</v>
      </c>
      <c r="K20" s="25"/>
      <c r="L20" s="79" t="s">
        <v>4</v>
      </c>
      <c r="M20" s="79"/>
      <c r="N20" s="58"/>
      <c r="O20" s="25"/>
      <c r="P20" s="25"/>
      <c r="Q20" s="2" t="s">
        <v>806</v>
      </c>
      <c r="R20" s="32" t="s">
        <v>807</v>
      </c>
      <c r="S20" s="11" t="s">
        <v>808</v>
      </c>
      <c r="T20" t="s">
        <v>1350</v>
      </c>
      <c r="U20" s="25"/>
      <c r="V20" s="25"/>
      <c r="W20" s="25"/>
      <c r="X20" s="25"/>
      <c r="AB20" s="38" t="s">
        <v>1349</v>
      </c>
      <c r="AC20" s="38"/>
      <c r="AD20" s="2" t="s">
        <v>966</v>
      </c>
      <c r="AE20" s="31" t="s">
        <v>918</v>
      </c>
      <c r="AF20" s="42" t="s">
        <v>967</v>
      </c>
      <c r="AG20" s="50" t="s">
        <v>1350</v>
      </c>
      <c r="AH20" t="s">
        <v>1365</v>
      </c>
      <c r="AK20" s="37" t="s">
        <v>4</v>
      </c>
      <c r="AL20" s="3" t="s">
        <v>903</v>
      </c>
      <c r="AM20" s="31" t="s">
        <v>904</v>
      </c>
      <c r="AN20" s="12" t="s">
        <v>905</v>
      </c>
      <c r="AO20" s="50" t="s">
        <v>1350</v>
      </c>
      <c r="AP20" t="s">
        <v>240</v>
      </c>
      <c r="AQ20" t="s">
        <v>1741</v>
      </c>
      <c r="AR20" s="50" t="s">
        <v>1350</v>
      </c>
      <c r="AS20" s="49" t="s">
        <v>1506</v>
      </c>
      <c r="AT20" s="50" t="s">
        <v>1350</v>
      </c>
      <c r="BA20" s="86"/>
      <c r="BB20" s="61"/>
      <c r="BC20" s="61"/>
      <c r="BD20" s="61"/>
      <c r="BE20" s="61"/>
      <c r="BF20" s="61"/>
      <c r="BG20" s="101" t="s">
        <v>1673</v>
      </c>
      <c r="BH20" s="101"/>
      <c r="BU20" s="56"/>
      <c r="CB20" s="146" t="s">
        <v>2207</v>
      </c>
      <c r="CC20" s="32" t="s">
        <v>2208</v>
      </c>
      <c r="CD20" s="147" t="s">
        <v>2209</v>
      </c>
      <c r="CK20" s="2" t="s">
        <v>2382</v>
      </c>
      <c r="CL20" s="1000" t="s">
        <v>2383</v>
      </c>
      <c r="CM20" s="1000"/>
      <c r="CN20" s="147" t="s">
        <v>2175</v>
      </c>
    </row>
    <row r="21" spans="2:93" ht="19.5" thickBot="1">
      <c r="B21" s="1084"/>
      <c r="D21" s="996"/>
      <c r="E21" s="12" t="s">
        <v>43</v>
      </c>
      <c r="F21" s="68"/>
      <c r="G21" s="1097"/>
      <c r="I21" s="123" t="s">
        <v>107</v>
      </c>
      <c r="J21" s="70" t="s">
        <v>108</v>
      </c>
      <c r="K21" s="25"/>
      <c r="L21" s="79" t="s">
        <v>4</v>
      </c>
      <c r="M21" s="79"/>
      <c r="N21" s="58"/>
      <c r="O21" s="26"/>
      <c r="P21" s="26"/>
      <c r="Q21" s="3" t="s">
        <v>433</v>
      </c>
      <c r="R21" s="29" t="s">
        <v>152</v>
      </c>
      <c r="S21" s="12" t="s">
        <v>809</v>
      </c>
      <c r="T21" t="s">
        <v>1350</v>
      </c>
      <c r="U21" s="25"/>
      <c r="V21" s="25"/>
      <c r="W21" s="25"/>
      <c r="X21" s="25"/>
      <c r="AB21" s="38" t="s">
        <v>1349</v>
      </c>
      <c r="AC21" s="38"/>
      <c r="AD21" s="3" t="s">
        <v>968</v>
      </c>
      <c r="AE21" s="31" t="s">
        <v>918</v>
      </c>
      <c r="AF21" s="41" t="s">
        <v>969</v>
      </c>
      <c r="AG21" s="50" t="s">
        <v>1350</v>
      </c>
      <c r="AH21" t="s">
        <v>1366</v>
      </c>
      <c r="AK21" s="37" t="s">
        <v>4</v>
      </c>
      <c r="AL21" s="3" t="s">
        <v>845</v>
      </c>
      <c r="AM21" s="31" t="s">
        <v>846</v>
      </c>
      <c r="AN21" s="12" t="s">
        <v>847</v>
      </c>
      <c r="AO21" s="50" t="s">
        <v>1350</v>
      </c>
      <c r="AP21" t="s">
        <v>250</v>
      </c>
      <c r="AQ21" t="s">
        <v>1742</v>
      </c>
      <c r="AR21" s="50" t="s">
        <v>1350</v>
      </c>
      <c r="AS21" s="49" t="s">
        <v>1507</v>
      </c>
      <c r="AT21" s="50" t="s">
        <v>1350</v>
      </c>
      <c r="BA21" s="52"/>
      <c r="BB21" s="61"/>
      <c r="BC21" s="61"/>
      <c r="BD21" s="61"/>
      <c r="BE21" s="61"/>
      <c r="BF21" s="61"/>
      <c r="BG21" s="101" t="s">
        <v>1674</v>
      </c>
      <c r="BH21" s="101"/>
      <c r="BU21" s="56"/>
      <c r="CB21" s="144" t="s">
        <v>2210</v>
      </c>
      <c r="CC21" s="31" t="s">
        <v>2211</v>
      </c>
      <c r="CD21" s="145" t="s">
        <v>2209</v>
      </c>
      <c r="CK21" s="3" t="s">
        <v>816</v>
      </c>
      <c r="CL21" s="1001" t="s">
        <v>2384</v>
      </c>
      <c r="CM21" s="1001"/>
      <c r="CN21" s="145" t="s">
        <v>2385</v>
      </c>
    </row>
    <row r="22" spans="2:93" ht="19.5" thickBot="1">
      <c r="B22" s="1084"/>
      <c r="D22" s="2" t="s">
        <v>44</v>
      </c>
      <c r="E22" s="11" t="s">
        <v>45</v>
      </c>
      <c r="F22" s="68"/>
      <c r="G22" s="1097"/>
      <c r="I22" s="123" t="s">
        <v>146</v>
      </c>
      <c r="J22" s="70" t="s">
        <v>147</v>
      </c>
      <c r="K22" s="25"/>
      <c r="L22" s="79" t="s">
        <v>4</v>
      </c>
      <c r="M22" s="79"/>
      <c r="N22" s="58"/>
      <c r="O22" s="25"/>
      <c r="P22" s="37" t="s">
        <v>4</v>
      </c>
      <c r="Q22" s="2" t="s">
        <v>810</v>
      </c>
      <c r="R22" s="28" t="s">
        <v>774</v>
      </c>
      <c r="S22" s="11" t="s">
        <v>811</v>
      </c>
      <c r="T22" t="s">
        <v>1350</v>
      </c>
      <c r="U22" s="25"/>
      <c r="V22" s="25"/>
      <c r="W22" s="25"/>
      <c r="X22" s="25"/>
      <c r="AB22" s="38" t="s">
        <v>1349</v>
      </c>
      <c r="AC22" s="38"/>
      <c r="AD22" s="2" t="s">
        <v>970</v>
      </c>
      <c r="AE22" s="31" t="s">
        <v>918</v>
      </c>
      <c r="AF22" s="42" t="s">
        <v>971</v>
      </c>
      <c r="AG22" s="50" t="s">
        <v>1350</v>
      </c>
      <c r="AH22" t="s">
        <v>1367</v>
      </c>
      <c r="AK22" s="37" t="s">
        <v>4</v>
      </c>
      <c r="AL22" s="2" t="s">
        <v>832</v>
      </c>
      <c r="AM22" s="32" t="s">
        <v>833</v>
      </c>
      <c r="AN22" s="11" t="s">
        <v>834</v>
      </c>
      <c r="AO22" s="50" t="s">
        <v>1350</v>
      </c>
      <c r="AP22" t="s">
        <v>50</v>
      </c>
      <c r="AQ22" t="s">
        <v>1724</v>
      </c>
      <c r="AR22" s="50" t="s">
        <v>1350</v>
      </c>
      <c r="AS22" s="49" t="s">
        <v>1508</v>
      </c>
      <c r="AT22" s="50" t="s">
        <v>1350</v>
      </c>
      <c r="BB22" s="61"/>
      <c r="BC22" s="61"/>
      <c r="BD22" s="61"/>
      <c r="BE22" s="61"/>
      <c r="BF22" s="61"/>
      <c r="BG22" s="101" t="s">
        <v>1450</v>
      </c>
      <c r="BH22" s="101"/>
      <c r="BU22" s="56"/>
      <c r="CB22" s="146" t="s">
        <v>2212</v>
      </c>
      <c r="CC22" s="32" t="s">
        <v>2213</v>
      </c>
      <c r="CD22" s="147" t="s">
        <v>2209</v>
      </c>
      <c r="CK22" s="20" t="s">
        <v>2386</v>
      </c>
      <c r="CL22" s="1000" t="s">
        <v>2387</v>
      </c>
      <c r="CM22" s="1000"/>
      <c r="CN22" s="145" t="s">
        <v>2209</v>
      </c>
      <c r="CO22" s="145" t="s">
        <v>2385</v>
      </c>
    </row>
    <row r="23" spans="2:93" ht="19.5" thickBot="1">
      <c r="B23" s="1084"/>
      <c r="D23" s="3" t="s">
        <v>46</v>
      </c>
      <c r="E23" s="12" t="s">
        <v>47</v>
      </c>
      <c r="F23" s="68"/>
      <c r="G23" s="1097"/>
      <c r="I23" s="123" t="s">
        <v>195</v>
      </c>
      <c r="J23" s="70" t="s">
        <v>90</v>
      </c>
      <c r="K23" s="25"/>
      <c r="L23" s="79" t="s">
        <v>4</v>
      </c>
      <c r="M23" s="79"/>
      <c r="N23" s="58"/>
      <c r="O23" s="25"/>
      <c r="P23" s="25"/>
      <c r="Q23" s="3" t="s">
        <v>812</v>
      </c>
      <c r="R23" s="31" t="s">
        <v>791</v>
      </c>
      <c r="S23" s="12" t="s">
        <v>813</v>
      </c>
      <c r="T23" t="s">
        <v>1350</v>
      </c>
      <c r="U23" s="25"/>
      <c r="V23" s="25"/>
      <c r="W23" s="25"/>
      <c r="X23" s="25"/>
      <c r="AB23" s="38" t="s">
        <v>1349</v>
      </c>
      <c r="AC23" s="38"/>
      <c r="AD23" s="3" t="s">
        <v>972</v>
      </c>
      <c r="AE23" s="31" t="s">
        <v>918</v>
      </c>
      <c r="AF23" s="41" t="s">
        <v>973</v>
      </c>
      <c r="AG23" s="50" t="s">
        <v>1350</v>
      </c>
      <c r="AH23" t="s">
        <v>1368</v>
      </c>
      <c r="AK23" s="25"/>
      <c r="AL23" s="2" t="s">
        <v>848</v>
      </c>
      <c r="AM23" s="32" t="s">
        <v>849</v>
      </c>
      <c r="AN23" s="11" t="s">
        <v>850</v>
      </c>
      <c r="AO23" s="50" t="s">
        <v>1350</v>
      </c>
      <c r="AP23" t="s">
        <v>78</v>
      </c>
      <c r="AQ23" t="s">
        <v>1743</v>
      </c>
      <c r="AR23" s="50" t="s">
        <v>1350</v>
      </c>
      <c r="AS23" s="49" t="s">
        <v>1509</v>
      </c>
      <c r="AT23" s="50" t="s">
        <v>1350</v>
      </c>
      <c r="BB23" s="52"/>
      <c r="BC23" s="53"/>
      <c r="BG23" s="101" t="s">
        <v>1675</v>
      </c>
      <c r="BH23" s="101"/>
      <c r="BU23" s="56"/>
      <c r="CB23" s="144" t="s">
        <v>2214</v>
      </c>
      <c r="CC23" s="31" t="s">
        <v>2215</v>
      </c>
      <c r="CD23" s="145" t="s">
        <v>2209</v>
      </c>
      <c r="CK23" s="3" t="s">
        <v>2388</v>
      </c>
      <c r="CL23" s="1001" t="s">
        <v>2389</v>
      </c>
      <c r="CM23" s="1001"/>
      <c r="CN23" s="145" t="s">
        <v>2175</v>
      </c>
    </row>
    <row r="24" spans="2:93" ht="19.5" thickBot="1">
      <c r="B24" s="1084" t="s">
        <v>4</v>
      </c>
      <c r="D24" s="997" t="s">
        <v>48</v>
      </c>
      <c r="E24" s="6" t="s">
        <v>42</v>
      </c>
      <c r="F24" s="68"/>
      <c r="G24" s="1097"/>
      <c r="I24" s="123" t="s">
        <v>31</v>
      </c>
      <c r="J24" s="70" t="s">
        <v>32</v>
      </c>
      <c r="K24" s="25"/>
      <c r="L24" s="79" t="s">
        <v>4</v>
      </c>
      <c r="M24" s="79"/>
      <c r="N24" s="58"/>
      <c r="O24" s="26"/>
      <c r="P24" s="26"/>
      <c r="Q24" s="2" t="s">
        <v>814</v>
      </c>
      <c r="R24" s="28" t="s">
        <v>29</v>
      </c>
      <c r="S24" s="11" t="s">
        <v>815</v>
      </c>
      <c r="T24" t="s">
        <v>1350</v>
      </c>
      <c r="U24" s="26"/>
      <c r="V24" s="26"/>
      <c r="W24" s="26"/>
      <c r="X24" s="26"/>
      <c r="AB24" s="38" t="s">
        <v>1349</v>
      </c>
      <c r="AC24" s="38"/>
      <c r="AD24" s="2" t="s">
        <v>974</v>
      </c>
      <c r="AE24" s="31" t="s">
        <v>918</v>
      </c>
      <c r="AF24" s="42" t="s">
        <v>975</v>
      </c>
      <c r="AG24" s="50" t="s">
        <v>1350</v>
      </c>
      <c r="AH24" t="s">
        <v>1369</v>
      </c>
      <c r="AK24" s="37" t="s">
        <v>4</v>
      </c>
      <c r="AL24" s="2" t="s">
        <v>1127</v>
      </c>
      <c r="AM24" s="32" t="s">
        <v>1128</v>
      </c>
      <c r="AN24" s="11" t="s">
        <v>1129</v>
      </c>
      <c r="AO24" s="50" t="s">
        <v>1350</v>
      </c>
      <c r="AP24" t="s">
        <v>134</v>
      </c>
      <c r="AQ24" t="s">
        <v>1743</v>
      </c>
      <c r="AR24" s="50" t="s">
        <v>1350</v>
      </c>
      <c r="AS24" s="49" t="s">
        <v>1510</v>
      </c>
      <c r="AT24" s="50" t="s">
        <v>1350</v>
      </c>
      <c r="BB24" s="52"/>
      <c r="BC24" s="53"/>
      <c r="BG24" s="101" t="s">
        <v>1676</v>
      </c>
      <c r="BH24" s="101"/>
      <c r="BU24" s="56"/>
      <c r="CB24" s="146" t="s">
        <v>2216</v>
      </c>
      <c r="CC24" s="32" t="s">
        <v>2217</v>
      </c>
      <c r="CD24" s="147" t="s">
        <v>2209</v>
      </c>
      <c r="CK24" s="2" t="s">
        <v>2390</v>
      </c>
      <c r="CL24" s="1000" t="s">
        <v>2391</v>
      </c>
      <c r="CM24" s="1000"/>
      <c r="CN24" s="147" t="s">
        <v>2278</v>
      </c>
    </row>
    <row r="25" spans="2:93" ht="19.5" thickBot="1">
      <c r="B25" s="1084"/>
      <c r="D25" s="998"/>
      <c r="E25" s="11" t="s">
        <v>49</v>
      </c>
      <c r="G25" s="1097"/>
      <c r="I25" s="124" t="s">
        <v>109</v>
      </c>
      <c r="J25" s="84" t="s">
        <v>110</v>
      </c>
      <c r="K25" s="25"/>
      <c r="L25" s="79" t="s">
        <v>4</v>
      </c>
      <c r="M25" s="79"/>
      <c r="N25" s="58"/>
      <c r="O25" s="25"/>
      <c r="P25" s="25"/>
      <c r="Q25" s="3" t="s">
        <v>816</v>
      </c>
      <c r="R25" s="29" t="s">
        <v>162</v>
      </c>
      <c r="S25" s="12" t="s">
        <v>817</v>
      </c>
      <c r="T25" t="s">
        <v>1350</v>
      </c>
      <c r="U25" s="25"/>
      <c r="V25" s="25"/>
      <c r="W25" s="25"/>
      <c r="X25" s="25"/>
      <c r="AB25" s="38" t="s">
        <v>1349</v>
      </c>
      <c r="AC25" s="38"/>
      <c r="AD25" s="3" t="s">
        <v>985</v>
      </c>
      <c r="AE25" s="31" t="s">
        <v>918</v>
      </c>
      <c r="AF25" s="41" t="s">
        <v>986</v>
      </c>
      <c r="AG25" s="50" t="s">
        <v>1350</v>
      </c>
      <c r="AH25" t="s">
        <v>1370</v>
      </c>
      <c r="AK25" s="37" t="s">
        <v>4</v>
      </c>
      <c r="AL25" s="2" t="s">
        <v>787</v>
      </c>
      <c r="AM25" s="32" t="s">
        <v>788</v>
      </c>
      <c r="AN25" s="11" t="s">
        <v>789</v>
      </c>
      <c r="AO25" s="50" t="s">
        <v>1350</v>
      </c>
      <c r="AP25" t="s">
        <v>181</v>
      </c>
      <c r="AQ25" t="s">
        <v>1724</v>
      </c>
      <c r="AR25" s="50" t="s">
        <v>1350</v>
      </c>
      <c r="AS25" s="49" t="s">
        <v>1511</v>
      </c>
      <c r="AT25" s="50" t="s">
        <v>1350</v>
      </c>
      <c r="BB25" s="52"/>
      <c r="BC25" s="53"/>
      <c r="BG25" s="101" t="s">
        <v>1677</v>
      </c>
      <c r="BH25" s="101"/>
      <c r="BU25" s="56"/>
      <c r="CB25" s="144" t="s">
        <v>2218</v>
      </c>
      <c r="CC25" s="31" t="s">
        <v>2219</v>
      </c>
      <c r="CD25" s="145" t="s">
        <v>2209</v>
      </c>
      <c r="CK25" s="3" t="s">
        <v>2392</v>
      </c>
      <c r="CL25" s="1001" t="s">
        <v>2393</v>
      </c>
      <c r="CM25" s="1001"/>
      <c r="CN25" s="145" t="s">
        <v>2278</v>
      </c>
    </row>
    <row r="26" spans="2:93" ht="19.5" thickBot="1">
      <c r="B26" s="1084"/>
      <c r="D26" s="3" t="s">
        <v>50</v>
      </c>
      <c r="E26" s="12" t="s">
        <v>51</v>
      </c>
      <c r="G26" s="1097"/>
      <c r="I26" s="124" t="s">
        <v>128</v>
      </c>
      <c r="J26" s="85" t="s">
        <v>129</v>
      </c>
      <c r="K26" s="25"/>
      <c r="L26" s="79" t="s">
        <v>4</v>
      </c>
      <c r="M26" s="79"/>
      <c r="N26" s="58"/>
      <c r="O26" s="25"/>
      <c r="P26" s="37" t="s">
        <v>4</v>
      </c>
      <c r="Q26" s="2" t="s">
        <v>818</v>
      </c>
      <c r="R26" s="28" t="s">
        <v>774</v>
      </c>
      <c r="S26" s="11" t="s">
        <v>819</v>
      </c>
      <c r="T26" t="s">
        <v>1350</v>
      </c>
      <c r="U26" s="25"/>
      <c r="V26" s="25"/>
      <c r="W26" s="25"/>
      <c r="X26" s="25"/>
      <c r="AB26" s="38" t="s">
        <v>1349</v>
      </c>
      <c r="AC26" s="38"/>
      <c r="AD26" s="2" t="s">
        <v>987</v>
      </c>
      <c r="AE26" s="31" t="s">
        <v>918</v>
      </c>
      <c r="AF26" s="42" t="s">
        <v>988</v>
      </c>
      <c r="AG26" s="50" t="s">
        <v>1350</v>
      </c>
      <c r="AH26" t="s">
        <v>1371</v>
      </c>
      <c r="AK26" s="25"/>
      <c r="AL26" s="2" t="s">
        <v>544</v>
      </c>
      <c r="AM26" s="32" t="s">
        <v>853</v>
      </c>
      <c r="AN26" s="11" t="s">
        <v>854</v>
      </c>
      <c r="AO26" s="50" t="s">
        <v>1350</v>
      </c>
      <c r="AP26" t="s">
        <v>99</v>
      </c>
      <c r="AQ26" t="s">
        <v>1744</v>
      </c>
      <c r="AR26" s="50" t="s">
        <v>1350</v>
      </c>
      <c r="AS26" s="49" t="s">
        <v>1512</v>
      </c>
      <c r="AT26" s="50" t="s">
        <v>1350</v>
      </c>
      <c r="BB26" s="52"/>
      <c r="BC26" s="53"/>
      <c r="BG26" s="101"/>
      <c r="BH26" s="101"/>
      <c r="BU26" s="56"/>
      <c r="CB26" s="146" t="s">
        <v>2220</v>
      </c>
      <c r="CC26" s="32" t="s">
        <v>2221</v>
      </c>
      <c r="CD26" s="147" t="s">
        <v>2209</v>
      </c>
      <c r="CK26" s="2" t="s">
        <v>2394</v>
      </c>
      <c r="CL26" s="1000" t="s">
        <v>2395</v>
      </c>
      <c r="CM26" s="1000"/>
      <c r="CN26" s="147" t="s">
        <v>2278</v>
      </c>
    </row>
    <row r="27" spans="2:93" ht="19.5" thickBot="1">
      <c r="B27" s="1084"/>
      <c r="C27" s="37" t="s">
        <v>4</v>
      </c>
      <c r="D27" s="2" t="s">
        <v>52</v>
      </c>
      <c r="E27" s="11" t="s">
        <v>53</v>
      </c>
      <c r="G27" s="1097"/>
      <c r="I27" s="123" t="s">
        <v>224</v>
      </c>
      <c r="J27" s="70" t="s">
        <v>225</v>
      </c>
      <c r="K27" s="25"/>
      <c r="L27" s="38"/>
      <c r="M27" s="38"/>
      <c r="N27" s="58"/>
      <c r="O27" s="25"/>
      <c r="P27" s="25"/>
      <c r="Q27" s="3" t="s">
        <v>820</v>
      </c>
      <c r="R27" s="31" t="s">
        <v>821</v>
      </c>
      <c r="S27" s="12" t="s">
        <v>822</v>
      </c>
      <c r="T27" t="s">
        <v>1350</v>
      </c>
      <c r="U27" s="26"/>
      <c r="V27" s="26"/>
      <c r="W27" s="26"/>
      <c r="X27" s="26"/>
      <c r="AB27" s="38" t="s">
        <v>1349</v>
      </c>
      <c r="AC27" s="38"/>
      <c r="AD27" s="3" t="s">
        <v>989</v>
      </c>
      <c r="AE27" s="31" t="s">
        <v>918</v>
      </c>
      <c r="AF27" s="41" t="s">
        <v>990</v>
      </c>
      <c r="AG27" s="50" t="s">
        <v>1350</v>
      </c>
      <c r="AH27" t="s">
        <v>1372</v>
      </c>
      <c r="AL27" s="3" t="s">
        <v>753</v>
      </c>
      <c r="AM27" s="31" t="s">
        <v>853</v>
      </c>
      <c r="AN27" s="12" t="s">
        <v>1130</v>
      </c>
      <c r="AO27" s="50" t="s">
        <v>1350</v>
      </c>
      <c r="AP27" t="s">
        <v>148</v>
      </c>
      <c r="AQ27" t="s">
        <v>1725</v>
      </c>
      <c r="AR27" s="50" t="s">
        <v>1350</v>
      </c>
      <c r="AS27" s="49" t="s">
        <v>1513</v>
      </c>
      <c r="AT27" s="50" t="s">
        <v>1350</v>
      </c>
      <c r="BB27" s="52"/>
      <c r="BC27" s="53"/>
      <c r="BG27" s="101"/>
      <c r="BH27" s="101"/>
      <c r="BU27" s="56"/>
      <c r="CB27" s="144" t="s">
        <v>2222</v>
      </c>
      <c r="CC27" s="31" t="s">
        <v>2223</v>
      </c>
      <c r="CD27" s="145" t="s">
        <v>2175</v>
      </c>
      <c r="CK27" s="3" t="s">
        <v>2396</v>
      </c>
      <c r="CL27" s="1001" t="s">
        <v>2397</v>
      </c>
      <c r="CM27" s="1001"/>
      <c r="CN27" s="145" t="s">
        <v>2278</v>
      </c>
    </row>
    <row r="28" spans="2:93" ht="19.5" thickBot="1">
      <c r="B28" s="1084"/>
      <c r="C28" s="37" t="s">
        <v>4</v>
      </c>
      <c r="D28" s="3" t="s">
        <v>54</v>
      </c>
      <c r="E28" s="12" t="s">
        <v>55</v>
      </c>
      <c r="G28" s="1097"/>
      <c r="I28" s="125" t="s">
        <v>33</v>
      </c>
      <c r="J28" s="118" t="s">
        <v>34</v>
      </c>
      <c r="K28" s="25"/>
      <c r="L28" s="79" t="s">
        <v>4</v>
      </c>
      <c r="M28" s="79"/>
      <c r="N28" s="58"/>
      <c r="O28" s="25"/>
      <c r="P28" s="25"/>
      <c r="Q28" s="2" t="s">
        <v>823</v>
      </c>
      <c r="R28" s="28" t="s">
        <v>240</v>
      </c>
      <c r="S28" s="11" t="s">
        <v>824</v>
      </c>
      <c r="T28" t="s">
        <v>1350</v>
      </c>
      <c r="U28" s="25"/>
      <c r="V28" s="25"/>
      <c r="W28" s="25"/>
      <c r="X28" s="25"/>
      <c r="AB28" s="38" t="s">
        <v>1349</v>
      </c>
      <c r="AC28" s="38"/>
      <c r="AD28" s="2" t="s">
        <v>991</v>
      </c>
      <c r="AE28" s="31" t="s">
        <v>918</v>
      </c>
      <c r="AF28" s="42" t="s">
        <v>992</v>
      </c>
      <c r="AG28" s="50" t="s">
        <v>1350</v>
      </c>
      <c r="AH28" t="s">
        <v>1373</v>
      </c>
      <c r="AK28" s="26"/>
      <c r="AL28" s="3" t="s">
        <v>1091</v>
      </c>
      <c r="AM28" s="31" t="s">
        <v>1092</v>
      </c>
      <c r="AN28" s="12" t="s">
        <v>1093</v>
      </c>
      <c r="AO28" s="50" t="s">
        <v>1350</v>
      </c>
      <c r="AP28" t="s">
        <v>152</v>
      </c>
      <c r="AQ28" t="s">
        <v>1745</v>
      </c>
      <c r="AR28" s="50" t="s">
        <v>1350</v>
      </c>
      <c r="AS28" s="49" t="s">
        <v>1514</v>
      </c>
      <c r="AT28" s="50" t="s">
        <v>1350</v>
      </c>
      <c r="BB28" s="52"/>
      <c r="BC28" s="53"/>
      <c r="BG28" s="101"/>
      <c r="BH28" s="101"/>
      <c r="BU28" s="56"/>
      <c r="CB28" s="146" t="s">
        <v>2224</v>
      </c>
      <c r="CC28" s="32" t="s">
        <v>2225</v>
      </c>
      <c r="CD28" s="147" t="s">
        <v>2175</v>
      </c>
      <c r="CK28" s="2" t="s">
        <v>2398</v>
      </c>
      <c r="CL28" s="1000" t="s">
        <v>2399</v>
      </c>
      <c r="CM28" s="1000"/>
      <c r="CN28" s="147" t="s">
        <v>2348</v>
      </c>
    </row>
    <row r="29" spans="2:93" ht="19.5" thickBot="1">
      <c r="B29" s="1084"/>
      <c r="C29" s="37" t="s">
        <v>4</v>
      </c>
      <c r="D29" s="2" t="s">
        <v>56</v>
      </c>
      <c r="E29" s="11" t="s">
        <v>57</v>
      </c>
      <c r="G29" s="1097"/>
      <c r="I29" s="126" t="s">
        <v>80</v>
      </c>
      <c r="J29" s="119" t="s">
        <v>81</v>
      </c>
      <c r="K29" s="25"/>
      <c r="L29" s="79" t="s">
        <v>4</v>
      </c>
      <c r="M29" s="79"/>
      <c r="N29" s="58"/>
      <c r="O29" s="25"/>
      <c r="P29" s="25"/>
      <c r="Q29" s="3" t="s">
        <v>825</v>
      </c>
      <c r="R29" s="29" t="s">
        <v>193</v>
      </c>
      <c r="S29" s="12" t="s">
        <v>826</v>
      </c>
      <c r="T29" t="s">
        <v>1350</v>
      </c>
      <c r="U29" s="25"/>
      <c r="V29" s="25"/>
      <c r="W29" s="25"/>
      <c r="X29" s="25"/>
      <c r="AB29" s="38" t="s">
        <v>1349</v>
      </c>
      <c r="AC29" s="38"/>
      <c r="AD29" s="3" t="s">
        <v>993</v>
      </c>
      <c r="AE29" s="31" t="s">
        <v>918</v>
      </c>
      <c r="AF29" s="41" t="s">
        <v>994</v>
      </c>
      <c r="AG29" s="50" t="s">
        <v>1350</v>
      </c>
      <c r="AH29" t="s">
        <v>1374</v>
      </c>
      <c r="AK29" s="25"/>
      <c r="AL29" s="3" t="s">
        <v>820</v>
      </c>
      <c r="AM29" s="31" t="s">
        <v>821</v>
      </c>
      <c r="AN29" s="12" t="s">
        <v>822</v>
      </c>
      <c r="AO29" s="50" t="s">
        <v>1350</v>
      </c>
      <c r="AP29" t="s">
        <v>169</v>
      </c>
      <c r="AQ29" t="s">
        <v>1746</v>
      </c>
      <c r="AR29" s="50" t="s">
        <v>1350</v>
      </c>
      <c r="AS29" s="49" t="s">
        <v>1515</v>
      </c>
      <c r="AT29" s="50" t="s">
        <v>1350</v>
      </c>
      <c r="BB29" s="52"/>
      <c r="BC29" s="53"/>
      <c r="BG29" s="101"/>
      <c r="BH29" s="101"/>
      <c r="BU29" s="56"/>
      <c r="CB29" s="144" t="s">
        <v>2226</v>
      </c>
      <c r="CC29" s="31" t="s">
        <v>2227</v>
      </c>
      <c r="CD29" s="152" t="s">
        <v>2261</v>
      </c>
      <c r="CE29" s="152" t="s">
        <v>2348</v>
      </c>
      <c r="CF29" s="145" t="s">
        <v>2175</v>
      </c>
      <c r="CK29" s="3" t="s">
        <v>2400</v>
      </c>
      <c r="CL29" s="1001" t="s">
        <v>2401</v>
      </c>
      <c r="CM29" s="1001"/>
      <c r="CN29" s="145" t="s">
        <v>2178</v>
      </c>
    </row>
    <row r="30" spans="2:93" ht="19.5" thickBot="1">
      <c r="B30" s="1084"/>
      <c r="D30" s="3" t="s">
        <v>58</v>
      </c>
      <c r="E30" s="12" t="s">
        <v>59</v>
      </c>
      <c r="G30" s="1097"/>
      <c r="H30" s="88" t="s">
        <v>1633</v>
      </c>
      <c r="I30" s="127" t="s">
        <v>1634</v>
      </c>
      <c r="J30" s="120" t="s">
        <v>1584</v>
      </c>
      <c r="K30" s="25"/>
      <c r="L30" s="79"/>
      <c r="M30" s="79"/>
      <c r="N30" s="58"/>
      <c r="O30" s="25"/>
      <c r="P30" s="37" t="s">
        <v>4</v>
      </c>
      <c r="Q30" s="2" t="s">
        <v>827</v>
      </c>
      <c r="R30" s="28" t="s">
        <v>774</v>
      </c>
      <c r="S30" s="11" t="s">
        <v>828</v>
      </c>
      <c r="T30" t="s">
        <v>1350</v>
      </c>
      <c r="U30" s="25"/>
      <c r="V30" s="25"/>
      <c r="W30" s="25"/>
      <c r="X30" s="25"/>
      <c r="AB30" s="38" t="s">
        <v>1349</v>
      </c>
      <c r="AC30" s="38"/>
      <c r="AD30" s="2" t="s">
        <v>995</v>
      </c>
      <c r="AE30" s="31" t="s">
        <v>918</v>
      </c>
      <c r="AF30" s="42" t="s">
        <v>996</v>
      </c>
      <c r="AG30" s="50" t="s">
        <v>1350</v>
      </c>
      <c r="AH30" t="s">
        <v>1375</v>
      </c>
      <c r="AK30" s="25"/>
      <c r="AL30" s="3" t="s">
        <v>1052</v>
      </c>
      <c r="AM30" s="29" t="s">
        <v>1780</v>
      </c>
      <c r="AN30" s="12" t="s">
        <v>1053</v>
      </c>
      <c r="AO30" s="50" t="s">
        <v>1350</v>
      </c>
      <c r="AP30" t="s">
        <v>173</v>
      </c>
      <c r="AQ30" t="s">
        <v>1747</v>
      </c>
      <c r="AR30" s="50" t="s">
        <v>1350</v>
      </c>
      <c r="AS30" s="49" t="s">
        <v>1516</v>
      </c>
      <c r="AT30" s="50" t="s">
        <v>1350</v>
      </c>
      <c r="BB30" s="52"/>
      <c r="BC30" s="53"/>
      <c r="BG30" s="101"/>
      <c r="BH30" s="101"/>
      <c r="BU30" s="56"/>
      <c r="CB30" s="146" t="s">
        <v>2228</v>
      </c>
      <c r="CC30" s="32" t="s">
        <v>2229</v>
      </c>
      <c r="CD30" s="147" t="s">
        <v>2189</v>
      </c>
      <c r="CK30" s="2" t="s">
        <v>2400</v>
      </c>
      <c r="CL30" s="1000" t="s">
        <v>2402</v>
      </c>
      <c r="CM30" s="1000"/>
      <c r="CN30" s="11"/>
    </row>
    <row r="31" spans="2:93" ht="19.5" thickBot="1">
      <c r="B31" s="1084"/>
      <c r="D31" s="2" t="s">
        <v>60</v>
      </c>
      <c r="E31" s="11" t="s">
        <v>61</v>
      </c>
      <c r="G31" s="1097"/>
      <c r="I31" s="127" t="s">
        <v>99</v>
      </c>
      <c r="J31" s="121" t="s">
        <v>100</v>
      </c>
      <c r="K31" s="25"/>
      <c r="L31" s="79" t="s">
        <v>4</v>
      </c>
      <c r="M31" s="79"/>
      <c r="N31" s="58"/>
      <c r="O31" s="26"/>
      <c r="P31" s="26"/>
      <c r="Q31" s="3" t="s">
        <v>829</v>
      </c>
      <c r="R31" s="31" t="s">
        <v>830</v>
      </c>
      <c r="S31" s="12" t="s">
        <v>831</v>
      </c>
      <c r="T31" t="s">
        <v>1350</v>
      </c>
      <c r="U31" s="25"/>
      <c r="V31" s="25"/>
      <c r="W31" s="25"/>
      <c r="X31" s="25"/>
      <c r="AB31" s="38" t="s">
        <v>1349</v>
      </c>
      <c r="AC31" s="38"/>
      <c r="AD31" s="3" t="s">
        <v>1005</v>
      </c>
      <c r="AE31" s="31" t="s">
        <v>918</v>
      </c>
      <c r="AF31" s="41" t="s">
        <v>1006</v>
      </c>
      <c r="AG31" s="50" t="s">
        <v>1350</v>
      </c>
      <c r="AH31" t="s">
        <v>1376</v>
      </c>
      <c r="AK31" s="25"/>
      <c r="AL31" s="3" t="s">
        <v>771</v>
      </c>
      <c r="AM31" s="29" t="s">
        <v>109</v>
      </c>
      <c r="AN31" s="12" t="s">
        <v>772</v>
      </c>
      <c r="AO31" s="50" t="s">
        <v>1350</v>
      </c>
      <c r="AP31" t="s">
        <v>196</v>
      </c>
      <c r="AQ31" t="s">
        <v>1748</v>
      </c>
      <c r="AR31" s="50" t="s">
        <v>1350</v>
      </c>
      <c r="AS31" s="49" t="s">
        <v>1517</v>
      </c>
      <c r="AT31" s="50" t="s">
        <v>1350</v>
      </c>
      <c r="BB31" s="52"/>
      <c r="BC31" s="53"/>
      <c r="BG31" s="101"/>
      <c r="BH31" s="101"/>
      <c r="BU31" s="56"/>
      <c r="CB31" s="144" t="s">
        <v>2230</v>
      </c>
      <c r="CC31" s="31" t="s">
        <v>2231</v>
      </c>
      <c r="CD31" s="145" t="s">
        <v>2189</v>
      </c>
      <c r="CK31" s="3" t="s">
        <v>2403</v>
      </c>
      <c r="CL31" s="1001" t="s">
        <v>2404</v>
      </c>
      <c r="CM31" s="1001"/>
      <c r="CN31" s="145" t="s">
        <v>2175</v>
      </c>
    </row>
    <row r="32" spans="2:93" ht="19.5" thickBot="1">
      <c r="B32" s="1084" t="s">
        <v>4</v>
      </c>
      <c r="D32" s="995" t="s">
        <v>62</v>
      </c>
      <c r="E32" s="7" t="s">
        <v>42</v>
      </c>
      <c r="G32" s="1097"/>
      <c r="H32" s="88" t="s">
        <v>1633</v>
      </c>
      <c r="I32" s="127" t="s">
        <v>1635</v>
      </c>
      <c r="J32" s="120" t="s">
        <v>1574</v>
      </c>
      <c r="K32" s="25"/>
      <c r="L32" s="79"/>
      <c r="M32" s="79"/>
      <c r="N32" s="58"/>
      <c r="O32" s="25"/>
      <c r="P32" s="37" t="s">
        <v>4</v>
      </c>
      <c r="Q32" s="2" t="s">
        <v>832</v>
      </c>
      <c r="R32" s="32" t="s">
        <v>833</v>
      </c>
      <c r="S32" s="11" t="s">
        <v>834</v>
      </c>
      <c r="T32" t="s">
        <v>1350</v>
      </c>
      <c r="U32" s="25"/>
      <c r="V32" s="25"/>
      <c r="W32" s="25"/>
      <c r="X32" s="25"/>
      <c r="AB32" s="38" t="s">
        <v>1349</v>
      </c>
      <c r="AC32" s="38"/>
      <c r="AD32" s="2" t="s">
        <v>1022</v>
      </c>
      <c r="AE32" s="31" t="s">
        <v>918</v>
      </c>
      <c r="AF32" s="42" t="s">
        <v>1023</v>
      </c>
      <c r="AG32" s="50" t="s">
        <v>1350</v>
      </c>
      <c r="AH32" t="s">
        <v>1377</v>
      </c>
      <c r="AK32" s="25"/>
      <c r="AL32" s="3" t="s">
        <v>776</v>
      </c>
      <c r="AM32" s="29" t="s">
        <v>109</v>
      </c>
      <c r="AN32" s="12" t="s">
        <v>777</v>
      </c>
      <c r="AO32" s="50" t="s">
        <v>1350</v>
      </c>
      <c r="AP32" t="s">
        <v>226</v>
      </c>
      <c r="AQ32" t="s">
        <v>1749</v>
      </c>
      <c r="AR32" s="50" t="s">
        <v>1350</v>
      </c>
      <c r="AS32" s="49" t="s">
        <v>1518</v>
      </c>
      <c r="AT32" s="50" t="s">
        <v>1350</v>
      </c>
      <c r="BB32" s="52"/>
      <c r="BC32" s="53"/>
      <c r="BG32" s="101"/>
      <c r="BH32" s="101"/>
      <c r="BU32" s="56"/>
      <c r="CB32" s="146" t="s">
        <v>2232</v>
      </c>
      <c r="CC32" s="32" t="s">
        <v>2233</v>
      </c>
      <c r="CD32" s="147" t="s">
        <v>2189</v>
      </c>
      <c r="CK32" s="20" t="s">
        <v>2405</v>
      </c>
      <c r="CL32" s="1000" t="s">
        <v>2406</v>
      </c>
      <c r="CM32" s="1000"/>
      <c r="CN32" s="147" t="s">
        <v>2385</v>
      </c>
    </row>
    <row r="33" spans="2:93" ht="19.5" thickBot="1">
      <c r="B33" s="1084"/>
      <c r="D33" s="996"/>
      <c r="E33" s="12" t="s">
        <v>63</v>
      </c>
      <c r="G33" s="1097"/>
      <c r="I33" s="127" t="s">
        <v>103</v>
      </c>
      <c r="J33" s="121" t="s">
        <v>104</v>
      </c>
      <c r="K33" s="25"/>
      <c r="N33" s="58"/>
      <c r="O33" s="25"/>
      <c r="P33" s="25"/>
      <c r="Q33" s="3" t="s">
        <v>835</v>
      </c>
      <c r="R33" s="31" t="s">
        <v>836</v>
      </c>
      <c r="S33" s="12" t="s">
        <v>837</v>
      </c>
      <c r="T33" t="s">
        <v>1350</v>
      </c>
      <c r="U33" s="25"/>
      <c r="V33" s="25"/>
      <c r="W33" s="25"/>
      <c r="X33" s="25"/>
      <c r="AB33" s="38" t="s">
        <v>1349</v>
      </c>
      <c r="AC33" s="38"/>
      <c r="AD33" s="2" t="s">
        <v>1030</v>
      </c>
      <c r="AE33" s="31" t="s">
        <v>918</v>
      </c>
      <c r="AF33" s="42" t="s">
        <v>1031</v>
      </c>
      <c r="AG33" s="50" t="s">
        <v>1350</v>
      </c>
      <c r="AH33" t="s">
        <v>1378</v>
      </c>
      <c r="AK33" s="25"/>
      <c r="AL33" s="3" t="s">
        <v>840</v>
      </c>
      <c r="AM33" s="29" t="s">
        <v>109</v>
      </c>
      <c r="AN33" s="12" t="s">
        <v>841</v>
      </c>
      <c r="AO33" s="50" t="s">
        <v>1350</v>
      </c>
      <c r="AP33" t="s">
        <v>138</v>
      </c>
      <c r="AQ33" t="s">
        <v>1750</v>
      </c>
      <c r="AR33" s="50" t="s">
        <v>1350</v>
      </c>
      <c r="AS33" s="49" t="s">
        <v>1519</v>
      </c>
      <c r="AT33" s="50" t="s">
        <v>1350</v>
      </c>
      <c r="BB33" s="52"/>
      <c r="BC33" s="52"/>
      <c r="BG33" s="101"/>
      <c r="BH33" s="101"/>
      <c r="BU33" s="56"/>
      <c r="CB33" s="144" t="s">
        <v>2234</v>
      </c>
      <c r="CC33" s="31" t="s">
        <v>2235</v>
      </c>
      <c r="CD33" s="145" t="s">
        <v>2175</v>
      </c>
      <c r="CK33" s="3" t="s">
        <v>2407</v>
      </c>
      <c r="CL33" s="1001" t="s">
        <v>2406</v>
      </c>
      <c r="CM33" s="1001"/>
      <c r="CN33" s="145" t="s">
        <v>2198</v>
      </c>
    </row>
    <row r="34" spans="2:93" ht="19.5" thickBot="1">
      <c r="B34" s="1084"/>
      <c r="D34" s="2" t="s">
        <v>64</v>
      </c>
      <c r="E34" s="11" t="s">
        <v>65</v>
      </c>
      <c r="G34" s="1097"/>
      <c r="I34" s="127" t="s">
        <v>1778</v>
      </c>
      <c r="J34" s="120" t="s">
        <v>1577</v>
      </c>
      <c r="K34" s="25"/>
      <c r="L34" s="38"/>
      <c r="M34" s="38"/>
      <c r="N34" s="58"/>
      <c r="O34" s="25"/>
      <c r="P34" s="37" t="s">
        <v>4</v>
      </c>
      <c r="Q34" s="2" t="s">
        <v>838</v>
      </c>
      <c r="R34" s="28" t="s">
        <v>774</v>
      </c>
      <c r="S34" s="11" t="s">
        <v>839</v>
      </c>
      <c r="T34" t="s">
        <v>1350</v>
      </c>
      <c r="U34" s="26"/>
      <c r="V34" s="26"/>
      <c r="W34" s="26"/>
      <c r="X34" s="26"/>
      <c r="AB34" s="38" t="s">
        <v>1349</v>
      </c>
      <c r="AC34" s="38"/>
      <c r="AD34" s="2" t="s">
        <v>1050</v>
      </c>
      <c r="AE34" s="31" t="s">
        <v>918</v>
      </c>
      <c r="AF34" s="42" t="s">
        <v>1051</v>
      </c>
      <c r="AG34" s="50" t="s">
        <v>1350</v>
      </c>
      <c r="AH34" t="s">
        <v>1379</v>
      </c>
      <c r="AK34" s="25"/>
      <c r="AL34" s="3" t="s">
        <v>892</v>
      </c>
      <c r="AM34" s="29" t="s">
        <v>109</v>
      </c>
      <c r="AN34" s="12" t="s">
        <v>893</v>
      </c>
      <c r="AO34" s="50" t="s">
        <v>1350</v>
      </c>
      <c r="AP34" t="s">
        <v>154</v>
      </c>
      <c r="AQ34" t="s">
        <v>1751</v>
      </c>
      <c r="AR34" s="50" t="s">
        <v>1350</v>
      </c>
      <c r="AS34" s="49" t="s">
        <v>1520</v>
      </c>
      <c r="AT34" s="50" t="s">
        <v>1350</v>
      </c>
      <c r="BB34" s="52"/>
      <c r="BC34" s="53"/>
      <c r="BG34" s="101"/>
      <c r="BH34" s="101"/>
      <c r="BU34" s="56"/>
      <c r="CB34" s="146" t="s">
        <v>2236</v>
      </c>
      <c r="CC34" s="32" t="s">
        <v>2237</v>
      </c>
      <c r="CD34" s="147" t="s">
        <v>2175</v>
      </c>
      <c r="CK34" s="2" t="s">
        <v>2408</v>
      </c>
      <c r="CL34" s="1000" t="s">
        <v>2409</v>
      </c>
      <c r="CM34" s="1000"/>
      <c r="CN34" s="147" t="s">
        <v>2385</v>
      </c>
    </row>
    <row r="35" spans="2:93" ht="19.5" thickBot="1">
      <c r="B35" s="1084"/>
      <c r="D35" s="3" t="s">
        <v>66</v>
      </c>
      <c r="E35" s="12" t="s">
        <v>67</v>
      </c>
      <c r="G35" s="1097"/>
      <c r="I35" s="127" t="s">
        <v>148</v>
      </c>
      <c r="J35" s="121" t="s">
        <v>259</v>
      </c>
      <c r="K35" s="25"/>
      <c r="L35" s="79"/>
      <c r="M35" s="79"/>
      <c r="N35" s="58"/>
      <c r="O35" s="25"/>
      <c r="P35" s="25"/>
      <c r="Q35" s="3" t="s">
        <v>840</v>
      </c>
      <c r="R35" s="29" t="s">
        <v>109</v>
      </c>
      <c r="S35" s="12" t="s">
        <v>841</v>
      </c>
      <c r="T35" t="s">
        <v>1350</v>
      </c>
      <c r="U35" s="25"/>
      <c r="V35" s="25"/>
      <c r="W35" s="25"/>
      <c r="X35" s="25"/>
      <c r="AB35" s="38" t="s">
        <v>1349</v>
      </c>
      <c r="AC35" s="38"/>
      <c r="AD35" s="2" t="s">
        <v>933</v>
      </c>
      <c r="AE35" s="31" t="s">
        <v>240</v>
      </c>
      <c r="AF35" s="43" t="s">
        <v>934</v>
      </c>
      <c r="AG35" s="50" t="s">
        <v>1350</v>
      </c>
      <c r="AH35" t="s">
        <v>1380</v>
      </c>
      <c r="AK35" s="25"/>
      <c r="AL35" s="2" t="s">
        <v>906</v>
      </c>
      <c r="AM35" s="28" t="s">
        <v>109</v>
      </c>
      <c r="AN35" s="11" t="s">
        <v>907</v>
      </c>
      <c r="AO35" s="50" t="s">
        <v>1350</v>
      </c>
      <c r="AP35" t="s">
        <v>165</v>
      </c>
      <c r="AQ35" t="s">
        <v>1752</v>
      </c>
      <c r="AR35" s="50" t="s">
        <v>1350</v>
      </c>
      <c r="AS35" s="49" t="s">
        <v>1521</v>
      </c>
      <c r="AT35" s="50" t="s">
        <v>1350</v>
      </c>
      <c r="BB35" s="52"/>
      <c r="BC35" s="53"/>
      <c r="BG35" s="101"/>
      <c r="BH35" s="101"/>
      <c r="BU35" s="56"/>
      <c r="CB35" s="144" t="s">
        <v>2238</v>
      </c>
      <c r="CC35" s="31" t="s">
        <v>2239</v>
      </c>
      <c r="CD35" s="145" t="s">
        <v>2240</v>
      </c>
      <c r="CK35" s="21" t="s">
        <v>2410</v>
      </c>
      <c r="CL35" s="1001" t="s">
        <v>2411</v>
      </c>
      <c r="CM35" s="1001"/>
      <c r="CN35" s="147" t="s">
        <v>2385</v>
      </c>
      <c r="CO35" s="145" t="s">
        <v>2248</v>
      </c>
    </row>
    <row r="36" spans="2:93" ht="19.5" thickBot="1">
      <c r="B36" s="1084"/>
      <c r="D36" s="2" t="s">
        <v>68</v>
      </c>
      <c r="E36" s="11" t="s">
        <v>69</v>
      </c>
      <c r="G36" s="1097"/>
      <c r="H36" s="89" t="s">
        <v>1632</v>
      </c>
      <c r="I36" s="128" t="s">
        <v>1636</v>
      </c>
      <c r="J36" s="122" t="s">
        <v>1576</v>
      </c>
      <c r="K36" s="25"/>
      <c r="L36" s="79"/>
      <c r="M36" s="79"/>
      <c r="N36" s="58"/>
      <c r="O36" s="25"/>
      <c r="P36" s="37" t="s">
        <v>4</v>
      </c>
      <c r="Q36" s="2" t="s">
        <v>842</v>
      </c>
      <c r="R36" s="28" t="s">
        <v>843</v>
      </c>
      <c r="S36" s="11" t="s">
        <v>844</v>
      </c>
      <c r="T36" t="s">
        <v>1350</v>
      </c>
      <c r="U36" s="25"/>
      <c r="V36" s="25"/>
      <c r="W36" s="25"/>
      <c r="X36" s="25"/>
      <c r="AB36" s="38" t="s">
        <v>1349</v>
      </c>
      <c r="AC36" s="38"/>
      <c r="AD36" s="3" t="s">
        <v>1024</v>
      </c>
      <c r="AE36" s="31" t="s">
        <v>132</v>
      </c>
      <c r="AF36" s="41" t="s">
        <v>1025</v>
      </c>
      <c r="AG36" s="50" t="s">
        <v>1350</v>
      </c>
      <c r="AH36" t="s">
        <v>1381</v>
      </c>
      <c r="AK36" s="37" t="s">
        <v>4</v>
      </c>
      <c r="AL36" s="3" t="s">
        <v>784</v>
      </c>
      <c r="AM36" s="31" t="s">
        <v>785</v>
      </c>
      <c r="AN36" s="12" t="s">
        <v>786</v>
      </c>
      <c r="AO36" s="50" t="s">
        <v>1350</v>
      </c>
      <c r="AP36" t="s">
        <v>167</v>
      </c>
      <c r="AQ36" t="s">
        <v>1753</v>
      </c>
      <c r="AR36" s="50" t="s">
        <v>1350</v>
      </c>
      <c r="AS36" s="49" t="s">
        <v>1522</v>
      </c>
      <c r="AT36" s="50" t="s">
        <v>1350</v>
      </c>
      <c r="BB36" s="52"/>
      <c r="BC36" s="53"/>
      <c r="BG36" s="101"/>
      <c r="BH36" s="101"/>
      <c r="BU36" s="56"/>
      <c r="CB36" s="146" t="s">
        <v>2241</v>
      </c>
      <c r="CC36" s="32" t="s">
        <v>2242</v>
      </c>
      <c r="CD36" s="11" t="s">
        <v>2243</v>
      </c>
      <c r="CE36" s="145" t="s">
        <v>2175</v>
      </c>
      <c r="CK36" s="2" t="s">
        <v>2412</v>
      </c>
      <c r="CL36" s="1000" t="s">
        <v>2413</v>
      </c>
      <c r="CM36" s="1000"/>
      <c r="CN36" s="147" t="s">
        <v>2175</v>
      </c>
    </row>
    <row r="37" spans="2:93" ht="19.5" thickBot="1">
      <c r="B37" s="1084"/>
      <c r="D37" s="3" t="s">
        <v>70</v>
      </c>
      <c r="E37" s="12" t="s">
        <v>71</v>
      </c>
      <c r="G37" s="1097"/>
      <c r="I37" s="3" t="s">
        <v>175</v>
      </c>
      <c r="J37" s="70" t="s">
        <v>176</v>
      </c>
      <c r="K37" s="25"/>
      <c r="L37" s="78"/>
      <c r="M37" s="78"/>
      <c r="N37" s="58"/>
      <c r="O37" s="25"/>
      <c r="P37" s="37" t="s">
        <v>4</v>
      </c>
      <c r="Q37" s="3" t="s">
        <v>845</v>
      </c>
      <c r="R37" s="31" t="s">
        <v>846</v>
      </c>
      <c r="S37" s="12" t="s">
        <v>847</v>
      </c>
      <c r="T37" t="s">
        <v>1350</v>
      </c>
      <c r="U37" s="25"/>
      <c r="V37" s="25"/>
      <c r="W37" s="25"/>
      <c r="X37" s="25"/>
      <c r="AB37" s="38" t="s">
        <v>1349</v>
      </c>
      <c r="AC37" s="38"/>
      <c r="AD37" s="2" t="s">
        <v>1018</v>
      </c>
      <c r="AE37" s="31" t="s">
        <v>109</v>
      </c>
      <c r="AF37" s="42" t="s">
        <v>1019</v>
      </c>
      <c r="AG37" s="50" t="s">
        <v>1350</v>
      </c>
      <c r="AH37" t="s">
        <v>1382</v>
      </c>
      <c r="AK37" s="26"/>
      <c r="AL37" s="3" t="s">
        <v>1078</v>
      </c>
      <c r="AM37" s="29" t="s">
        <v>128</v>
      </c>
      <c r="AN37" s="12" t="s">
        <v>1079</v>
      </c>
      <c r="AO37" s="50" t="s">
        <v>1350</v>
      </c>
      <c r="AP37" t="s">
        <v>142</v>
      </c>
      <c r="AQ37" t="s">
        <v>1726</v>
      </c>
      <c r="AR37" s="50" t="s">
        <v>1350</v>
      </c>
      <c r="AS37" s="49" t="s">
        <v>1523</v>
      </c>
      <c r="AT37" s="50" t="s">
        <v>1350</v>
      </c>
      <c r="BB37" s="52"/>
      <c r="BC37" s="53"/>
      <c r="BG37" s="101"/>
      <c r="BH37" s="101"/>
      <c r="BU37" s="56"/>
      <c r="CB37" s="144" t="s">
        <v>2244</v>
      </c>
      <c r="CC37" s="31" t="s">
        <v>2245</v>
      </c>
      <c r="CD37" s="145" t="s">
        <v>2175</v>
      </c>
      <c r="CK37" s="3" t="s">
        <v>2414</v>
      </c>
      <c r="CL37" s="1001" t="s">
        <v>2415</v>
      </c>
      <c r="CM37" s="1001"/>
      <c r="CN37" s="145" t="s">
        <v>2248</v>
      </c>
    </row>
    <row r="38" spans="2:93" ht="19.5" thickBot="1">
      <c r="B38" s="1084"/>
      <c r="D38" s="2" t="s">
        <v>72</v>
      </c>
      <c r="E38" s="11" t="s">
        <v>73</v>
      </c>
      <c r="G38" s="1097"/>
      <c r="I38" s="72"/>
      <c r="J38" s="25"/>
      <c r="K38" s="25"/>
      <c r="L38" s="79"/>
      <c r="M38" s="79"/>
      <c r="N38" s="58"/>
      <c r="O38" s="25"/>
      <c r="P38" s="25"/>
      <c r="Q38" s="2" t="s">
        <v>848</v>
      </c>
      <c r="R38" s="32" t="s">
        <v>849</v>
      </c>
      <c r="S38" s="11" t="s">
        <v>850</v>
      </c>
      <c r="T38" t="s">
        <v>1350</v>
      </c>
      <c r="U38" s="25"/>
      <c r="V38" s="25"/>
      <c r="W38" s="25"/>
      <c r="X38" s="25"/>
      <c r="AB38" s="38" t="s">
        <v>1349</v>
      </c>
      <c r="AC38" s="38"/>
      <c r="AD38" s="3" t="s">
        <v>1036</v>
      </c>
      <c r="AE38" s="31" t="s">
        <v>109</v>
      </c>
      <c r="AF38" s="41" t="s">
        <v>1037</v>
      </c>
      <c r="AG38" s="50" t="s">
        <v>1350</v>
      </c>
      <c r="AH38" t="s">
        <v>1383</v>
      </c>
      <c r="AK38" s="25"/>
      <c r="AL38" s="2" t="s">
        <v>1099</v>
      </c>
      <c r="AM38" s="28" t="s">
        <v>128</v>
      </c>
      <c r="AN38" s="11" t="s">
        <v>1100</v>
      </c>
      <c r="AO38" s="50" t="s">
        <v>1350</v>
      </c>
      <c r="AP38" t="s">
        <v>179</v>
      </c>
      <c r="AQ38" t="s">
        <v>1754</v>
      </c>
      <c r="AR38" s="50" t="s">
        <v>1350</v>
      </c>
      <c r="AS38" s="49" t="s">
        <v>1524</v>
      </c>
      <c r="AT38" s="50" t="s">
        <v>1350</v>
      </c>
      <c r="BB38" s="52"/>
      <c r="BC38" s="53"/>
      <c r="BG38" s="101"/>
      <c r="BH38" s="101"/>
      <c r="BU38" s="56"/>
      <c r="CB38" s="146" t="s">
        <v>2246</v>
      </c>
      <c r="CC38" s="32" t="s">
        <v>2247</v>
      </c>
      <c r="CD38" s="147" t="s">
        <v>2248</v>
      </c>
      <c r="CK38" s="20" t="s">
        <v>2414</v>
      </c>
      <c r="CL38" s="1000" t="s">
        <v>2416</v>
      </c>
      <c r="CM38" s="1000"/>
      <c r="CN38" s="147" t="s">
        <v>2320</v>
      </c>
    </row>
    <row r="39" spans="2:93" ht="19.5" thickBot="1">
      <c r="B39" s="1084"/>
      <c r="D39" s="3" t="s">
        <v>74</v>
      </c>
      <c r="E39" s="12" t="s">
        <v>75</v>
      </c>
      <c r="G39" s="1097"/>
      <c r="I39" s="63" t="s">
        <v>97</v>
      </c>
      <c r="J39" s="65" t="s">
        <v>267</v>
      </c>
      <c r="K39" s="25"/>
      <c r="L39" s="79"/>
      <c r="M39" s="79"/>
      <c r="N39" s="58"/>
      <c r="O39" s="25"/>
      <c r="P39" s="25"/>
      <c r="Q39" s="3" t="s">
        <v>851</v>
      </c>
      <c r="R39" s="31" t="s">
        <v>807</v>
      </c>
      <c r="S39" s="12" t="s">
        <v>852</v>
      </c>
      <c r="T39" t="s">
        <v>1350</v>
      </c>
      <c r="U39" s="25"/>
      <c r="V39" s="25"/>
      <c r="W39" s="25"/>
      <c r="X39" s="25"/>
      <c r="AB39" s="38" t="s">
        <v>1349</v>
      </c>
      <c r="AC39" s="38"/>
      <c r="AD39" s="2" t="s">
        <v>1042</v>
      </c>
      <c r="AE39" s="31" t="s">
        <v>80</v>
      </c>
      <c r="AF39" s="42" t="s">
        <v>1043</v>
      </c>
      <c r="AG39" s="50" t="s">
        <v>1350</v>
      </c>
      <c r="AH39" t="s">
        <v>1384</v>
      </c>
      <c r="AK39" s="26"/>
      <c r="AL39" s="3" t="s">
        <v>869</v>
      </c>
      <c r="AM39" s="29" t="s">
        <v>130</v>
      </c>
      <c r="AN39" s="12" t="s">
        <v>870</v>
      </c>
      <c r="AO39" s="50" t="s">
        <v>1350</v>
      </c>
      <c r="AP39" t="s">
        <v>58</v>
      </c>
      <c r="AQ39" t="s">
        <v>1755</v>
      </c>
      <c r="AR39" s="50" t="s">
        <v>1350</v>
      </c>
      <c r="AS39" s="49" t="s">
        <v>1525</v>
      </c>
      <c r="AT39" s="50" t="s">
        <v>1350</v>
      </c>
      <c r="BB39" s="52"/>
      <c r="BC39" s="53"/>
      <c r="BG39" s="101"/>
      <c r="BH39" s="101"/>
      <c r="BU39" s="56"/>
      <c r="CB39" s="144" t="s">
        <v>2249</v>
      </c>
      <c r="CC39" s="31" t="s">
        <v>2250</v>
      </c>
      <c r="CD39" s="145" t="s">
        <v>2248</v>
      </c>
      <c r="CK39" s="3" t="s">
        <v>2417</v>
      </c>
      <c r="CL39" s="1001" t="s">
        <v>2418</v>
      </c>
      <c r="CM39" s="1001"/>
      <c r="CN39" s="145" t="s">
        <v>2248</v>
      </c>
    </row>
    <row r="40" spans="2:93" ht="19.5" thickBot="1">
      <c r="B40" s="1084"/>
      <c r="D40" s="2" t="s">
        <v>76</v>
      </c>
      <c r="E40" s="11" t="s">
        <v>77</v>
      </c>
      <c r="G40" s="1097"/>
      <c r="I40" s="63" t="s">
        <v>162</v>
      </c>
      <c r="J40" s="66" t="s">
        <v>268</v>
      </c>
      <c r="K40" s="25"/>
      <c r="L40" s="79"/>
      <c r="M40" s="79"/>
      <c r="N40" s="58"/>
      <c r="O40" s="25"/>
      <c r="P40" s="25"/>
      <c r="Q40" s="2" t="s">
        <v>544</v>
      </c>
      <c r="R40" s="32" t="s">
        <v>853</v>
      </c>
      <c r="S40" s="11" t="s">
        <v>854</v>
      </c>
      <c r="T40" t="s">
        <v>1350</v>
      </c>
      <c r="U40" s="25"/>
      <c r="V40" s="25"/>
      <c r="W40" s="25"/>
      <c r="X40" s="25"/>
      <c r="AB40" s="38" t="s">
        <v>1349</v>
      </c>
      <c r="AC40" s="38"/>
      <c r="AD40" s="3" t="s">
        <v>976</v>
      </c>
      <c r="AE40" s="31" t="s">
        <v>977</v>
      </c>
      <c r="AF40" s="41" t="s">
        <v>978</v>
      </c>
      <c r="AG40" s="50" t="s">
        <v>1350</v>
      </c>
      <c r="AH40" t="s">
        <v>1397</v>
      </c>
      <c r="AK40" s="25"/>
      <c r="AL40" s="2" t="s">
        <v>1088</v>
      </c>
      <c r="AM40" s="32" t="s">
        <v>1089</v>
      </c>
      <c r="AN40" s="11" t="s">
        <v>1090</v>
      </c>
      <c r="AO40" s="50" t="s">
        <v>1350</v>
      </c>
      <c r="AP40" t="s">
        <v>68</v>
      </c>
      <c r="AQ40" t="s">
        <v>1727</v>
      </c>
      <c r="AR40" s="50" t="s">
        <v>1350</v>
      </c>
      <c r="AS40" s="49" t="s">
        <v>1526</v>
      </c>
      <c r="AT40" s="50" t="s">
        <v>1350</v>
      </c>
      <c r="BB40" s="52"/>
      <c r="BC40" s="53"/>
      <c r="BG40" s="101"/>
      <c r="BU40" s="56"/>
      <c r="CB40" s="146" t="s">
        <v>2251</v>
      </c>
      <c r="CC40" s="32" t="s">
        <v>2252</v>
      </c>
      <c r="CD40" s="147" t="s">
        <v>2248</v>
      </c>
      <c r="CK40" s="2" t="s">
        <v>2419</v>
      </c>
      <c r="CL40" s="1000" t="s">
        <v>2420</v>
      </c>
      <c r="CM40" s="1000"/>
      <c r="CN40" s="147" t="s">
        <v>2248</v>
      </c>
    </row>
    <row r="41" spans="2:93" ht="19.5" thickBot="1">
      <c r="B41" s="1084"/>
      <c r="D41" s="3" t="s">
        <v>78</v>
      </c>
      <c r="E41" s="12" t="s">
        <v>79</v>
      </c>
      <c r="G41" s="1097"/>
      <c r="I41" s="67" t="s">
        <v>173</v>
      </c>
      <c r="J41" s="71" t="s">
        <v>1586</v>
      </c>
      <c r="K41" s="25"/>
      <c r="L41" s="79"/>
      <c r="M41" s="79"/>
      <c r="N41" s="58"/>
      <c r="O41" s="25"/>
      <c r="P41" s="37" t="s">
        <v>4</v>
      </c>
      <c r="Q41" s="3" t="s">
        <v>855</v>
      </c>
      <c r="R41" s="29" t="s">
        <v>774</v>
      </c>
      <c r="S41" s="12" t="s">
        <v>856</v>
      </c>
      <c r="T41" t="s">
        <v>1350</v>
      </c>
      <c r="U41" s="25"/>
      <c r="V41" s="25"/>
      <c r="W41" s="25"/>
      <c r="X41" s="25"/>
      <c r="AB41" s="47" t="s">
        <v>1349</v>
      </c>
      <c r="AC41" s="38"/>
      <c r="AD41" s="2" t="s">
        <v>911</v>
      </c>
      <c r="AE41" s="31" t="s">
        <v>52</v>
      </c>
      <c r="AF41" s="42" t="s">
        <v>912</v>
      </c>
      <c r="AG41" s="50" t="s">
        <v>1350</v>
      </c>
      <c r="AH41" t="s">
        <v>1385</v>
      </c>
      <c r="AL41" s="3" t="s">
        <v>1124</v>
      </c>
      <c r="AM41" s="31" t="s">
        <v>1125</v>
      </c>
      <c r="AN41" s="12" t="s">
        <v>1126</v>
      </c>
      <c r="AO41" s="50" t="s">
        <v>1350</v>
      </c>
      <c r="AP41" t="s">
        <v>70</v>
      </c>
      <c r="AQ41" t="s">
        <v>1727</v>
      </c>
      <c r="AR41" s="50" t="s">
        <v>1350</v>
      </c>
      <c r="AS41" s="49" t="s">
        <v>1527</v>
      </c>
      <c r="AT41" s="50" t="s">
        <v>1350</v>
      </c>
      <c r="BB41" s="52"/>
      <c r="BC41" s="52"/>
      <c r="BU41" s="56"/>
      <c r="CB41" s="144" t="s">
        <v>2253</v>
      </c>
      <c r="CC41" s="31" t="s">
        <v>2254</v>
      </c>
      <c r="CD41" s="152" t="s">
        <v>2348</v>
      </c>
      <c r="CK41" s="21" t="s">
        <v>2421</v>
      </c>
      <c r="CL41" s="1001" t="s">
        <v>2422</v>
      </c>
      <c r="CM41" s="1001"/>
      <c r="CN41" s="145" t="s">
        <v>2261</v>
      </c>
    </row>
    <row r="42" spans="2:93" ht="19.5" thickBot="1">
      <c r="B42" s="1084"/>
      <c r="D42" s="2" t="s">
        <v>80</v>
      </c>
      <c r="E42" s="11" t="s">
        <v>81</v>
      </c>
      <c r="G42" s="1097"/>
      <c r="I42" s="72"/>
      <c r="J42" s="73"/>
      <c r="K42" s="25"/>
      <c r="L42" s="79"/>
      <c r="M42" s="79"/>
      <c r="N42" s="58"/>
      <c r="O42" s="25"/>
      <c r="P42" s="25"/>
      <c r="Q42" s="2" t="s">
        <v>857</v>
      </c>
      <c r="R42" s="28" t="s">
        <v>154</v>
      </c>
      <c r="S42" s="11" t="s">
        <v>858</v>
      </c>
      <c r="T42" t="s">
        <v>1350</v>
      </c>
      <c r="U42" s="25"/>
      <c r="V42" s="25"/>
      <c r="W42" s="25"/>
      <c r="X42" s="25"/>
      <c r="AB42" s="47" t="s">
        <v>1349</v>
      </c>
      <c r="AC42" s="38"/>
      <c r="AD42" s="3" t="s">
        <v>913</v>
      </c>
      <c r="AE42" s="31" t="s">
        <v>52</v>
      </c>
      <c r="AF42" s="41" t="s">
        <v>914</v>
      </c>
      <c r="AG42" s="50" t="s">
        <v>1350</v>
      </c>
      <c r="AH42" t="s">
        <v>1386</v>
      </c>
      <c r="AL42" s="2" t="s">
        <v>1103</v>
      </c>
      <c r="AM42" s="32" t="s">
        <v>1104</v>
      </c>
      <c r="AN42" s="11" t="s">
        <v>1105</v>
      </c>
      <c r="AO42" s="50" t="s">
        <v>1350</v>
      </c>
      <c r="AP42" t="s">
        <v>234</v>
      </c>
      <c r="AQ42" t="s">
        <v>1728</v>
      </c>
      <c r="AR42" s="50" t="s">
        <v>1350</v>
      </c>
      <c r="AS42" s="49" t="s">
        <v>1528</v>
      </c>
      <c r="AT42" s="50" t="s">
        <v>1350</v>
      </c>
      <c r="BB42" s="52"/>
      <c r="BC42" s="53"/>
      <c r="BU42" s="56"/>
      <c r="CB42" s="146" t="s">
        <v>2255</v>
      </c>
      <c r="CC42" s="32" t="s">
        <v>2256</v>
      </c>
      <c r="CD42" s="147" t="s">
        <v>2175</v>
      </c>
      <c r="CK42" s="20" t="s">
        <v>2423</v>
      </c>
      <c r="CL42" s="1000" t="s">
        <v>2424</v>
      </c>
      <c r="CM42" s="1000"/>
      <c r="CN42" s="147" t="s">
        <v>2261</v>
      </c>
    </row>
    <row r="43" spans="2:93" ht="38.25" thickBot="1">
      <c r="B43" s="1084"/>
      <c r="D43" s="3" t="s">
        <v>82</v>
      </c>
      <c r="E43" s="12" t="s">
        <v>83</v>
      </c>
      <c r="G43" s="1097"/>
      <c r="H43" t="s">
        <v>4</v>
      </c>
      <c r="I43" s="1" t="s">
        <v>1590</v>
      </c>
      <c r="K43" s="25"/>
      <c r="L43" s="79"/>
      <c r="M43" s="79"/>
      <c r="N43" s="58"/>
      <c r="O43" s="25"/>
      <c r="P43" s="25"/>
      <c r="Q43" s="3" t="s">
        <v>859</v>
      </c>
      <c r="R43" s="31" t="s">
        <v>860</v>
      </c>
      <c r="S43" s="12" t="s">
        <v>861</v>
      </c>
      <c r="T43" t="s">
        <v>1350</v>
      </c>
      <c r="U43" s="25"/>
      <c r="V43" s="25"/>
      <c r="W43" s="25"/>
      <c r="X43" s="25"/>
      <c r="AB43" s="47" t="s">
        <v>1349</v>
      </c>
      <c r="AC43" s="38"/>
      <c r="AD43" s="2" t="s">
        <v>915</v>
      </c>
      <c r="AE43" s="31" t="s">
        <v>52</v>
      </c>
      <c r="AF43" s="42" t="s">
        <v>916</v>
      </c>
      <c r="AG43" s="50" t="s">
        <v>1350</v>
      </c>
      <c r="AH43" t="s">
        <v>1387</v>
      </c>
      <c r="AK43" s="37" t="s">
        <v>4</v>
      </c>
      <c r="AL43" s="2" t="s">
        <v>769</v>
      </c>
      <c r="AM43" s="28" t="s">
        <v>132</v>
      </c>
      <c r="AN43" s="11" t="s">
        <v>770</v>
      </c>
      <c r="AO43" s="50" t="s">
        <v>1350</v>
      </c>
      <c r="AP43" t="s">
        <v>80</v>
      </c>
      <c r="AQ43" t="s">
        <v>1729</v>
      </c>
      <c r="AR43" s="50" t="s">
        <v>1350</v>
      </c>
      <c r="AS43" s="49" t="s">
        <v>1529</v>
      </c>
      <c r="AT43" s="50" t="s">
        <v>1350</v>
      </c>
      <c r="BB43" s="52"/>
      <c r="BC43" s="53"/>
      <c r="BU43" s="56"/>
      <c r="CB43" s="144" t="s">
        <v>2257</v>
      </c>
      <c r="CC43" s="31" t="s">
        <v>2258</v>
      </c>
      <c r="CD43" s="145" t="s">
        <v>2175</v>
      </c>
      <c r="CK43" s="3" t="s">
        <v>2425</v>
      </c>
      <c r="CL43" s="1001" t="s">
        <v>2426</v>
      </c>
      <c r="CM43" s="1001"/>
      <c r="CN43" s="145" t="s">
        <v>2198</v>
      </c>
    </row>
    <row r="44" spans="2:93" ht="19.5" thickBot="1">
      <c r="B44" s="1084"/>
      <c r="D44" s="2" t="s">
        <v>84</v>
      </c>
      <c r="E44" s="11" t="s">
        <v>85</v>
      </c>
      <c r="G44" s="1097"/>
      <c r="I44" s="69" t="s">
        <v>56</v>
      </c>
      <c r="J44" s="90" t="s">
        <v>57</v>
      </c>
      <c r="K44" s="25"/>
      <c r="L44" s="79" t="s">
        <v>4</v>
      </c>
      <c r="M44" s="79"/>
      <c r="N44" s="58"/>
      <c r="O44" s="25"/>
      <c r="P44" s="25"/>
      <c r="Q44" s="2" t="s">
        <v>862</v>
      </c>
      <c r="R44" s="32" t="s">
        <v>863</v>
      </c>
      <c r="S44" s="11" t="s">
        <v>864</v>
      </c>
      <c r="T44" t="s">
        <v>1350</v>
      </c>
      <c r="U44" s="25"/>
      <c r="V44" s="25"/>
      <c r="W44" s="25"/>
      <c r="X44" s="25"/>
      <c r="AB44" s="47" t="s">
        <v>1349</v>
      </c>
      <c r="AC44" s="38"/>
      <c r="AD44" s="3" t="s">
        <v>964</v>
      </c>
      <c r="AE44" s="31" t="s">
        <v>52</v>
      </c>
      <c r="AF44" s="41" t="s">
        <v>965</v>
      </c>
      <c r="AG44" s="50" t="s">
        <v>1350</v>
      </c>
      <c r="AH44" t="s">
        <v>1388</v>
      </c>
      <c r="AK44" s="37" t="s">
        <v>4</v>
      </c>
      <c r="AL44" s="3" t="s">
        <v>796</v>
      </c>
      <c r="AM44" s="29" t="s">
        <v>132</v>
      </c>
      <c r="AN44" s="12" t="s">
        <v>797</v>
      </c>
      <c r="AO44" s="50" t="s">
        <v>1350</v>
      </c>
      <c r="AP44" t="s">
        <v>84</v>
      </c>
      <c r="AQ44" t="s">
        <v>1729</v>
      </c>
      <c r="AR44" s="50" t="s">
        <v>1350</v>
      </c>
      <c r="AS44" s="49" t="s">
        <v>1530</v>
      </c>
      <c r="AT44" s="50" t="s">
        <v>1350</v>
      </c>
      <c r="BB44" s="52"/>
      <c r="BC44" s="53"/>
      <c r="BU44" s="56"/>
      <c r="CB44" s="146" t="s">
        <v>2259</v>
      </c>
      <c r="CC44" s="32" t="s">
        <v>2260</v>
      </c>
      <c r="CD44" s="147" t="s">
        <v>2261</v>
      </c>
      <c r="CK44" s="2" t="s">
        <v>2425</v>
      </c>
      <c r="CL44" s="1000" t="s">
        <v>2427</v>
      </c>
      <c r="CM44" s="1000"/>
      <c r="CN44" s="147" t="s">
        <v>2248</v>
      </c>
      <c r="CO44" s="147" t="s">
        <v>2330</v>
      </c>
    </row>
    <row r="45" spans="2:93" ht="19.5" thickBot="1">
      <c r="B45" s="1084"/>
      <c r="D45" s="995" t="s">
        <v>86</v>
      </c>
      <c r="E45" s="8" t="s">
        <v>87</v>
      </c>
      <c r="G45" s="1097"/>
      <c r="I45" s="69" t="s">
        <v>138</v>
      </c>
      <c r="J45" s="46" t="s">
        <v>1589</v>
      </c>
      <c r="K45" s="25"/>
      <c r="L45" s="79" t="s">
        <v>4</v>
      </c>
      <c r="M45" s="79"/>
      <c r="N45" s="58"/>
      <c r="O45" s="25"/>
      <c r="P45" s="25"/>
      <c r="Q45" s="3" t="s">
        <v>865</v>
      </c>
      <c r="R45" s="29" t="s">
        <v>152</v>
      </c>
      <c r="S45" s="12" t="s">
        <v>866</v>
      </c>
      <c r="T45" t="s">
        <v>1350</v>
      </c>
      <c r="U45" s="25"/>
      <c r="V45" s="25"/>
      <c r="W45" s="25"/>
      <c r="X45" s="25"/>
      <c r="AB45" s="47" t="s">
        <v>1349</v>
      </c>
      <c r="AC45" s="38"/>
      <c r="AD45" s="3" t="s">
        <v>997</v>
      </c>
      <c r="AE45" s="31" t="s">
        <v>52</v>
      </c>
      <c r="AF45" s="41" t="s">
        <v>998</v>
      </c>
      <c r="AG45" s="50" t="s">
        <v>1350</v>
      </c>
      <c r="AH45" t="s">
        <v>1389</v>
      </c>
      <c r="AK45" s="37" t="s">
        <v>4</v>
      </c>
      <c r="AL45" s="3" t="s">
        <v>878</v>
      </c>
      <c r="AM45" s="29" t="s">
        <v>132</v>
      </c>
      <c r="AN45" s="12" t="s">
        <v>879</v>
      </c>
      <c r="AO45" s="50" t="s">
        <v>1350</v>
      </c>
      <c r="AP45" t="s">
        <v>163</v>
      </c>
      <c r="AQ45" t="s">
        <v>1756</v>
      </c>
      <c r="AR45" s="50" t="s">
        <v>1350</v>
      </c>
      <c r="AS45" s="49" t="s">
        <v>1531</v>
      </c>
      <c r="AT45" s="50" t="s">
        <v>1350</v>
      </c>
      <c r="BB45" s="52"/>
      <c r="BC45" s="53"/>
      <c r="BU45" s="56"/>
      <c r="CB45" s="144" t="s">
        <v>2262</v>
      </c>
      <c r="CC45" s="31" t="s">
        <v>2263</v>
      </c>
      <c r="CD45" s="145" t="s">
        <v>2175</v>
      </c>
      <c r="CK45" s="21" t="s">
        <v>2428</v>
      </c>
      <c r="CL45" s="1001" t="s">
        <v>2429</v>
      </c>
      <c r="CM45" s="1001"/>
      <c r="CN45" s="145" t="s">
        <v>2198</v>
      </c>
    </row>
    <row r="46" spans="2:93" ht="19.5" thickBot="1">
      <c r="B46" s="1084"/>
      <c r="D46" s="996"/>
      <c r="E46" s="12" t="s">
        <v>88</v>
      </c>
      <c r="G46" s="1097"/>
      <c r="I46" s="69" t="s">
        <v>132</v>
      </c>
      <c r="J46" s="90" t="s">
        <v>133</v>
      </c>
      <c r="K46" s="25"/>
      <c r="L46" s="79" t="s">
        <v>4</v>
      </c>
      <c r="M46" s="79"/>
      <c r="N46" s="58"/>
      <c r="O46" s="25"/>
      <c r="P46" s="37" t="s">
        <v>4</v>
      </c>
      <c r="Q46" s="2" t="s">
        <v>867</v>
      </c>
      <c r="R46" s="28" t="s">
        <v>774</v>
      </c>
      <c r="S46" s="11" t="s">
        <v>868</v>
      </c>
      <c r="T46" t="s">
        <v>1350</v>
      </c>
      <c r="U46" s="25"/>
      <c r="V46" s="25"/>
      <c r="W46" s="25"/>
      <c r="X46" s="25"/>
      <c r="AB46" s="47" t="s">
        <v>1349</v>
      </c>
      <c r="AC46" s="38"/>
      <c r="AD46" s="2" t="s">
        <v>999</v>
      </c>
      <c r="AE46" s="31" t="s">
        <v>52</v>
      </c>
      <c r="AF46" s="42" t="s">
        <v>1000</v>
      </c>
      <c r="AG46" s="50" t="s">
        <v>1350</v>
      </c>
      <c r="AH46" t="s">
        <v>1390</v>
      </c>
      <c r="AK46" s="37" t="s">
        <v>4</v>
      </c>
      <c r="AL46" s="3" t="s">
        <v>1056</v>
      </c>
      <c r="AM46" s="29" t="s">
        <v>132</v>
      </c>
      <c r="AN46" s="12" t="s">
        <v>1057</v>
      </c>
      <c r="AO46" s="50" t="s">
        <v>1350</v>
      </c>
      <c r="AP46" t="s">
        <v>222</v>
      </c>
      <c r="AQ46" t="s">
        <v>1757</v>
      </c>
      <c r="AR46" s="50" t="s">
        <v>1350</v>
      </c>
      <c r="AS46" s="49" t="s">
        <v>1532</v>
      </c>
      <c r="AT46" s="50" t="s">
        <v>1350</v>
      </c>
      <c r="BB46" s="52"/>
      <c r="BC46" s="53"/>
      <c r="BU46" s="56"/>
      <c r="CB46" s="146" t="s">
        <v>2264</v>
      </c>
      <c r="CC46" s="32" t="s">
        <v>2265</v>
      </c>
      <c r="CD46" s="147" t="s">
        <v>2198</v>
      </c>
      <c r="CK46" s="20" t="s">
        <v>2430</v>
      </c>
      <c r="CL46" s="1000" t="s">
        <v>2431</v>
      </c>
      <c r="CM46" s="1000"/>
      <c r="CN46" s="147" t="s">
        <v>2198</v>
      </c>
    </row>
    <row r="47" spans="2:93" ht="19.5" thickBot="1">
      <c r="B47" s="1084"/>
      <c r="C47" s="37" t="s">
        <v>4</v>
      </c>
      <c r="D47" s="2" t="s">
        <v>89</v>
      </c>
      <c r="E47" s="11" t="s">
        <v>90</v>
      </c>
      <c r="G47" s="1097"/>
      <c r="I47" s="74" t="s">
        <v>1637</v>
      </c>
      <c r="J47" s="91" t="s">
        <v>1575</v>
      </c>
      <c r="K47" s="25"/>
      <c r="L47" s="79" t="s">
        <v>4</v>
      </c>
      <c r="M47" s="79"/>
      <c r="N47" s="58"/>
      <c r="O47" s="26"/>
      <c r="P47" s="26"/>
      <c r="Q47" s="3" t="s">
        <v>869</v>
      </c>
      <c r="R47" s="29" t="s">
        <v>130</v>
      </c>
      <c r="S47" s="12" t="s">
        <v>870</v>
      </c>
      <c r="T47" t="s">
        <v>1350</v>
      </c>
      <c r="U47" s="25"/>
      <c r="V47" s="25"/>
      <c r="W47" s="25"/>
      <c r="X47" s="25"/>
      <c r="AB47" s="47" t="s">
        <v>1349</v>
      </c>
      <c r="AC47" s="38"/>
      <c r="AD47" s="21" t="s">
        <v>1001</v>
      </c>
      <c r="AE47" s="31" t="s">
        <v>52</v>
      </c>
      <c r="AF47" s="41" t="s">
        <v>1002</v>
      </c>
      <c r="AG47" s="50" t="s">
        <v>1350</v>
      </c>
      <c r="AH47" t="s">
        <v>1391</v>
      </c>
      <c r="AK47" s="37" t="s">
        <v>4</v>
      </c>
      <c r="AL47" s="2" t="s">
        <v>1108</v>
      </c>
      <c r="AM47" s="28" t="s">
        <v>132</v>
      </c>
      <c r="AN47" s="11" t="s">
        <v>1109</v>
      </c>
      <c r="AO47" s="50" t="s">
        <v>1350</v>
      </c>
      <c r="AP47" t="s">
        <v>230</v>
      </c>
      <c r="AQ47" t="s">
        <v>1758</v>
      </c>
      <c r="AR47" s="50" t="s">
        <v>1350</v>
      </c>
      <c r="AS47" s="49" t="s">
        <v>1533</v>
      </c>
      <c r="AT47" s="50" t="s">
        <v>1350</v>
      </c>
      <c r="BB47" s="52"/>
      <c r="BC47" s="53"/>
      <c r="BU47" s="56"/>
      <c r="CB47" s="144" t="s">
        <v>2266</v>
      </c>
      <c r="CC47" s="31" t="s">
        <v>2267</v>
      </c>
      <c r="CD47" s="145" t="s">
        <v>2198</v>
      </c>
      <c r="CK47" s="21" t="s">
        <v>2432</v>
      </c>
      <c r="CL47" s="1001" t="s">
        <v>2433</v>
      </c>
      <c r="CM47" s="1001"/>
      <c r="CN47" s="145" t="s">
        <v>2320</v>
      </c>
    </row>
    <row r="48" spans="2:93" ht="19.5" thickBot="1">
      <c r="B48" s="1084"/>
      <c r="D48" s="3" t="s">
        <v>91</v>
      </c>
      <c r="E48" s="12" t="s">
        <v>92</v>
      </c>
      <c r="G48" s="1097"/>
      <c r="I48" s="69" t="s">
        <v>196</v>
      </c>
      <c r="J48" s="90" t="s">
        <v>197</v>
      </c>
      <c r="K48" s="25"/>
      <c r="L48" s="79"/>
      <c r="M48" s="79"/>
      <c r="N48" s="58"/>
      <c r="O48" s="25"/>
      <c r="P48" s="25"/>
      <c r="Q48" s="2" t="s">
        <v>871</v>
      </c>
      <c r="R48" s="28" t="s">
        <v>240</v>
      </c>
      <c r="S48" s="11" t="s">
        <v>872</v>
      </c>
      <c r="T48" t="s">
        <v>1350</v>
      </c>
      <c r="U48" s="25"/>
      <c r="V48" s="25"/>
      <c r="W48" s="25"/>
      <c r="X48" s="25"/>
      <c r="AB48" s="47" t="s">
        <v>1349</v>
      </c>
      <c r="AC48" s="38"/>
      <c r="AD48" s="2" t="s">
        <v>1003</v>
      </c>
      <c r="AE48" s="31" t="s">
        <v>52</v>
      </c>
      <c r="AF48" s="42" t="s">
        <v>1004</v>
      </c>
      <c r="AG48" s="50" t="s">
        <v>1350</v>
      </c>
      <c r="AH48" t="s">
        <v>1392</v>
      </c>
      <c r="AK48" s="37" t="s">
        <v>4</v>
      </c>
      <c r="AL48" s="2" t="s">
        <v>894</v>
      </c>
      <c r="AM48" s="32" t="s">
        <v>895</v>
      </c>
      <c r="AN48" s="11" t="s">
        <v>896</v>
      </c>
      <c r="AO48" s="50" t="s">
        <v>1350</v>
      </c>
      <c r="AR48" s="50" t="s">
        <v>1350</v>
      </c>
      <c r="AS48" s="49" t="s">
        <v>1534</v>
      </c>
      <c r="AT48" s="50" t="s">
        <v>1350</v>
      </c>
      <c r="BB48" s="52"/>
      <c r="BC48" s="53"/>
      <c r="BU48" s="56"/>
      <c r="CB48" s="146" t="s">
        <v>2268</v>
      </c>
      <c r="CC48" s="32" t="s">
        <v>2269</v>
      </c>
      <c r="CD48" s="147" t="s">
        <v>2198</v>
      </c>
      <c r="CK48" s="2" t="s">
        <v>2434</v>
      </c>
      <c r="CL48" s="1000" t="s">
        <v>2435</v>
      </c>
      <c r="CM48" s="1000"/>
      <c r="CN48" s="147" t="s">
        <v>2436</v>
      </c>
    </row>
    <row r="49" spans="2:93" ht="19.5" thickBot="1">
      <c r="B49" s="1084"/>
      <c r="D49" s="2" t="s">
        <v>93</v>
      </c>
      <c r="E49" s="11" t="s">
        <v>94</v>
      </c>
      <c r="G49" s="1097"/>
      <c r="I49" s="74" t="s">
        <v>1638</v>
      </c>
      <c r="J49" s="91" t="s">
        <v>1573</v>
      </c>
      <c r="K49" s="25"/>
      <c r="L49" s="79" t="s">
        <v>4</v>
      </c>
      <c r="M49" s="79"/>
      <c r="N49" s="58"/>
      <c r="O49" s="25"/>
      <c r="P49" s="37" t="s">
        <v>4</v>
      </c>
      <c r="Q49" s="3" t="s">
        <v>873</v>
      </c>
      <c r="R49" s="31" t="s">
        <v>874</v>
      </c>
      <c r="S49" s="12" t="s">
        <v>875</v>
      </c>
      <c r="T49" t="s">
        <v>1350</v>
      </c>
      <c r="U49" s="25"/>
      <c r="V49" s="25"/>
      <c r="W49" s="25"/>
      <c r="X49" s="25"/>
      <c r="AB49" s="47" t="s">
        <v>1349</v>
      </c>
      <c r="AC49" s="38"/>
      <c r="AD49" s="21" t="s">
        <v>1012</v>
      </c>
      <c r="AE49" s="31" t="s">
        <v>52</v>
      </c>
      <c r="AF49" s="41" t="s">
        <v>1013</v>
      </c>
      <c r="AG49" s="50" t="s">
        <v>1350</v>
      </c>
      <c r="AH49" t="s">
        <v>1393</v>
      </c>
      <c r="AK49" s="37" t="s">
        <v>4</v>
      </c>
      <c r="AL49" s="2" t="s">
        <v>884</v>
      </c>
      <c r="AM49" s="32" t="s">
        <v>885</v>
      </c>
      <c r="AN49" s="11" t="s">
        <v>886</v>
      </c>
      <c r="AO49" s="50" t="s">
        <v>1350</v>
      </c>
      <c r="AR49" s="50" t="s">
        <v>1350</v>
      </c>
      <c r="AS49" s="49" t="s">
        <v>1535</v>
      </c>
      <c r="AT49" s="50" t="s">
        <v>1350</v>
      </c>
      <c r="BB49" s="52"/>
      <c r="BC49" s="53"/>
      <c r="BU49" s="56"/>
      <c r="CB49" s="144" t="s">
        <v>2270</v>
      </c>
      <c r="CC49" s="31" t="s">
        <v>2271</v>
      </c>
      <c r="CD49" s="145" t="s">
        <v>2198</v>
      </c>
      <c r="CK49" s="21" t="s">
        <v>2437</v>
      </c>
      <c r="CL49" s="1001" t="s">
        <v>2438</v>
      </c>
      <c r="CM49" s="1001"/>
      <c r="CN49" s="145" t="s">
        <v>2198</v>
      </c>
    </row>
    <row r="50" spans="2:93" ht="19.5" thickBot="1">
      <c r="B50" s="1084"/>
      <c r="D50" s="3" t="s">
        <v>95</v>
      </c>
      <c r="E50" s="12" t="s">
        <v>96</v>
      </c>
      <c r="G50" s="1097"/>
      <c r="I50" s="74" t="s">
        <v>1639</v>
      </c>
      <c r="J50" s="91" t="s">
        <v>1572</v>
      </c>
      <c r="K50" s="25"/>
      <c r="L50" s="79"/>
      <c r="M50" s="79"/>
      <c r="N50" s="58"/>
      <c r="O50" s="25"/>
      <c r="P50" s="37" t="s">
        <v>4</v>
      </c>
      <c r="Q50" s="2" t="s">
        <v>876</v>
      </c>
      <c r="R50" s="28" t="s">
        <v>774</v>
      </c>
      <c r="S50" s="11" t="s">
        <v>877</v>
      </c>
      <c r="T50" t="s">
        <v>1350</v>
      </c>
      <c r="U50" s="26"/>
      <c r="V50" s="26"/>
      <c r="W50" s="26"/>
      <c r="X50" s="26"/>
      <c r="AB50" s="47" t="s">
        <v>1349</v>
      </c>
      <c r="AC50" s="38"/>
      <c r="AD50" s="3" t="s">
        <v>1020</v>
      </c>
      <c r="AE50" s="31" t="s">
        <v>52</v>
      </c>
      <c r="AF50" s="41" t="s">
        <v>1021</v>
      </c>
      <c r="AG50" s="50" t="s">
        <v>1350</v>
      </c>
      <c r="AH50" t="s">
        <v>1394</v>
      </c>
      <c r="AK50" s="37" t="s">
        <v>4</v>
      </c>
      <c r="AL50" s="3" t="s">
        <v>897</v>
      </c>
      <c r="AM50" s="31" t="s">
        <v>898</v>
      </c>
      <c r="AN50" s="12" t="s">
        <v>899</v>
      </c>
      <c r="AO50" s="50" t="s">
        <v>1350</v>
      </c>
      <c r="AR50" s="50" t="s">
        <v>1350</v>
      </c>
      <c r="AS50" s="49" t="s">
        <v>1536</v>
      </c>
      <c r="AT50" s="50" t="s">
        <v>1350</v>
      </c>
      <c r="BB50" s="52"/>
      <c r="BC50" s="53"/>
      <c r="BU50" s="56"/>
      <c r="CB50" s="146" t="s">
        <v>2272</v>
      </c>
      <c r="CC50" s="32" t="s">
        <v>2267</v>
      </c>
      <c r="CD50" s="147" t="s">
        <v>2198</v>
      </c>
      <c r="CJ50" s="158"/>
      <c r="CK50" s="20" t="s">
        <v>2439</v>
      </c>
      <c r="CL50" s="1000" t="s">
        <v>2440</v>
      </c>
      <c r="CM50" s="1000"/>
      <c r="CN50" s="147" t="s">
        <v>2198</v>
      </c>
    </row>
    <row r="51" spans="2:93" ht="19.5" thickBot="1">
      <c r="B51" s="1084"/>
      <c r="C51" s="37" t="s">
        <v>4</v>
      </c>
      <c r="D51" s="2" t="s">
        <v>97</v>
      </c>
      <c r="E51" s="11" t="s">
        <v>98</v>
      </c>
      <c r="G51" s="1097"/>
      <c r="I51" s="69" t="s">
        <v>84</v>
      </c>
      <c r="J51" s="90" t="s">
        <v>85</v>
      </c>
      <c r="K51" s="25"/>
      <c r="L51" s="79"/>
      <c r="M51" s="79"/>
      <c r="N51" s="58"/>
      <c r="O51" s="25"/>
      <c r="P51" s="37" t="s">
        <v>4</v>
      </c>
      <c r="Q51" s="3" t="s">
        <v>878</v>
      </c>
      <c r="R51" s="29" t="s">
        <v>132</v>
      </c>
      <c r="S51" s="12" t="s">
        <v>879</v>
      </c>
      <c r="T51" t="s">
        <v>1350</v>
      </c>
      <c r="U51" s="25"/>
      <c r="V51" s="25"/>
      <c r="W51" s="25"/>
      <c r="X51" s="25"/>
      <c r="AB51" s="47" t="s">
        <v>1349</v>
      </c>
      <c r="AC51" s="38"/>
      <c r="AD51" s="20" t="s">
        <v>1034</v>
      </c>
      <c r="AE51" s="31" t="s">
        <v>52</v>
      </c>
      <c r="AF51" s="42" t="s">
        <v>1035</v>
      </c>
      <c r="AG51" s="50" t="s">
        <v>1350</v>
      </c>
      <c r="AH51" t="s">
        <v>1395</v>
      </c>
      <c r="AK51" s="37" t="s">
        <v>4</v>
      </c>
      <c r="AL51" s="3" t="s">
        <v>1086</v>
      </c>
      <c r="AM51" s="31" t="s">
        <v>898</v>
      </c>
      <c r="AN51" s="12" t="s">
        <v>1087</v>
      </c>
      <c r="AO51" s="50" t="s">
        <v>1350</v>
      </c>
      <c r="AR51" s="50" t="s">
        <v>1350</v>
      </c>
      <c r="AS51" s="49" t="s">
        <v>1537</v>
      </c>
      <c r="AT51" s="50" t="s">
        <v>1350</v>
      </c>
      <c r="BB51" s="52"/>
      <c r="BC51" s="53"/>
      <c r="BU51" s="56"/>
      <c r="CB51" s="144" t="s">
        <v>2273</v>
      </c>
      <c r="CC51" s="31" t="s">
        <v>2269</v>
      </c>
      <c r="CD51" s="145" t="s">
        <v>2198</v>
      </c>
      <c r="CJ51" s="158"/>
      <c r="CK51" s="21" t="s">
        <v>2441</v>
      </c>
      <c r="CL51" s="1001" t="s">
        <v>2442</v>
      </c>
      <c r="CM51" s="1001"/>
      <c r="CN51" s="145" t="s">
        <v>2320</v>
      </c>
    </row>
    <row r="52" spans="2:93" ht="19.5" thickBot="1">
      <c r="B52" s="1084"/>
      <c r="D52" s="3" t="s">
        <v>99</v>
      </c>
      <c r="E52" s="12" t="s">
        <v>100</v>
      </c>
      <c r="G52" s="1097"/>
      <c r="I52" s="69" t="s">
        <v>226</v>
      </c>
      <c r="J52" s="90" t="s">
        <v>227</v>
      </c>
      <c r="K52" s="25"/>
      <c r="L52" s="79" t="s">
        <v>4</v>
      </c>
      <c r="M52" s="79"/>
      <c r="N52" s="58"/>
      <c r="O52" s="25"/>
      <c r="P52" s="25"/>
      <c r="Q52" s="2" t="s">
        <v>880</v>
      </c>
      <c r="R52" s="32" t="s">
        <v>791</v>
      </c>
      <c r="S52" s="11" t="s">
        <v>881</v>
      </c>
      <c r="T52" t="s">
        <v>1350</v>
      </c>
      <c r="U52" s="25"/>
      <c r="V52" s="25"/>
      <c r="W52" s="25"/>
      <c r="X52" s="25"/>
      <c r="AB52" s="47" t="s">
        <v>1349</v>
      </c>
      <c r="AC52" s="38"/>
      <c r="AD52" s="3" t="s">
        <v>1044</v>
      </c>
      <c r="AE52" s="31" t="s">
        <v>52</v>
      </c>
      <c r="AF52" s="41" t="s">
        <v>1045</v>
      </c>
      <c r="AG52" s="50" t="s">
        <v>1350</v>
      </c>
      <c r="AH52" t="s">
        <v>1396</v>
      </c>
      <c r="AK52" s="24"/>
      <c r="AL52" s="3" t="s">
        <v>1069</v>
      </c>
      <c r="AM52" s="31" t="s">
        <v>1070</v>
      </c>
      <c r="AN52" s="12" t="s">
        <v>1071</v>
      </c>
      <c r="AO52" s="50" t="s">
        <v>1350</v>
      </c>
      <c r="AR52" s="50" t="s">
        <v>1350</v>
      </c>
      <c r="AS52" s="49" t="s">
        <v>1538</v>
      </c>
      <c r="AT52" s="50" t="s">
        <v>1350</v>
      </c>
      <c r="BB52" s="52"/>
      <c r="BC52" s="53"/>
      <c r="BU52" s="56"/>
      <c r="CB52" s="146" t="s">
        <v>2274</v>
      </c>
      <c r="CC52" s="32" t="s">
        <v>2275</v>
      </c>
      <c r="CD52" s="147" t="s">
        <v>2198</v>
      </c>
      <c r="CK52" s="2" t="s">
        <v>2443</v>
      </c>
      <c r="CL52" s="1000" t="s">
        <v>2444</v>
      </c>
      <c r="CM52" s="1000"/>
      <c r="CN52" s="147" t="s">
        <v>2436</v>
      </c>
    </row>
    <row r="53" spans="2:93" ht="19.5" thickBot="1">
      <c r="B53" s="1084"/>
      <c r="D53" s="2" t="s">
        <v>101</v>
      </c>
      <c r="E53" s="11" t="s">
        <v>102</v>
      </c>
      <c r="G53" s="1097"/>
      <c r="I53" s="69" t="s">
        <v>50</v>
      </c>
      <c r="J53" s="46" t="s">
        <v>51</v>
      </c>
      <c r="K53" s="25"/>
      <c r="L53" s="79" t="s">
        <v>4</v>
      </c>
      <c r="M53" s="79"/>
      <c r="N53" s="58"/>
      <c r="O53" s="25"/>
      <c r="P53" s="25"/>
      <c r="Q53" s="3" t="s">
        <v>882</v>
      </c>
      <c r="R53" s="29" t="s">
        <v>154</v>
      </c>
      <c r="S53" s="12" t="s">
        <v>883</v>
      </c>
      <c r="T53" t="s">
        <v>1350</v>
      </c>
      <c r="U53" s="25"/>
      <c r="V53" s="25"/>
      <c r="W53" s="25"/>
      <c r="X53" s="25"/>
      <c r="AB53" s="38" t="s">
        <v>1349</v>
      </c>
      <c r="AC53" s="38"/>
      <c r="AD53" s="3" t="s">
        <v>923</v>
      </c>
      <c r="AE53" s="31" t="s">
        <v>791</v>
      </c>
      <c r="AF53" s="41" t="s">
        <v>924</v>
      </c>
      <c r="AG53" s="50" t="s">
        <v>1350</v>
      </c>
      <c r="AH53" t="s">
        <v>1398</v>
      </c>
      <c r="AK53" s="26"/>
      <c r="AL53" s="3" t="s">
        <v>829</v>
      </c>
      <c r="AM53" s="31" t="s">
        <v>830</v>
      </c>
      <c r="AN53" s="12" t="s">
        <v>831</v>
      </c>
      <c r="AO53" s="50" t="s">
        <v>1350</v>
      </c>
      <c r="AR53" s="50" t="s">
        <v>1350</v>
      </c>
      <c r="AS53" s="49" t="s">
        <v>1539</v>
      </c>
      <c r="AT53" s="50" t="s">
        <v>1350</v>
      </c>
      <c r="BB53" s="52"/>
      <c r="BC53" s="53"/>
      <c r="BU53" s="56"/>
      <c r="CB53" s="148" t="s">
        <v>2276</v>
      </c>
      <c r="CC53" s="29" t="s">
        <v>2277</v>
      </c>
      <c r="CD53" s="145" t="s">
        <v>2278</v>
      </c>
      <c r="CK53" s="21" t="s">
        <v>955</v>
      </c>
      <c r="CL53" s="1001" t="s">
        <v>2445</v>
      </c>
      <c r="CM53" s="1001"/>
      <c r="CN53" s="12"/>
    </row>
    <row r="54" spans="2:93" ht="19.5" thickBot="1">
      <c r="B54" s="1084"/>
      <c r="D54" s="3" t="s">
        <v>103</v>
      </c>
      <c r="E54" s="12" t="s">
        <v>104</v>
      </c>
      <c r="G54" s="1097"/>
      <c r="I54" s="69" t="s">
        <v>154</v>
      </c>
      <c r="J54" s="46" t="s">
        <v>155</v>
      </c>
      <c r="K54" s="25"/>
      <c r="L54" s="38"/>
      <c r="M54" s="38"/>
      <c r="N54" s="58"/>
      <c r="O54" s="26"/>
      <c r="P54" s="37" t="s">
        <v>4</v>
      </c>
      <c r="Q54" s="2" t="s">
        <v>884</v>
      </c>
      <c r="R54" s="32" t="s">
        <v>885</v>
      </c>
      <c r="S54" s="11" t="s">
        <v>886</v>
      </c>
      <c r="T54" t="s">
        <v>1350</v>
      </c>
      <c r="U54" s="25"/>
      <c r="V54" s="25"/>
      <c r="W54" s="25"/>
      <c r="X54" s="25"/>
      <c r="AB54" s="38" t="s">
        <v>1349</v>
      </c>
      <c r="AC54" s="38"/>
      <c r="AD54" s="2" t="s">
        <v>953</v>
      </c>
      <c r="AE54" s="31" t="s">
        <v>791</v>
      </c>
      <c r="AF54" s="42" t="s">
        <v>954</v>
      </c>
      <c r="AG54" s="50" t="s">
        <v>1350</v>
      </c>
      <c r="AH54" t="s">
        <v>1399</v>
      </c>
      <c r="AK54" s="37" t="s">
        <v>4</v>
      </c>
      <c r="AL54" s="3" t="s">
        <v>887</v>
      </c>
      <c r="AM54" s="31" t="s">
        <v>830</v>
      </c>
      <c r="AN54" s="12" t="s">
        <v>888</v>
      </c>
      <c r="AO54" s="50" t="s">
        <v>1350</v>
      </c>
      <c r="AR54" s="50" t="s">
        <v>1350</v>
      </c>
      <c r="AS54" s="49" t="s">
        <v>1540</v>
      </c>
      <c r="AT54" s="50" t="s">
        <v>1350</v>
      </c>
      <c r="BB54" s="52"/>
      <c r="BC54" s="53"/>
      <c r="BU54" s="56"/>
      <c r="CB54" s="146" t="s">
        <v>2279</v>
      </c>
      <c r="CC54" s="32" t="s">
        <v>2280</v>
      </c>
      <c r="CD54" s="147" t="s">
        <v>2175</v>
      </c>
      <c r="CK54" s="2" t="s">
        <v>2446</v>
      </c>
      <c r="CL54" s="1000" t="s">
        <v>2447</v>
      </c>
      <c r="CM54" s="1000"/>
      <c r="CN54" s="147" t="s">
        <v>2198</v>
      </c>
    </row>
    <row r="55" spans="2:93" ht="19.5" thickBot="1">
      <c r="B55" s="1084" t="s">
        <v>4</v>
      </c>
      <c r="D55" s="997" t="s">
        <v>105</v>
      </c>
      <c r="E55" s="6" t="s">
        <v>42</v>
      </c>
      <c r="G55" s="1097"/>
      <c r="I55" s="69" t="s">
        <v>179</v>
      </c>
      <c r="J55" s="46" t="s">
        <v>180</v>
      </c>
      <c r="K55" s="25"/>
      <c r="L55" s="79" t="s">
        <v>4</v>
      </c>
      <c r="M55" s="79"/>
      <c r="N55" s="58"/>
      <c r="O55" s="25"/>
      <c r="P55" s="37" t="s">
        <v>4</v>
      </c>
      <c r="Q55" s="3" t="s">
        <v>887</v>
      </c>
      <c r="R55" s="31" t="s">
        <v>830</v>
      </c>
      <c r="S55" s="12" t="s">
        <v>888</v>
      </c>
      <c r="T55" t="s">
        <v>1350</v>
      </c>
      <c r="U55" s="25"/>
      <c r="V55" s="25"/>
      <c r="W55" s="25"/>
      <c r="X55" s="25"/>
      <c r="AB55" s="38" t="s">
        <v>1349</v>
      </c>
      <c r="AC55" s="38"/>
      <c r="AD55" s="3" t="s">
        <v>955</v>
      </c>
      <c r="AE55" s="31" t="s">
        <v>791</v>
      </c>
      <c r="AF55" s="41" t="s">
        <v>956</v>
      </c>
      <c r="AG55" s="50" t="s">
        <v>1350</v>
      </c>
      <c r="AH55" t="s">
        <v>1400</v>
      </c>
      <c r="AK55" s="37" t="s">
        <v>4</v>
      </c>
      <c r="AL55" s="2" t="s">
        <v>1058</v>
      </c>
      <c r="AM55" s="32" t="s">
        <v>830</v>
      </c>
      <c r="AN55" s="11" t="s">
        <v>1059</v>
      </c>
      <c r="AO55" s="50" t="s">
        <v>1350</v>
      </c>
      <c r="AR55" s="50" t="s">
        <v>1350</v>
      </c>
      <c r="AS55" s="49" t="s">
        <v>1541</v>
      </c>
      <c r="AT55" s="50" t="s">
        <v>1350</v>
      </c>
      <c r="BB55" s="52"/>
      <c r="BC55" s="53"/>
      <c r="BU55" s="56"/>
      <c r="CB55" s="144" t="s">
        <v>2281</v>
      </c>
      <c r="CC55" s="31" t="s">
        <v>2282</v>
      </c>
      <c r="CD55" s="145" t="s">
        <v>2175</v>
      </c>
      <c r="CK55" s="3" t="s">
        <v>2448</v>
      </c>
      <c r="CL55" s="1001" t="s">
        <v>2449</v>
      </c>
      <c r="CM55" s="1001"/>
      <c r="CN55" s="145" t="s">
        <v>2198</v>
      </c>
    </row>
    <row r="56" spans="2:93" ht="19.5" thickBot="1">
      <c r="B56" s="1084"/>
      <c r="D56" s="998"/>
      <c r="E56" s="11" t="s">
        <v>106</v>
      </c>
      <c r="G56" s="1097"/>
      <c r="I56" s="72"/>
      <c r="J56" s="73"/>
      <c r="K56" s="25"/>
      <c r="L56" s="79"/>
      <c r="M56" s="79"/>
      <c r="N56" s="58"/>
      <c r="O56" s="25"/>
      <c r="P56" s="25"/>
      <c r="Q56" s="2" t="s">
        <v>889</v>
      </c>
      <c r="R56" s="32" t="s">
        <v>890</v>
      </c>
      <c r="S56" s="11" t="s">
        <v>891</v>
      </c>
      <c r="T56" t="s">
        <v>1350</v>
      </c>
      <c r="U56" s="25"/>
      <c r="V56" s="25"/>
      <c r="W56" s="25"/>
      <c r="X56" s="25"/>
      <c r="AB56" s="38" t="s">
        <v>1349</v>
      </c>
      <c r="AC56" s="38"/>
      <c r="AD56" s="2" t="s">
        <v>957</v>
      </c>
      <c r="AE56" s="31" t="s">
        <v>791</v>
      </c>
      <c r="AF56" s="42" t="s">
        <v>958</v>
      </c>
      <c r="AG56" s="50" t="s">
        <v>1350</v>
      </c>
      <c r="AH56" t="s">
        <v>1401</v>
      </c>
      <c r="AK56" s="37" t="s">
        <v>4</v>
      </c>
      <c r="AL56" s="3" t="s">
        <v>1064</v>
      </c>
      <c r="AM56" s="31" t="s">
        <v>830</v>
      </c>
      <c r="AN56" s="12" t="s">
        <v>1065</v>
      </c>
      <c r="AO56" s="50" t="s">
        <v>1350</v>
      </c>
      <c r="AR56" s="50" t="s">
        <v>1350</v>
      </c>
      <c r="AS56" s="49" t="s">
        <v>1542</v>
      </c>
      <c r="AT56" s="50" t="s">
        <v>1350</v>
      </c>
      <c r="BB56" s="52"/>
      <c r="BC56" s="53"/>
      <c r="BU56" s="56"/>
      <c r="CB56" s="146" t="s">
        <v>1052</v>
      </c>
      <c r="CC56" s="32" t="s">
        <v>2283</v>
      </c>
      <c r="CD56" s="147" t="s">
        <v>2175</v>
      </c>
      <c r="CK56" s="2" t="s">
        <v>2450</v>
      </c>
      <c r="CL56" s="1000" t="s">
        <v>2451</v>
      </c>
      <c r="CM56" s="1000"/>
      <c r="CN56" s="147" t="s">
        <v>2286</v>
      </c>
    </row>
    <row r="57" spans="2:93" ht="19.5" thickBot="1">
      <c r="B57" s="1084"/>
      <c r="D57" s="3" t="s">
        <v>107</v>
      </c>
      <c r="E57" s="12" t="s">
        <v>108</v>
      </c>
      <c r="G57" s="1097"/>
      <c r="I57" s="69" t="s">
        <v>169</v>
      </c>
      <c r="J57" s="62" t="s">
        <v>170</v>
      </c>
      <c r="K57" s="25"/>
      <c r="L57" s="79"/>
      <c r="M57" s="79"/>
      <c r="N57" s="58"/>
      <c r="O57" s="25"/>
      <c r="P57" s="25"/>
      <c r="Q57" s="3" t="s">
        <v>892</v>
      </c>
      <c r="R57" s="29" t="s">
        <v>109</v>
      </c>
      <c r="S57" s="12" t="s">
        <v>893</v>
      </c>
      <c r="T57" t="s">
        <v>1350</v>
      </c>
      <c r="U57" s="26"/>
      <c r="V57" s="26"/>
      <c r="W57" s="26"/>
      <c r="X57" s="26"/>
      <c r="AB57" s="38" t="s">
        <v>1349</v>
      </c>
      <c r="AC57" s="38"/>
      <c r="AD57" s="2" t="s">
        <v>979</v>
      </c>
      <c r="AE57" s="31" t="s">
        <v>791</v>
      </c>
      <c r="AF57" s="42" t="s">
        <v>980</v>
      </c>
      <c r="AG57" s="50" t="s">
        <v>1350</v>
      </c>
      <c r="AH57" t="s">
        <v>1402</v>
      </c>
      <c r="AK57" s="37" t="s">
        <v>4</v>
      </c>
      <c r="AL57" s="2" t="s">
        <v>842</v>
      </c>
      <c r="AM57" s="28" t="s">
        <v>843</v>
      </c>
      <c r="AN57" s="11" t="s">
        <v>844</v>
      </c>
      <c r="AO57" s="50" t="s">
        <v>1350</v>
      </c>
      <c r="AR57" s="50" t="s">
        <v>1350</v>
      </c>
      <c r="AS57" s="49" t="s">
        <v>1543</v>
      </c>
      <c r="AT57" s="50" t="s">
        <v>1350</v>
      </c>
      <c r="BB57" s="52"/>
      <c r="BC57" s="53"/>
      <c r="BU57" s="56"/>
      <c r="CB57" s="144" t="s">
        <v>2284</v>
      </c>
      <c r="CC57" s="31" t="s">
        <v>2285</v>
      </c>
      <c r="CD57" s="145" t="s">
        <v>2286</v>
      </c>
      <c r="CK57" s="3" t="s">
        <v>2452</v>
      </c>
      <c r="CL57" s="1001" t="s">
        <v>2453</v>
      </c>
      <c r="CM57" s="1001"/>
      <c r="CN57" s="145" t="s">
        <v>2175</v>
      </c>
    </row>
    <row r="58" spans="2:93" ht="19.5" thickBot="1">
      <c r="B58" s="1084"/>
      <c r="D58" s="2" t="s">
        <v>109</v>
      </c>
      <c r="E58" s="11" t="s">
        <v>110</v>
      </c>
      <c r="G58" s="1097"/>
      <c r="I58" s="72"/>
      <c r="J58" s="73"/>
      <c r="K58" s="25"/>
      <c r="L58" s="79"/>
      <c r="M58" s="79"/>
      <c r="N58" s="58"/>
      <c r="O58" s="25"/>
      <c r="P58" s="37" t="s">
        <v>4</v>
      </c>
      <c r="Q58" s="2" t="s">
        <v>894</v>
      </c>
      <c r="R58" s="32" t="s">
        <v>895</v>
      </c>
      <c r="S58" s="11" t="s">
        <v>896</v>
      </c>
      <c r="T58" t="s">
        <v>1350</v>
      </c>
      <c r="U58" s="25"/>
      <c r="V58" s="25"/>
      <c r="W58" s="25"/>
      <c r="X58" s="25"/>
      <c r="AB58" s="38" t="s">
        <v>1349</v>
      </c>
      <c r="AC58" s="38"/>
      <c r="AD58" s="3" t="s">
        <v>981</v>
      </c>
      <c r="AE58" s="31" t="s">
        <v>791</v>
      </c>
      <c r="AF58" s="41" t="s">
        <v>982</v>
      </c>
      <c r="AG58" s="50" t="s">
        <v>1350</v>
      </c>
      <c r="AH58" t="s">
        <v>1403</v>
      </c>
      <c r="AK58" s="26"/>
      <c r="AL58" s="3" t="s">
        <v>433</v>
      </c>
      <c r="AM58" s="29" t="s">
        <v>152</v>
      </c>
      <c r="AN58" s="12" t="s">
        <v>809</v>
      </c>
      <c r="AO58" s="50" t="s">
        <v>1350</v>
      </c>
      <c r="AR58" s="50" t="s">
        <v>1350</v>
      </c>
      <c r="AS58" s="49" t="s">
        <v>1544</v>
      </c>
      <c r="AT58" s="50" t="s">
        <v>1350</v>
      </c>
      <c r="BB58" s="52"/>
      <c r="BC58" s="53"/>
      <c r="BU58" s="56"/>
      <c r="CB58" s="146" t="s">
        <v>2287</v>
      </c>
      <c r="CC58" s="32" t="s">
        <v>2288</v>
      </c>
      <c r="CD58" s="147" t="s">
        <v>2286</v>
      </c>
      <c r="CK58" s="2" t="s">
        <v>2454</v>
      </c>
      <c r="CL58" s="1000" t="s">
        <v>2455</v>
      </c>
      <c r="CM58" s="1000"/>
      <c r="CN58" s="147" t="s">
        <v>2178</v>
      </c>
      <c r="CO58" s="145" t="s">
        <v>2339</v>
      </c>
    </row>
    <row r="59" spans="2:93" ht="19.5" thickBot="1">
      <c r="B59" s="1084" t="s">
        <v>4</v>
      </c>
      <c r="D59" s="995" t="s">
        <v>111</v>
      </c>
      <c r="E59" s="7" t="s">
        <v>112</v>
      </c>
      <c r="G59" s="1097"/>
      <c r="K59" s="25"/>
      <c r="L59" s="79"/>
      <c r="M59" s="79"/>
      <c r="N59" s="58"/>
      <c r="P59" s="37" t="s">
        <v>4</v>
      </c>
      <c r="Q59" s="3" t="s">
        <v>897</v>
      </c>
      <c r="R59" s="31" t="s">
        <v>898</v>
      </c>
      <c r="S59" s="12" t="s">
        <v>899</v>
      </c>
      <c r="T59" t="s">
        <v>1350</v>
      </c>
      <c r="U59" s="25"/>
      <c r="V59" s="25"/>
      <c r="W59" s="25"/>
      <c r="X59" s="25"/>
      <c r="AB59" s="38" t="s">
        <v>1349</v>
      </c>
      <c r="AC59" s="38"/>
      <c r="AD59" s="2" t="s">
        <v>983</v>
      </c>
      <c r="AE59" s="31" t="s">
        <v>791</v>
      </c>
      <c r="AF59" s="42" t="s">
        <v>984</v>
      </c>
      <c r="AG59" s="50" t="s">
        <v>1350</v>
      </c>
      <c r="AH59" t="s">
        <v>1404</v>
      </c>
      <c r="AK59" s="25"/>
      <c r="AL59" s="3" t="s">
        <v>865</v>
      </c>
      <c r="AM59" s="29" t="s">
        <v>152</v>
      </c>
      <c r="AN59" s="12" t="s">
        <v>866</v>
      </c>
      <c r="AO59" s="50" t="s">
        <v>1350</v>
      </c>
      <c r="AR59" s="50" t="s">
        <v>1350</v>
      </c>
      <c r="AS59" s="49" t="s">
        <v>1545</v>
      </c>
      <c r="AT59" s="50" t="s">
        <v>1350</v>
      </c>
      <c r="BB59" s="52"/>
      <c r="BC59" s="53"/>
      <c r="BU59" s="56"/>
      <c r="CB59" s="144" t="s">
        <v>2289</v>
      </c>
      <c r="CC59" s="31" t="s">
        <v>2290</v>
      </c>
      <c r="CD59" s="145" t="s">
        <v>2202</v>
      </c>
      <c r="CK59" s="21" t="s">
        <v>2456</v>
      </c>
      <c r="CL59" s="1001" t="s">
        <v>2457</v>
      </c>
      <c r="CM59" s="1001"/>
      <c r="CN59" s="147" t="s">
        <v>2178</v>
      </c>
      <c r="CO59" s="145" t="s">
        <v>2339</v>
      </c>
    </row>
    <row r="60" spans="2:93" ht="38.25" thickBot="1">
      <c r="B60" s="1084"/>
      <c r="D60" s="996"/>
      <c r="E60" s="12" t="s">
        <v>113</v>
      </c>
      <c r="G60" s="1097"/>
      <c r="H60" t="s">
        <v>4</v>
      </c>
      <c r="I60" s="1" t="s">
        <v>258</v>
      </c>
      <c r="K60" s="25"/>
      <c r="L60" s="80"/>
      <c r="M60" s="80"/>
      <c r="N60" s="58"/>
      <c r="O60" s="24"/>
      <c r="P60" s="24"/>
      <c r="Q60" s="2" t="s">
        <v>900</v>
      </c>
      <c r="R60" s="32" t="s">
        <v>901</v>
      </c>
      <c r="S60" s="11" t="s">
        <v>902</v>
      </c>
      <c r="T60" t="s">
        <v>1350</v>
      </c>
      <c r="U60" s="25"/>
      <c r="V60" s="25"/>
      <c r="W60" s="25"/>
      <c r="X60" s="25"/>
      <c r="AB60" s="38" t="s">
        <v>1349</v>
      </c>
      <c r="AC60" s="38"/>
      <c r="AD60" s="2" t="s">
        <v>1007</v>
      </c>
      <c r="AE60" s="31" t="s">
        <v>791</v>
      </c>
      <c r="AF60" s="42" t="s">
        <v>1008</v>
      </c>
      <c r="AG60" s="50" t="s">
        <v>1350</v>
      </c>
      <c r="AH60" t="s">
        <v>1405</v>
      </c>
      <c r="AK60" s="26"/>
      <c r="AL60" s="2" t="s">
        <v>793</v>
      </c>
      <c r="AM60" s="32" t="s">
        <v>794</v>
      </c>
      <c r="AN60" s="11" t="s">
        <v>795</v>
      </c>
      <c r="AO60" s="50" t="s">
        <v>1350</v>
      </c>
      <c r="AR60" s="50" t="s">
        <v>1350</v>
      </c>
      <c r="AS60" s="49" t="s">
        <v>1546</v>
      </c>
      <c r="AT60" s="50" t="s">
        <v>1350</v>
      </c>
      <c r="BB60" s="52"/>
      <c r="BC60" s="53"/>
      <c r="BU60" s="56"/>
      <c r="CB60" s="146" t="s">
        <v>2291</v>
      </c>
      <c r="CC60" s="32" t="s">
        <v>2292</v>
      </c>
      <c r="CD60" s="147" t="s">
        <v>2175</v>
      </c>
      <c r="CK60" s="20" t="s">
        <v>2458</v>
      </c>
      <c r="CL60" s="1000"/>
      <c r="CM60" s="1000"/>
      <c r="CN60" s="147" t="s">
        <v>2198</v>
      </c>
    </row>
    <row r="61" spans="2:93" ht="19.5" thickBot="1">
      <c r="B61" s="1084" t="s">
        <v>4</v>
      </c>
      <c r="D61" s="997" t="s">
        <v>114</v>
      </c>
      <c r="E61" s="6" t="s">
        <v>112</v>
      </c>
      <c r="G61" s="1097"/>
      <c r="I61" s="3" t="s">
        <v>130</v>
      </c>
      <c r="J61" s="70" t="s">
        <v>131</v>
      </c>
      <c r="K61" s="25"/>
      <c r="L61" s="79" t="s">
        <v>4</v>
      </c>
      <c r="M61" s="79"/>
      <c r="N61" s="58"/>
      <c r="O61" s="25"/>
      <c r="P61" s="37" t="s">
        <v>4</v>
      </c>
      <c r="Q61" s="3" t="s">
        <v>903</v>
      </c>
      <c r="R61" s="31" t="s">
        <v>904</v>
      </c>
      <c r="S61" s="12" t="s">
        <v>905</v>
      </c>
      <c r="T61" t="s">
        <v>1350</v>
      </c>
      <c r="U61" s="25"/>
      <c r="V61" s="25"/>
      <c r="W61" s="25"/>
      <c r="X61" s="25"/>
      <c r="AB61" s="38" t="s">
        <v>1349</v>
      </c>
      <c r="AC61" s="38"/>
      <c r="AD61" s="3" t="s">
        <v>1009</v>
      </c>
      <c r="AE61" s="31" t="s">
        <v>791</v>
      </c>
      <c r="AF61" s="41" t="s">
        <v>1010</v>
      </c>
      <c r="AG61" s="50" t="s">
        <v>1350</v>
      </c>
      <c r="AH61" t="s">
        <v>1406</v>
      </c>
      <c r="AK61" s="25"/>
      <c r="AL61" s="2" t="s">
        <v>857</v>
      </c>
      <c r="AM61" s="28" t="s">
        <v>154</v>
      </c>
      <c r="AN61" s="11" t="s">
        <v>858</v>
      </c>
      <c r="AO61" s="50" t="s">
        <v>1350</v>
      </c>
      <c r="AR61" s="50" t="s">
        <v>1350</v>
      </c>
      <c r="AS61" s="49" t="s">
        <v>1547</v>
      </c>
      <c r="AT61" s="50" t="s">
        <v>1350</v>
      </c>
      <c r="BB61" s="52"/>
      <c r="BC61" s="53"/>
      <c r="BU61" s="56"/>
      <c r="CB61" s="144" t="s">
        <v>2293</v>
      </c>
      <c r="CC61" s="31" t="s">
        <v>2294</v>
      </c>
      <c r="CD61" s="145" t="s">
        <v>2175</v>
      </c>
      <c r="CK61" s="3" t="s">
        <v>2459</v>
      </c>
      <c r="CL61" s="1001" t="s">
        <v>2460</v>
      </c>
      <c r="CM61" s="1001"/>
      <c r="CN61" s="145" t="s">
        <v>2198</v>
      </c>
    </row>
    <row r="62" spans="2:93" ht="19.5" thickBot="1">
      <c r="B62" s="1084"/>
      <c r="D62" s="998"/>
      <c r="E62" s="11" t="s">
        <v>115</v>
      </c>
      <c r="G62" s="1097"/>
      <c r="I62" s="3" t="s">
        <v>58</v>
      </c>
      <c r="J62" s="75" t="s">
        <v>59</v>
      </c>
      <c r="K62" s="25"/>
      <c r="L62" s="79"/>
      <c r="M62" s="79"/>
      <c r="N62" s="58"/>
      <c r="O62" s="38" t="s">
        <v>1349</v>
      </c>
      <c r="P62" s="25"/>
      <c r="Q62" s="2" t="s">
        <v>906</v>
      </c>
      <c r="R62" s="28" t="s">
        <v>109</v>
      </c>
      <c r="S62" s="11" t="s">
        <v>907</v>
      </c>
      <c r="T62" t="s">
        <v>1350</v>
      </c>
      <c r="AB62" s="38" t="s">
        <v>1349</v>
      </c>
      <c r="AC62" s="38"/>
      <c r="AD62" s="2" t="s">
        <v>1011</v>
      </c>
      <c r="AE62" s="31" t="s">
        <v>791</v>
      </c>
      <c r="AF62" s="42" t="s">
        <v>1010</v>
      </c>
      <c r="AG62" s="50" t="s">
        <v>1350</v>
      </c>
      <c r="AH62" t="s">
        <v>1407</v>
      </c>
      <c r="AK62" s="25"/>
      <c r="AL62" s="3" t="s">
        <v>882</v>
      </c>
      <c r="AM62" s="29" t="s">
        <v>154</v>
      </c>
      <c r="AN62" s="12" t="s">
        <v>883</v>
      </c>
      <c r="AO62" s="50" t="s">
        <v>1350</v>
      </c>
      <c r="AR62" s="50" t="s">
        <v>1350</v>
      </c>
      <c r="AS62" s="49" t="s">
        <v>1548</v>
      </c>
      <c r="AT62" s="50" t="s">
        <v>1350</v>
      </c>
      <c r="BB62" s="52"/>
      <c r="BC62" s="53"/>
      <c r="BU62" s="56"/>
      <c r="CB62" s="146" t="s">
        <v>2295</v>
      </c>
      <c r="CC62" s="32" t="s">
        <v>2296</v>
      </c>
      <c r="CD62" s="147" t="s">
        <v>2175</v>
      </c>
      <c r="CK62" s="2" t="s">
        <v>2459</v>
      </c>
      <c r="CL62" s="1000" t="s">
        <v>2461</v>
      </c>
      <c r="CM62" s="1000"/>
      <c r="CN62" s="147" t="s">
        <v>2189</v>
      </c>
    </row>
    <row r="63" spans="2:93" ht="19.5" thickBot="1">
      <c r="B63" s="1084"/>
      <c r="D63" s="3" t="s">
        <v>116</v>
      </c>
      <c r="E63" s="12" t="s">
        <v>117</v>
      </c>
      <c r="G63" s="1097"/>
      <c r="I63" s="14" t="s">
        <v>216</v>
      </c>
      <c r="J63" s="76" t="s">
        <v>217</v>
      </c>
      <c r="K63" s="25"/>
      <c r="L63" s="79"/>
      <c r="M63" s="79"/>
      <c r="N63" s="58"/>
      <c r="O63" s="38" t="s">
        <v>1349</v>
      </c>
      <c r="P63" s="37" t="s">
        <v>4</v>
      </c>
      <c r="Q63" s="3" t="s">
        <v>908</v>
      </c>
      <c r="R63" s="31" t="s">
        <v>909</v>
      </c>
      <c r="S63" s="41" t="s">
        <v>910</v>
      </c>
      <c r="T63" t="s">
        <v>1350</v>
      </c>
      <c r="U63" s="24"/>
      <c r="V63" s="24"/>
      <c r="W63" s="24"/>
      <c r="X63" s="24"/>
      <c r="AB63" s="38" t="s">
        <v>1349</v>
      </c>
      <c r="AC63" s="38"/>
      <c r="AD63" s="2" t="s">
        <v>1014</v>
      </c>
      <c r="AE63" s="31" t="s">
        <v>791</v>
      </c>
      <c r="AF63" s="42" t="s">
        <v>1015</v>
      </c>
      <c r="AG63" s="50" t="s">
        <v>1350</v>
      </c>
      <c r="AH63" t="s">
        <v>1408</v>
      </c>
      <c r="AK63" s="25"/>
      <c r="AL63" s="2" t="s">
        <v>1054</v>
      </c>
      <c r="AM63" s="28" t="s">
        <v>154</v>
      </c>
      <c r="AN63" s="11" t="s">
        <v>1055</v>
      </c>
      <c r="AO63" s="50" t="s">
        <v>1350</v>
      </c>
      <c r="AR63" s="50" t="s">
        <v>1350</v>
      </c>
      <c r="AS63" s="49" t="s">
        <v>1549</v>
      </c>
      <c r="AT63" s="50" t="s">
        <v>1350</v>
      </c>
      <c r="BB63" s="52"/>
      <c r="BC63" s="53"/>
      <c r="BU63" s="56"/>
      <c r="CB63" s="148" t="s">
        <v>2297</v>
      </c>
      <c r="CC63" s="31" t="s">
        <v>2298</v>
      </c>
      <c r="CD63" s="145" t="s">
        <v>2299</v>
      </c>
      <c r="CK63" s="21" t="s">
        <v>2462</v>
      </c>
      <c r="CL63" s="1001" t="s">
        <v>2463</v>
      </c>
      <c r="CM63" s="1001"/>
      <c r="CN63" s="145" t="s">
        <v>2248</v>
      </c>
    </row>
    <row r="64" spans="2:93" ht="38.25" thickBot="1">
      <c r="B64" s="1084"/>
      <c r="D64" s="2" t="s">
        <v>118</v>
      </c>
      <c r="E64" s="11" t="s">
        <v>119</v>
      </c>
      <c r="G64" s="1097"/>
      <c r="H64" t="s">
        <v>4</v>
      </c>
      <c r="I64" s="1" t="s">
        <v>260</v>
      </c>
      <c r="K64" s="25"/>
      <c r="L64" s="38"/>
      <c r="M64" s="38"/>
      <c r="N64" s="58"/>
      <c r="O64" s="38" t="s">
        <v>1349</v>
      </c>
      <c r="P64" s="37" t="s">
        <v>4</v>
      </c>
      <c r="Q64" s="2" t="s">
        <v>911</v>
      </c>
      <c r="R64" s="28" t="s">
        <v>52</v>
      </c>
      <c r="S64" s="42" t="s">
        <v>912</v>
      </c>
      <c r="T64" t="s">
        <v>1350</v>
      </c>
      <c r="U64" s="25"/>
      <c r="V64" s="25"/>
      <c r="W64" s="25"/>
      <c r="X64" s="25"/>
      <c r="AB64" s="38" t="s">
        <v>1349</v>
      </c>
      <c r="AC64" s="38"/>
      <c r="AD64" s="3" t="s">
        <v>1016</v>
      </c>
      <c r="AE64" s="31" t="s">
        <v>791</v>
      </c>
      <c r="AF64" s="41" t="s">
        <v>1017</v>
      </c>
      <c r="AG64" s="50" t="s">
        <v>1350</v>
      </c>
      <c r="AH64" t="s">
        <v>1409</v>
      </c>
      <c r="AK64" s="25"/>
      <c r="AL64" s="3" t="s">
        <v>816</v>
      </c>
      <c r="AM64" s="29" t="s">
        <v>162</v>
      </c>
      <c r="AN64" s="12" t="s">
        <v>817</v>
      </c>
      <c r="AO64" s="50" t="s">
        <v>1350</v>
      </c>
      <c r="AR64" s="50" t="s">
        <v>1350</v>
      </c>
      <c r="AS64" s="49" t="s">
        <v>1550</v>
      </c>
      <c r="AT64" s="50" t="s">
        <v>1350</v>
      </c>
      <c r="BB64" s="52"/>
      <c r="BC64" s="53"/>
      <c r="BU64" s="56"/>
      <c r="CB64" s="146" t="s">
        <v>1445</v>
      </c>
      <c r="CC64" s="32" t="s">
        <v>2300</v>
      </c>
      <c r="CD64" s="147" t="s">
        <v>2175</v>
      </c>
      <c r="CK64" s="2" t="s">
        <v>2464</v>
      </c>
      <c r="CL64" s="1000" t="s">
        <v>2465</v>
      </c>
      <c r="CM64" s="1000"/>
      <c r="CN64" s="147" t="s">
        <v>2198</v>
      </c>
    </row>
    <row r="65" spans="2:93" ht="19.5" thickBot="1">
      <c r="B65" s="1084"/>
      <c r="D65" s="3" t="s">
        <v>120</v>
      </c>
      <c r="E65" s="12" t="s">
        <v>121</v>
      </c>
      <c r="G65" s="1097"/>
      <c r="I65" s="14" t="s">
        <v>250</v>
      </c>
      <c r="J65" s="15" t="s">
        <v>262</v>
      </c>
      <c r="K65" s="25"/>
      <c r="L65" s="38"/>
      <c r="M65" s="38"/>
      <c r="N65" s="58"/>
      <c r="O65" s="38" t="s">
        <v>1349</v>
      </c>
      <c r="P65" s="37" t="s">
        <v>4</v>
      </c>
      <c r="Q65" s="3" t="s">
        <v>913</v>
      </c>
      <c r="R65" s="29" t="s">
        <v>52</v>
      </c>
      <c r="S65" s="41" t="s">
        <v>914</v>
      </c>
      <c r="T65" t="s">
        <v>1350</v>
      </c>
      <c r="U65" s="25"/>
      <c r="V65" s="25"/>
      <c r="W65" s="25"/>
      <c r="X65" s="25"/>
      <c r="AB65" s="38" t="s">
        <v>1349</v>
      </c>
      <c r="AC65" s="38"/>
      <c r="AD65" s="2" t="s">
        <v>1026</v>
      </c>
      <c r="AE65" s="31" t="s">
        <v>791</v>
      </c>
      <c r="AF65" s="42" t="s">
        <v>1027</v>
      </c>
      <c r="AG65" s="50" t="s">
        <v>1350</v>
      </c>
      <c r="AH65" t="s">
        <v>1410</v>
      </c>
      <c r="AK65" s="25"/>
      <c r="AL65" s="2" t="s">
        <v>1072</v>
      </c>
      <c r="AM65" s="28" t="s">
        <v>163</v>
      </c>
      <c r="AN65" s="11" t="s">
        <v>1073</v>
      </c>
      <c r="AO65" s="50" t="s">
        <v>1350</v>
      </c>
      <c r="AR65" s="50" t="s">
        <v>1350</v>
      </c>
      <c r="AS65" s="49" t="s">
        <v>1551</v>
      </c>
      <c r="AT65" s="50" t="s">
        <v>1350</v>
      </c>
      <c r="BB65" s="52"/>
      <c r="BC65" s="53"/>
      <c r="BU65" s="56"/>
      <c r="CB65" s="144" t="s">
        <v>2301</v>
      </c>
      <c r="CC65" s="31" t="s">
        <v>2302</v>
      </c>
      <c r="CD65" s="145" t="s">
        <v>2175</v>
      </c>
      <c r="CK65" s="3" t="s">
        <v>2466</v>
      </c>
      <c r="CL65" s="1001" t="s">
        <v>2467</v>
      </c>
      <c r="CM65" s="1001"/>
      <c r="CN65" s="145" t="s">
        <v>2198</v>
      </c>
    </row>
    <row r="66" spans="2:93" ht="19.5" thickBot="1">
      <c r="B66" s="1084"/>
      <c r="D66" s="2" t="s">
        <v>122</v>
      </c>
      <c r="E66" s="11" t="s">
        <v>123</v>
      </c>
      <c r="G66" s="1097"/>
      <c r="I66" s="3" t="s">
        <v>35</v>
      </c>
      <c r="J66" s="12" t="s">
        <v>261</v>
      </c>
      <c r="K66" s="25"/>
      <c r="L66" s="38"/>
      <c r="M66" s="38"/>
      <c r="N66" s="58"/>
      <c r="O66" s="38" t="s">
        <v>1349</v>
      </c>
      <c r="P66" s="37" t="s">
        <v>4</v>
      </c>
      <c r="Q66" s="2" t="s">
        <v>915</v>
      </c>
      <c r="R66" s="28" t="s">
        <v>52</v>
      </c>
      <c r="S66" s="42" t="s">
        <v>916</v>
      </c>
      <c r="T66" t="s">
        <v>1350</v>
      </c>
      <c r="U66" s="25"/>
      <c r="V66" s="25"/>
      <c r="W66" s="25"/>
      <c r="X66" s="25"/>
      <c r="AB66" s="38" t="s">
        <v>1349</v>
      </c>
      <c r="AC66" s="38"/>
      <c r="AD66" s="3" t="s">
        <v>1028</v>
      </c>
      <c r="AE66" s="31" t="s">
        <v>791</v>
      </c>
      <c r="AF66" s="41" t="s">
        <v>1029</v>
      </c>
      <c r="AG66" s="50" t="s">
        <v>1350</v>
      </c>
      <c r="AH66" t="s">
        <v>1411</v>
      </c>
      <c r="AL66" s="3" t="s">
        <v>1106</v>
      </c>
      <c r="AM66" s="29" t="s">
        <v>163</v>
      </c>
      <c r="AN66" s="12" t="s">
        <v>1107</v>
      </c>
      <c r="AO66" s="50" t="s">
        <v>1350</v>
      </c>
      <c r="AR66" s="50" t="s">
        <v>1350</v>
      </c>
      <c r="AS66" s="49" t="s">
        <v>1552</v>
      </c>
      <c r="AT66" s="50" t="s">
        <v>1350</v>
      </c>
      <c r="BB66" s="52"/>
      <c r="BC66" s="53"/>
      <c r="BU66" s="56"/>
      <c r="CB66" s="146" t="s">
        <v>676</v>
      </c>
      <c r="CC66" s="32" t="s">
        <v>2303</v>
      </c>
      <c r="CD66" s="152" t="s">
        <v>2348</v>
      </c>
      <c r="CE66" s="145" t="s">
        <v>2175</v>
      </c>
      <c r="CK66" s="2" t="s">
        <v>2468</v>
      </c>
      <c r="CL66" s="1000" t="s">
        <v>2469</v>
      </c>
      <c r="CM66" s="1000"/>
      <c r="CN66" s="147" t="s">
        <v>2198</v>
      </c>
    </row>
    <row r="67" spans="2:93" ht="19.5" thickBot="1">
      <c r="B67" s="1084"/>
      <c r="D67" s="3" t="s">
        <v>124</v>
      </c>
      <c r="E67" s="12" t="s">
        <v>125</v>
      </c>
      <c r="G67" s="1097"/>
      <c r="H67" s="89" t="s">
        <v>1632</v>
      </c>
      <c r="I67" s="2" t="s">
        <v>1640</v>
      </c>
      <c r="J67" s="11" t="s">
        <v>1592</v>
      </c>
      <c r="K67" s="25"/>
      <c r="L67" s="38"/>
      <c r="M67" s="38"/>
      <c r="N67" s="58"/>
      <c r="O67" s="38" t="s">
        <v>1349</v>
      </c>
      <c r="P67" s="37" t="s">
        <v>4</v>
      </c>
      <c r="Q67" s="3" t="s">
        <v>917</v>
      </c>
      <c r="R67" s="31" t="s">
        <v>918</v>
      </c>
      <c r="S67" s="41" t="s">
        <v>919</v>
      </c>
      <c r="T67" t="s">
        <v>1350</v>
      </c>
      <c r="U67" s="25"/>
      <c r="V67" s="25"/>
      <c r="W67" s="25"/>
      <c r="X67" s="25"/>
      <c r="AB67" s="38" t="s">
        <v>1349</v>
      </c>
      <c r="AC67" s="38"/>
      <c r="AD67" s="3" t="s">
        <v>1032</v>
      </c>
      <c r="AE67" s="31" t="s">
        <v>791</v>
      </c>
      <c r="AF67" s="41" t="s">
        <v>1033</v>
      </c>
      <c r="AG67" s="50" t="s">
        <v>1350</v>
      </c>
      <c r="AH67" t="s">
        <v>1412</v>
      </c>
      <c r="AL67" s="44" t="s">
        <v>1082</v>
      </c>
      <c r="AM67" s="29" t="s">
        <v>167</v>
      </c>
      <c r="AN67" s="12" t="s">
        <v>1083</v>
      </c>
      <c r="AO67" s="50" t="s">
        <v>1350</v>
      </c>
      <c r="AR67" s="50" t="s">
        <v>1350</v>
      </c>
      <c r="AS67" s="49" t="s">
        <v>1553</v>
      </c>
      <c r="AT67" s="50" t="s">
        <v>1350</v>
      </c>
      <c r="BB67" s="52"/>
      <c r="BC67" s="53"/>
      <c r="BU67" s="56"/>
      <c r="CB67" s="144" t="s">
        <v>1672</v>
      </c>
      <c r="CC67" s="31" t="s">
        <v>2304</v>
      </c>
      <c r="CD67" s="145" t="s">
        <v>2175</v>
      </c>
      <c r="CK67" s="3" t="s">
        <v>2468</v>
      </c>
      <c r="CL67" s="1001" t="s">
        <v>2470</v>
      </c>
      <c r="CM67" s="1001"/>
      <c r="CN67" s="147" t="s">
        <v>2248</v>
      </c>
      <c r="CO67" s="147" t="s">
        <v>2330</v>
      </c>
    </row>
    <row r="68" spans="2:93" ht="19.5" thickBot="1">
      <c r="B68" s="1084"/>
      <c r="D68" s="2" t="s">
        <v>126</v>
      </c>
      <c r="E68" s="11" t="s">
        <v>127</v>
      </c>
      <c r="G68" s="1097"/>
      <c r="H68" s="89" t="s">
        <v>1632</v>
      </c>
      <c r="I68" s="2" t="s">
        <v>1641</v>
      </c>
      <c r="J68" s="11" t="s">
        <v>1631</v>
      </c>
      <c r="K68" s="25"/>
      <c r="L68" s="38"/>
      <c r="M68" s="38"/>
      <c r="N68" s="58"/>
      <c r="O68" s="38" t="s">
        <v>1349</v>
      </c>
      <c r="P68" s="37" t="s">
        <v>4</v>
      </c>
      <c r="Q68" s="2" t="s">
        <v>920</v>
      </c>
      <c r="R68" s="32" t="s">
        <v>921</v>
      </c>
      <c r="S68" s="42" t="s">
        <v>922</v>
      </c>
      <c r="T68" t="s">
        <v>1350</v>
      </c>
      <c r="U68" s="25"/>
      <c r="V68" s="25"/>
      <c r="W68" s="25"/>
      <c r="X68" s="25"/>
      <c r="AB68" s="38" t="s">
        <v>1349</v>
      </c>
      <c r="AC68" s="38"/>
      <c r="AD68" s="2" t="s">
        <v>1038</v>
      </c>
      <c r="AE68" s="31" t="s">
        <v>791</v>
      </c>
      <c r="AF68" s="42" t="s">
        <v>1039</v>
      </c>
      <c r="AG68" s="50" t="s">
        <v>1350</v>
      </c>
      <c r="AH68" t="s">
        <v>1413</v>
      </c>
      <c r="AK68" s="25"/>
      <c r="AL68" s="2" t="s">
        <v>782</v>
      </c>
      <c r="AM68" s="28" t="s">
        <v>193</v>
      </c>
      <c r="AN68" s="11" t="s">
        <v>783</v>
      </c>
      <c r="AO68" s="50" t="s">
        <v>1350</v>
      </c>
      <c r="AR68" s="50" t="s">
        <v>1350</v>
      </c>
      <c r="AS68" s="49" t="s">
        <v>1554</v>
      </c>
      <c r="AT68" s="50" t="s">
        <v>1350</v>
      </c>
      <c r="BB68" s="52"/>
      <c r="BC68" s="53"/>
      <c r="BU68" s="56"/>
      <c r="CB68" s="146" t="s">
        <v>2305</v>
      </c>
      <c r="CC68" s="32" t="s">
        <v>2306</v>
      </c>
      <c r="CD68" s="152" t="s">
        <v>2348</v>
      </c>
      <c r="CE68" s="145" t="s">
        <v>2175</v>
      </c>
      <c r="CK68" s="20" t="s">
        <v>2471</v>
      </c>
      <c r="CL68" s="1000" t="s">
        <v>2472</v>
      </c>
      <c r="CM68" s="1000"/>
      <c r="CN68" s="147" t="s">
        <v>2299</v>
      </c>
    </row>
    <row r="69" spans="2:93" ht="19.5" thickBot="1">
      <c r="B69" s="1084"/>
      <c r="C69" s="37" t="s">
        <v>4</v>
      </c>
      <c r="D69" s="3" t="s">
        <v>128</v>
      </c>
      <c r="E69" s="12" t="s">
        <v>129</v>
      </c>
      <c r="G69" s="1097"/>
      <c r="I69" s="69"/>
      <c r="J69" s="62"/>
      <c r="K69" s="25"/>
      <c r="L69" s="38"/>
      <c r="M69" s="38"/>
      <c r="N69" s="58"/>
      <c r="O69" s="38" t="s">
        <v>1349</v>
      </c>
      <c r="P69" s="37" t="s">
        <v>4</v>
      </c>
      <c r="Q69" s="3" t="s">
        <v>923</v>
      </c>
      <c r="R69" s="31" t="s">
        <v>791</v>
      </c>
      <c r="S69" s="41" t="s">
        <v>924</v>
      </c>
      <c r="T69" t="s">
        <v>1350</v>
      </c>
      <c r="U69" s="25"/>
      <c r="V69" s="25"/>
      <c r="W69" s="25"/>
      <c r="X69" s="25"/>
      <c r="AB69" s="38" t="s">
        <v>1349</v>
      </c>
      <c r="AC69" s="38"/>
      <c r="AD69" s="3" t="s">
        <v>1040</v>
      </c>
      <c r="AE69" s="31" t="s">
        <v>791</v>
      </c>
      <c r="AF69" s="41" t="s">
        <v>1041</v>
      </c>
      <c r="AG69" s="50" t="s">
        <v>1350</v>
      </c>
      <c r="AH69" t="s">
        <v>1414</v>
      </c>
      <c r="AK69" s="25"/>
      <c r="AL69" s="3" t="s">
        <v>825</v>
      </c>
      <c r="AM69" s="29" t="s">
        <v>193</v>
      </c>
      <c r="AN69" s="12" t="s">
        <v>826</v>
      </c>
      <c r="AO69" s="50" t="s">
        <v>1350</v>
      </c>
      <c r="AR69" s="50" t="s">
        <v>1350</v>
      </c>
      <c r="AS69" s="49" t="s">
        <v>1555</v>
      </c>
      <c r="AT69" s="50" t="s">
        <v>1350</v>
      </c>
      <c r="BB69" s="52"/>
      <c r="BC69" s="53"/>
      <c r="BU69" s="56"/>
      <c r="CB69" s="144" t="s">
        <v>1601</v>
      </c>
      <c r="CC69" s="31" t="s">
        <v>2307</v>
      </c>
      <c r="CD69" s="145" t="s">
        <v>2175</v>
      </c>
      <c r="CK69" s="887" t="s">
        <v>2473</v>
      </c>
      <c r="CL69" s="1001" t="s">
        <v>2474</v>
      </c>
      <c r="CM69" s="1001"/>
      <c r="CN69" s="145" t="s">
        <v>2175</v>
      </c>
    </row>
    <row r="70" spans="2:93" ht="19.5" thickBot="1">
      <c r="B70" s="1084"/>
      <c r="D70" s="2" t="s">
        <v>130</v>
      </c>
      <c r="E70" s="11" t="s">
        <v>131</v>
      </c>
      <c r="G70" s="1097"/>
      <c r="I70" s="69"/>
      <c r="J70" s="62"/>
      <c r="K70" s="25"/>
      <c r="L70" s="38"/>
      <c r="M70" s="38"/>
      <c r="N70" s="58"/>
      <c r="O70" s="38" t="s">
        <v>1349</v>
      </c>
      <c r="P70" s="37" t="s">
        <v>4</v>
      </c>
      <c r="Q70" s="2" t="s">
        <v>925</v>
      </c>
      <c r="R70" s="32" t="s">
        <v>918</v>
      </c>
      <c r="S70" s="42" t="s">
        <v>926</v>
      </c>
      <c r="T70" t="s">
        <v>1350</v>
      </c>
      <c r="U70" s="25"/>
      <c r="V70" s="25"/>
      <c r="W70" s="25"/>
      <c r="X70" s="25"/>
      <c r="AB70" s="38" t="s">
        <v>1349</v>
      </c>
      <c r="AC70" s="38"/>
      <c r="AD70" s="2" t="s">
        <v>1046</v>
      </c>
      <c r="AE70" s="31" t="s">
        <v>791</v>
      </c>
      <c r="AF70" s="42" t="s">
        <v>1047</v>
      </c>
      <c r="AG70" s="50" t="s">
        <v>1350</v>
      </c>
      <c r="AH70" t="s">
        <v>1415</v>
      </c>
      <c r="AK70" s="25"/>
      <c r="AL70" s="2" t="s">
        <v>806</v>
      </c>
      <c r="AM70" s="32" t="s">
        <v>807</v>
      </c>
      <c r="AN70" s="11" t="s">
        <v>808</v>
      </c>
      <c r="AO70" s="50" t="s">
        <v>1350</v>
      </c>
      <c r="AR70" s="50" t="s">
        <v>1350</v>
      </c>
      <c r="AS70" s="49" t="s">
        <v>1556</v>
      </c>
      <c r="AT70" s="50" t="s">
        <v>1350</v>
      </c>
      <c r="BB70" s="52"/>
      <c r="BC70" s="53"/>
      <c r="BU70" s="56"/>
      <c r="CB70" s="146" t="s">
        <v>2308</v>
      </c>
      <c r="CC70" s="32" t="s">
        <v>2309</v>
      </c>
      <c r="CD70" s="147" t="s">
        <v>2175</v>
      </c>
      <c r="CK70" s="2" t="s">
        <v>2475</v>
      </c>
      <c r="CL70" s="1000" t="s">
        <v>2476</v>
      </c>
      <c r="CM70" s="1000"/>
      <c r="CN70" s="147" t="s">
        <v>2175</v>
      </c>
    </row>
    <row r="71" spans="2:93" ht="19.5" thickBot="1">
      <c r="B71" s="1084"/>
      <c r="C71" s="37" t="s">
        <v>4</v>
      </c>
      <c r="D71" s="3" t="s">
        <v>132</v>
      </c>
      <c r="E71" s="12" t="s">
        <v>133</v>
      </c>
      <c r="G71" s="1097"/>
      <c r="I71" s="69"/>
      <c r="J71" s="62"/>
      <c r="K71" s="25"/>
      <c r="L71" s="38"/>
      <c r="M71" s="38"/>
      <c r="N71" s="58"/>
      <c r="O71" s="38" t="s">
        <v>1349</v>
      </c>
      <c r="P71" s="37" t="s">
        <v>4</v>
      </c>
      <c r="Q71" s="3" t="s">
        <v>927</v>
      </c>
      <c r="R71" s="31" t="s">
        <v>918</v>
      </c>
      <c r="S71" s="41" t="s">
        <v>928</v>
      </c>
      <c r="T71" t="s">
        <v>1350</v>
      </c>
      <c r="U71" s="25"/>
      <c r="V71" s="25"/>
      <c r="W71" s="25"/>
      <c r="X71" s="25"/>
      <c r="AB71" s="38" t="s">
        <v>1349</v>
      </c>
      <c r="AC71" s="38"/>
      <c r="AD71" s="3" t="s">
        <v>1048</v>
      </c>
      <c r="AE71" s="31" t="s">
        <v>791</v>
      </c>
      <c r="AF71" s="41" t="s">
        <v>1049</v>
      </c>
      <c r="AG71" s="50" t="s">
        <v>1350</v>
      </c>
      <c r="AH71" t="s">
        <v>1416</v>
      </c>
      <c r="AK71" s="25"/>
      <c r="AL71" s="3" t="s">
        <v>851</v>
      </c>
      <c r="AM71" s="31" t="s">
        <v>807</v>
      </c>
      <c r="AN71" s="12" t="s">
        <v>852</v>
      </c>
      <c r="AO71" s="50" t="s">
        <v>1350</v>
      </c>
      <c r="AR71" s="50" t="s">
        <v>1350</v>
      </c>
      <c r="AS71" s="49" t="s">
        <v>1557</v>
      </c>
      <c r="AT71" s="50" t="s">
        <v>1350</v>
      </c>
      <c r="BB71" s="52"/>
      <c r="BC71" s="53"/>
      <c r="BU71" s="56"/>
      <c r="CB71" s="144" t="s">
        <v>2310</v>
      </c>
      <c r="CC71" s="31" t="s">
        <v>2311</v>
      </c>
      <c r="CD71" s="145" t="s">
        <v>2175</v>
      </c>
      <c r="CK71" s="21" t="s">
        <v>2477</v>
      </c>
      <c r="CL71" s="1001" t="s">
        <v>2478</v>
      </c>
      <c r="CM71" s="1001"/>
      <c r="CN71" s="145" t="s">
        <v>2320</v>
      </c>
    </row>
    <row r="72" spans="2:93" ht="19.5" thickBot="1">
      <c r="B72" s="1084"/>
      <c r="D72" s="2" t="s">
        <v>134</v>
      </c>
      <c r="E72" s="11" t="s">
        <v>135</v>
      </c>
      <c r="G72" s="1097"/>
      <c r="I72" s="69"/>
      <c r="J72" s="62"/>
      <c r="K72" s="25"/>
      <c r="L72" s="38"/>
      <c r="M72" s="38"/>
      <c r="N72" s="58"/>
      <c r="O72" s="38" t="s">
        <v>1349</v>
      </c>
      <c r="P72" s="37" t="s">
        <v>4</v>
      </c>
      <c r="Q72" s="2" t="s">
        <v>929</v>
      </c>
      <c r="R72" s="32" t="s">
        <v>918</v>
      </c>
      <c r="S72" s="42" t="s">
        <v>930</v>
      </c>
      <c r="T72" t="s">
        <v>1350</v>
      </c>
      <c r="U72" s="25"/>
      <c r="V72" s="25"/>
      <c r="W72" s="25"/>
      <c r="X72" s="25"/>
      <c r="AB72" s="38" t="s">
        <v>1349</v>
      </c>
      <c r="AC72" s="38"/>
      <c r="AD72" s="2" t="s">
        <v>920</v>
      </c>
      <c r="AE72" s="31" t="s">
        <v>921</v>
      </c>
      <c r="AF72" s="42" t="s">
        <v>922</v>
      </c>
      <c r="AG72" s="50" t="s">
        <v>1350</v>
      </c>
      <c r="AH72" t="s">
        <v>1417</v>
      </c>
      <c r="AK72" s="25"/>
      <c r="AL72" s="2" t="s">
        <v>1076</v>
      </c>
      <c r="AM72" s="32" t="s">
        <v>807</v>
      </c>
      <c r="AN72" s="11" t="s">
        <v>1077</v>
      </c>
      <c r="AO72" s="50" t="s">
        <v>1350</v>
      </c>
      <c r="AR72" s="50" t="s">
        <v>1350</v>
      </c>
      <c r="AS72" s="49" t="s">
        <v>1558</v>
      </c>
      <c r="AT72" s="50" t="s">
        <v>1350</v>
      </c>
      <c r="BB72" s="52"/>
      <c r="BC72" s="53"/>
      <c r="BU72" s="56"/>
      <c r="CB72" s="146" t="s">
        <v>2312</v>
      </c>
      <c r="CC72" s="32" t="s">
        <v>2313</v>
      </c>
      <c r="CD72" s="152" t="s">
        <v>2348</v>
      </c>
      <c r="CE72" s="145" t="s">
        <v>2175</v>
      </c>
      <c r="CK72" s="2" t="s">
        <v>1114</v>
      </c>
      <c r="CL72" s="1000" t="s">
        <v>2479</v>
      </c>
      <c r="CM72" s="1000"/>
      <c r="CN72" s="147" t="s">
        <v>2175</v>
      </c>
    </row>
    <row r="73" spans="2:93" ht="38.25" thickBot="1">
      <c r="B73" s="1084"/>
      <c r="D73" s="3" t="s">
        <v>136</v>
      </c>
      <c r="E73" s="12" t="s">
        <v>137</v>
      </c>
      <c r="G73" s="1097"/>
      <c r="H73" t="s">
        <v>4</v>
      </c>
      <c r="I73" s="1" t="s">
        <v>256</v>
      </c>
      <c r="K73" s="25"/>
      <c r="L73" s="38"/>
      <c r="M73" s="38"/>
      <c r="N73" s="58"/>
      <c r="O73" s="38" t="s">
        <v>1349</v>
      </c>
      <c r="P73" s="37" t="s">
        <v>4</v>
      </c>
      <c r="Q73" s="3" t="s">
        <v>931</v>
      </c>
      <c r="R73" s="31" t="s">
        <v>918</v>
      </c>
      <c r="S73" s="41" t="s">
        <v>932</v>
      </c>
      <c r="T73" t="s">
        <v>1350</v>
      </c>
      <c r="U73" s="25"/>
      <c r="V73" s="25"/>
      <c r="W73" s="25"/>
      <c r="X73" s="25"/>
      <c r="AB73" s="38" t="s">
        <v>1349</v>
      </c>
      <c r="AC73" s="38"/>
      <c r="AD73" s="3" t="s">
        <v>908</v>
      </c>
      <c r="AE73" s="31" t="s">
        <v>909</v>
      </c>
      <c r="AF73" s="41" t="s">
        <v>910</v>
      </c>
      <c r="AG73" s="50" t="s">
        <v>1350</v>
      </c>
      <c r="AH73" t="s">
        <v>1418</v>
      </c>
      <c r="AK73" s="25"/>
      <c r="AL73" s="3" t="s">
        <v>804</v>
      </c>
      <c r="AM73" s="29" t="s">
        <v>226</v>
      </c>
      <c r="AN73" s="12" t="s">
        <v>805</v>
      </c>
      <c r="AO73" s="50" t="s">
        <v>1350</v>
      </c>
      <c r="AR73" s="50" t="s">
        <v>1350</v>
      </c>
      <c r="AS73" s="49" t="s">
        <v>1559</v>
      </c>
      <c r="AT73" s="50" t="s">
        <v>1350</v>
      </c>
      <c r="BB73" s="52"/>
      <c r="BC73" s="53"/>
      <c r="BU73" s="56"/>
      <c r="CB73" s="144" t="s">
        <v>2314</v>
      </c>
      <c r="CC73" s="31" t="s">
        <v>2315</v>
      </c>
      <c r="CD73" s="145" t="s">
        <v>2175</v>
      </c>
      <c r="CK73" s="3" t="s">
        <v>2480</v>
      </c>
      <c r="CL73" s="1001" t="s">
        <v>2481</v>
      </c>
      <c r="CM73" s="1001"/>
      <c r="CN73" s="145" t="s">
        <v>2330</v>
      </c>
    </row>
    <row r="74" spans="2:93" ht="19.5" thickBot="1">
      <c r="B74" s="1084"/>
      <c r="C74" s="37" t="s">
        <v>4</v>
      </c>
      <c r="D74" s="2" t="s">
        <v>138</v>
      </c>
      <c r="E74" s="11" t="s">
        <v>139</v>
      </c>
      <c r="G74" s="1097"/>
      <c r="I74" s="63" t="s">
        <v>116</v>
      </c>
      <c r="J74" s="94" t="s">
        <v>117</v>
      </c>
      <c r="K74" s="25"/>
      <c r="L74" s="38"/>
      <c r="M74" s="38"/>
      <c r="N74" s="58"/>
      <c r="O74" s="38" t="s">
        <v>1349</v>
      </c>
      <c r="P74" s="37" t="s">
        <v>4</v>
      </c>
      <c r="Q74" s="2" t="s">
        <v>933</v>
      </c>
      <c r="R74" s="28" t="s">
        <v>240</v>
      </c>
      <c r="S74" s="43" t="s">
        <v>934</v>
      </c>
      <c r="T74" t="s">
        <v>1350</v>
      </c>
      <c r="U74" s="25"/>
      <c r="V74" s="25"/>
      <c r="W74" s="25"/>
      <c r="X74" s="25"/>
      <c r="AB74" s="38" t="s">
        <v>1349</v>
      </c>
      <c r="AC74" s="38"/>
      <c r="AD74" s="3" t="s">
        <v>959</v>
      </c>
      <c r="AE74" s="31" t="s">
        <v>960</v>
      </c>
      <c r="AF74" s="41" t="s">
        <v>961</v>
      </c>
      <c r="AG74" s="50" t="s">
        <v>1350</v>
      </c>
      <c r="AH74" t="s">
        <v>1419</v>
      </c>
      <c r="AJ74" t="s">
        <v>1490</v>
      </c>
      <c r="AK74" s="25"/>
      <c r="AL74" s="3" t="s">
        <v>1074</v>
      </c>
      <c r="AM74" s="29" t="s">
        <v>226</v>
      </c>
      <c r="AN74" s="12" t="s">
        <v>1075</v>
      </c>
      <c r="AO74" s="50" t="s">
        <v>1350</v>
      </c>
      <c r="AR74" s="50" t="s">
        <v>1350</v>
      </c>
      <c r="AS74" s="49" t="s">
        <v>1560</v>
      </c>
      <c r="AT74" s="50" t="s">
        <v>1350</v>
      </c>
      <c r="BB74" s="52"/>
      <c r="BC74" s="53"/>
      <c r="BU74" s="56"/>
      <c r="CB74" s="146" t="s">
        <v>2316</v>
      </c>
      <c r="CC74" s="32" t="s">
        <v>2317</v>
      </c>
      <c r="CD74" s="147" t="s">
        <v>2175</v>
      </c>
      <c r="CK74" s="2" t="s">
        <v>2482</v>
      </c>
      <c r="CL74" s="1000" t="s">
        <v>2483</v>
      </c>
      <c r="CM74" s="1000"/>
      <c r="CN74" s="147" t="s">
        <v>2175</v>
      </c>
    </row>
    <row r="75" spans="2:93" ht="19.5" thickBot="1">
      <c r="B75" s="1084"/>
      <c r="D75" s="3" t="s">
        <v>140</v>
      </c>
      <c r="E75" s="12" t="s">
        <v>141</v>
      </c>
      <c r="G75" s="1097"/>
      <c r="I75" s="63" t="s">
        <v>171</v>
      </c>
      <c r="J75" s="94" t="s">
        <v>172</v>
      </c>
      <c r="K75" s="25"/>
      <c r="L75" s="38"/>
      <c r="M75" s="38"/>
      <c r="N75" s="58"/>
      <c r="O75" s="38" t="s">
        <v>1349</v>
      </c>
      <c r="P75" s="37" t="s">
        <v>4</v>
      </c>
      <c r="Q75" s="3" t="s">
        <v>935</v>
      </c>
      <c r="R75" s="31" t="s">
        <v>918</v>
      </c>
      <c r="S75" s="41" t="s">
        <v>936</v>
      </c>
      <c r="T75" t="s">
        <v>1350</v>
      </c>
      <c r="U75" s="25"/>
      <c r="V75" s="25"/>
      <c r="W75" s="25"/>
      <c r="X75" s="25"/>
      <c r="AG75" s="50" t="s">
        <v>1350</v>
      </c>
      <c r="AL75" s="2" t="s">
        <v>1131</v>
      </c>
      <c r="AM75" s="28" t="s">
        <v>226</v>
      </c>
      <c r="AN75" s="11" t="s">
        <v>1132</v>
      </c>
      <c r="AO75" s="50" t="s">
        <v>1350</v>
      </c>
      <c r="AR75" s="50" t="s">
        <v>1350</v>
      </c>
      <c r="AS75" s="49" t="s">
        <v>1561</v>
      </c>
      <c r="AT75" s="50" t="s">
        <v>1350</v>
      </c>
      <c r="BB75" s="52"/>
      <c r="BC75" s="53"/>
      <c r="BU75" s="56"/>
      <c r="CB75" s="148" t="s">
        <v>2318</v>
      </c>
      <c r="CC75" s="31" t="s">
        <v>2319</v>
      </c>
      <c r="CD75" s="145" t="s">
        <v>2320</v>
      </c>
      <c r="CK75" s="21" t="s">
        <v>2484</v>
      </c>
      <c r="CL75" s="1001" t="s">
        <v>2485</v>
      </c>
      <c r="CM75" s="1001"/>
      <c r="CN75" s="145" t="s">
        <v>2261</v>
      </c>
    </row>
    <row r="76" spans="2:93" ht="19.5" thickBot="1">
      <c r="B76" s="1084"/>
      <c r="D76" s="2" t="s">
        <v>142</v>
      </c>
      <c r="E76" s="11" t="s">
        <v>143</v>
      </c>
      <c r="G76" s="1097"/>
      <c r="N76" s="58"/>
      <c r="O76" s="38" t="s">
        <v>1349</v>
      </c>
      <c r="P76" s="37" t="s">
        <v>4</v>
      </c>
      <c r="Q76" s="2" t="s">
        <v>937</v>
      </c>
      <c r="R76" s="32" t="s">
        <v>918</v>
      </c>
      <c r="S76" s="42" t="s">
        <v>938</v>
      </c>
      <c r="T76" t="s">
        <v>1350</v>
      </c>
      <c r="AG76" s="50" t="s">
        <v>1350</v>
      </c>
      <c r="AK76" s="25"/>
      <c r="AL76" s="2" t="s">
        <v>1080</v>
      </c>
      <c r="AM76" s="28" t="s">
        <v>230</v>
      </c>
      <c r="AN76" s="11" t="s">
        <v>1081</v>
      </c>
      <c r="AO76" s="50" t="s">
        <v>1350</v>
      </c>
      <c r="AR76" s="50" t="s">
        <v>1350</v>
      </c>
      <c r="AS76" s="49" t="s">
        <v>1562</v>
      </c>
      <c r="AT76" s="50" t="s">
        <v>1350</v>
      </c>
      <c r="BB76" s="52"/>
      <c r="BC76" s="53"/>
      <c r="BU76" s="56"/>
      <c r="CB76" s="146" t="s">
        <v>1673</v>
      </c>
      <c r="CC76" s="32" t="s">
        <v>2321</v>
      </c>
      <c r="CD76" s="147" t="s">
        <v>2175</v>
      </c>
      <c r="CK76" s="2" t="s">
        <v>2486</v>
      </c>
      <c r="CL76" s="1000" t="s">
        <v>2487</v>
      </c>
      <c r="CM76" s="1000"/>
      <c r="CN76" s="147" t="s">
        <v>2330</v>
      </c>
    </row>
    <row r="77" spans="2:93" ht="19.5" thickBot="1">
      <c r="B77" s="1084"/>
      <c r="D77" s="3" t="s">
        <v>144</v>
      </c>
      <c r="E77" s="12" t="s">
        <v>145</v>
      </c>
      <c r="G77" s="1097"/>
      <c r="I77" s="63" t="s">
        <v>24</v>
      </c>
      <c r="J77" s="94" t="s">
        <v>257</v>
      </c>
      <c r="K77" s="25"/>
      <c r="L77" s="38"/>
      <c r="M77" s="38"/>
      <c r="N77" s="58"/>
      <c r="O77" s="38" t="s">
        <v>1349</v>
      </c>
      <c r="P77" s="37" t="s">
        <v>4</v>
      </c>
      <c r="Q77" s="3" t="s">
        <v>939</v>
      </c>
      <c r="R77" s="31" t="s">
        <v>918</v>
      </c>
      <c r="S77" s="41" t="s">
        <v>940</v>
      </c>
      <c r="T77" t="s">
        <v>1350</v>
      </c>
      <c r="U77" s="24"/>
      <c r="V77" s="24"/>
      <c r="W77" s="24"/>
      <c r="X77" s="24"/>
      <c r="AG77" s="50" t="s">
        <v>1350</v>
      </c>
      <c r="AK77" s="25"/>
      <c r="AL77" s="2" t="s">
        <v>823</v>
      </c>
      <c r="AM77" s="28" t="s">
        <v>240</v>
      </c>
      <c r="AN77" s="11" t="s">
        <v>824</v>
      </c>
      <c r="AO77" s="50" t="s">
        <v>1350</v>
      </c>
      <c r="AR77" s="50" t="s">
        <v>1350</v>
      </c>
      <c r="AS77" s="49" t="s">
        <v>1563</v>
      </c>
      <c r="AT77" s="50" t="s">
        <v>1350</v>
      </c>
      <c r="BB77" s="52"/>
      <c r="BC77" s="53"/>
      <c r="BU77" s="56"/>
      <c r="CB77" s="144" t="s">
        <v>2322</v>
      </c>
      <c r="CC77" s="31" t="s">
        <v>2323</v>
      </c>
      <c r="CD77" s="145" t="s">
        <v>2175</v>
      </c>
      <c r="CK77" s="3" t="s">
        <v>2337</v>
      </c>
      <c r="CL77" s="1001" t="s">
        <v>2338</v>
      </c>
      <c r="CM77" s="1001"/>
      <c r="CN77" s="145" t="s">
        <v>2339</v>
      </c>
    </row>
    <row r="78" spans="2:93" ht="19.5" thickBot="1">
      <c r="B78" s="1084"/>
      <c r="D78" s="2" t="s">
        <v>146</v>
      </c>
      <c r="E78" s="11" t="s">
        <v>147</v>
      </c>
      <c r="G78" s="1097"/>
      <c r="I78" s="854" t="s">
        <v>54</v>
      </c>
      <c r="J78" s="94" t="s">
        <v>1627</v>
      </c>
      <c r="K78" s="25"/>
      <c r="L78" s="38"/>
      <c r="M78" s="38"/>
      <c r="N78" s="58"/>
      <c r="O78" s="38" t="s">
        <v>1349</v>
      </c>
      <c r="P78" s="37" t="s">
        <v>4</v>
      </c>
      <c r="Q78" s="2" t="s">
        <v>941</v>
      </c>
      <c r="R78" s="32" t="s">
        <v>918</v>
      </c>
      <c r="S78" s="42" t="s">
        <v>942</v>
      </c>
      <c r="T78" t="s">
        <v>1350</v>
      </c>
      <c r="U78" s="26"/>
      <c r="V78" s="26"/>
      <c r="W78" s="26"/>
      <c r="X78" s="26"/>
      <c r="AG78" s="50" t="s">
        <v>1350</v>
      </c>
      <c r="AK78" s="25"/>
      <c r="AL78" s="2" t="s">
        <v>871</v>
      </c>
      <c r="AM78" s="28" t="s">
        <v>240</v>
      </c>
      <c r="AN78" s="11" t="s">
        <v>872</v>
      </c>
      <c r="AO78" s="50" t="s">
        <v>1350</v>
      </c>
      <c r="AR78" s="50" t="s">
        <v>1350</v>
      </c>
      <c r="AS78" s="49" t="s">
        <v>1564</v>
      </c>
      <c r="AT78" s="50" t="s">
        <v>1350</v>
      </c>
      <c r="BB78" s="52"/>
      <c r="BC78" s="53"/>
      <c r="BU78" s="56"/>
      <c r="CB78" s="146" t="s">
        <v>2324</v>
      </c>
      <c r="CC78" s="32" t="s">
        <v>2325</v>
      </c>
      <c r="CD78" s="147" t="s">
        <v>2175</v>
      </c>
      <c r="CK78" s="2" t="s">
        <v>1121</v>
      </c>
      <c r="CL78" s="1000" t="s">
        <v>2488</v>
      </c>
      <c r="CM78" s="1000"/>
      <c r="CN78" s="147" t="s">
        <v>2175</v>
      </c>
    </row>
    <row r="79" spans="2:93" ht="19.5" thickBot="1">
      <c r="B79" s="1084"/>
      <c r="D79" s="3" t="s">
        <v>148</v>
      </c>
      <c r="E79" s="12" t="s">
        <v>149</v>
      </c>
      <c r="G79" s="1097"/>
      <c r="I79" s="67" t="s">
        <v>252</v>
      </c>
      <c r="J79" s="95" t="s">
        <v>253</v>
      </c>
      <c r="K79" s="25"/>
      <c r="L79" s="38"/>
      <c r="M79" s="38"/>
      <c r="N79" s="58"/>
      <c r="O79" s="38" t="s">
        <v>1349</v>
      </c>
      <c r="P79" s="37" t="s">
        <v>4</v>
      </c>
      <c r="Q79" s="3" t="s">
        <v>943</v>
      </c>
      <c r="R79" s="31" t="s">
        <v>918</v>
      </c>
      <c r="S79" s="41" t="s">
        <v>944</v>
      </c>
      <c r="T79" t="s">
        <v>1350</v>
      </c>
      <c r="U79" s="25"/>
      <c r="V79" s="25"/>
      <c r="W79" s="25"/>
      <c r="X79" s="25"/>
      <c r="AG79" s="50" t="s">
        <v>1350</v>
      </c>
      <c r="AK79" s="25"/>
      <c r="AL79" s="3" t="s">
        <v>1101</v>
      </c>
      <c r="AM79" s="29" t="s">
        <v>240</v>
      </c>
      <c r="AN79" s="12" t="s">
        <v>1102</v>
      </c>
      <c r="AO79" s="50" t="s">
        <v>1350</v>
      </c>
      <c r="AR79" s="50" t="s">
        <v>1350</v>
      </c>
      <c r="AS79" s="49" t="s">
        <v>1565</v>
      </c>
      <c r="AT79" s="50" t="s">
        <v>1350</v>
      </c>
      <c r="BB79" s="52"/>
      <c r="BC79" s="53"/>
      <c r="BU79" s="56"/>
      <c r="CB79" s="144" t="s">
        <v>2326</v>
      </c>
      <c r="CC79" s="31" t="s">
        <v>2327</v>
      </c>
      <c r="CD79" s="145" t="s">
        <v>2175</v>
      </c>
      <c r="CK79" s="21" t="s">
        <v>1676</v>
      </c>
      <c r="CL79" s="1001" t="s">
        <v>2489</v>
      </c>
      <c r="CM79" s="1001"/>
      <c r="CN79" s="145" t="s">
        <v>2320</v>
      </c>
    </row>
    <row r="80" spans="2:93" ht="19.5" thickBot="1">
      <c r="B80" s="1084"/>
      <c r="D80" s="2" t="s">
        <v>150</v>
      </c>
      <c r="E80" s="11" t="s">
        <v>151</v>
      </c>
      <c r="G80" s="1097"/>
      <c r="I80" s="63" t="s">
        <v>122</v>
      </c>
      <c r="J80" s="64" t="s">
        <v>1585</v>
      </c>
      <c r="K80" s="25"/>
      <c r="L80" s="38"/>
      <c r="M80" s="38"/>
      <c r="N80" s="58"/>
      <c r="O80" s="38" t="s">
        <v>1349</v>
      </c>
      <c r="P80" s="37" t="s">
        <v>4</v>
      </c>
      <c r="Q80" s="2" t="s">
        <v>945</v>
      </c>
      <c r="R80" s="32" t="s">
        <v>918</v>
      </c>
      <c r="S80" s="42" t="s">
        <v>946</v>
      </c>
      <c r="T80" t="s">
        <v>1350</v>
      </c>
      <c r="U80" s="26"/>
      <c r="V80" s="26"/>
      <c r="W80" s="26"/>
      <c r="X80" s="26"/>
      <c r="AG80" s="50" t="s">
        <v>1350</v>
      </c>
      <c r="AK80" s="37" t="s">
        <v>4</v>
      </c>
      <c r="AL80" s="3" t="s">
        <v>873</v>
      </c>
      <c r="AM80" s="31" t="s">
        <v>874</v>
      </c>
      <c r="AN80" s="12" t="s">
        <v>875</v>
      </c>
      <c r="AO80" s="50" t="s">
        <v>1350</v>
      </c>
      <c r="AR80" s="50" t="s">
        <v>1350</v>
      </c>
      <c r="AS80" s="49" t="s">
        <v>1566</v>
      </c>
      <c r="AT80" s="50" t="s">
        <v>1350</v>
      </c>
      <c r="BB80" s="52"/>
      <c r="BC80" s="53"/>
      <c r="BU80" s="56"/>
      <c r="CB80" s="146" t="s">
        <v>2328</v>
      </c>
      <c r="CC80" s="32" t="s">
        <v>2329</v>
      </c>
      <c r="CD80" s="147" t="s">
        <v>2330</v>
      </c>
      <c r="CK80" s="2" t="s">
        <v>2490</v>
      </c>
      <c r="CL80" s="1000" t="s">
        <v>2359</v>
      </c>
      <c r="CM80" s="1000"/>
      <c r="CN80" s="147" t="s">
        <v>2198</v>
      </c>
    </row>
    <row r="81" spans="2:92" ht="19.5" thickBot="1">
      <c r="B81" s="1084"/>
      <c r="D81" s="3" t="s">
        <v>152</v>
      </c>
      <c r="E81" s="12" t="s">
        <v>153</v>
      </c>
      <c r="G81" s="1097"/>
      <c r="I81" s="96" t="s">
        <v>202</v>
      </c>
      <c r="J81" s="97" t="s">
        <v>90</v>
      </c>
      <c r="K81" s="25"/>
      <c r="L81" s="38"/>
      <c r="M81" s="38"/>
      <c r="N81" s="58"/>
      <c r="O81" s="38" t="s">
        <v>1349</v>
      </c>
      <c r="P81" s="37" t="s">
        <v>4</v>
      </c>
      <c r="Q81" s="3" t="s">
        <v>947</v>
      </c>
      <c r="R81" s="31" t="s">
        <v>918</v>
      </c>
      <c r="S81" s="41" t="s">
        <v>948</v>
      </c>
      <c r="T81" t="s">
        <v>1350</v>
      </c>
      <c r="U81" s="25"/>
      <c r="V81" s="25"/>
      <c r="W81" s="25"/>
      <c r="X81" s="25"/>
      <c r="AG81" s="50" t="s">
        <v>1350</v>
      </c>
      <c r="AK81" s="25"/>
      <c r="AL81" s="3" t="s">
        <v>1060</v>
      </c>
      <c r="AM81" s="29" t="s">
        <v>250</v>
      </c>
      <c r="AN81" s="12" t="s">
        <v>1061</v>
      </c>
      <c r="AO81" s="50" t="s">
        <v>1350</v>
      </c>
      <c r="AR81" s="50" t="s">
        <v>1350</v>
      </c>
      <c r="AS81" s="49" t="s">
        <v>1567</v>
      </c>
      <c r="AT81" s="50" t="s">
        <v>1350</v>
      </c>
      <c r="BB81" s="52"/>
      <c r="BC81" s="53"/>
      <c r="BU81" s="56"/>
      <c r="CB81" s="144" t="s">
        <v>2331</v>
      </c>
      <c r="CC81" s="31" t="s">
        <v>2332</v>
      </c>
      <c r="CD81" s="145" t="s">
        <v>2330</v>
      </c>
      <c r="CK81" s="3" t="s">
        <v>2490</v>
      </c>
      <c r="CL81" s="1001" t="s">
        <v>2418</v>
      </c>
      <c r="CM81" s="1001"/>
      <c r="CN81" s="145" t="s">
        <v>2248</v>
      </c>
    </row>
    <row r="82" spans="2:92" ht="19.5" thickBot="1">
      <c r="B82" s="1084"/>
      <c r="D82" s="2" t="s">
        <v>154</v>
      </c>
      <c r="E82" s="11" t="s">
        <v>155</v>
      </c>
      <c r="G82" s="1097"/>
      <c r="I82" s="63" t="s">
        <v>19</v>
      </c>
      <c r="J82" s="94" t="s">
        <v>20</v>
      </c>
      <c r="K82" s="25"/>
      <c r="L82" s="38"/>
      <c r="M82" s="38"/>
      <c r="N82" s="58"/>
      <c r="O82" s="38" t="s">
        <v>1349</v>
      </c>
      <c r="P82" s="37" t="s">
        <v>4</v>
      </c>
      <c r="Q82" s="2" t="s">
        <v>949</v>
      </c>
      <c r="R82" s="32" t="s">
        <v>918</v>
      </c>
      <c r="S82" s="42" t="s">
        <v>950</v>
      </c>
      <c r="T82" t="s">
        <v>1350</v>
      </c>
      <c r="U82" s="26"/>
      <c r="V82" s="26"/>
      <c r="W82" s="26"/>
      <c r="X82" s="26"/>
      <c r="AG82" s="50" t="s">
        <v>1350</v>
      </c>
      <c r="AK82" s="24"/>
      <c r="AL82" s="2" t="s">
        <v>900</v>
      </c>
      <c r="AM82" s="32" t="s">
        <v>901</v>
      </c>
      <c r="AN82" s="11" t="s">
        <v>902</v>
      </c>
      <c r="AO82" s="50" t="s">
        <v>1350</v>
      </c>
      <c r="AR82" s="50" t="s">
        <v>1350</v>
      </c>
      <c r="AS82" s="49" t="s">
        <v>1568</v>
      </c>
      <c r="AT82" s="50" t="s">
        <v>1350</v>
      </c>
      <c r="BB82" s="52"/>
      <c r="BC82" s="53"/>
      <c r="BU82" s="56"/>
      <c r="CB82" s="146" t="s">
        <v>2333</v>
      </c>
      <c r="CC82" s="32" t="s">
        <v>2334</v>
      </c>
      <c r="CD82" s="147" t="s">
        <v>2330</v>
      </c>
      <c r="CK82" s="4" t="s">
        <v>2491</v>
      </c>
      <c r="CL82" s="999" t="s">
        <v>2492</v>
      </c>
      <c r="CM82" s="999"/>
      <c r="CN82" s="151" t="s">
        <v>2348</v>
      </c>
    </row>
    <row r="83" spans="2:92" ht="19.5" thickBot="1">
      <c r="B83" s="1084"/>
      <c r="D83" s="3" t="s">
        <v>156</v>
      </c>
      <c r="E83" s="12" t="s">
        <v>157</v>
      </c>
      <c r="G83" s="1097"/>
      <c r="I83" s="63" t="s">
        <v>37</v>
      </c>
      <c r="J83" s="94" t="s">
        <v>38</v>
      </c>
      <c r="K83" s="25"/>
      <c r="L83" s="38"/>
      <c r="M83" s="38"/>
      <c r="N83" s="58"/>
      <c r="O83" s="38" t="s">
        <v>1349</v>
      </c>
      <c r="P83" s="37" t="s">
        <v>4</v>
      </c>
      <c r="Q83" s="3" t="s">
        <v>951</v>
      </c>
      <c r="R83" s="31" t="s">
        <v>918</v>
      </c>
      <c r="S83" s="41" t="s">
        <v>952</v>
      </c>
      <c r="T83" t="s">
        <v>1350</v>
      </c>
      <c r="U83" s="25"/>
      <c r="V83" s="25"/>
      <c r="W83" s="25"/>
      <c r="X83" s="25"/>
      <c r="AG83" t="s">
        <v>1489</v>
      </c>
      <c r="AL83" s="4" t="s">
        <v>1617</v>
      </c>
      <c r="AM83" t="s">
        <v>1767</v>
      </c>
      <c r="AO83" t="s">
        <v>1489</v>
      </c>
      <c r="AR83" t="s">
        <v>1489</v>
      </c>
      <c r="AS83" s="49"/>
      <c r="AT83" t="s">
        <v>1489</v>
      </c>
      <c r="BB83" s="52"/>
      <c r="BC83" s="53"/>
      <c r="BU83" s="56"/>
      <c r="CB83" s="144" t="s">
        <v>2335</v>
      </c>
      <c r="CC83" s="31" t="s">
        <v>2336</v>
      </c>
      <c r="CD83" s="145" t="s">
        <v>2330</v>
      </c>
    </row>
    <row r="84" spans="2:92" ht="19.5" thickBot="1">
      <c r="B84" s="1084" t="s">
        <v>4</v>
      </c>
      <c r="D84" s="997" t="s">
        <v>158</v>
      </c>
      <c r="E84" s="6" t="s">
        <v>112</v>
      </c>
      <c r="G84" s="1097"/>
      <c r="I84" s="63" t="s">
        <v>44</v>
      </c>
      <c r="J84" s="94" t="s">
        <v>45</v>
      </c>
      <c r="K84" s="25"/>
      <c r="L84" s="38"/>
      <c r="M84" s="38"/>
      <c r="N84" s="58"/>
      <c r="O84" s="38" t="s">
        <v>1349</v>
      </c>
      <c r="P84" s="37" t="s">
        <v>4</v>
      </c>
      <c r="Q84" s="2" t="s">
        <v>953</v>
      </c>
      <c r="R84" s="32" t="s">
        <v>791</v>
      </c>
      <c r="S84" s="42" t="s">
        <v>954</v>
      </c>
      <c r="T84" t="s">
        <v>1350</v>
      </c>
      <c r="U84" s="25"/>
      <c r="V84" s="25"/>
      <c r="W84" s="25"/>
      <c r="X84" s="25"/>
      <c r="AL84" s="4" t="s">
        <v>1618</v>
      </c>
      <c r="AM84" t="s">
        <v>1768</v>
      </c>
      <c r="AS84" s="49"/>
      <c r="BB84" s="52"/>
      <c r="BC84" s="53"/>
      <c r="BU84" s="56"/>
      <c r="CB84" s="146" t="s">
        <v>2337</v>
      </c>
      <c r="CC84" s="32" t="s">
        <v>2338</v>
      </c>
      <c r="CD84" s="147" t="s">
        <v>2339</v>
      </c>
    </row>
    <row r="85" spans="2:92" ht="19.5" thickBot="1">
      <c r="B85" s="1084"/>
      <c r="D85" s="998"/>
      <c r="E85" s="11" t="s">
        <v>159</v>
      </c>
      <c r="G85" s="1097"/>
      <c r="I85" s="63" t="s">
        <v>46</v>
      </c>
      <c r="J85" s="94" t="s">
        <v>47</v>
      </c>
      <c r="K85" s="25"/>
      <c r="L85" s="38"/>
      <c r="M85" s="38"/>
      <c r="N85" s="58"/>
      <c r="O85" s="38" t="s">
        <v>1349</v>
      </c>
      <c r="P85" s="37" t="s">
        <v>4</v>
      </c>
      <c r="Q85" s="3" t="s">
        <v>955</v>
      </c>
      <c r="R85" s="31" t="s">
        <v>791</v>
      </c>
      <c r="S85" s="41" t="s">
        <v>956</v>
      </c>
      <c r="T85" t="s">
        <v>1350</v>
      </c>
      <c r="AL85" s="4" t="s">
        <v>1619</v>
      </c>
      <c r="AM85" t="s">
        <v>128</v>
      </c>
      <c r="BB85" s="52"/>
      <c r="BC85" s="53"/>
      <c r="BU85" s="56"/>
      <c r="CB85" s="144" t="s">
        <v>2340</v>
      </c>
      <c r="CC85" s="31" t="s">
        <v>2341</v>
      </c>
      <c r="CD85" s="152" t="s">
        <v>2348</v>
      </c>
    </row>
    <row r="86" spans="2:92" ht="19.5" thickBot="1">
      <c r="B86" s="1084"/>
      <c r="D86" s="3" t="s">
        <v>160</v>
      </c>
      <c r="E86" s="12" t="s">
        <v>161</v>
      </c>
      <c r="G86" s="1097"/>
      <c r="I86" s="63" t="s">
        <v>64</v>
      </c>
      <c r="J86" s="94" t="s">
        <v>65</v>
      </c>
      <c r="K86" s="25"/>
      <c r="L86" s="38"/>
      <c r="M86" s="38"/>
      <c r="N86" s="58"/>
      <c r="O86" s="38" t="s">
        <v>1349</v>
      </c>
      <c r="P86" s="37" t="s">
        <v>4</v>
      </c>
      <c r="Q86" s="2" t="s">
        <v>957</v>
      </c>
      <c r="R86" s="32" t="s">
        <v>791</v>
      </c>
      <c r="S86" s="42" t="s">
        <v>958</v>
      </c>
      <c r="T86" t="s">
        <v>1350</v>
      </c>
      <c r="U86" s="24"/>
      <c r="V86" s="24"/>
      <c r="W86" s="24"/>
      <c r="X86" s="24"/>
      <c r="AL86" s="4" t="s">
        <v>1620</v>
      </c>
      <c r="AM86" t="s">
        <v>128</v>
      </c>
      <c r="BB86" s="52"/>
      <c r="BC86" s="53"/>
      <c r="BU86" s="56"/>
      <c r="CB86" s="146" t="s">
        <v>2342</v>
      </c>
      <c r="CC86" s="32" t="s">
        <v>2343</v>
      </c>
      <c r="CD86" s="147" t="s">
        <v>2175</v>
      </c>
    </row>
    <row r="87" spans="2:92" ht="19.5" thickBot="1">
      <c r="B87" s="1084"/>
      <c r="D87" s="2" t="s">
        <v>162</v>
      </c>
      <c r="E87" s="11" t="s">
        <v>98</v>
      </c>
      <c r="G87" s="1097"/>
      <c r="I87" s="63" t="s">
        <v>66</v>
      </c>
      <c r="J87" s="94" t="s">
        <v>67</v>
      </c>
      <c r="K87" s="25"/>
      <c r="L87" s="38"/>
      <c r="M87" s="38"/>
      <c r="N87" s="58"/>
      <c r="O87" s="38" t="s">
        <v>1349</v>
      </c>
      <c r="P87" s="37" t="s">
        <v>4</v>
      </c>
      <c r="Q87" s="3" t="s">
        <v>959</v>
      </c>
      <c r="R87" s="31" t="s">
        <v>960</v>
      </c>
      <c r="S87" s="41" t="s">
        <v>961</v>
      </c>
      <c r="T87" t="s">
        <v>1350</v>
      </c>
      <c r="U87" s="25"/>
      <c r="V87" s="25"/>
      <c r="W87" s="25"/>
      <c r="X87" s="25"/>
      <c r="AL87" s="4" t="s">
        <v>1621</v>
      </c>
      <c r="AM87" t="s">
        <v>128</v>
      </c>
      <c r="BB87" s="52"/>
      <c r="BC87" s="53"/>
      <c r="BU87" s="56"/>
      <c r="CB87" s="144" t="s">
        <v>2344</v>
      </c>
      <c r="CC87" s="31" t="s">
        <v>2345</v>
      </c>
      <c r="CD87" s="145" t="s">
        <v>2175</v>
      </c>
    </row>
    <row r="88" spans="2:92" ht="19.5" thickBot="1">
      <c r="B88" s="1084"/>
      <c r="D88" s="3" t="s">
        <v>163</v>
      </c>
      <c r="E88" s="12" t="s">
        <v>164</v>
      </c>
      <c r="G88" s="1097"/>
      <c r="I88" s="63" t="s">
        <v>78</v>
      </c>
      <c r="J88" s="94" t="s">
        <v>79</v>
      </c>
      <c r="K88" s="25"/>
      <c r="L88" s="38"/>
      <c r="M88" s="38"/>
      <c r="N88" s="58"/>
      <c r="O88" s="38" t="s">
        <v>1349</v>
      </c>
      <c r="P88" s="37" t="s">
        <v>4</v>
      </c>
      <c r="Q88" s="2" t="s">
        <v>962</v>
      </c>
      <c r="R88" s="32" t="s">
        <v>918</v>
      </c>
      <c r="S88" s="42" t="s">
        <v>963</v>
      </c>
      <c r="T88" t="s">
        <v>1350</v>
      </c>
      <c r="U88" s="25"/>
      <c r="V88" s="25"/>
      <c r="W88" s="25"/>
      <c r="X88" s="25"/>
      <c r="AL88" s="4" t="s">
        <v>1622</v>
      </c>
      <c r="AM88" t="s">
        <v>1626</v>
      </c>
      <c r="BB88" s="52"/>
      <c r="BC88" s="53"/>
      <c r="BU88" s="56"/>
      <c r="CB88" s="149" t="s">
        <v>2346</v>
      </c>
      <c r="CC88" s="150" t="s">
        <v>2347</v>
      </c>
      <c r="CD88" s="151" t="s">
        <v>2278</v>
      </c>
    </row>
    <row r="89" spans="2:92" ht="19.5" thickBot="1">
      <c r="B89" s="1084"/>
      <c r="C89" s="37" t="s">
        <v>4</v>
      </c>
      <c r="D89" s="2" t="s">
        <v>165</v>
      </c>
      <c r="E89" s="11" t="s">
        <v>166</v>
      </c>
      <c r="G89" s="1097"/>
      <c r="I89" s="63" t="s">
        <v>82</v>
      </c>
      <c r="J89" s="94" t="s">
        <v>83</v>
      </c>
      <c r="K89" s="25"/>
      <c r="L89" s="38"/>
      <c r="M89" s="38"/>
      <c r="N89" s="58"/>
      <c r="O89" s="38" t="s">
        <v>1349</v>
      </c>
      <c r="P89" s="37" t="s">
        <v>4</v>
      </c>
      <c r="Q89" s="3" t="s">
        <v>964</v>
      </c>
      <c r="R89" s="29" t="s">
        <v>52</v>
      </c>
      <c r="S89" s="41" t="s">
        <v>965</v>
      </c>
      <c r="T89" t="s">
        <v>1350</v>
      </c>
      <c r="U89" s="25"/>
      <c r="V89" s="25"/>
      <c r="W89" s="25"/>
      <c r="X89" s="25"/>
      <c r="AL89" s="4" t="s">
        <v>848</v>
      </c>
      <c r="AM89" t="s">
        <v>1626</v>
      </c>
      <c r="BB89" s="52"/>
      <c r="BC89" s="53"/>
      <c r="BU89" s="56"/>
    </row>
    <row r="90" spans="2:92" ht="19.5" thickBot="1">
      <c r="B90" s="1084"/>
      <c r="C90" s="37" t="s">
        <v>4</v>
      </c>
      <c r="D90" s="3" t="s">
        <v>167</v>
      </c>
      <c r="E90" s="12" t="s">
        <v>168</v>
      </c>
      <c r="G90" s="1097"/>
      <c r="I90" s="63" t="s">
        <v>95</v>
      </c>
      <c r="J90" s="94" t="s">
        <v>96</v>
      </c>
      <c r="K90" s="25"/>
      <c r="L90" s="38"/>
      <c r="M90" s="38"/>
      <c r="N90" s="58"/>
      <c r="O90" s="38" t="s">
        <v>1349</v>
      </c>
      <c r="P90" s="37" t="s">
        <v>4</v>
      </c>
      <c r="Q90" s="2" t="s">
        <v>966</v>
      </c>
      <c r="R90" s="32" t="s">
        <v>918</v>
      </c>
      <c r="S90" s="42" t="s">
        <v>967</v>
      </c>
      <c r="T90" t="s">
        <v>1350</v>
      </c>
      <c r="U90" s="25"/>
      <c r="V90" s="25"/>
      <c r="W90" s="25"/>
      <c r="X90" s="25"/>
      <c r="AL90" s="4" t="s">
        <v>1623</v>
      </c>
      <c r="AM90" t="s">
        <v>1626</v>
      </c>
      <c r="BB90" s="52"/>
      <c r="BC90" s="53"/>
      <c r="BU90" s="56"/>
    </row>
    <row r="91" spans="2:92" ht="19.5" thickBot="1">
      <c r="B91" s="1084"/>
      <c r="D91" s="2" t="s">
        <v>169</v>
      </c>
      <c r="E91" s="11" t="s">
        <v>170</v>
      </c>
      <c r="G91" s="1097"/>
      <c r="I91" s="63" t="s">
        <v>126</v>
      </c>
      <c r="J91" s="94" t="s">
        <v>127</v>
      </c>
      <c r="K91" s="25"/>
      <c r="L91" s="38"/>
      <c r="M91" s="38"/>
      <c r="N91" s="58"/>
      <c r="O91" s="38" t="s">
        <v>1349</v>
      </c>
      <c r="P91" s="37" t="s">
        <v>4</v>
      </c>
      <c r="Q91" s="3" t="s">
        <v>968</v>
      </c>
      <c r="R91" s="31" t="s">
        <v>918</v>
      </c>
      <c r="S91" s="41" t="s">
        <v>969</v>
      </c>
      <c r="T91" t="s">
        <v>1350</v>
      </c>
      <c r="U91" s="25"/>
      <c r="V91" s="25"/>
      <c r="W91" s="25"/>
      <c r="X91" s="25"/>
      <c r="AL91" s="4" t="s">
        <v>1624</v>
      </c>
      <c r="AM91" t="s">
        <v>1626</v>
      </c>
      <c r="BB91" s="52"/>
      <c r="BC91" s="53"/>
      <c r="BU91" s="56"/>
    </row>
    <row r="92" spans="2:92" ht="19.5" thickBot="1">
      <c r="B92" s="1084"/>
      <c r="C92" s="37" t="s">
        <v>4</v>
      </c>
      <c r="D92" s="3" t="s">
        <v>171</v>
      </c>
      <c r="E92" s="12" t="s">
        <v>172</v>
      </c>
      <c r="G92" s="1097"/>
      <c r="I92" s="63" t="s">
        <v>134</v>
      </c>
      <c r="J92" s="94" t="s">
        <v>135</v>
      </c>
      <c r="K92" s="25"/>
      <c r="L92" s="38"/>
      <c r="M92" s="38"/>
      <c r="N92" s="58"/>
      <c r="O92" s="38" t="s">
        <v>1349</v>
      </c>
      <c r="P92" s="37" t="s">
        <v>4</v>
      </c>
      <c r="Q92" s="2" t="s">
        <v>970</v>
      </c>
      <c r="R92" s="32" t="s">
        <v>918</v>
      </c>
      <c r="S92" s="42" t="s">
        <v>971</v>
      </c>
      <c r="T92" t="s">
        <v>1350</v>
      </c>
      <c r="U92" s="25"/>
      <c r="V92" s="25"/>
      <c r="W92" s="25"/>
      <c r="X92" s="25"/>
      <c r="AL92" s="4" t="s">
        <v>1625</v>
      </c>
      <c r="AM92" t="s">
        <v>1626</v>
      </c>
      <c r="BB92" s="52"/>
      <c r="BC92" s="53"/>
      <c r="BU92" s="56"/>
    </row>
    <row r="93" spans="2:92" ht="19.5" thickBot="1">
      <c r="B93" s="1084"/>
      <c r="D93" s="2" t="s">
        <v>173</v>
      </c>
      <c r="E93" s="11" t="s">
        <v>174</v>
      </c>
      <c r="G93" s="1097"/>
      <c r="I93" s="63" t="s">
        <v>136</v>
      </c>
      <c r="J93" s="94" t="s">
        <v>137</v>
      </c>
      <c r="K93" s="25"/>
      <c r="L93" s="38"/>
      <c r="M93" s="38"/>
      <c r="N93" s="58"/>
      <c r="O93" s="38" t="s">
        <v>1349</v>
      </c>
      <c r="P93" s="37" t="s">
        <v>4</v>
      </c>
      <c r="Q93" s="3" t="s">
        <v>972</v>
      </c>
      <c r="R93" s="31" t="s">
        <v>918</v>
      </c>
      <c r="S93" s="41" t="s">
        <v>973</v>
      </c>
      <c r="T93" t="s">
        <v>1350</v>
      </c>
      <c r="U93" s="25"/>
      <c r="V93" s="25"/>
      <c r="W93" s="25"/>
      <c r="X93" s="25"/>
      <c r="AL93" s="61" t="s">
        <v>1769</v>
      </c>
      <c r="AM93" t="s">
        <v>1785</v>
      </c>
      <c r="BU93" s="56"/>
    </row>
    <row r="94" spans="2:92" ht="19.5" thickBot="1">
      <c r="B94" s="1084"/>
      <c r="D94" s="3" t="s">
        <v>175</v>
      </c>
      <c r="E94" s="12" t="s">
        <v>176</v>
      </c>
      <c r="G94" s="1097"/>
      <c r="I94" s="63" t="s">
        <v>150</v>
      </c>
      <c r="J94" s="94" t="s">
        <v>151</v>
      </c>
      <c r="K94" s="25"/>
      <c r="L94" s="38"/>
      <c r="M94" s="38"/>
      <c r="N94" s="58"/>
      <c r="O94" s="38" t="s">
        <v>1349</v>
      </c>
      <c r="P94" s="37" t="s">
        <v>4</v>
      </c>
      <c r="Q94" s="2" t="s">
        <v>974</v>
      </c>
      <c r="R94" s="32" t="s">
        <v>918</v>
      </c>
      <c r="S94" s="42" t="s">
        <v>975</v>
      </c>
      <c r="T94" t="s">
        <v>1350</v>
      </c>
      <c r="U94" s="25"/>
      <c r="V94" s="25"/>
      <c r="W94" s="25"/>
      <c r="X94" s="25"/>
      <c r="AL94" s="74" t="s">
        <v>1772</v>
      </c>
      <c r="AM94" t="s">
        <v>1773</v>
      </c>
      <c r="BB94" s="54"/>
      <c r="BC94" s="55"/>
      <c r="BU94" s="56"/>
    </row>
    <row r="95" spans="2:92" ht="19.5" thickBot="1">
      <c r="B95" s="1084"/>
      <c r="D95" s="2" t="s">
        <v>177</v>
      </c>
      <c r="E95" s="11" t="s">
        <v>178</v>
      </c>
      <c r="G95" s="1097"/>
      <c r="I95" s="63" t="s">
        <v>177</v>
      </c>
      <c r="J95" s="94" t="s">
        <v>178</v>
      </c>
      <c r="K95" s="25"/>
      <c r="L95" s="38"/>
      <c r="M95" s="38"/>
      <c r="N95" s="58"/>
      <c r="O95" s="38" t="s">
        <v>1349</v>
      </c>
      <c r="P95" s="37" t="s">
        <v>4</v>
      </c>
      <c r="Q95" s="3" t="s">
        <v>976</v>
      </c>
      <c r="R95" s="31" t="s">
        <v>977</v>
      </c>
      <c r="S95" s="41" t="s">
        <v>978</v>
      </c>
      <c r="T95" t="s">
        <v>1350</v>
      </c>
      <c r="BU95" s="56"/>
    </row>
    <row r="96" spans="2:92" ht="19.5" thickBot="1">
      <c r="B96" s="1084"/>
      <c r="D96" s="3" t="s">
        <v>179</v>
      </c>
      <c r="E96" s="12" t="s">
        <v>180</v>
      </c>
      <c r="G96" s="1097"/>
      <c r="I96" s="63" t="s">
        <v>181</v>
      </c>
      <c r="J96" s="94" t="s">
        <v>182</v>
      </c>
      <c r="K96" s="25"/>
      <c r="L96" s="38"/>
      <c r="M96" s="38"/>
      <c r="N96" s="58"/>
      <c r="O96" s="38" t="s">
        <v>1349</v>
      </c>
      <c r="P96" s="37" t="s">
        <v>4</v>
      </c>
      <c r="Q96" s="2" t="s">
        <v>979</v>
      </c>
      <c r="R96" s="32" t="s">
        <v>791</v>
      </c>
      <c r="S96" s="42" t="s">
        <v>980</v>
      </c>
      <c r="T96" t="s">
        <v>1350</v>
      </c>
      <c r="U96" s="24"/>
      <c r="V96" s="24"/>
      <c r="W96" s="24"/>
      <c r="X96" s="24"/>
      <c r="BU96" s="56"/>
    </row>
    <row r="97" spans="2:73" ht="19.5" thickBot="1">
      <c r="B97" s="1084"/>
      <c r="D97" s="2" t="s">
        <v>181</v>
      </c>
      <c r="E97" s="11" t="s">
        <v>182</v>
      </c>
      <c r="G97" s="1097"/>
      <c r="I97" s="855" t="s">
        <v>183</v>
      </c>
      <c r="J97" s="856" t="s">
        <v>184</v>
      </c>
      <c r="K97" s="25"/>
      <c r="L97" s="38"/>
      <c r="M97" s="38"/>
      <c r="N97" s="58"/>
      <c r="O97" s="38" t="s">
        <v>1349</v>
      </c>
      <c r="P97" s="37" t="s">
        <v>4</v>
      </c>
      <c r="Q97" s="3" t="s">
        <v>981</v>
      </c>
      <c r="R97" s="31" t="s">
        <v>791</v>
      </c>
      <c r="S97" s="41" t="s">
        <v>982</v>
      </c>
      <c r="T97" t="s">
        <v>1350</v>
      </c>
      <c r="U97" s="25"/>
      <c r="V97" s="25"/>
      <c r="W97" s="25"/>
      <c r="X97" s="25"/>
      <c r="BU97" s="56"/>
    </row>
    <row r="98" spans="2:73" ht="19.5" thickBot="1">
      <c r="B98" s="1084"/>
      <c r="D98" s="3" t="s">
        <v>183</v>
      </c>
      <c r="E98" s="12" t="s">
        <v>184</v>
      </c>
      <c r="G98" s="1097"/>
      <c r="I98" s="855" t="s">
        <v>185</v>
      </c>
      <c r="J98" s="856" t="s">
        <v>186</v>
      </c>
      <c r="K98" s="25"/>
      <c r="L98" s="38"/>
      <c r="M98" s="38"/>
      <c r="N98" s="58"/>
      <c r="O98" s="38" t="s">
        <v>1349</v>
      </c>
      <c r="P98" s="37" t="s">
        <v>4</v>
      </c>
      <c r="Q98" s="2" t="s">
        <v>983</v>
      </c>
      <c r="R98" s="32" t="s">
        <v>791</v>
      </c>
      <c r="S98" s="42" t="s">
        <v>984</v>
      </c>
      <c r="T98" t="s">
        <v>1350</v>
      </c>
      <c r="U98" s="25"/>
      <c r="V98" s="25"/>
      <c r="W98" s="25"/>
      <c r="X98" s="25"/>
      <c r="BU98" s="56"/>
    </row>
    <row r="99" spans="2:73" ht="19.5" thickBot="1">
      <c r="B99" s="1084"/>
      <c r="D99" s="2" t="s">
        <v>185</v>
      </c>
      <c r="E99" s="11" t="s">
        <v>186</v>
      </c>
      <c r="G99" s="1097"/>
      <c r="I99" s="855" t="s">
        <v>187</v>
      </c>
      <c r="J99" s="856" t="s">
        <v>188</v>
      </c>
      <c r="K99" s="25"/>
      <c r="L99" s="38"/>
      <c r="M99" s="38"/>
      <c r="N99" s="58"/>
      <c r="O99" s="38" t="s">
        <v>1349</v>
      </c>
      <c r="P99" s="37" t="s">
        <v>4</v>
      </c>
      <c r="Q99" s="3" t="s">
        <v>985</v>
      </c>
      <c r="R99" s="31" t="s">
        <v>918</v>
      </c>
      <c r="S99" s="41" t="s">
        <v>986</v>
      </c>
      <c r="T99" t="s">
        <v>1350</v>
      </c>
      <c r="U99" s="25"/>
      <c r="V99" s="25"/>
      <c r="W99" s="25"/>
      <c r="X99" s="25"/>
      <c r="BU99" s="56"/>
    </row>
    <row r="100" spans="2:73" ht="19.5" thickBot="1">
      <c r="B100" s="1084"/>
      <c r="D100" s="3" t="s">
        <v>187</v>
      </c>
      <c r="E100" s="12" t="s">
        <v>188</v>
      </c>
      <c r="G100" s="1097"/>
      <c r="I100" s="63" t="s">
        <v>189</v>
      </c>
      <c r="J100" s="94" t="s">
        <v>190</v>
      </c>
      <c r="K100" s="25"/>
      <c r="L100" s="38"/>
      <c r="M100" s="38"/>
      <c r="N100" s="58"/>
      <c r="O100" s="38" t="s">
        <v>1349</v>
      </c>
      <c r="P100" s="37" t="s">
        <v>4</v>
      </c>
      <c r="Q100" s="2" t="s">
        <v>987</v>
      </c>
      <c r="R100" s="32" t="s">
        <v>918</v>
      </c>
      <c r="S100" s="42" t="s">
        <v>988</v>
      </c>
      <c r="T100" t="s">
        <v>1350</v>
      </c>
      <c r="U100" s="25"/>
      <c r="V100" s="25"/>
      <c r="W100" s="25"/>
      <c r="X100" s="25"/>
      <c r="BU100" s="56"/>
    </row>
    <row r="101" spans="2:73" ht="19.5" thickBot="1">
      <c r="B101" s="1084"/>
      <c r="D101" s="2" t="s">
        <v>189</v>
      </c>
      <c r="E101" s="11" t="s">
        <v>190</v>
      </c>
      <c r="G101" s="1097"/>
      <c r="I101" s="63" t="s">
        <v>191</v>
      </c>
      <c r="J101" s="94" t="s">
        <v>192</v>
      </c>
      <c r="K101" s="25"/>
      <c r="L101" s="38"/>
      <c r="M101" s="38"/>
      <c r="N101" s="58"/>
      <c r="O101" s="38" t="s">
        <v>1349</v>
      </c>
      <c r="P101" s="37" t="s">
        <v>4</v>
      </c>
      <c r="Q101" s="3" t="s">
        <v>989</v>
      </c>
      <c r="R101" s="31" t="s">
        <v>918</v>
      </c>
      <c r="S101" s="41" t="s">
        <v>990</v>
      </c>
      <c r="T101" t="s">
        <v>1350</v>
      </c>
      <c r="BU101" s="56"/>
    </row>
    <row r="102" spans="2:73" ht="19.5" thickBot="1">
      <c r="B102" s="1084"/>
      <c r="D102" s="3" t="s">
        <v>191</v>
      </c>
      <c r="E102" s="12" t="s">
        <v>192</v>
      </c>
      <c r="G102" s="1097"/>
      <c r="I102" s="63" t="s">
        <v>198</v>
      </c>
      <c r="J102" s="94" t="s">
        <v>199</v>
      </c>
      <c r="K102" s="25"/>
      <c r="L102" s="38"/>
      <c r="M102" s="38"/>
      <c r="N102" s="58"/>
      <c r="O102" s="38" t="s">
        <v>1349</v>
      </c>
      <c r="P102" s="37" t="s">
        <v>4</v>
      </c>
      <c r="Q102" s="2" t="s">
        <v>991</v>
      </c>
      <c r="R102" s="32" t="s">
        <v>918</v>
      </c>
      <c r="S102" s="42" t="s">
        <v>992</v>
      </c>
      <c r="T102" t="s">
        <v>1350</v>
      </c>
      <c r="U102" s="24"/>
      <c r="V102" s="24"/>
      <c r="W102" s="24"/>
      <c r="X102" s="24"/>
      <c r="BU102" s="56"/>
    </row>
    <row r="103" spans="2:73" ht="19.5" thickBot="1">
      <c r="B103" s="1084"/>
      <c r="D103" s="2" t="s">
        <v>193</v>
      </c>
      <c r="E103" s="11" t="s">
        <v>194</v>
      </c>
      <c r="G103" s="1097"/>
      <c r="I103" s="63" t="s">
        <v>206</v>
      </c>
      <c r="J103" s="94" t="s">
        <v>207</v>
      </c>
      <c r="K103" s="25"/>
      <c r="L103" s="38"/>
      <c r="M103" s="38"/>
      <c r="N103" s="58"/>
      <c r="O103" s="38" t="s">
        <v>1349</v>
      </c>
      <c r="P103" s="37" t="s">
        <v>4</v>
      </c>
      <c r="Q103" s="3" t="s">
        <v>993</v>
      </c>
      <c r="R103" s="31" t="s">
        <v>918</v>
      </c>
      <c r="S103" s="41" t="s">
        <v>994</v>
      </c>
      <c r="T103" t="s">
        <v>1350</v>
      </c>
      <c r="U103" s="25"/>
      <c r="V103" s="25"/>
      <c r="W103" s="25"/>
      <c r="X103" s="25"/>
      <c r="BU103" s="56"/>
    </row>
    <row r="104" spans="2:73" ht="19.5" thickBot="1">
      <c r="B104" s="1084"/>
      <c r="D104" s="3" t="s">
        <v>195</v>
      </c>
      <c r="E104" s="12" t="s">
        <v>90</v>
      </c>
      <c r="G104" s="1097"/>
      <c r="I104" s="854" t="s">
        <v>210</v>
      </c>
      <c r="J104" s="94" t="s">
        <v>211</v>
      </c>
      <c r="K104" s="25"/>
      <c r="L104" s="38"/>
      <c r="M104" s="38"/>
      <c r="N104" s="58"/>
      <c r="O104" s="38" t="s">
        <v>1349</v>
      </c>
      <c r="P104" s="37" t="s">
        <v>4</v>
      </c>
      <c r="Q104" s="2" t="s">
        <v>995</v>
      </c>
      <c r="R104" s="32" t="s">
        <v>918</v>
      </c>
      <c r="S104" s="42" t="s">
        <v>996</v>
      </c>
      <c r="T104" t="s">
        <v>1350</v>
      </c>
      <c r="U104" s="25"/>
      <c r="V104" s="25"/>
      <c r="W104" s="25"/>
      <c r="X104" s="25"/>
      <c r="BU104" s="56"/>
    </row>
    <row r="105" spans="2:73" ht="19.5" thickBot="1">
      <c r="B105" s="1084"/>
      <c r="C105" s="37" t="s">
        <v>4</v>
      </c>
      <c r="D105" s="2" t="s">
        <v>196</v>
      </c>
      <c r="E105" s="11" t="s">
        <v>197</v>
      </c>
      <c r="G105" s="1097"/>
      <c r="I105" s="854" t="s">
        <v>214</v>
      </c>
      <c r="J105" s="94" t="s">
        <v>215</v>
      </c>
      <c r="K105" s="25"/>
      <c r="L105" s="38"/>
      <c r="M105" s="38"/>
      <c r="N105" s="58"/>
      <c r="O105" s="38" t="s">
        <v>1349</v>
      </c>
      <c r="P105" s="37" t="s">
        <v>4</v>
      </c>
      <c r="Q105" s="3" t="s">
        <v>997</v>
      </c>
      <c r="R105" s="29" t="s">
        <v>52</v>
      </c>
      <c r="S105" s="41" t="s">
        <v>998</v>
      </c>
      <c r="T105" t="s">
        <v>1350</v>
      </c>
      <c r="U105" s="25"/>
      <c r="V105" s="25"/>
      <c r="W105" s="25"/>
      <c r="X105" s="25"/>
      <c r="BU105" s="56"/>
    </row>
    <row r="106" spans="2:73" ht="19.5" thickBot="1">
      <c r="B106" s="1084"/>
      <c r="D106" s="3" t="s">
        <v>198</v>
      </c>
      <c r="E106" s="12" t="s">
        <v>199</v>
      </c>
      <c r="G106" s="1097"/>
      <c r="I106" s="63" t="s">
        <v>234</v>
      </c>
      <c r="J106" s="94" t="s">
        <v>235</v>
      </c>
      <c r="K106" s="25"/>
      <c r="L106" s="38"/>
      <c r="M106" s="38"/>
      <c r="N106" s="58"/>
      <c r="O106" s="38" t="s">
        <v>1349</v>
      </c>
      <c r="P106" s="37" t="s">
        <v>4</v>
      </c>
      <c r="Q106" s="2" t="s">
        <v>999</v>
      </c>
      <c r="R106" s="28" t="s">
        <v>52</v>
      </c>
      <c r="S106" s="42" t="s">
        <v>1000</v>
      </c>
      <c r="T106" t="s">
        <v>1350</v>
      </c>
      <c r="BU106" s="56"/>
    </row>
    <row r="107" spans="2:73" ht="19.5" thickBot="1">
      <c r="B107" s="1084"/>
      <c r="D107" s="2" t="s">
        <v>200</v>
      </c>
      <c r="E107" s="11" t="s">
        <v>201</v>
      </c>
      <c r="G107" s="1097"/>
      <c r="I107" s="63" t="s">
        <v>244</v>
      </c>
      <c r="J107" s="94" t="s">
        <v>245</v>
      </c>
      <c r="K107" s="25"/>
      <c r="L107" s="38"/>
      <c r="M107" s="38"/>
      <c r="N107" s="58"/>
      <c r="O107" s="38" t="s">
        <v>1349</v>
      </c>
      <c r="P107" s="37" t="s">
        <v>4</v>
      </c>
      <c r="Q107" s="21" t="s">
        <v>1001</v>
      </c>
      <c r="R107" s="29" t="s">
        <v>52</v>
      </c>
      <c r="S107" s="41" t="s">
        <v>1002</v>
      </c>
      <c r="T107" t="s">
        <v>1350</v>
      </c>
      <c r="U107" s="24"/>
      <c r="V107" s="24"/>
      <c r="W107" s="24"/>
      <c r="X107" s="24"/>
      <c r="BU107" s="56"/>
    </row>
    <row r="108" spans="2:73" ht="19.5" thickBot="1">
      <c r="B108" s="1084"/>
      <c r="D108" s="3" t="s">
        <v>202</v>
      </c>
      <c r="E108" s="12" t="s">
        <v>90</v>
      </c>
      <c r="G108" s="1097"/>
      <c r="I108" s="63" t="s">
        <v>248</v>
      </c>
      <c r="J108" s="94" t="s">
        <v>249</v>
      </c>
      <c r="K108" s="25"/>
      <c r="L108" s="38"/>
      <c r="M108" s="38"/>
      <c r="N108" s="58"/>
      <c r="O108" s="38" t="s">
        <v>1349</v>
      </c>
      <c r="P108" s="37" t="s">
        <v>4</v>
      </c>
      <c r="Q108" s="2" t="s">
        <v>1003</v>
      </c>
      <c r="R108" s="28" t="s">
        <v>52</v>
      </c>
      <c r="S108" s="42" t="s">
        <v>1004</v>
      </c>
      <c r="T108" t="s">
        <v>1350</v>
      </c>
      <c r="U108" s="25"/>
      <c r="V108" s="25"/>
      <c r="W108" s="25"/>
      <c r="X108" s="25"/>
      <c r="BU108" s="56"/>
    </row>
    <row r="109" spans="2:73" ht="19.5" thickBot="1">
      <c r="B109" s="1084" t="s">
        <v>4</v>
      </c>
      <c r="D109" s="997" t="s">
        <v>203</v>
      </c>
      <c r="E109" s="6" t="s">
        <v>204</v>
      </c>
      <c r="G109" s="1097"/>
      <c r="I109" s="72"/>
      <c r="J109" s="98"/>
      <c r="K109" s="25"/>
      <c r="L109" s="38"/>
      <c r="M109" s="38"/>
      <c r="N109" s="58"/>
      <c r="O109" s="38" t="s">
        <v>1349</v>
      </c>
      <c r="P109" s="37" t="s">
        <v>4</v>
      </c>
      <c r="Q109" s="3" t="s">
        <v>1005</v>
      </c>
      <c r="R109" s="31" t="s">
        <v>918</v>
      </c>
      <c r="S109" s="41" t="s">
        <v>1006</v>
      </c>
      <c r="T109" t="s">
        <v>1350</v>
      </c>
      <c r="U109" s="25"/>
      <c r="V109" s="25"/>
      <c r="W109" s="25"/>
      <c r="X109" s="25"/>
      <c r="BU109" s="56"/>
    </row>
    <row r="110" spans="2:73" ht="38.25" thickBot="1">
      <c r="B110" s="1084"/>
      <c r="D110" s="998"/>
      <c r="E110" s="11" t="s">
        <v>205</v>
      </c>
      <c r="G110" s="1097"/>
      <c r="H110" t="s">
        <v>4</v>
      </c>
      <c r="I110" s="1" t="s">
        <v>263</v>
      </c>
      <c r="K110" s="25"/>
      <c r="L110" s="38"/>
      <c r="M110" s="38"/>
      <c r="N110" s="58"/>
      <c r="O110" s="38" t="s">
        <v>1349</v>
      </c>
      <c r="P110" s="37" t="s">
        <v>4</v>
      </c>
      <c r="Q110" s="2" t="s">
        <v>1007</v>
      </c>
      <c r="R110" s="32" t="s">
        <v>791</v>
      </c>
      <c r="S110" s="42" t="s">
        <v>1008</v>
      </c>
      <c r="T110" t="s">
        <v>1350</v>
      </c>
      <c r="U110" s="25"/>
      <c r="V110" s="25"/>
      <c r="W110" s="25"/>
      <c r="X110" s="25"/>
      <c r="BU110" s="56"/>
    </row>
    <row r="111" spans="2:73" ht="19.5" thickBot="1">
      <c r="B111" s="1084"/>
      <c r="D111" s="3" t="s">
        <v>206</v>
      </c>
      <c r="E111" s="12" t="s">
        <v>207</v>
      </c>
      <c r="G111" s="1097"/>
      <c r="I111" s="63" t="s">
        <v>17</v>
      </c>
      <c r="J111" s="64" t="s">
        <v>18</v>
      </c>
      <c r="K111" s="25"/>
      <c r="L111" s="38"/>
      <c r="M111" s="38"/>
      <c r="N111" s="58"/>
      <c r="O111" s="38" t="s">
        <v>1349</v>
      </c>
      <c r="P111" s="37" t="s">
        <v>4</v>
      </c>
      <c r="Q111" s="3" t="s">
        <v>1009</v>
      </c>
      <c r="R111" s="31" t="s">
        <v>791</v>
      </c>
      <c r="S111" s="41" t="s">
        <v>1010</v>
      </c>
      <c r="T111" t="s">
        <v>1350</v>
      </c>
      <c r="U111" s="26"/>
      <c r="V111" s="26"/>
      <c r="W111" s="26"/>
      <c r="X111" s="26"/>
      <c r="BU111" s="56"/>
    </row>
    <row r="112" spans="2:73" ht="19.5" thickBot="1">
      <c r="B112" s="1084"/>
      <c r="C112" s="37" t="s">
        <v>4</v>
      </c>
      <c r="D112" s="2" t="s">
        <v>208</v>
      </c>
      <c r="E112" s="11" t="s">
        <v>209</v>
      </c>
      <c r="G112" s="1097"/>
      <c r="I112" s="67" t="s">
        <v>156</v>
      </c>
      <c r="J112" s="83" t="s">
        <v>157</v>
      </c>
      <c r="K112" s="25"/>
      <c r="L112" s="38"/>
      <c r="M112" s="38"/>
      <c r="N112" s="58"/>
      <c r="O112" s="38" t="s">
        <v>1349</v>
      </c>
      <c r="P112" s="37" t="s">
        <v>4</v>
      </c>
      <c r="Q112" s="2" t="s">
        <v>1011</v>
      </c>
      <c r="R112" s="32" t="s">
        <v>791</v>
      </c>
      <c r="S112" s="42" t="s">
        <v>1010</v>
      </c>
      <c r="T112" t="s">
        <v>1350</v>
      </c>
      <c r="U112" s="25"/>
      <c r="V112" s="25"/>
      <c r="W112" s="25"/>
      <c r="X112" s="25"/>
      <c r="BU112" s="56"/>
    </row>
    <row r="113" spans="2:73" ht="38.25" thickBot="1">
      <c r="B113" s="1084"/>
      <c r="D113" s="3" t="s">
        <v>210</v>
      </c>
      <c r="E113" s="12" t="s">
        <v>211</v>
      </c>
      <c r="G113" s="1097"/>
      <c r="H113" t="s">
        <v>4</v>
      </c>
      <c r="I113" s="1" t="s">
        <v>264</v>
      </c>
      <c r="K113" s="25"/>
      <c r="L113" s="38"/>
      <c r="M113" s="38"/>
      <c r="N113" s="58"/>
      <c r="O113" s="38" t="s">
        <v>1349</v>
      </c>
      <c r="P113" s="37" t="s">
        <v>4</v>
      </c>
      <c r="Q113" s="21" t="s">
        <v>1012</v>
      </c>
      <c r="R113" s="29" t="s">
        <v>52</v>
      </c>
      <c r="S113" s="41" t="s">
        <v>1013</v>
      </c>
      <c r="T113" t="s">
        <v>1350</v>
      </c>
      <c r="U113" s="25"/>
      <c r="V113" s="25"/>
      <c r="W113" s="25"/>
      <c r="X113" s="25"/>
      <c r="BU113" s="56"/>
    </row>
    <row r="114" spans="2:73" ht="19.5" thickBot="1">
      <c r="B114" s="1084"/>
      <c r="D114" s="2" t="s">
        <v>212</v>
      </c>
      <c r="E114" s="11" t="s">
        <v>213</v>
      </c>
      <c r="G114" s="1097"/>
      <c r="I114" s="63" t="s">
        <v>246</v>
      </c>
      <c r="J114" s="84" t="s">
        <v>247</v>
      </c>
      <c r="K114" s="25"/>
      <c r="L114" s="38"/>
      <c r="M114" s="38"/>
      <c r="N114" s="58"/>
      <c r="O114" s="38" t="s">
        <v>1349</v>
      </c>
      <c r="P114" s="37" t="s">
        <v>4</v>
      </c>
      <c r="Q114" s="2" t="s">
        <v>1014</v>
      </c>
      <c r="R114" s="32" t="s">
        <v>791</v>
      </c>
      <c r="S114" s="42" t="s">
        <v>1015</v>
      </c>
      <c r="T114" t="s">
        <v>1350</v>
      </c>
      <c r="U114" s="25"/>
      <c r="V114" s="25"/>
      <c r="W114" s="25"/>
      <c r="X114" s="25"/>
      <c r="BU114" s="56"/>
    </row>
    <row r="115" spans="2:73" ht="19.5" thickBot="1">
      <c r="B115" s="1084"/>
      <c r="D115" s="3" t="s">
        <v>214</v>
      </c>
      <c r="E115" s="12" t="s">
        <v>215</v>
      </c>
      <c r="G115" s="1097"/>
      <c r="I115" s="63" t="s">
        <v>163</v>
      </c>
      <c r="J115" s="84" t="s">
        <v>164</v>
      </c>
      <c r="K115" s="25"/>
      <c r="L115" s="38"/>
      <c r="M115" s="38"/>
      <c r="N115" s="58"/>
      <c r="O115" s="38" t="s">
        <v>1349</v>
      </c>
      <c r="P115" s="37" t="s">
        <v>4</v>
      </c>
      <c r="Q115" s="3" t="s">
        <v>1016</v>
      </c>
      <c r="R115" s="31" t="s">
        <v>791</v>
      </c>
      <c r="S115" s="41" t="s">
        <v>1017</v>
      </c>
      <c r="T115" t="s">
        <v>1350</v>
      </c>
      <c r="U115" s="25"/>
      <c r="V115" s="25"/>
      <c r="W115" s="25"/>
      <c r="X115" s="25"/>
      <c r="BU115" s="56"/>
    </row>
    <row r="116" spans="2:73" ht="19.5" thickBot="1">
      <c r="B116" s="1084"/>
      <c r="D116" s="2" t="s">
        <v>216</v>
      </c>
      <c r="E116" s="11" t="s">
        <v>217</v>
      </c>
      <c r="G116" s="1097"/>
      <c r="I116" s="2" t="s">
        <v>142</v>
      </c>
      <c r="J116" s="11" t="s">
        <v>1578</v>
      </c>
      <c r="K116" s="25"/>
      <c r="L116" s="38"/>
      <c r="M116" s="38"/>
      <c r="N116" s="58"/>
      <c r="O116" s="38" t="s">
        <v>1349</v>
      </c>
      <c r="P116" s="37" t="s">
        <v>4</v>
      </c>
      <c r="Q116" s="2" t="s">
        <v>1018</v>
      </c>
      <c r="R116" s="28" t="s">
        <v>109</v>
      </c>
      <c r="S116" s="42" t="s">
        <v>1019</v>
      </c>
      <c r="T116" t="s">
        <v>1350</v>
      </c>
      <c r="BU116" s="56"/>
    </row>
    <row r="117" spans="2:73" ht="19.5" thickBot="1">
      <c r="B117" s="1084"/>
      <c r="D117" s="3" t="s">
        <v>218</v>
      </c>
      <c r="E117" s="12" t="s">
        <v>219</v>
      </c>
      <c r="G117" s="1097"/>
      <c r="I117" s="63" t="s">
        <v>91</v>
      </c>
      <c r="J117" s="84" t="s">
        <v>92</v>
      </c>
      <c r="K117" s="25"/>
      <c r="L117" s="38"/>
      <c r="M117" s="38"/>
      <c r="N117" s="58"/>
      <c r="O117" s="38" t="s">
        <v>1349</v>
      </c>
      <c r="P117" s="37" t="s">
        <v>4</v>
      </c>
      <c r="Q117" s="3" t="s">
        <v>1020</v>
      </c>
      <c r="R117" s="29" t="s">
        <v>52</v>
      </c>
      <c r="S117" s="41" t="s">
        <v>1021</v>
      </c>
      <c r="T117" t="s">
        <v>1350</v>
      </c>
      <c r="U117" s="24"/>
      <c r="V117" s="24"/>
      <c r="W117" s="24"/>
      <c r="X117" s="24"/>
      <c r="BU117" s="56"/>
    </row>
    <row r="118" spans="2:73" ht="19.5" thickBot="1">
      <c r="B118" s="1084"/>
      <c r="D118" s="2" t="s">
        <v>220</v>
      </c>
      <c r="E118" s="11" t="s">
        <v>221</v>
      </c>
      <c r="G118" s="1097"/>
      <c r="I118" s="2" t="s">
        <v>93</v>
      </c>
      <c r="J118" s="11" t="s">
        <v>1628</v>
      </c>
      <c r="K118" s="25"/>
      <c r="L118" s="38"/>
      <c r="M118" s="38"/>
      <c r="N118" s="58"/>
      <c r="O118" s="38" t="s">
        <v>1349</v>
      </c>
      <c r="P118" s="37" t="s">
        <v>4</v>
      </c>
      <c r="Q118" s="2" t="s">
        <v>1022</v>
      </c>
      <c r="R118" s="32" t="s">
        <v>918</v>
      </c>
      <c r="S118" s="42" t="s">
        <v>1023</v>
      </c>
      <c r="T118" t="s">
        <v>1350</v>
      </c>
      <c r="U118" s="25"/>
      <c r="V118" s="25"/>
      <c r="W118" s="25"/>
      <c r="X118" s="25"/>
      <c r="BU118" s="56"/>
    </row>
    <row r="119" spans="2:73" ht="19.5" thickBot="1">
      <c r="B119" s="1084"/>
      <c r="D119" s="3" t="s">
        <v>222</v>
      </c>
      <c r="E119" s="12" t="s">
        <v>223</v>
      </c>
      <c r="G119" s="1097"/>
      <c r="I119" s="4" t="s">
        <v>76</v>
      </c>
      <c r="J119" s="13" t="s">
        <v>1629</v>
      </c>
      <c r="K119" s="25"/>
      <c r="L119" s="38"/>
      <c r="M119" s="38"/>
      <c r="N119" s="58"/>
      <c r="O119" s="38" t="s">
        <v>1349</v>
      </c>
      <c r="P119" s="37" t="s">
        <v>4</v>
      </c>
      <c r="Q119" s="3" t="s">
        <v>1024</v>
      </c>
      <c r="R119" s="29" t="s">
        <v>132</v>
      </c>
      <c r="S119" s="41" t="s">
        <v>1025</v>
      </c>
      <c r="T119" t="s">
        <v>1350</v>
      </c>
      <c r="U119" s="25"/>
      <c r="V119" s="25"/>
      <c r="W119" s="25"/>
      <c r="X119" s="25"/>
      <c r="BU119" s="56"/>
    </row>
    <row r="120" spans="2:73" ht="38.25" thickBot="1">
      <c r="B120" s="1084"/>
      <c r="D120" s="2" t="s">
        <v>224</v>
      </c>
      <c r="E120" s="11" t="s">
        <v>225</v>
      </c>
      <c r="G120" s="1097"/>
      <c r="H120" t="s">
        <v>4</v>
      </c>
      <c r="I120" s="1" t="s">
        <v>265</v>
      </c>
      <c r="K120" s="25"/>
      <c r="L120" s="38"/>
      <c r="M120" s="38"/>
      <c r="N120" s="58"/>
      <c r="O120" s="38" t="s">
        <v>1349</v>
      </c>
      <c r="P120" s="37" t="s">
        <v>4</v>
      </c>
      <c r="Q120" s="2" t="s">
        <v>1026</v>
      </c>
      <c r="R120" s="32" t="s">
        <v>791</v>
      </c>
      <c r="S120" s="42" t="s">
        <v>1027</v>
      </c>
      <c r="T120" t="s">
        <v>1350</v>
      </c>
      <c r="U120" s="25"/>
      <c r="V120" s="25"/>
      <c r="W120" s="25"/>
      <c r="X120" s="25"/>
      <c r="BU120" s="56"/>
    </row>
    <row r="121" spans="2:73" ht="19.5" thickBot="1">
      <c r="B121" s="1084"/>
      <c r="D121" s="3" t="s">
        <v>226</v>
      </c>
      <c r="E121" s="12" t="s">
        <v>227</v>
      </c>
      <c r="G121" s="1097"/>
      <c r="I121" s="63" t="s">
        <v>218</v>
      </c>
      <c r="J121" s="64" t="s">
        <v>219</v>
      </c>
      <c r="K121" s="25"/>
      <c r="L121" s="38"/>
      <c r="M121" s="38"/>
      <c r="N121" s="58"/>
      <c r="O121" s="38" t="s">
        <v>1349</v>
      </c>
      <c r="P121" s="37" t="s">
        <v>4</v>
      </c>
      <c r="Q121" s="3" t="s">
        <v>1028</v>
      </c>
      <c r="R121" s="31" t="s">
        <v>791</v>
      </c>
      <c r="S121" s="41" t="s">
        <v>1029</v>
      </c>
      <c r="T121" t="s">
        <v>1350</v>
      </c>
      <c r="U121" s="25"/>
      <c r="V121" s="25"/>
      <c r="W121" s="25"/>
      <c r="X121" s="25"/>
      <c r="BU121" s="56"/>
    </row>
    <row r="122" spans="2:73" ht="19.5" thickBot="1">
      <c r="B122" s="1084"/>
      <c r="D122" s="2" t="s">
        <v>228</v>
      </c>
      <c r="E122" s="11" t="s">
        <v>229</v>
      </c>
      <c r="G122" s="1097"/>
      <c r="I122" s="63" t="s">
        <v>60</v>
      </c>
      <c r="J122" s="64" t="s">
        <v>61</v>
      </c>
      <c r="K122" s="25"/>
      <c r="L122" s="38"/>
      <c r="M122" s="38"/>
      <c r="N122" s="58"/>
      <c r="O122" s="38" t="s">
        <v>1349</v>
      </c>
      <c r="P122" s="37" t="s">
        <v>4</v>
      </c>
      <c r="Q122" s="2" t="s">
        <v>1030</v>
      </c>
      <c r="R122" s="32" t="s">
        <v>918</v>
      </c>
      <c r="S122" s="42" t="s">
        <v>1031</v>
      </c>
      <c r="T122" t="s">
        <v>1350</v>
      </c>
      <c r="U122" s="25"/>
      <c r="V122" s="25"/>
      <c r="W122" s="25"/>
      <c r="X122" s="25"/>
      <c r="BU122" s="56"/>
    </row>
    <row r="123" spans="2:73" ht="19.5" thickBot="1">
      <c r="B123" s="1084"/>
      <c r="D123" s="3" t="s">
        <v>230</v>
      </c>
      <c r="E123" s="12" t="s">
        <v>231</v>
      </c>
      <c r="G123" s="1097"/>
      <c r="I123" s="63" t="s">
        <v>230</v>
      </c>
      <c r="J123" s="64" t="s">
        <v>231</v>
      </c>
      <c r="K123" s="25"/>
      <c r="L123" s="38"/>
      <c r="M123" s="38"/>
      <c r="N123" s="58"/>
      <c r="O123" s="38" t="s">
        <v>1349</v>
      </c>
      <c r="P123" s="37" t="s">
        <v>4</v>
      </c>
      <c r="Q123" s="3" t="s">
        <v>1032</v>
      </c>
      <c r="R123" s="31" t="s">
        <v>791</v>
      </c>
      <c r="S123" s="41" t="s">
        <v>1033</v>
      </c>
      <c r="T123" t="s">
        <v>1350</v>
      </c>
      <c r="U123" s="25"/>
      <c r="V123" s="25"/>
      <c r="W123" s="25"/>
      <c r="X123" s="25"/>
      <c r="BU123" s="56"/>
    </row>
    <row r="124" spans="2:73" ht="19.5" thickBot="1">
      <c r="B124" s="1084"/>
      <c r="D124" s="2" t="s">
        <v>232</v>
      </c>
      <c r="E124" s="11" t="s">
        <v>233</v>
      </c>
      <c r="G124" s="1097"/>
      <c r="I124" s="63" t="s">
        <v>238</v>
      </c>
      <c r="J124" s="64" t="s">
        <v>239</v>
      </c>
      <c r="K124" s="25"/>
      <c r="L124" s="38"/>
      <c r="M124" s="38"/>
      <c r="N124" s="58"/>
      <c r="O124" s="38" t="s">
        <v>1349</v>
      </c>
      <c r="P124" s="37" t="s">
        <v>4</v>
      </c>
      <c r="Q124" s="20" t="s">
        <v>1034</v>
      </c>
      <c r="R124" s="28" t="s">
        <v>52</v>
      </c>
      <c r="S124" s="42" t="s">
        <v>1035</v>
      </c>
      <c r="T124" t="s">
        <v>1350</v>
      </c>
      <c r="U124" s="25"/>
      <c r="V124" s="25"/>
      <c r="W124" s="25"/>
      <c r="X124" s="25"/>
      <c r="BU124" s="56"/>
    </row>
    <row r="125" spans="2:73" ht="19.5" thickBot="1">
      <c r="B125" s="1084"/>
      <c r="D125" s="3" t="s">
        <v>234</v>
      </c>
      <c r="E125" s="12" t="s">
        <v>235</v>
      </c>
      <c r="G125" s="1097"/>
      <c r="I125" s="63" t="s">
        <v>222</v>
      </c>
      <c r="J125" s="64" t="s">
        <v>223</v>
      </c>
      <c r="K125" s="25"/>
      <c r="L125" s="38"/>
      <c r="M125" s="38"/>
      <c r="N125" s="58"/>
      <c r="O125" s="38" t="s">
        <v>1349</v>
      </c>
      <c r="P125" s="37" t="s">
        <v>4</v>
      </c>
      <c r="Q125" s="3" t="s">
        <v>1036</v>
      </c>
      <c r="R125" s="29" t="s">
        <v>109</v>
      </c>
      <c r="S125" s="41" t="s">
        <v>1037</v>
      </c>
      <c r="T125" t="s">
        <v>1350</v>
      </c>
      <c r="U125" s="25"/>
      <c r="V125" s="25"/>
      <c r="W125" s="25"/>
      <c r="X125" s="25"/>
      <c r="BU125" s="56"/>
    </row>
    <row r="126" spans="2:73" ht="19.5" thickBot="1">
      <c r="B126" s="1084"/>
      <c r="D126" s="2" t="s">
        <v>236</v>
      </c>
      <c r="E126" s="11" t="s">
        <v>237</v>
      </c>
      <c r="G126" s="1097"/>
      <c r="I126" s="63" t="s">
        <v>232</v>
      </c>
      <c r="J126" s="64" t="s">
        <v>233</v>
      </c>
      <c r="K126" s="25"/>
      <c r="L126" s="38"/>
      <c r="M126" s="38"/>
      <c r="N126" s="58"/>
      <c r="O126" s="38" t="s">
        <v>1349</v>
      </c>
      <c r="P126" s="37" t="s">
        <v>4</v>
      </c>
      <c r="Q126" s="2" t="s">
        <v>1038</v>
      </c>
      <c r="R126" s="32" t="s">
        <v>791</v>
      </c>
      <c r="S126" s="42" t="s">
        <v>1039</v>
      </c>
      <c r="T126" t="s">
        <v>1350</v>
      </c>
      <c r="U126" s="25"/>
      <c r="V126" s="25"/>
      <c r="W126" s="25"/>
      <c r="X126" s="25"/>
      <c r="BU126" s="56"/>
    </row>
    <row r="127" spans="2:73" ht="19.5" thickBot="1">
      <c r="B127" s="1084"/>
      <c r="D127" s="3" t="s">
        <v>238</v>
      </c>
      <c r="E127" s="12" t="s">
        <v>239</v>
      </c>
      <c r="G127" s="1097"/>
      <c r="I127" s="63" t="s">
        <v>220</v>
      </c>
      <c r="J127" s="64" t="s">
        <v>221</v>
      </c>
      <c r="K127" s="25"/>
      <c r="L127" s="38"/>
      <c r="M127" s="38"/>
      <c r="N127" s="58"/>
      <c r="O127" s="38" t="s">
        <v>1349</v>
      </c>
      <c r="P127" s="37" t="s">
        <v>4</v>
      </c>
      <c r="Q127" s="3" t="s">
        <v>1040</v>
      </c>
      <c r="R127" s="31" t="s">
        <v>791</v>
      </c>
      <c r="S127" s="41" t="s">
        <v>1041</v>
      </c>
      <c r="T127" t="s">
        <v>1350</v>
      </c>
      <c r="U127" s="25"/>
      <c r="V127" s="25"/>
      <c r="W127" s="25"/>
      <c r="X127" s="25"/>
      <c r="BU127" s="56"/>
    </row>
    <row r="128" spans="2:73" ht="19.5" thickBot="1">
      <c r="B128" s="1084"/>
      <c r="D128" s="2" t="s">
        <v>240</v>
      </c>
      <c r="E128" s="11" t="s">
        <v>241</v>
      </c>
      <c r="G128" s="1097"/>
      <c r="I128" s="63" t="s">
        <v>228</v>
      </c>
      <c r="J128" s="64" t="s">
        <v>229</v>
      </c>
      <c r="K128" s="25"/>
      <c r="L128" s="38"/>
      <c r="M128" s="38"/>
      <c r="N128" s="58"/>
      <c r="O128" s="38" t="s">
        <v>1349</v>
      </c>
      <c r="P128" s="37" t="s">
        <v>4</v>
      </c>
      <c r="Q128" s="2" t="s">
        <v>1042</v>
      </c>
      <c r="R128" s="28" t="s">
        <v>80</v>
      </c>
      <c r="S128" s="42" t="s">
        <v>1043</v>
      </c>
      <c r="T128" t="s">
        <v>1350</v>
      </c>
      <c r="BU128" s="56"/>
    </row>
    <row r="129" spans="2:73" ht="19.5" thickBot="1">
      <c r="B129" s="1084" t="s">
        <v>4</v>
      </c>
      <c r="D129" s="995" t="s">
        <v>242</v>
      </c>
      <c r="E129" s="7" t="s">
        <v>42</v>
      </c>
      <c r="G129" s="1097"/>
      <c r="I129" s="63" t="s">
        <v>68</v>
      </c>
      <c r="J129" s="64" t="s">
        <v>266</v>
      </c>
      <c r="K129" s="25"/>
      <c r="L129" s="38"/>
      <c r="M129" s="38"/>
      <c r="N129" s="58"/>
      <c r="O129" s="38" t="s">
        <v>1349</v>
      </c>
      <c r="P129" s="37" t="s">
        <v>4</v>
      </c>
      <c r="Q129" s="3" t="s">
        <v>1044</v>
      </c>
      <c r="R129" s="29" t="s">
        <v>52</v>
      </c>
      <c r="S129" s="41" t="s">
        <v>1045</v>
      </c>
      <c r="T129" t="s">
        <v>1350</v>
      </c>
      <c r="U129" s="24"/>
      <c r="V129" s="24"/>
      <c r="W129" s="24"/>
      <c r="X129" s="24"/>
      <c r="BU129" s="56"/>
    </row>
    <row r="130" spans="2:73" ht="19.5" thickBot="1">
      <c r="B130" s="1084"/>
      <c r="D130" s="996"/>
      <c r="E130" s="12" t="s">
        <v>243</v>
      </c>
      <c r="G130" s="1097"/>
      <c r="I130" s="4" t="s">
        <v>70</v>
      </c>
      <c r="J130" s="13" t="s">
        <v>1630</v>
      </c>
      <c r="K130" s="25"/>
      <c r="L130" s="38"/>
      <c r="M130" s="38"/>
      <c r="N130" s="58"/>
      <c r="O130" s="38" t="s">
        <v>1349</v>
      </c>
      <c r="P130" s="37" t="s">
        <v>4</v>
      </c>
      <c r="Q130" s="2" t="s">
        <v>1046</v>
      </c>
      <c r="R130" s="32" t="s">
        <v>791</v>
      </c>
      <c r="S130" s="42" t="s">
        <v>1047</v>
      </c>
      <c r="T130" t="s">
        <v>1350</v>
      </c>
      <c r="U130" s="25"/>
      <c r="V130" s="25"/>
      <c r="W130" s="25"/>
      <c r="X130" s="25"/>
      <c r="BU130" s="56"/>
    </row>
    <row r="131" spans="2:73" ht="19.5" thickBot="1">
      <c r="B131" s="1084"/>
      <c r="D131" s="2" t="s">
        <v>244</v>
      </c>
      <c r="E131" s="11" t="s">
        <v>245</v>
      </c>
      <c r="G131" s="1097"/>
      <c r="I131" s="67" t="s">
        <v>72</v>
      </c>
      <c r="J131" s="83" t="s">
        <v>73</v>
      </c>
      <c r="K131" s="25"/>
      <c r="L131" s="79"/>
      <c r="M131" s="79"/>
      <c r="N131" s="58"/>
      <c r="O131" s="38" t="s">
        <v>1349</v>
      </c>
      <c r="P131" s="37" t="s">
        <v>4</v>
      </c>
      <c r="Q131" s="3" t="s">
        <v>1048</v>
      </c>
      <c r="R131" s="31" t="s">
        <v>791</v>
      </c>
      <c r="S131" s="41" t="s">
        <v>1049</v>
      </c>
      <c r="T131" t="s">
        <v>1350</v>
      </c>
      <c r="U131" s="25"/>
      <c r="V131" s="25"/>
      <c r="W131" s="25"/>
      <c r="X131" s="25"/>
      <c r="BU131" s="56"/>
    </row>
    <row r="132" spans="2:73" ht="19.5" thickBot="1">
      <c r="B132" s="1084"/>
      <c r="D132" s="3" t="s">
        <v>246</v>
      </c>
      <c r="E132" s="12" t="s">
        <v>247</v>
      </c>
      <c r="G132" s="1097"/>
      <c r="K132" s="25"/>
      <c r="L132" s="79"/>
      <c r="M132" s="79"/>
      <c r="N132" s="58"/>
      <c r="O132" s="38"/>
      <c r="P132" s="37" t="s">
        <v>4</v>
      </c>
      <c r="Q132" s="2" t="s">
        <v>1050</v>
      </c>
      <c r="R132" s="32" t="s">
        <v>918</v>
      </c>
      <c r="S132" s="42" t="s">
        <v>1051</v>
      </c>
      <c r="T132" t="s">
        <v>1350</v>
      </c>
      <c r="U132" s="25"/>
      <c r="V132" s="25"/>
      <c r="W132" s="25"/>
      <c r="X132" s="25"/>
      <c r="BU132" s="56"/>
    </row>
    <row r="133" spans="2:73" ht="19.5" thickBot="1">
      <c r="B133" s="1084"/>
      <c r="D133" s="2" t="s">
        <v>248</v>
      </c>
      <c r="E133" s="11" t="s">
        <v>249</v>
      </c>
      <c r="G133" s="1097"/>
      <c r="K133" s="25"/>
      <c r="L133" s="79"/>
      <c r="M133" s="79"/>
      <c r="N133" s="58"/>
      <c r="O133" s="25"/>
      <c r="P133" s="25"/>
      <c r="Q133" s="3" t="s">
        <v>1052</v>
      </c>
      <c r="R133" s="29" t="s">
        <v>1779</v>
      </c>
      <c r="S133" s="12" t="s">
        <v>1053</v>
      </c>
      <c r="T133" t="s">
        <v>1350</v>
      </c>
      <c r="U133" s="25"/>
      <c r="V133" s="25"/>
      <c r="W133" s="25"/>
      <c r="X133" s="25"/>
      <c r="BU133" s="56"/>
    </row>
    <row r="134" spans="2:73" ht="19.5" thickBot="1">
      <c r="B134" s="1084"/>
      <c r="D134" s="3" t="s">
        <v>250</v>
      </c>
      <c r="E134" s="12" t="s">
        <v>251</v>
      </c>
      <c r="G134" s="1097"/>
      <c r="K134" s="25"/>
      <c r="L134" s="79"/>
      <c r="M134" s="79"/>
      <c r="N134" s="58"/>
      <c r="O134" s="25"/>
      <c r="P134" s="25"/>
      <c r="Q134" s="2" t="s">
        <v>1054</v>
      </c>
      <c r="R134" s="28" t="s">
        <v>154</v>
      </c>
      <c r="S134" s="11" t="s">
        <v>1055</v>
      </c>
      <c r="T134" t="s">
        <v>1350</v>
      </c>
      <c r="U134" s="25"/>
      <c r="V134" s="25"/>
      <c r="W134" s="25"/>
      <c r="X134" s="25"/>
      <c r="BU134" s="56"/>
    </row>
    <row r="135" spans="2:73" ht="19.5" thickBot="1">
      <c r="B135" s="1084"/>
      <c r="D135" s="4" t="s">
        <v>252</v>
      </c>
      <c r="E135" s="13" t="s">
        <v>253</v>
      </c>
      <c r="G135" s="1097"/>
      <c r="K135" s="25"/>
      <c r="L135" s="79"/>
      <c r="M135" s="79"/>
      <c r="N135" s="58"/>
      <c r="O135" s="25"/>
      <c r="P135" s="37" t="s">
        <v>4</v>
      </c>
      <c r="Q135" s="3" t="s">
        <v>1056</v>
      </c>
      <c r="R135" s="29" t="s">
        <v>132</v>
      </c>
      <c r="S135" s="12" t="s">
        <v>1057</v>
      </c>
      <c r="T135" t="s">
        <v>1350</v>
      </c>
      <c r="U135" s="25"/>
      <c r="V135" s="25"/>
      <c r="W135" s="25"/>
      <c r="X135" s="25"/>
      <c r="BU135" s="56"/>
    </row>
    <row r="136" spans="2:73" ht="19.5" thickBot="1">
      <c r="B136" s="1084"/>
      <c r="G136" s="1097"/>
      <c r="K136" s="25"/>
      <c r="L136" s="79"/>
      <c r="M136" s="79"/>
      <c r="N136" s="58"/>
      <c r="O136" s="25"/>
      <c r="P136" s="37" t="s">
        <v>4</v>
      </c>
      <c r="Q136" s="2" t="s">
        <v>1058</v>
      </c>
      <c r="R136" s="32" t="s">
        <v>830</v>
      </c>
      <c r="S136" s="11" t="s">
        <v>1059</v>
      </c>
      <c r="T136" t="s">
        <v>1350</v>
      </c>
      <c r="U136" s="25"/>
      <c r="V136" s="25"/>
      <c r="W136" s="25"/>
      <c r="X136" s="25"/>
      <c r="BU136" s="56"/>
    </row>
    <row r="137" spans="2:73" ht="19.5" thickBot="1">
      <c r="B137" s="1084"/>
      <c r="G137" s="1097"/>
      <c r="K137" s="25"/>
      <c r="L137" s="79"/>
      <c r="M137" s="79"/>
      <c r="N137" s="58"/>
      <c r="O137" s="25"/>
      <c r="P137" s="25"/>
      <c r="Q137" s="3" t="s">
        <v>1060</v>
      </c>
      <c r="R137" s="29" t="s">
        <v>250</v>
      </c>
      <c r="S137" s="12" t="s">
        <v>1061</v>
      </c>
      <c r="T137" t="s">
        <v>1350</v>
      </c>
      <c r="U137" s="25"/>
      <c r="V137" s="25"/>
      <c r="W137" s="25"/>
      <c r="X137" s="25"/>
      <c r="BU137" s="56"/>
    </row>
    <row r="138" spans="2:73" ht="19.5" thickBot="1">
      <c r="B138" s="1084"/>
      <c r="G138" s="1097"/>
      <c r="K138" s="25"/>
      <c r="L138" s="79"/>
      <c r="M138" s="79"/>
      <c r="N138" s="58"/>
      <c r="O138" s="25"/>
      <c r="P138" s="25"/>
      <c r="Q138" s="2" t="s">
        <v>1062</v>
      </c>
      <c r="R138" s="32" t="s">
        <v>791</v>
      </c>
      <c r="S138" s="11" t="s">
        <v>1063</v>
      </c>
      <c r="T138" t="s">
        <v>1350</v>
      </c>
      <c r="U138" s="25"/>
      <c r="V138" s="25"/>
      <c r="W138" s="25"/>
      <c r="X138" s="25"/>
      <c r="BU138" s="56"/>
    </row>
    <row r="139" spans="2:73" ht="19.5" thickBot="1">
      <c r="B139" s="1084"/>
      <c r="G139" s="1097"/>
      <c r="K139" s="25"/>
      <c r="N139" s="58"/>
      <c r="O139" s="25"/>
      <c r="P139" s="37" t="s">
        <v>4</v>
      </c>
      <c r="Q139" s="3" t="s">
        <v>1064</v>
      </c>
      <c r="R139" s="31" t="s">
        <v>830</v>
      </c>
      <c r="S139" s="12" t="s">
        <v>1065</v>
      </c>
      <c r="T139" t="s">
        <v>1350</v>
      </c>
      <c r="U139" s="25"/>
      <c r="V139" s="25"/>
      <c r="W139" s="25"/>
      <c r="X139" s="25"/>
      <c r="BU139" s="56"/>
    </row>
    <row r="140" spans="2:73" ht="19.5" thickBot="1">
      <c r="B140" s="1084"/>
      <c r="G140" s="1097"/>
      <c r="K140" s="25"/>
      <c r="L140" s="78"/>
      <c r="M140" s="78"/>
      <c r="N140" s="58"/>
      <c r="O140" s="25"/>
      <c r="Q140" s="2" t="s">
        <v>1066</v>
      </c>
      <c r="R140" s="32" t="s">
        <v>1067</v>
      </c>
      <c r="S140" s="11" t="s">
        <v>1068</v>
      </c>
      <c r="T140" t="s">
        <v>1350</v>
      </c>
      <c r="U140" s="25"/>
      <c r="V140" s="25"/>
      <c r="W140" s="25"/>
      <c r="X140" s="25"/>
      <c r="BU140" s="56"/>
    </row>
    <row r="141" spans="2:73" ht="19.5" thickBot="1">
      <c r="B141" s="1084"/>
      <c r="G141" s="1097"/>
      <c r="K141" s="25"/>
      <c r="L141" s="79"/>
      <c r="M141" s="79"/>
      <c r="N141" s="58"/>
      <c r="P141" s="24"/>
      <c r="Q141" s="3" t="s">
        <v>1069</v>
      </c>
      <c r="R141" s="31" t="s">
        <v>1070</v>
      </c>
      <c r="S141" s="12" t="s">
        <v>1071</v>
      </c>
      <c r="T141" t="s">
        <v>1350</v>
      </c>
      <c r="U141" s="25"/>
      <c r="V141" s="25"/>
      <c r="W141" s="25"/>
      <c r="X141" s="25"/>
      <c r="BU141" s="56"/>
    </row>
    <row r="142" spans="2:73" ht="19.5" thickBot="1">
      <c r="B142" s="1084"/>
      <c r="G142" s="1097"/>
      <c r="K142" s="25"/>
      <c r="L142" s="38"/>
      <c r="M142" s="38"/>
      <c r="N142" s="58"/>
      <c r="O142" s="24"/>
      <c r="P142" s="25"/>
      <c r="Q142" s="2" t="s">
        <v>1072</v>
      </c>
      <c r="R142" s="28" t="s">
        <v>163</v>
      </c>
      <c r="S142" s="11" t="s">
        <v>1073</v>
      </c>
      <c r="T142" t="s">
        <v>1350</v>
      </c>
      <c r="U142" s="25"/>
      <c r="V142" s="25"/>
      <c r="W142" s="25"/>
      <c r="X142" s="25"/>
      <c r="BU142" s="56"/>
    </row>
    <row r="143" spans="2:73" ht="19.5" thickBot="1">
      <c r="B143" s="1084"/>
      <c r="G143" s="1097"/>
      <c r="K143" s="25"/>
      <c r="L143" s="79"/>
      <c r="M143" s="79"/>
      <c r="N143" s="58"/>
      <c r="O143" s="25"/>
      <c r="P143" s="25"/>
      <c r="Q143" s="3" t="s">
        <v>1074</v>
      </c>
      <c r="R143" s="29" t="s">
        <v>226</v>
      </c>
      <c r="S143" s="12" t="s">
        <v>1075</v>
      </c>
      <c r="T143" t="s">
        <v>1350</v>
      </c>
      <c r="BU143" s="56"/>
    </row>
    <row r="144" spans="2:73" ht="19.5" thickBot="1">
      <c r="B144" s="1084"/>
      <c r="G144" s="1097"/>
      <c r="K144" s="25"/>
      <c r="L144" s="80"/>
      <c r="M144" s="80"/>
      <c r="N144" s="58"/>
      <c r="O144" s="60"/>
      <c r="P144" s="25"/>
      <c r="Q144" s="2" t="s">
        <v>1076</v>
      </c>
      <c r="R144" s="32" t="s">
        <v>807</v>
      </c>
      <c r="S144" s="11" t="s">
        <v>1077</v>
      </c>
      <c r="T144" t="s">
        <v>1350</v>
      </c>
      <c r="U144" s="24"/>
      <c r="V144" s="24"/>
      <c r="W144" s="24"/>
      <c r="X144" s="24"/>
      <c r="BU144" s="56"/>
    </row>
    <row r="145" spans="2:73" ht="19.5" thickBot="1">
      <c r="B145" s="1084"/>
      <c r="G145" s="1097"/>
      <c r="K145" s="25"/>
      <c r="L145" s="79"/>
      <c r="M145" s="79"/>
      <c r="N145" s="58"/>
      <c r="O145" s="25"/>
      <c r="P145" s="26"/>
      <c r="Q145" s="3" t="s">
        <v>1078</v>
      </c>
      <c r="R145" s="29" t="s">
        <v>128</v>
      </c>
      <c r="S145" s="12" t="s">
        <v>1079</v>
      </c>
      <c r="T145" t="s">
        <v>1350</v>
      </c>
      <c r="U145" s="25"/>
      <c r="V145" s="25"/>
      <c r="W145" s="25"/>
      <c r="X145" s="25"/>
      <c r="BU145" s="56"/>
    </row>
    <row r="146" spans="2:73" ht="19.5" thickBot="1">
      <c r="B146" s="1084"/>
      <c r="G146" s="1097"/>
      <c r="K146" s="25"/>
      <c r="N146" s="58"/>
      <c r="O146" s="26"/>
      <c r="P146" s="25"/>
      <c r="Q146" s="2" t="s">
        <v>1080</v>
      </c>
      <c r="R146" s="28" t="s">
        <v>230</v>
      </c>
      <c r="S146" s="11" t="s">
        <v>1081</v>
      </c>
      <c r="T146" t="s">
        <v>1350</v>
      </c>
      <c r="U146" s="25"/>
      <c r="V146" s="25"/>
      <c r="W146" s="25"/>
      <c r="X146" s="25"/>
      <c r="BU146" s="56"/>
    </row>
    <row r="147" spans="2:73" ht="19.5" thickBot="1">
      <c r="B147" s="1084"/>
      <c r="G147" s="1097"/>
      <c r="K147" s="25"/>
      <c r="L147" s="78"/>
      <c r="M147" s="78"/>
      <c r="N147" s="58"/>
      <c r="O147" s="25"/>
      <c r="Q147" s="44" t="s">
        <v>1082</v>
      </c>
      <c r="R147" s="29" t="s">
        <v>167</v>
      </c>
      <c r="S147" s="12" t="s">
        <v>1083</v>
      </c>
      <c r="T147" t="s">
        <v>1350</v>
      </c>
      <c r="U147" s="25"/>
      <c r="V147" s="25"/>
      <c r="W147" s="25"/>
      <c r="X147" s="25"/>
      <c r="BU147" s="56"/>
    </row>
    <row r="148" spans="2:73" ht="19.5" thickBot="1">
      <c r="B148" s="1084"/>
      <c r="G148" s="1097"/>
      <c r="K148" s="25"/>
      <c r="L148" s="79"/>
      <c r="M148" s="79"/>
      <c r="N148" s="58"/>
      <c r="P148" s="24"/>
      <c r="Q148" s="2" t="s">
        <v>1084</v>
      </c>
      <c r="R148" s="28" t="s">
        <v>29</v>
      </c>
      <c r="S148" s="11" t="s">
        <v>1085</v>
      </c>
      <c r="T148" t="s">
        <v>1350</v>
      </c>
      <c r="U148" s="26"/>
      <c r="V148" s="26"/>
      <c r="W148" s="26"/>
      <c r="X148" s="26"/>
      <c r="BU148" s="56"/>
    </row>
    <row r="149" spans="2:73" ht="19.5" thickBot="1">
      <c r="B149" s="1084"/>
      <c r="G149" s="1097"/>
      <c r="K149" s="25"/>
      <c r="L149" s="79"/>
      <c r="M149" s="79"/>
      <c r="N149" s="58"/>
      <c r="O149" s="24"/>
      <c r="P149" s="37" t="s">
        <v>4</v>
      </c>
      <c r="Q149" s="3" t="s">
        <v>1086</v>
      </c>
      <c r="R149" s="31" t="s">
        <v>898</v>
      </c>
      <c r="S149" s="12" t="s">
        <v>1087</v>
      </c>
      <c r="T149" t="s">
        <v>1350</v>
      </c>
      <c r="U149" s="25"/>
      <c r="V149" s="25"/>
      <c r="W149" s="25"/>
      <c r="X149" s="25"/>
      <c r="BU149" s="56"/>
    </row>
    <row r="150" spans="2:73" ht="19.5" thickBot="1">
      <c r="B150" s="1084"/>
      <c r="G150" s="1097"/>
      <c r="K150" s="25"/>
      <c r="L150" s="80"/>
      <c r="M150" s="80"/>
      <c r="N150" s="58"/>
      <c r="O150" s="25"/>
      <c r="P150" s="25"/>
      <c r="Q150" s="2" t="s">
        <v>1088</v>
      </c>
      <c r="R150" s="32" t="s">
        <v>1089</v>
      </c>
      <c r="S150" s="11" t="s">
        <v>1090</v>
      </c>
      <c r="T150" t="s">
        <v>1350</v>
      </c>
      <c r="BU150" s="56"/>
    </row>
    <row r="151" spans="2:73" ht="19.5" thickBot="1">
      <c r="B151" s="1084"/>
      <c r="G151" s="1097"/>
      <c r="K151" s="25"/>
      <c r="L151" s="79"/>
      <c r="M151" s="79"/>
      <c r="N151" s="58"/>
      <c r="O151" s="25"/>
      <c r="P151" s="26"/>
      <c r="Q151" s="3" t="s">
        <v>1091</v>
      </c>
      <c r="R151" s="31" t="s">
        <v>1092</v>
      </c>
      <c r="S151" s="12" t="s">
        <v>1093</v>
      </c>
      <c r="T151" t="s">
        <v>1350</v>
      </c>
      <c r="U151" s="24"/>
      <c r="V151" s="24"/>
      <c r="W151" s="24"/>
      <c r="X151" s="24"/>
      <c r="BU151" s="56"/>
    </row>
    <row r="152" spans="2:73" ht="19.5" thickBot="1">
      <c r="B152" s="1084"/>
      <c r="G152" s="1097"/>
      <c r="K152" s="25"/>
      <c r="L152" s="38"/>
      <c r="M152" s="38"/>
      <c r="N152" s="58"/>
      <c r="O152" s="26"/>
      <c r="P152" s="37" t="s">
        <v>4</v>
      </c>
      <c r="Q152" s="2" t="s">
        <v>1094</v>
      </c>
      <c r="R152" s="28" t="s">
        <v>774</v>
      </c>
      <c r="S152" s="11" t="s">
        <v>1095</v>
      </c>
      <c r="T152" t="s">
        <v>1350</v>
      </c>
      <c r="U152" s="25"/>
      <c r="V152" s="25"/>
      <c r="W152" s="25"/>
      <c r="X152" s="25"/>
      <c r="BU152" s="56"/>
    </row>
    <row r="153" spans="2:73" ht="19.5" thickBot="1">
      <c r="B153" s="1084"/>
      <c r="G153" s="1097"/>
      <c r="K153" s="25"/>
      <c r="N153" s="58"/>
      <c r="O153" s="25"/>
      <c r="P153" s="25"/>
      <c r="Q153" s="3" t="s">
        <v>1096</v>
      </c>
      <c r="R153" s="31" t="s">
        <v>1097</v>
      </c>
      <c r="S153" s="12" t="s">
        <v>1098</v>
      </c>
      <c r="T153" t="s">
        <v>1350</v>
      </c>
      <c r="U153" s="25"/>
      <c r="V153" s="25"/>
      <c r="W153" s="25"/>
      <c r="X153" s="25"/>
      <c r="BU153" s="56"/>
    </row>
    <row r="154" spans="2:73" ht="19.5" thickBot="1">
      <c r="B154" s="1084"/>
      <c r="G154" s="1097"/>
      <c r="K154" s="25"/>
      <c r="L154" s="38"/>
      <c r="M154" s="38"/>
      <c r="N154" s="58"/>
      <c r="O154" s="60"/>
      <c r="P154" s="25"/>
      <c r="Q154" s="2" t="s">
        <v>1099</v>
      </c>
      <c r="R154" s="28" t="s">
        <v>128</v>
      </c>
      <c r="S154" s="11" t="s">
        <v>1100</v>
      </c>
      <c r="T154" t="s">
        <v>1350</v>
      </c>
      <c r="U154" s="26"/>
      <c r="V154" s="26"/>
      <c r="W154" s="26"/>
      <c r="X154" s="26"/>
      <c r="BU154" s="56"/>
    </row>
    <row r="155" spans="2:73" ht="19.5" thickBot="1">
      <c r="B155" s="1084"/>
      <c r="G155" s="1097"/>
      <c r="K155" s="25"/>
      <c r="N155" s="56"/>
      <c r="P155" s="25"/>
      <c r="Q155" s="3" t="s">
        <v>1101</v>
      </c>
      <c r="R155" s="29" t="s">
        <v>240</v>
      </c>
      <c r="S155" s="12" t="s">
        <v>1102</v>
      </c>
      <c r="T155" t="s">
        <v>1350</v>
      </c>
      <c r="U155" s="25"/>
      <c r="V155" s="25"/>
      <c r="W155" s="25"/>
      <c r="X155" s="25"/>
      <c r="BU155" s="56"/>
    </row>
    <row r="156" spans="2:73" ht="19.5" thickBot="1">
      <c r="B156" s="1084"/>
      <c r="G156" s="1097"/>
      <c r="L156" s="38"/>
      <c r="M156" s="38"/>
      <c r="N156" s="56"/>
      <c r="O156" s="60"/>
      <c r="Q156" s="2" t="s">
        <v>1103</v>
      </c>
      <c r="R156" s="32" t="s">
        <v>1104</v>
      </c>
      <c r="S156" s="11" t="s">
        <v>1105</v>
      </c>
      <c r="T156" t="s">
        <v>1350</v>
      </c>
      <c r="U156" s="25"/>
      <c r="V156" s="25"/>
      <c r="W156" s="25"/>
      <c r="X156" s="25"/>
      <c r="BU156" s="56"/>
    </row>
    <row r="157" spans="2:73" ht="19.5" thickBot="1">
      <c r="B157" s="1084"/>
      <c r="G157" s="1097"/>
      <c r="N157" s="56"/>
      <c r="Q157" s="3" t="s">
        <v>1106</v>
      </c>
      <c r="R157" s="29" t="s">
        <v>163</v>
      </c>
      <c r="S157" s="12" t="s">
        <v>1107</v>
      </c>
      <c r="T157" t="s">
        <v>1350</v>
      </c>
      <c r="U157" s="25"/>
      <c r="V157" s="25"/>
      <c r="W157" s="25"/>
      <c r="X157" s="25"/>
      <c r="BU157" s="56"/>
    </row>
    <row r="158" spans="2:73" ht="19.5" thickBot="1">
      <c r="B158" s="1084"/>
      <c r="G158" s="1097"/>
      <c r="N158" s="56"/>
      <c r="O158" s="60"/>
      <c r="P158" s="37" t="s">
        <v>4</v>
      </c>
      <c r="Q158" s="2" t="s">
        <v>1108</v>
      </c>
      <c r="R158" s="28" t="s">
        <v>132</v>
      </c>
      <c r="S158" s="11" t="s">
        <v>1109</v>
      </c>
      <c r="T158" t="s">
        <v>1350</v>
      </c>
      <c r="U158" s="25"/>
      <c r="V158" s="25"/>
      <c r="W158" s="25"/>
      <c r="X158" s="25"/>
      <c r="BU158" s="56"/>
    </row>
    <row r="159" spans="2:73" ht="19.5" thickBot="1">
      <c r="B159" s="1084"/>
      <c r="G159" s="1097"/>
      <c r="N159" s="56"/>
      <c r="P159" s="37" t="s">
        <v>4</v>
      </c>
      <c r="Q159" s="3" t="s">
        <v>1110</v>
      </c>
      <c r="R159" s="29" t="s">
        <v>774</v>
      </c>
      <c r="S159" s="12" t="s">
        <v>1111</v>
      </c>
      <c r="T159" t="s">
        <v>1350</v>
      </c>
      <c r="BU159" s="56"/>
    </row>
    <row r="160" spans="2:73" ht="19.5" thickBot="1">
      <c r="B160" s="1084"/>
      <c r="G160" s="1097"/>
      <c r="N160" s="56"/>
      <c r="P160" s="37" t="s">
        <v>4</v>
      </c>
      <c r="Q160" s="2" t="s">
        <v>1112</v>
      </c>
      <c r="R160" s="28" t="s">
        <v>774</v>
      </c>
      <c r="S160" s="11" t="s">
        <v>1113</v>
      </c>
      <c r="T160" t="s">
        <v>1350</v>
      </c>
      <c r="BU160" s="56"/>
    </row>
    <row r="161" spans="2:73" ht="19.5" thickBot="1">
      <c r="B161" s="1084"/>
      <c r="G161" s="1097"/>
      <c r="N161" s="56"/>
      <c r="Q161" s="3" t="s">
        <v>1114</v>
      </c>
      <c r="R161" s="31" t="s">
        <v>1115</v>
      </c>
      <c r="S161" s="12" t="s">
        <v>1116</v>
      </c>
      <c r="T161" t="s">
        <v>1350</v>
      </c>
      <c r="BU161" s="56"/>
    </row>
    <row r="162" spans="2:73" ht="19.5" thickBot="1">
      <c r="B162" s="1084"/>
      <c r="G162" s="1097"/>
      <c r="N162" s="56"/>
      <c r="P162" s="37" t="s">
        <v>4</v>
      </c>
      <c r="Q162" s="2" t="s">
        <v>1117</v>
      </c>
      <c r="R162" s="28" t="s">
        <v>774</v>
      </c>
      <c r="S162" s="11" t="s">
        <v>1118</v>
      </c>
      <c r="T162" t="s">
        <v>1350</v>
      </c>
      <c r="BU162" s="56"/>
    </row>
    <row r="163" spans="2:73" ht="19.5" thickBot="1">
      <c r="B163" s="1084"/>
      <c r="G163" s="1097"/>
      <c r="N163" s="56"/>
      <c r="P163" s="37" t="s">
        <v>4</v>
      </c>
      <c r="Q163" s="3" t="s">
        <v>1119</v>
      </c>
      <c r="R163" s="29" t="s">
        <v>774</v>
      </c>
      <c r="S163" s="12" t="s">
        <v>1120</v>
      </c>
      <c r="T163" t="s">
        <v>1350</v>
      </c>
      <c r="BU163" s="56"/>
    </row>
    <row r="164" spans="2:73" ht="19.5" thickBot="1">
      <c r="B164" s="1084"/>
      <c r="G164" s="1097"/>
      <c r="N164" s="56"/>
      <c r="P164" s="37" t="s">
        <v>4</v>
      </c>
      <c r="Q164" s="2" t="s">
        <v>1121</v>
      </c>
      <c r="R164" s="32" t="s">
        <v>1122</v>
      </c>
      <c r="S164" s="11" t="s">
        <v>1123</v>
      </c>
      <c r="T164" s="51" t="s">
        <v>1569</v>
      </c>
      <c r="BU164" s="56"/>
    </row>
    <row r="165" spans="2:73" ht="19.5" thickBot="1">
      <c r="B165" s="1084"/>
      <c r="G165" s="1097"/>
      <c r="N165" s="56"/>
      <c r="Q165" s="3" t="s">
        <v>1124</v>
      </c>
      <c r="R165" s="31" t="s">
        <v>1125</v>
      </c>
      <c r="S165" s="12" t="s">
        <v>1126</v>
      </c>
      <c r="T165" t="s">
        <v>1350</v>
      </c>
      <c r="BU165" s="56"/>
    </row>
    <row r="166" spans="2:73" ht="19.5" thickBot="1">
      <c r="B166" s="1084"/>
      <c r="G166" s="1097"/>
      <c r="N166" s="56"/>
      <c r="P166" s="37" t="s">
        <v>4</v>
      </c>
      <c r="Q166" s="2" t="s">
        <v>1127</v>
      </c>
      <c r="R166" s="32" t="s">
        <v>1128</v>
      </c>
      <c r="S166" s="11" t="s">
        <v>1129</v>
      </c>
      <c r="T166" t="s">
        <v>1350</v>
      </c>
      <c r="BU166" s="56"/>
    </row>
    <row r="167" spans="2:73" ht="19.5" thickBot="1">
      <c r="B167" s="1084"/>
      <c r="G167" s="1097"/>
      <c r="N167" s="56"/>
      <c r="Q167" s="3" t="s">
        <v>753</v>
      </c>
      <c r="R167" s="31" t="s">
        <v>853</v>
      </c>
      <c r="S167" s="12" t="s">
        <v>1130</v>
      </c>
      <c r="T167" t="s">
        <v>1350</v>
      </c>
      <c r="U167" t="s">
        <v>1350</v>
      </c>
      <c r="AI167" t="s">
        <v>1490</v>
      </c>
      <c r="BU167" s="56"/>
    </row>
    <row r="168" spans="2:73" ht="19.5" thickBot="1">
      <c r="B168" s="1084"/>
      <c r="G168" s="1097"/>
      <c r="N168" s="56"/>
      <c r="Q168" s="4" t="s">
        <v>1131</v>
      </c>
      <c r="R168" s="33" t="s">
        <v>226</v>
      </c>
      <c r="S168" s="13" t="s">
        <v>1132</v>
      </c>
      <c r="T168" t="s">
        <v>1350</v>
      </c>
      <c r="BU168" s="56"/>
    </row>
    <row r="169" spans="2:73" ht="18.75">
      <c r="B169" s="1084"/>
      <c r="G169" s="1097"/>
      <c r="N169" s="56"/>
      <c r="BU169" s="56"/>
    </row>
    <row r="170" spans="2:73" ht="19.5" thickBot="1">
      <c r="B170" s="1084"/>
      <c r="G170" s="1097"/>
      <c r="N170" s="56"/>
      <c r="Q170" s="4" t="s">
        <v>1617</v>
      </c>
      <c r="R170" t="s">
        <v>1645</v>
      </c>
      <c r="BU170" s="56"/>
    </row>
    <row r="171" spans="2:73" ht="19.5" thickBot="1">
      <c r="B171" s="1084"/>
      <c r="G171" s="1097"/>
      <c r="N171" s="56"/>
      <c r="Q171" s="4" t="s">
        <v>1618</v>
      </c>
      <c r="R171" t="s">
        <v>128</v>
      </c>
      <c r="BU171" s="56"/>
    </row>
    <row r="172" spans="2:73" ht="19.5" thickBot="1">
      <c r="B172" s="1084"/>
      <c r="G172" s="1097"/>
      <c r="N172" s="56"/>
      <c r="Q172" s="4" t="s">
        <v>1619</v>
      </c>
      <c r="R172" t="s">
        <v>128</v>
      </c>
      <c r="BU172" s="56"/>
    </row>
    <row r="173" spans="2:73" ht="19.5" thickBot="1">
      <c r="B173" s="1084"/>
      <c r="G173" s="1097"/>
      <c r="N173" s="56"/>
      <c r="Q173" s="4" t="s">
        <v>1620</v>
      </c>
      <c r="R173" t="s">
        <v>128</v>
      </c>
      <c r="BU173" s="56"/>
    </row>
    <row r="174" spans="2:73" ht="19.5" thickBot="1">
      <c r="B174" s="1084"/>
      <c r="G174" s="1097"/>
      <c r="N174" s="56"/>
      <c r="Q174" s="4" t="s">
        <v>1621</v>
      </c>
      <c r="R174" t="s">
        <v>128</v>
      </c>
      <c r="BU174" s="56"/>
    </row>
    <row r="175" spans="2:73" ht="18.75">
      <c r="B175" s="1084"/>
      <c r="G175" s="1097"/>
      <c r="N175" s="56"/>
      <c r="BU175" s="56"/>
    </row>
    <row r="176" spans="2:73" ht="19.5" thickBot="1">
      <c r="B176" s="1084"/>
      <c r="G176" s="1097"/>
      <c r="N176" s="56"/>
      <c r="Q176" s="4" t="s">
        <v>1622</v>
      </c>
      <c r="R176" t="s">
        <v>1626</v>
      </c>
      <c r="BU176" s="56"/>
    </row>
    <row r="177" spans="1:73" ht="19.5" thickBot="1">
      <c r="B177" s="1084"/>
      <c r="G177" s="1097"/>
      <c r="N177" s="56"/>
      <c r="Q177" s="4" t="s">
        <v>848</v>
      </c>
      <c r="R177" t="s">
        <v>1626</v>
      </c>
      <c r="BU177" s="56"/>
    </row>
    <row r="178" spans="1:73" ht="19.5" thickBot="1">
      <c r="B178" s="1084"/>
      <c r="G178" s="1097"/>
      <c r="N178" s="56"/>
      <c r="Q178" s="4" t="s">
        <v>1623</v>
      </c>
      <c r="R178" t="s">
        <v>1626</v>
      </c>
      <c r="BU178" s="56"/>
    </row>
    <row r="179" spans="1:73" ht="19.5" thickBot="1">
      <c r="B179" s="1084"/>
      <c r="G179" s="1097"/>
      <c r="N179" s="56"/>
      <c r="Q179" s="4" t="s">
        <v>1624</v>
      </c>
      <c r="R179" t="s">
        <v>1626</v>
      </c>
      <c r="BU179" s="56"/>
    </row>
    <row r="180" spans="1:73" ht="19.5" thickBot="1">
      <c r="B180" s="1084"/>
      <c r="G180" s="1097"/>
      <c r="N180" s="56"/>
      <c r="Q180" s="4" t="s">
        <v>1625</v>
      </c>
      <c r="R180" t="s">
        <v>1626</v>
      </c>
      <c r="BU180" s="56"/>
    </row>
    <row r="181" spans="1:73">
      <c r="A181" t="s">
        <v>4</v>
      </c>
      <c r="B181" t="s">
        <v>4</v>
      </c>
      <c r="C181" t="s">
        <v>4</v>
      </c>
      <c r="D181" t="s">
        <v>4</v>
      </c>
      <c r="E181" t="s">
        <v>4</v>
      </c>
      <c r="F181" t="s">
        <v>4</v>
      </c>
      <c r="G181" t="s">
        <v>4</v>
      </c>
      <c r="H181" t="s">
        <v>4</v>
      </c>
      <c r="I181" t="s">
        <v>4</v>
      </c>
      <c r="J181" t="s">
        <v>4</v>
      </c>
      <c r="K181" t="s">
        <v>4</v>
      </c>
      <c r="L181" t="s">
        <v>4</v>
      </c>
      <c r="M181" t="s">
        <v>4</v>
      </c>
      <c r="N181" s="56" t="s">
        <v>4</v>
      </c>
      <c r="O181" t="s">
        <v>4</v>
      </c>
      <c r="P181" t="s">
        <v>4</v>
      </c>
      <c r="Q181" t="s">
        <v>4</v>
      </c>
      <c r="R181" t="s">
        <v>4</v>
      </c>
      <c r="S181" t="s">
        <v>4</v>
      </c>
      <c r="T181" t="s">
        <v>4</v>
      </c>
      <c r="U181" t="s">
        <v>4</v>
      </c>
      <c r="V181" t="s">
        <v>4</v>
      </c>
      <c r="W181" t="s">
        <v>4</v>
      </c>
      <c r="X181" t="s">
        <v>4</v>
      </c>
      <c r="Y181" t="s">
        <v>4</v>
      </c>
      <c r="Z181" t="s">
        <v>4</v>
      </c>
      <c r="AA181" t="s">
        <v>4</v>
      </c>
      <c r="AB181" t="s">
        <v>4</v>
      </c>
      <c r="AC181" t="s">
        <v>4</v>
      </c>
      <c r="AD181" t="s">
        <v>4</v>
      </c>
      <c r="AE181" t="s">
        <v>4</v>
      </c>
      <c r="AF181" t="s">
        <v>4</v>
      </c>
      <c r="AG181" t="s">
        <v>4</v>
      </c>
      <c r="AH181" t="s">
        <v>4</v>
      </c>
      <c r="AI181" t="s">
        <v>4</v>
      </c>
      <c r="AJ181" t="s">
        <v>4</v>
      </c>
      <c r="AK181" t="s">
        <v>4</v>
      </c>
      <c r="AL181" t="s">
        <v>4</v>
      </c>
      <c r="AM181" t="s">
        <v>4</v>
      </c>
      <c r="AN181" t="s">
        <v>4</v>
      </c>
      <c r="AO181" t="s">
        <v>4</v>
      </c>
      <c r="AP181" t="s">
        <v>4</v>
      </c>
      <c r="AQ181" t="s">
        <v>4</v>
      </c>
      <c r="AR181" t="s">
        <v>4</v>
      </c>
      <c r="AS181" t="s">
        <v>4</v>
      </c>
      <c r="AT181" t="s">
        <v>4</v>
      </c>
      <c r="AU181" t="s">
        <v>4</v>
      </c>
      <c r="AV181" t="s">
        <v>4</v>
      </c>
      <c r="AW181" t="s">
        <v>4</v>
      </c>
      <c r="AX181" t="s">
        <v>4</v>
      </c>
      <c r="AY181" t="s">
        <v>4</v>
      </c>
      <c r="AZ181" t="s">
        <v>4</v>
      </c>
      <c r="BA181" t="s">
        <v>4</v>
      </c>
      <c r="BB181" t="s">
        <v>4</v>
      </c>
      <c r="BU181" s="56"/>
    </row>
    <row r="182" spans="1:73" ht="18.75">
      <c r="B182" s="1084"/>
      <c r="G182" s="1097"/>
      <c r="N182" s="77"/>
      <c r="BU182" s="56"/>
    </row>
    <row r="183" spans="1:73" ht="18.75">
      <c r="B183" s="1084"/>
      <c r="G183" s="1097"/>
      <c r="N183" s="77"/>
      <c r="BU183" s="56"/>
    </row>
    <row r="184" spans="1:73" ht="18.75">
      <c r="B184" s="1084"/>
      <c r="G184" s="1097"/>
      <c r="N184" s="77"/>
      <c r="BU184" s="56"/>
    </row>
    <row r="185" spans="1:73" ht="18.75">
      <c r="B185" s="1084"/>
      <c r="G185" s="1097"/>
      <c r="N185" s="77"/>
      <c r="BU185" s="56"/>
    </row>
    <row r="186" spans="1:73" ht="18.75">
      <c r="B186" s="1084"/>
      <c r="G186" s="1097"/>
      <c r="N186" s="77"/>
      <c r="BU186" s="56"/>
    </row>
    <row r="187" spans="1:73" ht="18.75">
      <c r="B187" s="1084"/>
      <c r="G187" s="1097"/>
      <c r="N187" s="77"/>
      <c r="BU187" s="56"/>
    </row>
    <row r="188" spans="1:73" ht="18.75">
      <c r="B188" s="1084"/>
      <c r="G188" s="1097"/>
      <c r="N188" s="77"/>
      <c r="BU188" s="56"/>
    </row>
    <row r="189" spans="1:73" ht="18.75">
      <c r="B189" s="1084"/>
      <c r="G189" s="1097"/>
      <c r="N189" s="77"/>
      <c r="BU189" s="56"/>
    </row>
    <row r="190" spans="1:73" ht="18.75">
      <c r="B190" s="1084"/>
      <c r="G190" s="1097"/>
      <c r="N190" s="77"/>
      <c r="BU190" s="56"/>
    </row>
    <row r="191" spans="1:73" ht="18.75">
      <c r="B191" s="1084"/>
      <c r="G191" s="1097"/>
      <c r="N191" s="77"/>
      <c r="BU191" s="56"/>
    </row>
    <row r="192" spans="1:73" ht="18.75">
      <c r="B192" s="1084"/>
      <c r="G192" s="1097"/>
      <c r="N192" s="77"/>
      <c r="BU192" s="56"/>
    </row>
    <row r="193" spans="2:73" ht="18.75">
      <c r="B193" s="1084"/>
      <c r="G193" s="1097"/>
      <c r="N193" s="77"/>
      <c r="BU193" s="56"/>
    </row>
    <row r="194" spans="2:73" ht="18.75">
      <c r="B194" s="1084"/>
      <c r="G194" s="1097"/>
      <c r="N194" s="77"/>
      <c r="BU194" s="56"/>
    </row>
    <row r="195" spans="2:73" ht="18.75">
      <c r="B195" s="1084"/>
      <c r="G195" s="1097"/>
      <c r="N195" s="77"/>
      <c r="BU195" s="56"/>
    </row>
    <row r="196" spans="2:73" ht="18.75">
      <c r="B196" s="1084"/>
      <c r="G196" s="1097"/>
      <c r="N196" s="77"/>
      <c r="BU196" s="56"/>
    </row>
    <row r="197" spans="2:73" ht="18.75">
      <c r="B197" s="1084"/>
      <c r="G197" s="1097"/>
      <c r="N197" s="77"/>
      <c r="BU197" s="56"/>
    </row>
    <row r="198" spans="2:73" ht="18.75">
      <c r="B198" s="1084"/>
      <c r="G198" s="1097"/>
      <c r="N198" s="77"/>
      <c r="BU198" s="56"/>
    </row>
    <row r="199" spans="2:73" ht="18.75">
      <c r="B199" s="1084"/>
      <c r="G199" s="1097"/>
      <c r="N199" s="77"/>
      <c r="BU199" s="56"/>
    </row>
    <row r="200" spans="2:73" ht="18.75">
      <c r="B200" s="1084"/>
      <c r="G200" s="1097"/>
      <c r="N200" s="77"/>
      <c r="BU200" s="56"/>
    </row>
    <row r="201" spans="2:73" ht="18.75">
      <c r="B201" s="1084"/>
      <c r="G201" s="1097"/>
      <c r="N201" s="77"/>
      <c r="BU201" s="56"/>
    </row>
    <row r="202" spans="2:73" ht="18.75">
      <c r="B202" s="1084"/>
      <c r="G202" s="1097"/>
      <c r="N202" s="77"/>
      <c r="BU202" s="56"/>
    </row>
    <row r="203" spans="2:73" ht="18.75">
      <c r="B203" s="1084"/>
      <c r="G203" s="1097"/>
      <c r="N203" s="77"/>
      <c r="BU203" s="56"/>
    </row>
    <row r="204" spans="2:73" ht="18.75">
      <c r="B204" s="1084"/>
      <c r="G204" s="1097"/>
      <c r="N204" s="77"/>
      <c r="BU204" s="56"/>
    </row>
    <row r="205" spans="2:73" ht="18.75">
      <c r="B205" s="1084"/>
      <c r="G205" s="1097"/>
      <c r="N205" s="77"/>
      <c r="BU205" s="56"/>
    </row>
    <row r="206" spans="2:73" ht="18.75">
      <c r="B206" s="1084"/>
      <c r="G206" s="1097"/>
      <c r="N206" s="77"/>
      <c r="BU206" s="56"/>
    </row>
    <row r="207" spans="2:73" ht="18.75">
      <c r="B207" s="1084"/>
      <c r="G207" s="1097"/>
      <c r="N207" s="77"/>
      <c r="BU207" s="56"/>
    </row>
    <row r="208" spans="2:73" ht="18.75">
      <c r="B208" s="1084"/>
      <c r="G208" s="1097"/>
      <c r="N208" s="77"/>
      <c r="BU208" s="56"/>
    </row>
    <row r="209" spans="2:73" ht="18.75">
      <c r="B209" s="1084"/>
      <c r="G209" s="1097"/>
      <c r="N209" s="77"/>
      <c r="BU209" s="56"/>
    </row>
    <row r="210" spans="2:73" ht="18.75">
      <c r="B210" s="1084"/>
      <c r="G210" s="1097"/>
      <c r="N210" s="77"/>
      <c r="BU210" s="56"/>
    </row>
    <row r="211" spans="2:73" ht="18.75">
      <c r="B211" s="1084"/>
      <c r="G211" s="1097"/>
      <c r="N211" s="77"/>
      <c r="BU211" s="56"/>
    </row>
    <row r="212" spans="2:73" ht="18.75">
      <c r="B212" s="1084"/>
      <c r="G212" s="1097"/>
      <c r="N212" s="77"/>
      <c r="BU212" s="56"/>
    </row>
    <row r="213" spans="2:73" ht="18.75">
      <c r="B213" s="1084"/>
      <c r="G213" s="1097"/>
      <c r="N213" s="77"/>
      <c r="BU213" s="56"/>
    </row>
    <row r="214" spans="2:73" ht="18.75">
      <c r="B214" s="1084"/>
      <c r="G214" s="1097"/>
      <c r="N214" s="77"/>
      <c r="BU214" s="56"/>
    </row>
    <row r="215" spans="2:73" ht="18.75">
      <c r="B215" s="1084"/>
      <c r="G215" s="1097"/>
      <c r="N215" s="77"/>
      <c r="BU215" s="56"/>
    </row>
    <row r="216" spans="2:73" ht="18.75">
      <c r="B216" s="1084"/>
      <c r="G216" s="1097"/>
      <c r="N216" s="77"/>
      <c r="BU216" s="56"/>
    </row>
    <row r="217" spans="2:73" ht="18.75">
      <c r="B217" s="1084"/>
      <c r="G217" s="1097"/>
      <c r="N217" s="77"/>
      <c r="BU217" s="56"/>
    </row>
    <row r="218" spans="2:73" ht="18.75">
      <c r="B218" s="1084"/>
      <c r="G218" s="1097"/>
      <c r="N218" s="77"/>
      <c r="BU218" s="56"/>
    </row>
    <row r="219" spans="2:73" ht="18.75">
      <c r="B219" s="1084"/>
      <c r="G219" s="1097"/>
      <c r="N219" s="77"/>
      <c r="BU219" s="56"/>
    </row>
    <row r="220" spans="2:73" ht="18.75">
      <c r="B220" s="1084"/>
      <c r="G220" s="1097"/>
      <c r="N220" s="77"/>
      <c r="BU220" s="56"/>
    </row>
    <row r="221" spans="2:73" ht="18.75">
      <c r="B221" s="1084"/>
      <c r="G221" s="1097"/>
      <c r="N221" s="77"/>
      <c r="BU221" s="56"/>
    </row>
    <row r="222" spans="2:73" ht="18.75">
      <c r="B222" s="1084"/>
      <c r="G222" s="1097"/>
      <c r="N222" s="77"/>
      <c r="BU222" s="56"/>
    </row>
    <row r="223" spans="2:73" ht="18.75">
      <c r="B223" s="1084"/>
      <c r="G223" s="1097"/>
      <c r="N223" s="77"/>
      <c r="BU223" s="56"/>
    </row>
    <row r="224" spans="2:73" ht="18.75">
      <c r="B224" s="1084"/>
      <c r="G224" s="1097"/>
      <c r="N224" s="77"/>
      <c r="BU224" s="56"/>
    </row>
    <row r="225" spans="2:73" ht="18.75">
      <c r="B225" s="1084"/>
      <c r="G225" s="1097"/>
      <c r="N225" s="77"/>
      <c r="BU225" s="56"/>
    </row>
    <row r="226" spans="2:73" ht="18.75">
      <c r="B226" s="1084"/>
      <c r="G226" s="1097"/>
      <c r="N226" s="77"/>
      <c r="BU226" s="56"/>
    </row>
    <row r="227" spans="2:73" ht="18.75">
      <c r="B227" s="1084"/>
      <c r="G227" s="1097"/>
      <c r="N227" s="77"/>
      <c r="BU227" s="56"/>
    </row>
    <row r="228" spans="2:73" ht="18.75">
      <c r="B228" s="1084"/>
      <c r="G228" s="1097"/>
      <c r="N228" s="77"/>
      <c r="BU228" s="56"/>
    </row>
    <row r="229" spans="2:73" ht="18.75">
      <c r="B229" s="1084"/>
      <c r="G229" s="1097"/>
      <c r="N229" s="77"/>
      <c r="BU229" s="56"/>
    </row>
    <row r="230" spans="2:73" ht="18.75">
      <c r="B230" s="1084"/>
      <c r="G230" s="1097"/>
      <c r="N230" s="77"/>
      <c r="BU230" s="56"/>
    </row>
    <row r="231" spans="2:73" ht="18.75">
      <c r="B231" s="1084"/>
      <c r="G231" s="1097"/>
      <c r="N231" s="77"/>
      <c r="BU231" s="56"/>
    </row>
    <row r="232" spans="2:73" ht="18.75">
      <c r="B232" s="1084"/>
      <c r="G232" s="1097"/>
      <c r="N232" s="77"/>
      <c r="BU232" s="56"/>
    </row>
    <row r="233" spans="2:73" ht="18.75">
      <c r="B233" s="1084"/>
      <c r="G233" s="1097"/>
      <c r="N233" s="77"/>
      <c r="BU233" s="56"/>
    </row>
    <row r="234" spans="2:73" ht="18.75">
      <c r="B234" s="1084"/>
      <c r="G234" s="1097"/>
      <c r="N234" s="77"/>
      <c r="BU234" s="56"/>
    </row>
    <row r="235" spans="2:73" ht="18.75">
      <c r="B235" s="1084"/>
      <c r="G235" s="1097"/>
      <c r="N235" s="77"/>
      <c r="BU235" s="56"/>
    </row>
    <row r="236" spans="2:73" ht="18.75">
      <c r="B236" s="1084"/>
      <c r="G236" s="1097"/>
      <c r="N236" s="77"/>
      <c r="BU236" s="56"/>
    </row>
    <row r="237" spans="2:73" ht="18.75">
      <c r="B237" s="1084"/>
      <c r="G237" s="1097"/>
      <c r="N237" s="77"/>
      <c r="BU237" s="56"/>
    </row>
    <row r="238" spans="2:73" ht="18.75">
      <c r="B238" s="1084"/>
      <c r="G238" s="1097"/>
      <c r="N238" s="77"/>
      <c r="BU238" s="56"/>
    </row>
    <row r="239" spans="2:73" ht="18.75">
      <c r="B239" s="1084"/>
      <c r="G239" s="1097"/>
      <c r="N239" s="77"/>
      <c r="BU239" s="56"/>
    </row>
    <row r="240" spans="2:73" ht="18.75">
      <c r="B240" s="1084"/>
      <c r="G240" s="1097"/>
      <c r="N240" s="77"/>
      <c r="BU240" s="56"/>
    </row>
    <row r="241" spans="2:73" ht="18.75">
      <c r="B241" s="1084"/>
      <c r="G241" s="1097"/>
      <c r="N241" s="77"/>
      <c r="BU241" s="56"/>
    </row>
    <row r="242" spans="2:73" ht="18.75">
      <c r="B242" s="1084"/>
      <c r="G242" s="1097"/>
      <c r="N242" s="77"/>
      <c r="BU242" s="56"/>
    </row>
    <row r="243" spans="2:73" ht="18.75">
      <c r="B243" s="1084"/>
      <c r="G243" s="1097"/>
      <c r="L243"/>
      <c r="M243"/>
      <c r="N243" s="77"/>
      <c r="BU243" s="56" t="s">
        <v>1570</v>
      </c>
    </row>
    <row r="244" spans="2:73" ht="18.75">
      <c r="B244" s="1084"/>
      <c r="G244" s="1097"/>
      <c r="N244" s="77"/>
    </row>
    <row r="245" spans="2:73" ht="18.75">
      <c r="B245" s="1084"/>
      <c r="G245" s="1097"/>
      <c r="N245" s="77"/>
    </row>
    <row r="246" spans="2:73" ht="18.75">
      <c r="B246" s="1084"/>
      <c r="G246" s="1097"/>
      <c r="N246" s="77"/>
    </row>
    <row r="247" spans="2:73" ht="18.75">
      <c r="B247" s="1084"/>
      <c r="G247" s="1097"/>
      <c r="N247" s="77"/>
    </row>
    <row r="248" spans="2:73" ht="18.75">
      <c r="B248" s="1084"/>
      <c r="G248" s="1097"/>
      <c r="N248" s="77"/>
    </row>
    <row r="249" spans="2:73" ht="18.75">
      <c r="B249" s="1084"/>
      <c r="G249" s="1097"/>
      <c r="N249" s="77"/>
    </row>
    <row r="250" spans="2:73" ht="18.75">
      <c r="B250" s="1084"/>
      <c r="G250" s="1097"/>
      <c r="N250" s="77"/>
    </row>
    <row r="251" spans="2:73" ht="18.75">
      <c r="B251" s="1084"/>
      <c r="G251" s="1097"/>
      <c r="N251" s="77"/>
    </row>
    <row r="252" spans="2:73" ht="18.75">
      <c r="B252" s="1084"/>
      <c r="G252" s="1097"/>
      <c r="N252" s="77"/>
    </row>
    <row r="253" spans="2:73" ht="18.75">
      <c r="B253" s="1084"/>
      <c r="G253" s="1097"/>
      <c r="N253" s="77"/>
    </row>
    <row r="254" spans="2:73" ht="18.75">
      <c r="B254" s="1084"/>
      <c r="G254" s="1097"/>
      <c r="N254" s="77"/>
    </row>
    <row r="255" spans="2:73" ht="18.75">
      <c r="B255" s="1084"/>
      <c r="G255" s="1097"/>
      <c r="N255" s="77"/>
    </row>
    <row r="256" spans="2:73" ht="18.75">
      <c r="B256" s="1084"/>
      <c r="G256" s="1097"/>
    </row>
    <row r="257" spans="2:12" ht="18.75">
      <c r="B257" s="1084"/>
      <c r="G257" s="1097"/>
    </row>
    <row r="258" spans="2:12" ht="18.75">
      <c r="B258" s="1084"/>
      <c r="G258" s="1097"/>
    </row>
    <row r="259" spans="2:12" ht="18.75">
      <c r="B259" s="1084"/>
      <c r="G259" s="1097"/>
    </row>
    <row r="260" spans="2:12" ht="18.75">
      <c r="B260" s="1084"/>
      <c r="G260" s="1097"/>
    </row>
    <row r="261" spans="2:12" ht="18.75">
      <c r="B261" s="1084"/>
      <c r="G261" s="1097"/>
    </row>
    <row r="262" spans="2:12" ht="18.75">
      <c r="B262" s="1084"/>
      <c r="G262" s="1097"/>
    </row>
    <row r="263" spans="2:12" ht="18.75">
      <c r="B263" s="1084"/>
      <c r="G263" s="1097"/>
    </row>
    <row r="264" spans="2:12" ht="18.75">
      <c r="B264" s="1084"/>
      <c r="G264" s="1097"/>
    </row>
    <row r="265" spans="2:12" ht="18.75">
      <c r="B265" s="1084"/>
      <c r="G265" s="1097"/>
    </row>
    <row r="266" spans="2:12" ht="18.75">
      <c r="B266" s="1084"/>
      <c r="G266" s="1097"/>
      <c r="L266" s="77" t="s">
        <v>1570</v>
      </c>
    </row>
    <row r="267" spans="2:12" ht="18.75">
      <c r="B267" s="1084"/>
      <c r="G267" s="1097"/>
    </row>
    <row r="268" spans="2:12" ht="18.75">
      <c r="B268" s="1084"/>
      <c r="G268" s="1097"/>
    </row>
    <row r="269" spans="2:12" ht="18.75">
      <c r="B269" s="1084"/>
      <c r="G269" s="1097"/>
    </row>
    <row r="270" spans="2:12" ht="18.75">
      <c r="B270" s="1084"/>
      <c r="G270" s="1097"/>
    </row>
    <row r="271" spans="2:12" ht="18.75">
      <c r="B271" s="1084"/>
      <c r="G271" s="1097"/>
    </row>
    <row r="272" spans="2:12" ht="18.75">
      <c r="B272" s="1084"/>
      <c r="G272" s="1097"/>
    </row>
    <row r="273" spans="2:7" ht="18.75">
      <c r="B273" s="1084"/>
      <c r="G273" s="1097"/>
    </row>
    <row r="274" spans="2:7" ht="18.75">
      <c r="B274" s="1084"/>
      <c r="G274" s="1097"/>
    </row>
    <row r="275" spans="2:7" ht="18.75">
      <c r="B275" s="1084"/>
      <c r="G275" s="1097"/>
    </row>
    <row r="276" spans="2:7" ht="18.75">
      <c r="B276" s="1084"/>
      <c r="G276" s="1097"/>
    </row>
    <row r="277" spans="2:7" ht="18.75">
      <c r="B277" s="1084"/>
      <c r="G277" s="1097"/>
    </row>
    <row r="278" spans="2:7" ht="18.75">
      <c r="B278" s="1084"/>
      <c r="G278" s="1097"/>
    </row>
    <row r="279" spans="2:7" ht="18.75">
      <c r="B279" s="1084"/>
      <c r="G279" s="1097"/>
    </row>
    <row r="280" spans="2:7" ht="18.75">
      <c r="B280" s="1084"/>
      <c r="G280" s="1097"/>
    </row>
    <row r="281" spans="2:7" ht="18.75">
      <c r="B281" s="1084"/>
      <c r="G281" s="1097"/>
    </row>
    <row r="282" spans="2:7" ht="18.75">
      <c r="B282" s="1084"/>
      <c r="G282" s="1097"/>
    </row>
    <row r="283" spans="2:7" ht="18.75">
      <c r="B283" s="1084"/>
      <c r="G283" s="1097"/>
    </row>
    <row r="284" spans="2:7" ht="18.75">
      <c r="B284" s="1084"/>
      <c r="G284" s="1097"/>
    </row>
    <row r="285" spans="2:7" ht="18.75">
      <c r="B285" s="1084"/>
      <c r="G285" s="1097"/>
    </row>
    <row r="286" spans="2:7" ht="18.75">
      <c r="B286" s="1084"/>
      <c r="G286" s="1097"/>
    </row>
    <row r="287" spans="2:7" ht="18.75">
      <c r="B287" s="1084"/>
      <c r="G287" s="1097"/>
    </row>
    <row r="288" spans="2:7" ht="18.75">
      <c r="B288" s="1084"/>
      <c r="G288" s="1097"/>
    </row>
    <row r="289" spans="2:7" ht="18.75">
      <c r="B289" s="1084"/>
      <c r="G289" s="1097"/>
    </row>
    <row r="290" spans="2:7" ht="18.75">
      <c r="B290" s="1084"/>
      <c r="G290" s="1097"/>
    </row>
    <row r="291" spans="2:7" ht="18.75">
      <c r="B291" s="1084"/>
      <c r="G291" s="1097"/>
    </row>
    <row r="292" spans="2:7" ht="18.75">
      <c r="B292" s="1084"/>
      <c r="G292" s="1097"/>
    </row>
    <row r="293" spans="2:7" ht="18.75">
      <c r="B293" s="1084"/>
      <c r="G293" s="1097"/>
    </row>
    <row r="294" spans="2:7" ht="18.75">
      <c r="B294" s="1084"/>
      <c r="G294" s="1097"/>
    </row>
    <row r="295" spans="2:7" ht="18.75">
      <c r="B295" s="1084"/>
      <c r="G295" s="1097"/>
    </row>
    <row r="296" spans="2:7" ht="18.75">
      <c r="B296" s="1084"/>
      <c r="G296" s="1097"/>
    </row>
    <row r="297" spans="2:7" ht="18.75">
      <c r="B297" s="1084"/>
      <c r="G297" s="1097"/>
    </row>
    <row r="298" spans="2:7" ht="18.75">
      <c r="B298" s="1084"/>
      <c r="G298" s="1097"/>
    </row>
    <row r="299" spans="2:7" ht="18.75">
      <c r="B299" s="1084"/>
      <c r="G299" s="1097"/>
    </row>
    <row r="300" spans="2:7" ht="18.75">
      <c r="B300" s="1084"/>
      <c r="G300" s="1097"/>
    </row>
    <row r="301" spans="2:7" ht="18.75">
      <c r="B301" s="1084"/>
      <c r="G301" s="1097"/>
    </row>
    <row r="302" spans="2:7" ht="18.75">
      <c r="B302" s="1084"/>
      <c r="G302" s="1097"/>
    </row>
    <row r="303" spans="2:7" ht="18.75">
      <c r="B303" s="1084"/>
      <c r="G303" s="1097"/>
    </row>
    <row r="304" spans="2:7" ht="18.75">
      <c r="B304" s="1084"/>
      <c r="G304" s="1097"/>
    </row>
    <row r="305" spans="2:7" ht="18.75">
      <c r="B305" s="1084"/>
      <c r="G305" s="1097"/>
    </row>
    <row r="306" spans="2:7" ht="18.75">
      <c r="B306" s="1084"/>
      <c r="G306" s="1097"/>
    </row>
    <row r="307" spans="2:7" ht="18.75">
      <c r="B307" s="1084"/>
      <c r="G307" s="1097"/>
    </row>
    <row r="308" spans="2:7" ht="18.75">
      <c r="B308" s="1084"/>
      <c r="G308" s="1097"/>
    </row>
    <row r="309" spans="2:7" ht="18.75">
      <c r="B309" s="1084"/>
      <c r="G309" s="1097"/>
    </row>
    <row r="310" spans="2:7" ht="18.75">
      <c r="B310" s="1084"/>
      <c r="G310" s="1097"/>
    </row>
    <row r="311" spans="2:7" ht="18.75">
      <c r="B311" s="1084"/>
      <c r="G311" s="1097"/>
    </row>
    <row r="312" spans="2:7" ht="18.75">
      <c r="B312" s="1084"/>
      <c r="G312" s="1097"/>
    </row>
    <row r="313" spans="2:7" ht="18.75">
      <c r="B313" s="1084"/>
      <c r="G313" s="1097"/>
    </row>
    <row r="314" spans="2:7" ht="18.75">
      <c r="B314" s="1084"/>
      <c r="G314" s="1097"/>
    </row>
    <row r="315" spans="2:7" ht="18.75">
      <c r="B315" s="1084"/>
      <c r="G315" s="1097"/>
    </row>
    <row r="316" spans="2:7" ht="18.75">
      <c r="B316" s="1084"/>
      <c r="G316" s="1097"/>
    </row>
    <row r="317" spans="2:7" ht="18.75">
      <c r="B317" s="1084"/>
      <c r="G317" s="1097"/>
    </row>
    <row r="318" spans="2:7" ht="18.75">
      <c r="B318" s="1084"/>
      <c r="G318" s="1097"/>
    </row>
    <row r="319" spans="2:7" ht="18.75">
      <c r="B319" s="1084"/>
      <c r="G319" s="1097"/>
    </row>
    <row r="320" spans="2:7" ht="18.75">
      <c r="B320" s="1084"/>
      <c r="G320" s="1097"/>
    </row>
    <row r="321" spans="1:24" ht="18.75">
      <c r="B321" s="1084"/>
      <c r="G321" s="1097"/>
    </row>
    <row r="322" spans="1:24" ht="18.75">
      <c r="B322" s="1084"/>
      <c r="G322" s="1097"/>
    </row>
    <row r="323" spans="1:24" ht="18.75">
      <c r="B323" s="1084"/>
      <c r="G323" s="1097"/>
    </row>
    <row r="324" spans="1:24" ht="18.75">
      <c r="B324" s="1084"/>
      <c r="G324" s="1097"/>
    </row>
    <row r="325" spans="1:24" ht="18.75">
      <c r="B325" s="1084"/>
      <c r="G325" s="1097"/>
    </row>
    <row r="326" spans="1:24" ht="18.75">
      <c r="B326" s="1084"/>
      <c r="G326" s="1097"/>
    </row>
    <row r="327" spans="1:24" ht="18.75">
      <c r="B327" s="1084"/>
      <c r="G327" s="1097"/>
    </row>
    <row r="328" spans="1:24">
      <c r="G328" s="1097"/>
    </row>
    <row r="329" spans="1:24">
      <c r="A329" t="s">
        <v>4</v>
      </c>
      <c r="B329" t="s">
        <v>4</v>
      </c>
      <c r="C329" t="s">
        <v>4</v>
      </c>
      <c r="D329" t="s">
        <v>4</v>
      </c>
      <c r="E329" t="s">
        <v>4</v>
      </c>
      <c r="F329" t="s">
        <v>4</v>
      </c>
      <c r="G329" t="s">
        <v>4</v>
      </c>
      <c r="H329" t="s">
        <v>4</v>
      </c>
      <c r="I329" t="s">
        <v>4</v>
      </c>
      <c r="J329" t="s">
        <v>4</v>
      </c>
      <c r="K329" t="s">
        <v>4</v>
      </c>
      <c r="L329" t="s">
        <v>4</v>
      </c>
      <c r="M329" t="s">
        <v>4</v>
      </c>
      <c r="N329" t="s">
        <v>4</v>
      </c>
      <c r="O329" t="s">
        <v>4</v>
      </c>
      <c r="P329" t="s">
        <v>4</v>
      </c>
      <c r="Q329" t="s">
        <v>4</v>
      </c>
      <c r="R329" t="s">
        <v>4</v>
      </c>
      <c r="S329" t="s">
        <v>4</v>
      </c>
      <c r="T329" t="s">
        <v>4</v>
      </c>
      <c r="U329" t="s">
        <v>4</v>
      </c>
      <c r="V329" t="s">
        <v>4</v>
      </c>
      <c r="W329" t="s">
        <v>4</v>
      </c>
      <c r="X329" t="s">
        <v>4</v>
      </c>
    </row>
  </sheetData>
  <mergeCells count="91">
    <mergeCell ref="D109:D110"/>
    <mergeCell ref="D129:D130"/>
    <mergeCell ref="D45:D46"/>
    <mergeCell ref="D55:D56"/>
    <mergeCell ref="D59:D60"/>
    <mergeCell ref="D61:D62"/>
    <mergeCell ref="D84:D85"/>
    <mergeCell ref="D9:D10"/>
    <mergeCell ref="D12:D13"/>
    <mergeCell ref="D20:D21"/>
    <mergeCell ref="D24:D25"/>
    <mergeCell ref="D32:D33"/>
    <mergeCell ref="CL15:CM15"/>
    <mergeCell ref="CL4:CM4"/>
    <mergeCell ref="CL5:CM5"/>
    <mergeCell ref="CL6:CM6"/>
    <mergeCell ref="CL7:CM7"/>
    <mergeCell ref="CL8:CM8"/>
    <mergeCell ref="CL9:CM9"/>
    <mergeCell ref="CL10:CM10"/>
    <mergeCell ref="CL11:CM11"/>
    <mergeCell ref="CL12:CM12"/>
    <mergeCell ref="CL13:CM13"/>
    <mergeCell ref="CL14:CM14"/>
    <mergeCell ref="CL27:CM27"/>
    <mergeCell ref="CL16:CM16"/>
    <mergeCell ref="CL17:CM17"/>
    <mergeCell ref="CL18:CM18"/>
    <mergeCell ref="CL19:CM19"/>
    <mergeCell ref="CL20:CM20"/>
    <mergeCell ref="CL21:CM21"/>
    <mergeCell ref="CL22:CM22"/>
    <mergeCell ref="CL23:CM23"/>
    <mergeCell ref="CL24:CM24"/>
    <mergeCell ref="CL25:CM25"/>
    <mergeCell ref="CL26:CM26"/>
    <mergeCell ref="CL39:CM39"/>
    <mergeCell ref="CL28:CM28"/>
    <mergeCell ref="CL29:CM29"/>
    <mergeCell ref="CL30:CM30"/>
    <mergeCell ref="CL31:CM31"/>
    <mergeCell ref="CL32:CM32"/>
    <mergeCell ref="CL33:CM33"/>
    <mergeCell ref="CL34:CM34"/>
    <mergeCell ref="CL35:CM35"/>
    <mergeCell ref="CL36:CM36"/>
    <mergeCell ref="CL37:CM37"/>
    <mergeCell ref="CL38:CM38"/>
    <mergeCell ref="CL51:CM51"/>
    <mergeCell ref="CL40:CM40"/>
    <mergeCell ref="CL41:CM41"/>
    <mergeCell ref="CL42:CM42"/>
    <mergeCell ref="CL43:CM43"/>
    <mergeCell ref="CL44:CM44"/>
    <mergeCell ref="CL45:CM45"/>
    <mergeCell ref="CL46:CM46"/>
    <mergeCell ref="CL47:CM47"/>
    <mergeCell ref="CL48:CM48"/>
    <mergeCell ref="CL49:CM49"/>
    <mergeCell ref="CL50:CM50"/>
    <mergeCell ref="CL63:CM63"/>
    <mergeCell ref="CL52:CM52"/>
    <mergeCell ref="CL53:CM53"/>
    <mergeCell ref="CL54:CM54"/>
    <mergeCell ref="CL55:CM55"/>
    <mergeCell ref="CL56:CM56"/>
    <mergeCell ref="CL57:CM57"/>
    <mergeCell ref="CL58:CM58"/>
    <mergeCell ref="CL59:CM59"/>
    <mergeCell ref="CL60:CM60"/>
    <mergeCell ref="CL61:CM61"/>
    <mergeCell ref="CL62:CM62"/>
    <mergeCell ref="CL75:CM75"/>
    <mergeCell ref="CL64:CM64"/>
    <mergeCell ref="CL65:CM65"/>
    <mergeCell ref="CL66:CM66"/>
    <mergeCell ref="CL67:CM67"/>
    <mergeCell ref="CL68:CM68"/>
    <mergeCell ref="CL70:CM70"/>
    <mergeCell ref="CL71:CM71"/>
    <mergeCell ref="CL72:CM72"/>
    <mergeCell ref="CL73:CM73"/>
    <mergeCell ref="CL74:CM74"/>
    <mergeCell ref="CL69:CM69"/>
    <mergeCell ref="CL82:CM82"/>
    <mergeCell ref="CL76:CM76"/>
    <mergeCell ref="CL77:CM77"/>
    <mergeCell ref="CL78:CM78"/>
    <mergeCell ref="CL79:CM79"/>
    <mergeCell ref="CL80:CM80"/>
    <mergeCell ref="CL81:CM81"/>
  </mergeCells>
  <hyperlinks>
    <hyperlink ref="AD73" r:id="rId1" display="https://www.w3schools.com/tags/att_onabort.asp" xr:uid="{50E04B7D-02BA-4FFB-A679-7B4927238EFB}"/>
    <hyperlink ref="AD41" r:id="rId2" display="https://www.w3schools.com/tags/att_onafterprint.asp" xr:uid="{1DE33F65-BB89-48D3-894E-948DA3866A3A}"/>
    <hyperlink ref="AD42" r:id="rId3" display="https://www.w3schools.com/tags/att_onbeforeprint.asp" xr:uid="{2CEE0138-E2E8-489F-8D9E-F8250009054B}"/>
    <hyperlink ref="AD43" r:id="rId4" display="https://www.w3schools.com/tags/att_onbeforeunload.asp" xr:uid="{9F2D2196-C484-4526-9C0F-F458C1A464FE}"/>
    <hyperlink ref="AD5" r:id="rId5" display="https://www.w3schools.com/tags/att_onblur.asp" xr:uid="{D2D42572-64A9-4F91-9F58-3ACDE969B4E6}"/>
    <hyperlink ref="AD72" r:id="rId6" display="https://www.w3schools.com/tags/att_oncanplay.asp" xr:uid="{F1E658A8-76A8-4344-949C-60BC94BAB73D}"/>
    <hyperlink ref="AD53" r:id="rId7" display="https://www.w3schools.com/tags/att_oncanplaythrough.asp" xr:uid="{0FF13724-4CC3-45EC-B04C-DAB6F4BEB3A6}"/>
    <hyperlink ref="AD7" r:id="rId8" display="https://www.w3schools.com/tags/att_onclick.asp" xr:uid="{DAD04265-7185-4021-B4F0-A9F034087F0E}"/>
    <hyperlink ref="AD8" r:id="rId9" display="https://www.w3schools.com/tags/att_oncontextmenu.asp" xr:uid="{E118B669-5227-4495-9D7D-0208C6C72F56}"/>
    <hyperlink ref="AD9" r:id="rId10" display="https://www.w3schools.com/tags/att_oncopy.asp" xr:uid="{E03C1F7D-F61D-4C7E-973A-769B13E5C478}"/>
    <hyperlink ref="AD35" r:id="rId11" display="https://www.w3schools.com/tags/att_oncuechange.asp" xr:uid="{DE4BE1A0-E244-4F52-826B-ACECF611A21C}"/>
    <hyperlink ref="AD10" r:id="rId12" display="https://www.w3schools.com/tags/att_oncut.asp" xr:uid="{5AA7E985-6568-4E84-845E-E8C77E805FA9}"/>
    <hyperlink ref="AD11" r:id="rId13" display="https://www.w3schools.com/tags/att_ondblclick.asp" xr:uid="{EB8CA925-9408-4C26-9CFE-2D9AD445AC53}"/>
    <hyperlink ref="AD12" r:id="rId14" display="https://www.w3schools.com/tags/att_ondrag.asp" xr:uid="{1A51C235-C2C2-45A7-8ABB-7A6175639B2A}"/>
    <hyperlink ref="AD13" r:id="rId15" display="https://www.w3schools.com/tags/att_ondragend.asp" xr:uid="{CCD8D85B-D626-4311-A04C-EA3F78580AC8}"/>
    <hyperlink ref="AD14" r:id="rId16" display="https://www.w3schools.com/tags/att_ondragenter.asp" xr:uid="{17823756-A85E-47AB-B5AB-3B26A3EBC5F0}"/>
    <hyperlink ref="AD15" r:id="rId17" display="https://www.w3schools.com/tags/att_ondragleave.asp" xr:uid="{9A9FCD67-D4BE-4588-A44A-0B0C17BE346B}"/>
    <hyperlink ref="AD16" r:id="rId18" display="https://www.w3schools.com/tags/att_ondragover.asp" xr:uid="{2A55CD5B-FBF8-4AE4-9991-4057292F11AC}"/>
    <hyperlink ref="AD17" r:id="rId19" display="https://www.w3schools.com/tags/att_ondragstart.asp" xr:uid="{5B5D37EC-821B-4BA6-81B1-E900095B24AF}"/>
    <hyperlink ref="AD18" r:id="rId20" display="https://www.w3schools.com/tags/att_ondrop.asp" xr:uid="{4E6B9870-A3F9-469C-B18B-7C33B37C3D73}"/>
    <hyperlink ref="AD54" r:id="rId21" display="https://www.w3schools.com/tags/att_ondurationchange.asp" xr:uid="{D2A1686D-99B9-4A4E-958A-C1A69E921A7C}"/>
    <hyperlink ref="AD55" r:id="rId22" display="https://www.w3schools.com/tags/att_onemptied.asp" xr:uid="{0C90A6F7-D973-4569-89EC-0BB654DD6D52}"/>
    <hyperlink ref="AD56" r:id="rId23" display="https://www.w3schools.com/tags/att_onended.asp" xr:uid="{0DF6E6BE-B44C-47EC-AA04-79BD4D570774}"/>
    <hyperlink ref="AD74" r:id="rId24" display="https://www.w3schools.com/tags/att_onerror.asp" xr:uid="{2044D449-EF6F-444B-8411-6D50EDCBE54F}"/>
    <hyperlink ref="AD19" r:id="rId25" display="https://www.w3schools.com/tags/att_onfocus.asp" xr:uid="{FE8C9F1F-F6E4-44E9-A8D3-97A7CFC5BBDE}"/>
    <hyperlink ref="AD44" r:id="rId26" display="https://www.w3schools.com/tags/att_onhashchange.asp" xr:uid="{5C12184A-49E7-4AA5-9CE0-A2B943DFA6A5}"/>
    <hyperlink ref="AD20" r:id="rId27" display="https://www.w3schools.com/tags/att_oninput.asp" xr:uid="{FAC9FD06-5681-4B1B-8DC9-44E4FAB6794C}"/>
    <hyperlink ref="AD21" r:id="rId28" display="https://www.w3schools.com/tags/att_oninvalid.asp" xr:uid="{E90F2666-9877-4E65-AB15-E718D7BA640F}"/>
    <hyperlink ref="AD22" r:id="rId29" display="https://www.w3schools.com/tags/att_onkeydown.asp" xr:uid="{9F739142-7795-436F-A902-5D9CB4FE5DE8}"/>
    <hyperlink ref="AD23" r:id="rId30" display="https://www.w3schools.com/tags/att_onkeypress.asp" xr:uid="{DE166828-7CB0-4086-A745-0B6929DE0BD8}"/>
    <hyperlink ref="AD24" r:id="rId31" display="https://www.w3schools.com/tags/att_onkeyup.asp" xr:uid="{A7788612-7C2A-4099-A84F-3DEC5D3202E0}"/>
    <hyperlink ref="AD40" r:id="rId32" display="https://www.w3schools.com/tags/att_onload.asp" xr:uid="{643D2B92-F6F4-4E08-9C12-63C4F5790809}"/>
    <hyperlink ref="AD57" r:id="rId33" display="https://www.w3schools.com/tags/att_onloadeddata.asp" xr:uid="{FF44EDC1-470B-4197-9C9F-C9ECB91CD901}"/>
    <hyperlink ref="AD58" r:id="rId34" display="https://www.w3schools.com/tags/att_onloadedmetadata.asp" xr:uid="{1F419885-9C3D-4F2E-A258-BB56E50AEFAC}"/>
    <hyperlink ref="AD59" r:id="rId35" display="https://www.w3schools.com/tags/att_onloadstart.asp" xr:uid="{BE24BAD6-45BB-4A24-B1AF-948401B57AF9}"/>
    <hyperlink ref="AD25" r:id="rId36" display="https://www.w3schools.com/tags/att_onmousedown.asp" xr:uid="{FC44D4D2-A487-477E-9A4D-C0E09F7C223B}"/>
    <hyperlink ref="AD26" r:id="rId37" display="https://www.w3schools.com/tags/att_onmousemove.asp" xr:uid="{1C4AEE26-E9E5-46D2-8F4D-B80808205322}"/>
    <hyperlink ref="AD27" r:id="rId38" display="https://www.w3schools.com/tags/att_onmouseout.asp" xr:uid="{229B4728-0E9C-4D18-A974-27E56B70754B}"/>
    <hyperlink ref="AD28" r:id="rId39" display="https://www.w3schools.com/tags/att_onmouseover.asp" xr:uid="{56DBAC06-EE22-463E-BFE7-58E30D0F0789}"/>
    <hyperlink ref="AD29" r:id="rId40" display="https://www.w3schools.com/tags/att_onmouseup.asp" xr:uid="{E2126EDB-694F-41A3-B633-6A7A6DB5E3D8}"/>
    <hyperlink ref="AD30" r:id="rId41" display="https://www.w3schools.com/tags/att_onmousewheel.asp" xr:uid="{65FB0A16-FA38-4C9C-8A8B-723E0E2959E8}"/>
    <hyperlink ref="AD45" r:id="rId42" display="https://www.w3schools.com/tags/att_onoffline.asp" xr:uid="{B5F9FFED-3646-428F-834D-B80E58DAE55E}"/>
    <hyperlink ref="AD46" r:id="rId43" display="https://www.w3schools.com/tags/att_ononline.asp" xr:uid="{2381DD6C-B957-4EA9-9DD2-8C2FAAEF0C7E}"/>
    <hyperlink ref="AD48" r:id="rId44" display="https://www.w3schools.com/tags/att_onpageshow.asp" xr:uid="{2F6D77A2-EDBF-4421-90B5-5B1951B1CA07}"/>
    <hyperlink ref="AD31" r:id="rId45" display="https://www.w3schools.com/tags/att_onpaste.asp" xr:uid="{319907C8-C2DC-4381-8867-F687640082F9}"/>
    <hyperlink ref="AD60" r:id="rId46" display="https://www.w3schools.com/tags/att_onpause.asp" xr:uid="{33288B37-32F3-45BC-A28E-AE8213345ABC}"/>
    <hyperlink ref="AD61" r:id="rId47" display="https://www.w3schools.com/tags/att_onplay.asp" xr:uid="{C40376E9-A1F7-4CA1-B137-3A2A6A5A7D2A}"/>
    <hyperlink ref="AD62" r:id="rId48" display="https://www.w3schools.com/tags/att_onplaying.asp" xr:uid="{41B6365B-01D8-4FCB-91F3-BA6C2123E6DA}"/>
    <hyperlink ref="AD63" r:id="rId49" display="https://www.w3schools.com/tags/att_onprogress.asp" xr:uid="{C5D5C477-7AB4-4B67-8D31-86A92F61DD4C}"/>
    <hyperlink ref="AD64" r:id="rId50" display="https://www.w3schools.com/tags/att_onratechange.asp" xr:uid="{0BA94CC4-53DB-426C-BABC-76D95144086A}"/>
    <hyperlink ref="AD37" r:id="rId51" display="https://www.w3schools.com/tags/att_onreset.asp" xr:uid="{5618F4BB-98EE-434C-A17F-46F53C7F90C7}"/>
    <hyperlink ref="AD50" r:id="rId52" display="https://www.w3schools.com/tags/att_onresize.asp" xr:uid="{4A27EB56-63E2-4479-8168-D18693C1A73F}"/>
    <hyperlink ref="AD32" r:id="rId53" display="https://www.w3schools.com/tags/att_onscroll.asp" xr:uid="{FDA72D86-F514-4B97-A1F6-8E220109ECD4}"/>
    <hyperlink ref="AD36" r:id="rId54" display="https://www.w3schools.com/tags/att_onsearch.asp" xr:uid="{A106A976-6BBF-400E-B817-364CA56CB43C}"/>
    <hyperlink ref="AD65" r:id="rId55" display="https://www.w3schools.com/tags/att_onseeked.asp" xr:uid="{193036F2-CC9A-47EC-956E-8D5FAFC7DFAD}"/>
    <hyperlink ref="AD66" r:id="rId56" display="https://www.w3schools.com/tags/att_onseeking.asp" xr:uid="{274047FC-6B13-4C52-AABD-BB17FA38BB2E}"/>
    <hyperlink ref="AD33" r:id="rId57" display="https://www.w3schools.com/tags/att_onselect.asp" xr:uid="{C5329F1E-D931-47B4-9D53-F8C764664CD8}"/>
    <hyperlink ref="AD67" r:id="rId58" display="https://www.w3schools.com/tags/att_onstalled.asp" xr:uid="{8D8EA7F3-5F04-41E8-BBEA-2F88FB3DFDCD}"/>
    <hyperlink ref="AD38" r:id="rId59" display="https://www.w3schools.com/tags/att_onsubmit.asp" xr:uid="{E3F854AC-14F5-4FED-BF19-3ADD5390CA2B}"/>
    <hyperlink ref="AD68" r:id="rId60" display="https://www.w3schools.com/tags/att_onsuspend.asp" xr:uid="{6FDC4EDC-0E96-445E-AC7F-70F34268D40B}"/>
    <hyperlink ref="AD69" r:id="rId61" display="https://www.w3schools.com/tags/att_ontimeupdate.asp" xr:uid="{E25DC936-EAA9-445E-AF73-9B84C717ADE8}"/>
    <hyperlink ref="AD39" r:id="rId62" display="https://www.w3schools.com/tags/att_ontoggle.asp" xr:uid="{8C901EFA-02F0-49BC-A89A-86159AD08322}"/>
    <hyperlink ref="AD52" r:id="rId63" display="https://www.w3schools.com/tags/att_onunload.asp" xr:uid="{906C4768-6EBB-4A60-92B5-216DA7BFA6C8}"/>
    <hyperlink ref="AD70" r:id="rId64" display="https://www.w3schools.com/tags/att_onvolumechange.asp" xr:uid="{733D6AC0-AB69-4294-A21A-884E11552272}"/>
    <hyperlink ref="AD71" r:id="rId65" display="https://www.w3schools.com/tags/att_onwaiting.asp" xr:uid="{DBC8868D-A800-4175-A142-9C204006C88A}"/>
    <hyperlink ref="AD34" r:id="rId66" display="https://www.w3schools.com/tags/att_onwheel.asp" xr:uid="{AD1C1A8D-EB2E-4EB1-9968-A379882E813A}"/>
    <hyperlink ref="AD4" r:id="rId67" display="https://www.w3schools.com/tags/att_defer.asp" xr:uid="{D68501C0-7886-482D-A44E-E93DDB117020}"/>
    <hyperlink ref="AL43" r:id="rId68" display="https://www.w3schools.com/tags/att_accept.asp" xr:uid="{D33B5CF5-4770-4A7F-B6E7-F20BCE75E53E}"/>
    <hyperlink ref="AM43" r:id="rId69" display="https://www.w3schools.com/tags/tag_input.asp" xr:uid="{FB6357E2-F4AC-4AAA-933E-261F61CB0C74}"/>
    <hyperlink ref="AL31" r:id="rId70" display="https://www.w3schools.com/tags/att_accept-charset.asp" xr:uid="{4DD7EC75-B3C5-4FD9-9EA5-35B51DEEF947}"/>
    <hyperlink ref="AM31" r:id="rId71" display="https://www.w3schools.com/tags/tag_form.asp" xr:uid="{9A61C2EE-05F3-4626-952C-A2D7051AF8CF}"/>
    <hyperlink ref="AL32" r:id="rId72" display="https://www.w3schools.com/tags/att_action.asp" xr:uid="{719492C2-1670-4DE5-990E-7EF46275A613}"/>
    <hyperlink ref="AM32" r:id="rId73" display="https://www.w3schools.com/tags/tag_form.asp" xr:uid="{00264FAD-9453-471A-B3BF-BA580F5D9722}"/>
    <hyperlink ref="AL13" r:id="rId74" display="https://www.w3schools.com/tags/att_alt.asp" xr:uid="{374626EA-3C27-4030-8E16-C2C8C30D1BD3}"/>
    <hyperlink ref="AL68" r:id="rId75" display="https://www.w3schools.com/tags/att_async.asp" xr:uid="{2275BF4E-848C-4942-BE6D-D46D598232D5}"/>
    <hyperlink ref="AM68" r:id="rId76" display="https://www.w3schools.com/tags/tag_script.asp" xr:uid="{D8CF13A3-FD45-4CE3-82E1-776AAF94CA27}"/>
    <hyperlink ref="AL36" r:id="rId77" display="https://www.w3schools.com/tags/att_autocomplete.asp" xr:uid="{018B8F70-F420-44C1-9F25-4DB73C4AE40B}"/>
    <hyperlink ref="AL25" r:id="rId78" display="https://www.w3schools.com/tags/att_autofocus.asp" xr:uid="{33462C7D-D734-4BF5-9057-AC687095620A}"/>
    <hyperlink ref="AL15" r:id="rId79" display="https://www.w3schools.com/tags/att_autoplay.asp" xr:uid="{D6F9249D-4928-48AD-B7D0-BD2DD70F2E6D}"/>
    <hyperlink ref="AL60" r:id="rId80" display="https://www.w3schools.com/tags/att_charset.asp" xr:uid="{DB54E9EA-3C13-462D-81CE-D02EB7232B8F}"/>
    <hyperlink ref="AL44" r:id="rId81" display="https://www.w3schools.com/tags/att_checked.asp" xr:uid="{A3728C36-4757-4A79-BCD6-027D459814E9}"/>
    <hyperlink ref="AM44" r:id="rId82" display="https://www.w3schools.com/tags/tag_input.asp" xr:uid="{3A2069BD-7E41-422D-BD0E-126EF0B4F33E}"/>
    <hyperlink ref="AL19" r:id="rId83" display="https://www.w3schools.com/tags/att_cite.asp" xr:uid="{9F3066C6-A7D0-4328-A5DC-FF227FB016A2}"/>
    <hyperlink ref="AL73" r:id="rId84" display="https://www.w3schools.com/tags/att_cols.asp" xr:uid="{32CA892D-EA61-45FD-80AD-7124B5BAB5A1}"/>
    <hyperlink ref="AM73" r:id="rId85" display="https://www.w3schools.com/tags/tag_textarea.asp" xr:uid="{6F94A8BD-A857-4A2A-8AD7-348579EBB640}"/>
    <hyperlink ref="AL70" r:id="rId86" display="https://www.w3schools.com/tags/att_colspan.asp" xr:uid="{68003E70-3E81-4671-82C2-5487338653BA}"/>
    <hyperlink ref="AL58" r:id="rId87" display="https://www.w3schools.com/tags/att_content.asp" xr:uid="{E65EF2E8-E9F6-4947-A0EE-97C70DCBAC90}"/>
    <hyperlink ref="AM58" r:id="rId88" display="https://www.w3schools.com/tags/tag_meta.asp" xr:uid="{2BE141C8-3D06-43F7-9E15-CADA20D5F5D5}"/>
    <hyperlink ref="AL16" r:id="rId89" display="https://www.w3schools.com/tags/att_controls.asp" xr:uid="{696D548C-B88F-4FED-9AB1-1AC306DFE7E2}"/>
    <hyperlink ref="AL11" r:id="rId90" display="https://www.w3schools.com/tags/att_coords.asp" xr:uid="{54A4F312-94A9-4344-8532-980D27E90BF4}"/>
    <hyperlink ref="AM11" r:id="rId91" display="https://www.w3schools.com/tags/tag_area.asp" xr:uid="{0CC32D2B-6C78-4F37-A3FA-17B26B2A453B}"/>
    <hyperlink ref="AL64" r:id="rId92" display="https://www.w3schools.com/tags/att_data.asp" xr:uid="{B2A1FEFA-70A7-45A9-A844-6BB39840E228}"/>
    <hyperlink ref="AM64" r:id="rId93" display="https://www.w3schools.com/tags/tag_object.asp" xr:uid="{14BBC34B-7D52-426A-AA92-D905347045CB}"/>
    <hyperlink ref="AL29" r:id="rId94" display="https://www.w3schools.com/tags/att_datetime.asp" xr:uid="{A0C23694-8511-426E-BD23-BA4190D71D58}"/>
    <hyperlink ref="AL77" r:id="rId95" display="https://www.w3schools.com/tags/att_default.asp" xr:uid="{E929B8CE-F0C9-4B98-B964-C07806EDA0EB}"/>
    <hyperlink ref="AM77" r:id="rId96" display="https://www.w3schools.com/tags/tag_track.asp" xr:uid="{4775345B-020B-465F-B86E-18E18DC5A124}"/>
    <hyperlink ref="AL69" r:id="rId97" display="https://www.w3schools.com/tags/att_defer.asp" xr:uid="{8C48B266-7783-4A45-89B1-8C7D116597FE}"/>
    <hyperlink ref="AM69" r:id="rId98" display="https://www.w3schools.com/tags/tag_script.asp" xr:uid="{F47EAC29-0BB7-4153-B751-865099431B64}"/>
    <hyperlink ref="AL53" r:id="rId99" display="https://www.w3schools.com/tags/att_dirname.asp" xr:uid="{C7DA9C96-F0F0-46F5-ABDF-E36EB6C80840}"/>
    <hyperlink ref="AL22" r:id="rId100" display="https://www.w3schools.com/tags/att_disabled.asp" xr:uid="{979635C5-FB91-4B88-8ECC-5236264FF776}"/>
    <hyperlink ref="AL4" r:id="rId101" display="https://www.w3schools.com/tags/att_download.asp" xr:uid="{F45F13DE-7C36-4F5A-A483-B1C4381091FA}"/>
    <hyperlink ref="AL33" r:id="rId102" display="https://www.w3schools.com/tags/att_enctype.asp" xr:uid="{02E02752-B678-4DE2-B7E8-F100368097A0}"/>
    <hyperlink ref="AM33" r:id="rId103" display="https://www.w3schools.com/tags/tag_form.asp" xr:uid="{F423F0AD-1F4F-4AA2-B308-1C7D01832040}"/>
    <hyperlink ref="AL57" r:id="rId104" display="https://www.w3schools.com/tags/att_for.asp" xr:uid="{69A71497-5AA5-4C0F-BED1-C6E46C10F1ED}"/>
    <hyperlink ref="AM57" r:id="rId105" display="https://www.w3schools.com/tags/tag_output.asp" xr:uid="{540F5483-A36E-4FE1-BB5E-6474200A2006}"/>
    <hyperlink ref="AL21" r:id="rId106" display="https://www.w3schools.com/tags/att_form.asp" xr:uid="{4F02AF74-C187-4941-8439-D46CE57A7BCE}"/>
    <hyperlink ref="AL23" r:id="rId107" display="https://www.w3schools.com/tags/att_formaction.asp" xr:uid="{F99A6542-5D56-431B-8D74-98ED8F8B9FA6}"/>
    <hyperlink ref="AL71" r:id="rId108" display="https://www.w3schools.com/tags/att_headers.asp" xr:uid="{92F09559-7003-4812-BA90-A76FDC9A91B8}"/>
    <hyperlink ref="AL26" r:id="rId109" display="https://www.w3schools.com/tags/att_height.asp" xr:uid="{E1FEE2C9-4EBA-4871-B21B-863305E4DA59}"/>
    <hyperlink ref="AL61" r:id="rId110" display="https://www.w3schools.com/tags/att_high.asp" xr:uid="{3D156762-B1E3-4BA1-8A5E-59AC0073817C}"/>
    <hyperlink ref="AM61" r:id="rId111" display="https://www.w3schools.com/tags/tag_meter.asp" xr:uid="{DCBFB420-DAC6-4C68-8DD7-EF52760809F5}"/>
    <hyperlink ref="AL6" r:id="rId112" display="https://www.w3schools.com/tags/att_href.asp" xr:uid="{9E3F5C25-D587-437D-848A-BDC1A8159C18}"/>
    <hyperlink ref="AL8" r:id="rId113" display="https://www.w3schools.com/tags/att_hreflang.asp" xr:uid="{145126EE-28B6-469D-A59B-FF9CFA4F0821}"/>
    <hyperlink ref="AL59" r:id="rId114" display="https://www.w3schools.com/tags/att_http-equiv.asp" xr:uid="{0D5E7472-14E4-45E5-AD5F-A5D717D93813}"/>
    <hyperlink ref="AM59" r:id="rId115" display="https://www.w3schools.com/tags/tag_meta.asp" xr:uid="{928086E9-6F52-4C3D-A73B-57A33DD305DC}"/>
    <hyperlink ref="AL39" r:id="rId116" display="https://www.w3schools.com/tags/att_ismap.asp" xr:uid="{F43FB57A-72C7-42D3-95BE-4F48848A2530}"/>
    <hyperlink ref="AM39" r:id="rId117" display="https://www.w3schools.com/tags/tag_img.asp" xr:uid="{4A73FD97-0510-4431-92D2-D365EA2438DF}"/>
    <hyperlink ref="AL78" r:id="rId118" display="https://www.w3schools.com/tags/att_kind.asp" xr:uid="{77E45BDE-E714-43AC-AAAA-4E16DC028652}"/>
    <hyperlink ref="AM78" r:id="rId119" display="https://www.w3schools.com/tags/tag_track.asp" xr:uid="{53F1408C-4E95-414A-A869-F6CC262327DD}"/>
    <hyperlink ref="AL80" r:id="rId120" display="https://www.w3schools.com/tags/att_label.asp" xr:uid="{1B2815D0-1B5F-4138-97A6-A5BB7433D3FB}"/>
    <hyperlink ref="AL45" r:id="rId121" display="https://www.w3schools.com/tags/att_list.asp" xr:uid="{51542DBB-EF5C-4F4A-9B80-7D0E11EF1D9F}"/>
    <hyperlink ref="AM45" r:id="rId122" display="https://www.w3schools.com/tags/tag_input.asp" xr:uid="{BED62463-2CA1-4109-AFA6-32CDD4E223FD}"/>
    <hyperlink ref="AL17" r:id="rId123" display="https://www.w3schools.com/tags/att_loop.asp" xr:uid="{2660443E-A3DC-40FB-9BF3-CB1B24C99297}"/>
    <hyperlink ref="AL62" r:id="rId124" display="https://www.w3schools.com/tags/att_low.asp" xr:uid="{A6BF66AE-B784-4EB0-B865-753FB4111E32}"/>
    <hyperlink ref="AM62" r:id="rId125" display="https://www.w3schools.com/tags/tag_meter.asp" xr:uid="{95647856-96C5-449B-A71D-DFB5B63CC360}"/>
    <hyperlink ref="AL49" r:id="rId126" display="https://www.w3schools.com/tags/att_max.asp" xr:uid="{AD298379-2324-4AC9-94EE-3A64493CD8EF}"/>
    <hyperlink ref="AL54" r:id="rId127" display="https://www.w3schools.com/tags/att_maxlength.asp" xr:uid="{8C7416C1-9E6E-46E9-8404-59B83E1AB711}"/>
    <hyperlink ref="AL9" r:id="rId128" display="https://www.w3schools.com/tags/att_media.asp" xr:uid="{D09DBB4A-B2F8-4CB6-9E6D-C22898CD6C81}"/>
    <hyperlink ref="AL34" r:id="rId129" display="https://www.w3schools.com/tags/att_method.asp" xr:uid="{4CCD65AD-C4F9-4375-B199-F33DB145D3BE}"/>
    <hyperlink ref="AM34" r:id="rId130" display="https://www.w3schools.com/tags/tag_form.asp" xr:uid="{71583227-47B0-4981-A691-37999BF205D1}"/>
    <hyperlink ref="AL48" r:id="rId131" display="https://www.w3schools.com/tags/att_min.asp" xr:uid="{84BE8D38-E4DB-47FC-9976-50B11B7DD1FC}"/>
    <hyperlink ref="AL50" r:id="rId132" display="https://www.w3schools.com/tags/att_multiple.asp" xr:uid="{C0E97CC2-AC23-4ECD-A630-BF9C383EA9E5}"/>
    <hyperlink ref="AL82" r:id="rId133" display="https://www.w3schools.com/tags/att_muted.asp" xr:uid="{40924A3D-F42A-4F63-B5A0-78CCAAC0FA0A}"/>
    <hyperlink ref="AL20" r:id="rId134" display="https://www.w3schools.com/tags/att_name.asp" xr:uid="{ACA06C28-EAE0-41B6-90F0-626FA9C5B722}"/>
    <hyperlink ref="AL35" r:id="rId135" display="https://www.w3schools.com/tags/att_novalidate.asp" xr:uid="{7520DF2B-9580-4444-8A2D-4F2560A6BD27}"/>
    <hyperlink ref="AM35" r:id="rId136" display="https://www.w3schools.com/tags/tag_form.asp" xr:uid="{37C81D04-6EEA-4F30-849F-86AB9525D9D1}"/>
    <hyperlink ref="AL30" r:id="rId137" display="https://www.w3schools.com/tags/att_open.asp" xr:uid="{45543BE8-6978-47AB-9CD5-D577627430A4}"/>
    <hyperlink ref="AL63" r:id="rId138" display="https://www.w3schools.com/tags/att_optimum.asp" xr:uid="{48D04F03-F94D-457F-AEAE-339D1702C078}"/>
    <hyperlink ref="AM63" r:id="rId139" display="https://www.w3schools.com/tags/tag_meter.asp" xr:uid="{1814A49A-BEAA-4E4B-9AF4-898D2AF0A6CF}"/>
    <hyperlink ref="AL46" r:id="rId140" display="https://www.w3schools.com/tags/att_pattern.asp" xr:uid="{1DD1A298-18E2-423D-9906-6C1840323089}"/>
    <hyperlink ref="AM46" r:id="rId141" display="https://www.w3schools.com/tags/tag_input.asp" xr:uid="{A1647528-5418-45EB-A9F3-19A76F016A9E}"/>
    <hyperlink ref="AL55" r:id="rId142" display="https://www.w3schools.com/tags/att_placeholder.asp" xr:uid="{96D651DC-1D06-462D-943F-CD55230B27F2}"/>
    <hyperlink ref="AL81" r:id="rId143" display="https://www.w3schools.com/tags/att_poster.asp" xr:uid="{0EFAE8B7-3487-4F54-80C5-3CCF128999C3}"/>
    <hyperlink ref="AM81" r:id="rId144" display="https://www.w3schools.com/tags/tag_video.asp" xr:uid="{15788EC6-ADEC-45A2-BF8B-714037C88E1D}"/>
    <hyperlink ref="AL18" r:id="rId145" display="https://www.w3schools.com/tags/att_preload.asp" xr:uid="{D609B068-7F92-43FB-B9E9-EB8EA9328EAA}"/>
    <hyperlink ref="AL56" r:id="rId146" display="https://www.w3schools.com/tags/att_readonly.asp" xr:uid="{10A89E24-DE17-4063-919E-927058C377D1}"/>
    <hyperlink ref="AL7" r:id="rId147" display="https://www.w3schools.com/tags/att_rel.asp" xr:uid="{DE144E5F-CF87-41AA-BA21-ACAE5EB28B39}"/>
    <hyperlink ref="AL52" r:id="rId148" display="https://www.w3schools.com/tags/att_required.asp" xr:uid="{C00203E7-F52C-4F3B-B852-B4F908FF1149}"/>
    <hyperlink ref="AL65" r:id="rId149" display="https://www.w3schools.com/tags/att_reversed.asp" xr:uid="{1A1346FD-3DF4-4B6D-A8C7-4A65298DDA4B}"/>
    <hyperlink ref="AM65" r:id="rId150" display="https://www.w3schools.com/tags/tag_ol.asp" xr:uid="{6ED957D8-CDB9-4DE6-BC22-F7978E16EEA0}"/>
    <hyperlink ref="AL74" r:id="rId151" display="https://www.w3schools.com/tags/att_rows.asp" xr:uid="{71879215-0A20-445D-9BAF-C4452F9479C3}"/>
    <hyperlink ref="AM74" r:id="rId152" display="https://www.w3schools.com/tags/tag_textarea.asp" xr:uid="{D7F32D29-A2A6-4599-95AF-985355F45616}"/>
    <hyperlink ref="AL72" r:id="rId153" display="https://www.w3schools.com/tags/att_rowspan.asp" xr:uid="{3BBEE1A9-C376-4001-B8C1-F72772E1C930}"/>
    <hyperlink ref="AL37" r:id="rId154" display="https://www.w3schools.com/tags/att_sandbox.asp" xr:uid="{9B45BAD3-8C81-4640-B30D-214FBEA4C21F}"/>
    <hyperlink ref="AM37" r:id="rId155" display="https://www.w3schools.com/tags/tag_iframe.asp" xr:uid="{9242B2EF-A6E2-408F-A7C4-8AD5A3F519EE}"/>
    <hyperlink ref="AL76" r:id="rId156" display="https://www.w3schools.com/tags/att_scope.asp" xr:uid="{C29B4E9C-61DF-421E-B198-55E2EC53FEE4}"/>
    <hyperlink ref="AM76" r:id="rId157" display="https://www.w3schools.com/tags/tag_th.asp" xr:uid="{0311A088-4B90-453E-911F-9433B26FB8BD}"/>
    <hyperlink ref="AL67" r:id="rId158" display="https://www.w3schools.com/tags/att_selected.asp" xr:uid="{1E447C75-8339-4F9D-804D-D45B285A8C3E}"/>
    <hyperlink ref="AM67" r:id="rId159" display="https://www.w3schools.com/tags/tag_option.asp" xr:uid="{C27E69FC-7B53-466C-8DC4-83C3133E116D}"/>
    <hyperlink ref="AL12" r:id="rId160" display="https://www.w3schools.com/tags/att_shape.asp" xr:uid="{EDE8C551-AFB4-4894-8BAF-3EF1B5AF083D}"/>
    <hyperlink ref="AM12" r:id="rId161" display="https://www.w3schools.com/tags/tag_area.asp" xr:uid="{53525994-DB49-4787-9EB5-2D2311A5A49F}"/>
    <hyperlink ref="AL51" r:id="rId162" display="https://www.w3schools.com/tags/att_size.asp" xr:uid="{B2FA4987-26E4-4C9E-8D38-39E196D63721}"/>
    <hyperlink ref="AL40" r:id="rId163" display="https://www.w3schools.com/tags/att_sizes.asp" xr:uid="{27504C5E-ABDF-4530-88ED-8371CDF1D22D}"/>
    <hyperlink ref="AL28" r:id="rId164" display="https://www.w3schools.com/tags/att_span.asp" xr:uid="{8D09BA81-EC70-4DA6-98D4-ADD3BAC792A4}"/>
    <hyperlink ref="AL14" r:id="rId165" display="https://www.w3schools.com/tags/att_src.asp" xr:uid="{C9ABC9EF-BD82-42BF-A5E4-4A525535E6CE}"/>
    <hyperlink ref="AL38" r:id="rId166" display="https://www.w3schools.com/tags/att_srcdoc.asp" xr:uid="{B2620274-8925-4085-9F46-A864B87F183B}"/>
    <hyperlink ref="AM38" r:id="rId167" display="https://www.w3schools.com/tags/tag_iframe.asp" xr:uid="{C3BBFC41-AEF6-4741-BBFF-04F6E293C9AB}"/>
    <hyperlink ref="AL79" r:id="rId168" display="https://www.w3schools.com/tags/att_srclang.asp" xr:uid="{C13E0E61-ABA3-4047-A90C-9EE6B1B97AD4}"/>
    <hyperlink ref="AM79" r:id="rId169" display="https://www.w3schools.com/tags/tag_track.asp" xr:uid="{435858DA-0364-4C32-8663-5566119E82AD}"/>
    <hyperlink ref="AL42" r:id="rId170" display="https://www.w3schools.com/tags/att_source_srcset.asp" xr:uid="{77590AC5-3C93-4DB1-9970-08841F36E318}"/>
    <hyperlink ref="AL66" r:id="rId171" display="https://www.w3schools.com/tags/att_start.asp" xr:uid="{F71A634D-2DD4-4426-BC07-7B686F9BF23F}"/>
    <hyperlink ref="AM66" r:id="rId172" display="https://www.w3schools.com/tags/tag_ol.asp" xr:uid="{B7983814-B8FB-41AB-8E3F-EFAA835468AA}"/>
    <hyperlink ref="AL47" r:id="rId173" display="https://www.w3schools.com/tags/att_step.asp" xr:uid="{0EEA6D2A-DB49-4652-BF64-9823A063FE6B}"/>
    <hyperlink ref="AM47" r:id="rId174" display="https://www.w3schools.com/tags/tag_input.asp" xr:uid="{0B9D13E9-F1FB-445F-9CFB-31945284D49A}"/>
    <hyperlink ref="AL5" r:id="rId175" display="https://www.w3schools.com/tags/att_target.asp" xr:uid="{D564529D-DFD3-4FCB-ABD4-8BAB647F0E02}"/>
    <hyperlink ref="AL10" r:id="rId176" display="https://www.w3schools.com/tags/att_type.asp" xr:uid="{B7B25E02-D3E1-4F89-AAC2-776B8233FDE3}"/>
    <hyperlink ref="AL41" r:id="rId177" display="https://www.w3schools.com/tags/att_usemap.asp" xr:uid="{95F0937E-0651-45E7-B68B-326BCB3438D1}"/>
    <hyperlink ref="AL24" r:id="rId178" display="https://www.w3schools.com/tags/att_value.asp" xr:uid="{F43E6DDB-B662-4293-B87E-A66BAF9F3F80}"/>
    <hyperlink ref="AL27" r:id="rId179" display="https://www.w3schools.com/tags/att_width.asp" xr:uid="{BD8DBCE6-0DB7-4A2F-B1B2-092CCDF68AD0}"/>
    <hyperlink ref="AL75" r:id="rId180" display="https://www.w3schools.com/tags/att_wrap.asp" xr:uid="{0A060619-AB11-4099-A571-6D8A40B3CAD8}"/>
    <hyperlink ref="AM75" r:id="rId181" display="https://www.w3schools.com/tags/tag_textarea.asp" xr:uid="{1B3C25C7-15C8-4EA4-B42A-263B253BC442}"/>
    <hyperlink ref="BG5" r:id="rId182" display="https://www.w3schools.com/tags/att_input_type_checkbox.asp" xr:uid="{198922AF-2A33-49F7-BB78-AFAA0B71387A}"/>
    <hyperlink ref="BG6" r:id="rId183" display="https://www.w3schools.com/tags/att_input_type_color.asp" xr:uid="{0B1C10A2-017F-465B-8C78-4424C0B3296A}"/>
    <hyperlink ref="BG7" r:id="rId184" display="https://www.w3schools.com/tags/att_input_type_date.asp" xr:uid="{270948E5-3C08-4B5E-89FE-CFF9D96086B7}"/>
    <hyperlink ref="BG8" r:id="rId185" display="https://www.w3schools.com/tags/att_input_type_datetime-local.asp" xr:uid="{02B256D2-6CF4-4075-BB65-D4CA932764FF}"/>
    <hyperlink ref="BG9" r:id="rId186" display="https://www.w3schools.com/tags/att_input_type_email.asp" xr:uid="{4A6FE606-2553-4A0F-8D0E-9A32BFCAA08B}"/>
    <hyperlink ref="BG10" r:id="rId187" display="https://www.w3schools.com/tags/att_input_type_file.asp" xr:uid="{2349B704-685A-4042-8B75-553B53D62422}"/>
    <hyperlink ref="BG11" r:id="rId188" display="https://www.w3schools.com/tags/att_input_type_hidden.asp" xr:uid="{80370864-4803-4707-B2FA-C63878CCFE63}"/>
    <hyperlink ref="BG12" r:id="rId189" display="https://www.w3schools.com/tags/att_input_type_image.asp" xr:uid="{D5F7A197-0352-4B2A-B2C2-9968E7708A44}"/>
    <hyperlink ref="BG13" r:id="rId190" display="https://www.w3schools.com/tags/att_input_type_month.asp" xr:uid="{B0DF5218-54C3-4ACC-9A37-29732FD81E60}"/>
    <hyperlink ref="BG14" r:id="rId191" display="https://www.w3schools.com/tags/att_input_type_number.asp" xr:uid="{6E9A653B-D5D9-4829-873A-9DEF2FA345AD}"/>
    <hyperlink ref="BG15" r:id="rId192" display="https://www.w3schools.com/tags/att_input_type_password.asp" xr:uid="{709F414D-663B-430A-B84F-B6CA82001686}"/>
    <hyperlink ref="BG16" r:id="rId193" display="https://www.w3schools.com/tags/att_input_type_radio.asp" xr:uid="{0AB229F4-2217-4CAB-A0D2-6E423B1CE0D3}"/>
    <hyperlink ref="BG17" r:id="rId194" display="https://www.w3schools.com/tags/att_input_type_range.asp" xr:uid="{FA49E834-8945-4737-8B22-09C74504E20E}"/>
    <hyperlink ref="BG18" r:id="rId195" display="https://www.w3schools.com/tags/att_input_type_reset.asp" xr:uid="{B63B6E01-64AC-4E56-A88A-618037901AC7}"/>
    <hyperlink ref="BG19" r:id="rId196" display="https://www.w3schools.com/tags/att_input_type_search.asp" xr:uid="{DFE04F5A-583E-4505-A6BE-3512FA584649}"/>
    <hyperlink ref="BG20" r:id="rId197" display="https://www.w3schools.com/tags/att_input_type_submit.asp" xr:uid="{C4CBE9DF-C469-4863-83C7-E6718860A713}"/>
    <hyperlink ref="BG21" r:id="rId198" display="https://www.w3schools.com/tags/att_input_type_tel.asp" xr:uid="{B16790CB-B798-4174-B3E8-53E44105ADF4}"/>
    <hyperlink ref="BG22" r:id="rId199" display="https://www.w3schools.com/tags/att_input_type_text.asp" xr:uid="{F8939232-72A2-4396-9EF8-F2E9A35295C8}"/>
    <hyperlink ref="BG23" r:id="rId200" display="https://www.w3schools.com/tags/att_input_type_time.asp" xr:uid="{F2E32EAF-1AC3-4561-8A18-CEE07DE4C9E4}"/>
    <hyperlink ref="BG24" r:id="rId201" display="https://www.w3schools.com/tags/att_input_type_url.asp" xr:uid="{FBAA5BB3-62AF-438A-8ABD-54CADEE3C095}"/>
    <hyperlink ref="BG25" r:id="rId202" display="https://www.w3schools.com/tags/att_input_type_week.asp" xr:uid="{BAA08C0C-264D-415C-957B-094196955A58}"/>
    <hyperlink ref="BG4" r:id="rId203" display="https://www.w3schools.com/tags/att_input_type_button.asp" xr:uid="{A98C07BA-C9F7-40FF-B842-702DF9E0E9C0}"/>
    <hyperlink ref="AD6" r:id="rId204" display="https://www.w3schools.com/tags/att_onchange.asp" xr:uid="{5BD9D4D7-453D-46A9-A000-6E8D23E6DD96}"/>
    <hyperlink ref="AF35" r:id="rId205" display="https://www.w3schools.com/tags/tag_track.asp" xr:uid="{A4E06DC7-A6C4-49DB-A674-0ACA347E4DBF}"/>
    <hyperlink ref="AM30" r:id="rId206" display="https://www.w3schools.com/tags/tag_details.asp" xr:uid="{CE6D69BD-AA76-4874-8239-20356C9B4831}"/>
    <hyperlink ref="CB4" r:id="rId207" display="https://www.w3schools.com/jsref/event_onabort_media.asp" xr:uid="{0277AE3D-EAE0-4882-9320-E72274BCE2A7}"/>
    <hyperlink ref="CB5" r:id="rId208" display="https://www.w3schools.com/jsref/event_onafterprint.asp" xr:uid="{5A2F12CF-D5ED-426B-9A21-57252F810F27}"/>
    <hyperlink ref="CD5" r:id="rId209" display="https://www.w3schools.com/jsref/obj_event.asp" xr:uid="{2FD2C2A1-5BC9-4816-A406-CA790C6DD3D7}"/>
    <hyperlink ref="CB6" r:id="rId210" display="https://www.w3schools.com/jsref/event_animationend.asp" xr:uid="{7D83DB91-0869-4140-B42B-04C5896F0478}"/>
    <hyperlink ref="CD6" r:id="rId211" display="https://www.w3schools.com/jsref/obj_animationevent.asp" xr:uid="{98315CE8-A01B-46E0-B6A6-E9795BAB2577}"/>
    <hyperlink ref="CB7" r:id="rId212" display="https://www.w3schools.com/jsref/event_animationiteration.asp" xr:uid="{1934F14B-C866-47D9-B9DA-6231C48629D3}"/>
    <hyperlink ref="CD7" r:id="rId213" display="https://www.w3schools.com/jsref/obj_animationevent.asp" xr:uid="{1DF54DC9-B854-4120-A046-17A95106FFFC}"/>
    <hyperlink ref="CB8" r:id="rId214" display="https://www.w3schools.com/jsref/event_animationstart.asp" xr:uid="{FB321F22-E37A-4F3D-8D07-A72D240563F6}"/>
    <hyperlink ref="CD8" r:id="rId215" display="https://www.w3schools.com/jsref/obj_animationevent.asp" xr:uid="{39003C8E-C89B-40CE-99B4-420FDB143534}"/>
    <hyperlink ref="CB9" r:id="rId216" display="https://www.w3schools.com/jsref/event_onbeforeprint.asp" xr:uid="{5FFB816E-C743-4704-9ED5-CC7524219625}"/>
    <hyperlink ref="CD9" r:id="rId217" display="https://www.w3schools.com/jsref/obj_event.asp" xr:uid="{24EE5455-50F3-431E-B28E-1AE55028A946}"/>
    <hyperlink ref="CB10" r:id="rId218" display="https://www.w3schools.com/jsref/event_onbeforeunload.asp" xr:uid="{187C2BE6-DBC4-4A28-AB97-8382D675955D}"/>
    <hyperlink ref="CB11" r:id="rId219" display="https://www.w3schools.com/jsref/event_onblur.asp" xr:uid="{48309939-CE9F-46BC-A140-99133A9740F9}"/>
    <hyperlink ref="CD11" r:id="rId220" display="https://www.w3schools.com/jsref/obj_focusevent.asp" xr:uid="{65A61B4D-D62D-4FDB-A7CB-45C1559E53BE}"/>
    <hyperlink ref="CB12" r:id="rId221" display="https://www.w3schools.com/jsref/event_oncanplay.asp" xr:uid="{CC03A95A-F69C-4F2A-882E-D8D95F9BA73B}"/>
    <hyperlink ref="CD12" r:id="rId222" display="https://www.w3schools.com/jsref/obj_event.asp" xr:uid="{EEE77D82-7982-426F-9A5D-A803FA95ACE5}"/>
    <hyperlink ref="CB13" r:id="rId223" display="https://www.w3schools.com/jsref/event_oncanplaythrough.asp" xr:uid="{B43D62A7-9299-4B4F-B825-64BF2BD931C8}"/>
    <hyperlink ref="CD13" r:id="rId224" display="https://www.w3schools.com/jsref/obj_event.asp" xr:uid="{0BBCD70E-09DB-4968-8EBA-0EDFBD724931}"/>
    <hyperlink ref="CB14" r:id="rId225" display="https://www.w3schools.com/jsref/event_onchange.asp" xr:uid="{75597B42-16F5-43BD-A691-1CBF0616BBCA}"/>
    <hyperlink ref="CD14" r:id="rId226" display="https://www.w3schools.com/jsref/obj_event.asp" xr:uid="{00B30E30-6BAD-4026-AE47-A2A4C19C7B6D}"/>
    <hyperlink ref="CB15" r:id="rId227" display="https://www.w3schools.com/jsref/event_onclick.asp" xr:uid="{4F6FFA42-4429-45BB-A39A-519EE7053C51}"/>
    <hyperlink ref="CD15" r:id="rId228" display="https://www.w3schools.com/jsref/obj_mouseevent.asp" xr:uid="{CFB09FF1-6B61-481A-8257-976659F47CAA}"/>
    <hyperlink ref="CB16" r:id="rId229" display="https://www.w3schools.com/jsref/event_oncontextmenu.asp" xr:uid="{F2578700-7AC1-47C6-8D5D-552D32739338}"/>
    <hyperlink ref="CD16" r:id="rId230" display="https://www.w3schools.com/jsref/obj_mouseevent.asp" xr:uid="{0EDF9006-BC9A-4DBB-B616-C1A0AEAA77C2}"/>
    <hyperlink ref="CB17" r:id="rId231" display="https://www.w3schools.com/jsref/event_oncopy.asp" xr:uid="{DBE39DBE-930A-44BF-B235-A0DB6F763752}"/>
    <hyperlink ref="CD17" r:id="rId232" display="https://www.w3schools.com/jsref/obj_clipboardevent.asp" xr:uid="{44794E42-A49B-477A-BCAC-B13F0D8F3F25}"/>
    <hyperlink ref="CB18" r:id="rId233" display="https://www.w3schools.com/jsref/event_oncut.asp" xr:uid="{418DB31D-D633-48D9-8694-5180036815AE}"/>
    <hyperlink ref="CD18" r:id="rId234" display="https://www.w3schools.com/jsref/obj_clipboardevent.asp" xr:uid="{EC02390B-1570-4656-B437-B58C8CA24552}"/>
    <hyperlink ref="CB19" r:id="rId235" display="https://www.w3schools.com/jsref/event_ondblclick.asp" xr:uid="{553ACA3F-A440-4586-9137-8D425FFDBFC1}"/>
    <hyperlink ref="CD19" r:id="rId236" display="https://www.w3schools.com/jsref/obj_mouseevent.asp" xr:uid="{99A2F28C-B7A9-4241-91B2-5688DBB7A33A}"/>
    <hyperlink ref="CB20" r:id="rId237" display="https://www.w3schools.com/jsref/event_ondrag.asp" xr:uid="{C635FD08-5659-4655-92C5-B60E4DB12836}"/>
    <hyperlink ref="CD20" r:id="rId238" display="https://www.w3schools.com/jsref/obj_dragevent.asp" xr:uid="{F4374D8E-18BE-40A7-A172-B5A5D34C879F}"/>
    <hyperlink ref="CB21" r:id="rId239" display="https://www.w3schools.com/jsref/event_ondragend.asp" xr:uid="{6B673A43-91F6-4645-B3F7-CCD57FA2063E}"/>
    <hyperlink ref="CD21" r:id="rId240" display="https://www.w3schools.com/jsref/obj_dragevent.asp" xr:uid="{E9DCA739-A06D-457F-A0AC-F7046B644517}"/>
    <hyperlink ref="CB22" r:id="rId241" display="https://www.w3schools.com/jsref/event_ondragenter.asp" xr:uid="{11FA943F-8843-4C77-8E07-59AD701E442A}"/>
    <hyperlink ref="CD22" r:id="rId242" display="https://www.w3schools.com/jsref/obj_dragevent.asp" xr:uid="{17B179F6-9644-497D-B895-916A1D1C3D88}"/>
    <hyperlink ref="CB23" r:id="rId243" display="https://www.w3schools.com/jsref/event_ondragleave.asp" xr:uid="{1BDE8E8F-B701-4AEC-97CE-9B30E7FB4292}"/>
    <hyperlink ref="CD23" r:id="rId244" display="https://www.w3schools.com/jsref/obj_dragevent.asp" xr:uid="{C7864A0F-0778-44E3-B89F-0B651BB9E77F}"/>
    <hyperlink ref="CB24" r:id="rId245" display="https://www.w3schools.com/jsref/event_ondragover.asp" xr:uid="{9C0168CA-A092-489D-8D2D-867CD722D27A}"/>
    <hyperlink ref="CD24" r:id="rId246" display="https://www.w3schools.com/jsref/obj_dragevent.asp" xr:uid="{58F4E5BF-124E-4F32-AC54-40DD97C5178E}"/>
    <hyperlink ref="CB25" r:id="rId247" display="https://www.w3schools.com/jsref/event_ondragstart.asp" xr:uid="{594C650E-7C77-43F5-A53A-B06E8E15DA6F}"/>
    <hyperlink ref="CD25" r:id="rId248" display="https://www.w3schools.com/jsref/obj_dragevent.asp" xr:uid="{80A5BD32-C3C6-431A-B9B4-5189D8D2D53D}"/>
    <hyperlink ref="CB26" r:id="rId249" display="https://www.w3schools.com/jsref/event_ondrop.asp" xr:uid="{7C9825E4-4B0B-4C24-8C7E-F547F63022D8}"/>
    <hyperlink ref="CD26" r:id="rId250" display="https://www.w3schools.com/jsref/obj_dragevent.asp" xr:uid="{27D0AE5E-57FD-4E45-A8DF-1F0D46A5ACE3}"/>
    <hyperlink ref="CB27" r:id="rId251" display="https://www.w3schools.com/jsref/event_ondurationchange.asp" xr:uid="{79EFB6FD-553F-4845-BF72-9D515F3049A3}"/>
    <hyperlink ref="CD27" r:id="rId252" display="https://www.w3schools.com/jsref/obj_event.asp" xr:uid="{297126FD-941A-4D1D-A2D8-0C73FDCC3143}"/>
    <hyperlink ref="CB28" r:id="rId253" display="https://www.w3schools.com/jsref/event_onended.asp" xr:uid="{0D4E4DA9-987F-420F-99F3-CAF14132CAF7}"/>
    <hyperlink ref="CD28" r:id="rId254" display="https://www.w3schools.com/jsref/obj_event.asp" xr:uid="{DC95AC0E-B2A5-4B68-8B18-5C0034F52FBB}"/>
    <hyperlink ref="CB29" r:id="rId255" display="https://www.w3schools.com/jsref/event_onerror.asp" xr:uid="{70012A04-E0A8-4AA1-A186-7D106090BB36}"/>
    <hyperlink ref="CB30" r:id="rId256" display="https://www.w3schools.com/jsref/event_onfocus.asp" xr:uid="{D268654C-6F98-4AD4-99E1-399AA42E4AC5}"/>
    <hyperlink ref="CD30" r:id="rId257" display="https://www.w3schools.com/jsref/obj_focusevent.asp" xr:uid="{BF692C32-F120-41A4-B73C-85EDCBBCD4AD}"/>
    <hyperlink ref="CB31" r:id="rId258" display="https://www.w3schools.com/jsref/event_onfocusin.asp" xr:uid="{B32EAAC8-67DB-4083-8D60-18A05ED5174A}"/>
    <hyperlink ref="CD31" r:id="rId259" display="https://www.w3schools.com/jsref/obj_focusevent.asp" xr:uid="{8618DDDD-4ADF-4EBF-AA77-E6777A73BD72}"/>
    <hyperlink ref="CB32" r:id="rId260" display="https://www.w3schools.com/jsref/event_onfocusout.asp" xr:uid="{18A53A3B-2168-4FDC-A51B-0701824F576F}"/>
    <hyperlink ref="CD32" r:id="rId261" display="https://www.w3schools.com/jsref/obj_focusevent.asp" xr:uid="{322B43AE-8F4D-4E8E-A130-BCAE643B5305}"/>
    <hyperlink ref="CB33" r:id="rId262" display="https://www.w3schools.com/jsref/event_fullscreenchange.asp" xr:uid="{2DC1D071-5FA9-430D-BF24-BA1B23C32CA5}"/>
    <hyperlink ref="CD33" r:id="rId263" display="https://www.w3schools.com/jsref/obj_event.asp" xr:uid="{F7B4BF62-5A03-42B5-B9CF-E6BDDDFF921F}"/>
    <hyperlink ref="CB34" r:id="rId264" display="https://www.w3schools.com/jsref/event_fullscreenerror.asp" xr:uid="{1FEF8468-8A70-48ED-951F-416E09B048CD}"/>
    <hyperlink ref="CD34" r:id="rId265" display="https://www.w3schools.com/jsref/obj_event.asp" xr:uid="{0C50E46A-EA13-43C1-AB8B-BF7CC88B797C}"/>
    <hyperlink ref="CB35" r:id="rId266" display="https://www.w3schools.com/jsref/event_onhashchange.asp" xr:uid="{E68BBBC5-670B-4465-AECE-90DD081256F0}"/>
    <hyperlink ref="CD35" r:id="rId267" display="https://www.w3schools.com/jsref/obj_hashchangeevent.asp" xr:uid="{8C405E4B-AB6A-46DF-BD4D-5C192DD481D2}"/>
    <hyperlink ref="CB36" r:id="rId268" display="https://www.w3schools.com/jsref/event_oninput.asp" xr:uid="{591E7849-FACA-4A62-9E42-971D8C25DABB}"/>
    <hyperlink ref="CB37" r:id="rId269" display="https://www.w3schools.com/jsref/event_oninvalid.asp" xr:uid="{13886E77-201F-4DAB-A6AC-3BE777E64AAE}"/>
    <hyperlink ref="CD37" r:id="rId270" display="https://www.w3schools.com/jsref/obj_event.asp" xr:uid="{E27470DE-12F5-4C3D-BE83-41307A5ADAF3}"/>
    <hyperlink ref="CB38" r:id="rId271" display="https://www.w3schools.com/jsref/event_onkeydown.asp" xr:uid="{20EC77C4-3325-4B72-8162-09A03132ADA8}"/>
    <hyperlink ref="CD38" r:id="rId272" display="https://www.w3schools.com/jsref/obj_keyboardevent.asp" xr:uid="{5C5BAB04-222D-4025-8BC5-A76E53113BAA}"/>
    <hyperlink ref="CB39" r:id="rId273" display="https://www.w3schools.com/jsref/event_onkeypress.asp" xr:uid="{A7A92CDD-854D-494D-8FB6-03B41F23BE55}"/>
    <hyperlink ref="CD39" r:id="rId274" display="https://www.w3schools.com/jsref/obj_keyboardevent.asp" xr:uid="{F8B212F3-C53D-42AD-971C-25A8EFE2A1AE}"/>
    <hyperlink ref="CB40" r:id="rId275" display="https://www.w3schools.com/jsref/event_onkeyup.asp" xr:uid="{7A567F2B-4F29-4B5F-9975-2E5CADC471A7}"/>
    <hyperlink ref="CD40" r:id="rId276" display="https://www.w3schools.com/jsref/obj_keyboardevent.asp" xr:uid="{624E7AE9-FD05-4424-B790-8F202F5FF889}"/>
    <hyperlink ref="CB41" r:id="rId277" display="https://www.w3schools.com/jsref/event_onload.asp" xr:uid="{ED640E8F-E56E-4C93-885D-56DA43FCEBBD}"/>
    <hyperlink ref="CB42" r:id="rId278" display="https://www.w3schools.com/jsref/event_onloadeddata.asp" xr:uid="{A53A59C1-77A4-45F4-B726-29FB086102B5}"/>
    <hyperlink ref="CD42" r:id="rId279" display="https://www.w3schools.com/jsref/obj_event.asp" xr:uid="{968769E3-AAC3-4D72-A0D3-CE92242ACA59}"/>
    <hyperlink ref="CB43" r:id="rId280" display="https://www.w3schools.com/jsref/event_onloadedmetadata.asp" xr:uid="{FBEF2A9E-5E51-4745-9AA9-327FEBE68703}"/>
    <hyperlink ref="CD43" r:id="rId281" display="https://www.w3schools.com/jsref/obj_event.asp" xr:uid="{625FC1F5-7458-4F89-940E-D1579AC64C79}"/>
    <hyperlink ref="CB44" r:id="rId282" display="https://www.w3schools.com/jsref/event_onloadstart.asp" xr:uid="{C751CF40-0944-4B55-8AF1-159B61BDCDC2}"/>
    <hyperlink ref="CD44" r:id="rId283" display="https://www.w3schools.com/jsref/obj_progressevent.asp" xr:uid="{CA04F6EC-19C2-470F-BD0B-F1BDCE242B72}"/>
    <hyperlink ref="CB45" r:id="rId284" display="https://www.w3schools.com/jsref/event_onmessage_sse.asp" xr:uid="{8528269F-7D11-4707-944B-1EFCBC4C2A37}"/>
    <hyperlink ref="CD45" r:id="rId285" display="https://www.w3schools.com/jsref/obj_event.asp" xr:uid="{E383DDBD-5286-4B26-BF46-593A87104827}"/>
    <hyperlink ref="CB46" r:id="rId286" display="https://www.w3schools.com/jsref/event_onmousedown.asp" xr:uid="{2CD60937-F2DF-4649-9F35-529396232287}"/>
    <hyperlink ref="CD46" r:id="rId287" display="https://www.w3schools.com/jsref/obj_mouseevent.asp" xr:uid="{B35DDE2B-EA09-4376-918E-299B77B3FFBA}"/>
    <hyperlink ref="CB47" r:id="rId288" display="https://www.w3schools.com/jsref/event_onmouseenter.asp" xr:uid="{4E3FF901-1CC2-47F7-A3D4-CAA68510908E}"/>
    <hyperlink ref="CD47" r:id="rId289" display="https://www.w3schools.com/jsref/obj_mouseevent.asp" xr:uid="{E9F158AA-5433-4B8E-B12E-D30FD2741F73}"/>
    <hyperlink ref="CB48" r:id="rId290" display="https://www.w3schools.com/jsref/event_onmouseleave.asp" xr:uid="{A35CBF4F-5D71-4C7B-8E04-C2B62C2D0C11}"/>
    <hyperlink ref="CD48" r:id="rId291" display="https://www.w3schools.com/jsref/obj_mouseevent.asp" xr:uid="{733F42CD-1280-4459-BA54-CA8B7EDA6FA9}"/>
    <hyperlink ref="CB49" r:id="rId292" display="https://www.w3schools.com/jsref/event_onmousemove.asp" xr:uid="{1826EF5A-3879-42A1-977F-2C441F1B4C18}"/>
    <hyperlink ref="CD49" r:id="rId293" display="https://www.w3schools.com/jsref/obj_mouseevent.asp" xr:uid="{B27D34F1-2C6D-403C-9FE7-5D4C2570767D}"/>
    <hyperlink ref="CB50" r:id="rId294" display="https://www.w3schools.com/jsref/event_onmouseover.asp" xr:uid="{91B19801-CEA3-49F4-96C0-EE3CD699EBF4}"/>
    <hyperlink ref="CD50" r:id="rId295" display="https://www.w3schools.com/jsref/obj_mouseevent.asp" xr:uid="{9736797B-C512-46FA-9082-8B358FB1F853}"/>
    <hyperlink ref="CB51" r:id="rId296" display="https://www.w3schools.com/jsref/event_onmouseout.asp" xr:uid="{BCA04CE6-B5BE-4D42-9E39-6FBA01EF6BF8}"/>
    <hyperlink ref="CD51" r:id="rId297" display="https://www.w3schools.com/jsref/obj_mouseevent.asp" xr:uid="{6C0CC613-6164-4B2F-BCD5-76C808ED9AD7}"/>
    <hyperlink ref="CB52" r:id="rId298" display="https://www.w3schools.com/jsref/event_onmouseup.asp" xr:uid="{834FF2AA-C374-427B-BDF4-21ABF8A88537}"/>
    <hyperlink ref="CD52" r:id="rId299" display="https://www.w3schools.com/jsref/obj_mouseevent.asp" xr:uid="{50992ABE-3D39-4384-88C4-10194C8A7861}"/>
    <hyperlink ref="CC53" r:id="rId300" display="https://www.w3schools.com/jsref/event_onwheel.asp" xr:uid="{61409AB0-C126-41CA-869D-BC4050B7F8CD}"/>
    <hyperlink ref="CD53" r:id="rId301" display="https://www.w3schools.com/jsref/obj_wheelevent.asp" xr:uid="{5DDD234A-56A4-4D95-B09B-C9806E49A5B9}"/>
    <hyperlink ref="CB54" r:id="rId302" display="https://www.w3schools.com/jsref/event_onoffline.asp" xr:uid="{FE3BD94F-3300-4C7B-B711-6FC59B630341}"/>
    <hyperlink ref="CD54" r:id="rId303" display="https://www.w3schools.com/jsref/obj_event.asp" xr:uid="{EFFAD403-2F9E-4D4A-8C9D-E10028F9A119}"/>
    <hyperlink ref="CB55" r:id="rId304" display="https://www.w3schools.com/jsref/event_ononline.asp" xr:uid="{43B42EBF-2CBE-450F-A71C-EF776051E504}"/>
    <hyperlink ref="CD55" r:id="rId305" display="https://www.w3schools.com/jsref/obj_event.asp" xr:uid="{F438173F-7329-4C3F-890E-8034E2760778}"/>
    <hyperlink ref="CB56" r:id="rId306" display="https://www.w3schools.com/jsref/event_onopen_sse.asp" xr:uid="{6A51F65D-F6C5-4250-BF74-8AB58310084E}"/>
    <hyperlink ref="CD56" r:id="rId307" display="https://www.w3schools.com/jsref/obj_event.asp" xr:uid="{CCDAF702-8B08-48E3-8F2B-00761308730D}"/>
    <hyperlink ref="CB57" r:id="rId308" display="https://www.w3schools.com/jsref/event_onpagehide.asp" xr:uid="{C73E2601-F98D-4DB0-B368-9BA61D186E40}"/>
    <hyperlink ref="CD57" r:id="rId309" display="https://www.w3schools.com/jsref/obj_pagetransitionevent.asp" xr:uid="{EF8ED706-E603-43B5-8C92-33DE614590DA}"/>
    <hyperlink ref="CB58" r:id="rId310" display="https://www.w3schools.com/jsref/event_onpageshow.asp" xr:uid="{FD58A412-4DC9-4442-BEA5-C6EB3DFBED49}"/>
    <hyperlink ref="CD58" r:id="rId311" display="https://www.w3schools.com/jsref/obj_pagetransitionevent.asp" xr:uid="{EDCEA9CF-1186-42FF-B260-192DD6B8DE9A}"/>
    <hyperlink ref="CB59" r:id="rId312" display="https://www.w3schools.com/jsref/event_onpaste.asp" xr:uid="{A63E57D8-53FA-4414-A82A-2E3F5952A2BE}"/>
    <hyperlink ref="CD59" r:id="rId313" display="https://www.w3schools.com/jsref/obj_clipboardevent.asp" xr:uid="{D5A99E0D-59C1-43BB-BE5F-34696B806CB3}"/>
    <hyperlink ref="CB60" r:id="rId314" display="https://www.w3schools.com/jsref/event_onpause.asp" xr:uid="{0E938F64-3ECF-471A-BDF6-C996860C9A31}"/>
    <hyperlink ref="CD60" r:id="rId315" display="https://www.w3schools.com/jsref/obj_event.asp" xr:uid="{C68BC89E-E2BC-4B23-9AB8-3AF6A0D50458}"/>
    <hyperlink ref="CB61" r:id="rId316" display="https://www.w3schools.com/jsref/event_onplay.asp" xr:uid="{893CACF0-64CF-47F7-A586-2675FBBF16AC}"/>
    <hyperlink ref="CD61" r:id="rId317" display="https://www.w3schools.com/jsref/obj_event.asp" xr:uid="{A4CB252E-5C23-499A-BDB3-E5DCC20F1721}"/>
    <hyperlink ref="CB62" r:id="rId318" display="https://www.w3schools.com/jsref/event_onplaying.asp" xr:uid="{D9CBEA9A-C174-4406-91AE-DDD6AB5F7351}"/>
    <hyperlink ref="CD62" r:id="rId319" display="https://www.w3schools.com/jsref/obj_event.asp" xr:uid="{802576C6-81CD-412C-A80B-BBECD5660D44}"/>
    <hyperlink ref="CD63" r:id="rId320" display="https://www.w3schools.com/jsref/obj_popstateevent.asp" xr:uid="{B3742B1D-62B9-46EF-8DB0-7DCD523459C3}"/>
    <hyperlink ref="CB64" r:id="rId321" display="https://www.w3schools.com/jsref/event_onprogress.asp" xr:uid="{9A155C73-A015-4A30-8218-4B0EC6167723}"/>
    <hyperlink ref="CD64" r:id="rId322" display="https://www.w3schools.com/jsref/obj_event.asp" xr:uid="{72CAF7FF-7A90-41E3-A512-7278276F9E05}"/>
    <hyperlink ref="CB65" r:id="rId323" display="https://www.w3schools.com/jsref/event_onratechange.asp" xr:uid="{2F86BF34-6CD0-427C-B7CB-135ECE7DE818}"/>
    <hyperlink ref="CD65" r:id="rId324" display="https://www.w3schools.com/jsref/obj_event.asp" xr:uid="{0FE45B93-467C-466E-B456-AEB5D0157C28}"/>
    <hyperlink ref="CB66" r:id="rId325" display="https://www.w3schools.com/jsref/event_onresize.asp" xr:uid="{A35027A7-59FC-4E2B-8EA7-3A16EE9600AF}"/>
    <hyperlink ref="CB67" r:id="rId326" display="https://www.w3schools.com/jsref/event_onreset.asp" xr:uid="{203ABB91-BBD5-47BB-AECC-392FBB16533A}"/>
    <hyperlink ref="CD67" r:id="rId327" display="https://www.w3schools.com/jsref/obj_event.asp" xr:uid="{2A516472-7054-4264-BB97-716901BC50D3}"/>
    <hyperlink ref="CB68" r:id="rId328" display="https://www.w3schools.com/jsref/event_onscroll.asp" xr:uid="{57A099C1-5433-495E-B0EC-AE279E44C67A}"/>
    <hyperlink ref="CB69" r:id="rId329" display="https://www.w3schools.com/jsref/event_onsearch.asp" xr:uid="{0AFAF267-6659-478D-8B2A-D54E100DAFCA}"/>
    <hyperlink ref="CD69" r:id="rId330" display="https://www.w3schools.com/jsref/obj_event.asp" xr:uid="{4A750FA4-AB82-44B6-B235-A1A67F46038B}"/>
    <hyperlink ref="CB70" r:id="rId331" display="https://www.w3schools.com/jsref/event_onseeked.asp" xr:uid="{176C38C2-8B23-47C4-A5A5-B9E5E6ABF204}"/>
    <hyperlink ref="CD70" r:id="rId332" display="https://www.w3schools.com/jsref/obj_event.asp" xr:uid="{9530C41A-429A-4DB1-AA6C-245271BB07A7}"/>
    <hyperlink ref="CB71" r:id="rId333" display="https://www.w3schools.com/jsref/event_onseeking.asp" xr:uid="{AC53CF4A-FD3B-46B3-AE45-30C23E299D91}"/>
    <hyperlink ref="CD71" r:id="rId334" display="https://www.w3schools.com/jsref/obj_event.asp" xr:uid="{A80D1EFA-48B8-4274-BA3B-EAB4C30E8022}"/>
    <hyperlink ref="CB72" r:id="rId335" display="https://www.w3schools.com/jsref/event_onselect.asp" xr:uid="{3991EEA3-F2B7-49D8-A90A-F90F598889CB}"/>
    <hyperlink ref="CB73" r:id="rId336" display="https://www.w3schools.com/jsref/event_onshow.asp" xr:uid="{408AB854-705D-4322-9CA2-27486DED48E4}"/>
    <hyperlink ref="CD73" r:id="rId337" display="https://www.w3schools.com/jsref/obj_event.asp" xr:uid="{BEF84622-7F43-4AB1-82D6-9002CD20CC37}"/>
    <hyperlink ref="CB74" r:id="rId338" display="https://www.w3schools.com/jsref/event_onstalled.asp" xr:uid="{9577E04D-417B-404E-AC13-5A1BB2B150DF}"/>
    <hyperlink ref="CD74" r:id="rId339" display="https://www.w3schools.com/jsref/obj_event.asp" xr:uid="{76E087F2-1BCD-41D2-879B-BAF316861F51}"/>
    <hyperlink ref="CD75" r:id="rId340" display="https://www.w3schools.com/jsref/obj_storageevent.asp" xr:uid="{B8382E59-637A-4F84-A43C-D72D0690498E}"/>
    <hyperlink ref="CB76" r:id="rId341" display="https://www.w3schools.com/jsref/event_onsubmit.asp" xr:uid="{294904EC-9184-4601-B4B9-8612E767D9A7}"/>
    <hyperlink ref="CD76" r:id="rId342" display="https://www.w3schools.com/jsref/obj_event.asp" xr:uid="{48869C95-2880-489E-BC9C-E3C6899BDD70}"/>
    <hyperlink ref="CB77" r:id="rId343" display="https://www.w3schools.com/jsref/event_onsuspend.asp" xr:uid="{BA7092F5-E87A-4514-B13D-FBF6A734A34B}"/>
    <hyperlink ref="CD77" r:id="rId344" display="https://www.w3schools.com/jsref/obj_event.asp" xr:uid="{EF658CAC-7B02-4E94-9D94-311291A1CB48}"/>
    <hyperlink ref="CB78" r:id="rId345" display="https://www.w3schools.com/jsref/event_ontimeupdate.asp" xr:uid="{EB16A7F4-1EDD-459D-B10B-D62D14CDE036}"/>
    <hyperlink ref="CD78" r:id="rId346" display="https://www.w3schools.com/jsref/obj_event.asp" xr:uid="{DB9CF115-6059-4623-B38B-30ACAE3E2D95}"/>
    <hyperlink ref="CB79" r:id="rId347" display="https://www.w3schools.com/jsref/event_ontoggle.asp" xr:uid="{0BA0461E-5765-43FC-8BAE-C12DCD943888}"/>
    <hyperlink ref="CD79" r:id="rId348" display="https://www.w3schools.com/jsref/obj_event.asp" xr:uid="{7A15A882-EAFA-4E31-A69B-2B3147865A5E}"/>
    <hyperlink ref="CB80" r:id="rId349" display="https://www.w3schools.com/jsref/event_touchcancel.asp" xr:uid="{D7CF41B7-EEF2-4DFE-8AF2-31E0D7179EE8}"/>
    <hyperlink ref="CD80" r:id="rId350" display="https://www.w3schools.com/jsref/obj_touchevent.asp" xr:uid="{F0FCAD8C-77A7-4D97-8D19-ECBCB6FD7717}"/>
    <hyperlink ref="CB81" r:id="rId351" display="https://www.w3schools.com/jsref/event_touchend.asp" xr:uid="{AADFD7AD-73F8-490B-8BF8-2102EDA35D5B}"/>
    <hyperlink ref="CD81" r:id="rId352" display="https://www.w3schools.com/jsref/obj_touchevent.asp" xr:uid="{E108DC74-91E8-4313-8954-0FD1C1C163D6}"/>
    <hyperlink ref="CB82" r:id="rId353" display="https://www.w3schools.com/jsref/event_touchmove.asp" xr:uid="{4A125DA4-98E2-4701-99A1-C7E6289D9B04}"/>
    <hyperlink ref="CD82" r:id="rId354" display="https://www.w3schools.com/jsref/obj_touchevent.asp" xr:uid="{F94837D4-4C95-4843-A34F-B078B5A88D5A}"/>
    <hyperlink ref="CB83" r:id="rId355" display="https://www.w3schools.com/jsref/event_touchstart.asp" xr:uid="{0565052A-BACE-4E16-8CFF-90446F42B7E5}"/>
    <hyperlink ref="CD83" r:id="rId356" display="https://www.w3schools.com/jsref/obj_touchevent.asp" xr:uid="{8B7A9F05-AAFD-4D59-AB13-9739FF7BEFE2}"/>
    <hyperlink ref="CB84" r:id="rId357" display="https://www.w3schools.com/jsref/event_transitionend.asp" xr:uid="{943A763B-291B-4ACC-A819-81D952A71ECA}"/>
    <hyperlink ref="CD84" r:id="rId358" display="https://www.w3schools.com/jsref/obj_transitionevent.asp" xr:uid="{6A0B57D1-A7DA-4450-94E4-B0A04DA950B8}"/>
    <hyperlink ref="CB85" r:id="rId359" display="https://www.w3schools.com/jsref/event_onunload.asp" xr:uid="{B525271A-AACC-4171-A488-7D9784FB6C54}"/>
    <hyperlink ref="CB86" r:id="rId360" display="https://www.w3schools.com/jsref/event_onvolumechange.asp" xr:uid="{448D9F70-248D-4F91-B301-858826E7C16A}"/>
    <hyperlink ref="CD86" r:id="rId361" display="https://www.w3schools.com/jsref/obj_event.asp" xr:uid="{6498A508-5794-4E6F-AEDC-ED3242B32DA4}"/>
    <hyperlink ref="CB87" r:id="rId362" display="https://www.w3schools.com/jsref/event_onwaiting.asp" xr:uid="{39B82914-7CE6-48BC-95A3-19DDAA6B6F9F}"/>
    <hyperlink ref="CD87" r:id="rId363" display="https://www.w3schools.com/jsref/obj_event.asp" xr:uid="{81B42B2D-B425-4D10-B5F4-99527333032B}"/>
    <hyperlink ref="CB88" r:id="rId364" display="https://www.w3schools.com/jsref/event_onwheel.asp" xr:uid="{8A78F118-1F96-4203-AD83-243388B7E0A2}"/>
    <hyperlink ref="CD88" r:id="rId365" display="https://www.w3schools.com/jsref/obj_wheelevent.asp" xr:uid="{D6F10BCA-79D7-49B0-A4B8-5DC30408920D}"/>
    <hyperlink ref="CD4" r:id="rId366" display="https://www.w3schools.com/jsref/obj_uievent.asp" xr:uid="{0A8DD8D1-407F-495E-83CE-E0EF694B3AF6}"/>
    <hyperlink ref="CD10" r:id="rId367" display="https://www.w3schools.com/jsref/obj_uievent.asp" xr:uid="{C0CFE135-8B50-4FD3-9FAE-29DD5A3E2D01}"/>
    <hyperlink ref="CD85" r:id="rId368" display="https://www.w3schools.com/jsref/obj_uievent.asp" xr:uid="{C006A209-3C13-49B6-818E-77C5A8DFE2E7}"/>
    <hyperlink ref="CD72" r:id="rId369" display="https://www.w3schools.com/jsref/obj_uievent.asp" xr:uid="{5989992E-385A-45FC-AE4F-353637B6012E}"/>
    <hyperlink ref="CD68" r:id="rId370" display="https://www.w3schools.com/jsref/obj_uievent.asp" xr:uid="{0C81D4B4-4CD0-4F82-9B16-25E2BD9ADD5E}"/>
    <hyperlink ref="CD66" r:id="rId371" display="https://www.w3schools.com/jsref/obj_uievent.asp" xr:uid="{846A9BD7-1412-4C3E-B4A3-EF6D080725B0}"/>
    <hyperlink ref="CD41" r:id="rId372" display="https://www.w3schools.com/jsref/obj_uievent.asp" xr:uid="{D63F1CC6-95BA-41DC-81BE-328B0DE7D205}"/>
    <hyperlink ref="CE29" r:id="rId373" display="https://www.w3schools.com/jsref/obj_uievent.asp" xr:uid="{62834C9B-51BE-40D8-91F8-1E58788E9EE5}"/>
    <hyperlink ref="CE72" r:id="rId374" display="https://www.w3schools.com/jsref/obj_event.asp" xr:uid="{5E608F17-05B7-4897-8345-5EE472B8D39A}"/>
    <hyperlink ref="CE68" r:id="rId375" display="https://www.w3schools.com/jsref/obj_event.asp" xr:uid="{C94D33D8-13F8-4C5B-849A-57FF87699B11}"/>
    <hyperlink ref="CE66" r:id="rId376" display="https://www.w3schools.com/jsref/obj_event.asp" xr:uid="{A128DB88-267F-44AD-97E4-E1BE6C93AE4D}"/>
    <hyperlink ref="CE36" r:id="rId377" display="https://www.w3schools.com/jsref/obj_event.asp" xr:uid="{C521B356-FDB7-4CD7-B74F-B88EA644E02B}"/>
    <hyperlink ref="CE4" r:id="rId378" display="https://www.w3schools.com/jsref/obj_event.asp" xr:uid="{111C3977-ED24-454D-8ED7-18B9F8F891D4}"/>
    <hyperlink ref="CD29" r:id="rId379" display="https://www.w3schools.com/jsref/obj_progressevent.asp" xr:uid="{C00A4D71-28F5-4D61-9280-B295D30F5834}"/>
    <hyperlink ref="CF29" r:id="rId380" display="https://www.w3schools.com/jsref/obj_event.asp" xr:uid="{8725D02C-2964-4290-96C5-2A6FAF32B720}"/>
    <hyperlink ref="CC1" r:id="rId381" xr:uid="{C1CDBA71-4F3E-43F1-97D7-F41582BA4D35}"/>
    <hyperlink ref="CK4" r:id="rId382" display="https://www.w3schools.com/jsref/event_altkey.asp" xr:uid="{DF97D9A0-B37B-4F31-8EC9-592CD7FC7EF6}"/>
    <hyperlink ref="CN4" r:id="rId383" display="https://www.w3schools.com/jsref/obj_mouseevent.asp" xr:uid="{5CF80223-E8F8-410B-8BD6-DCCA328A0184}"/>
    <hyperlink ref="CK5" r:id="rId384" display="https://www.w3schools.com/jsref/event_key_altkey.asp" xr:uid="{CAC701CC-A187-4F70-85E8-5F502BAD140E}"/>
    <hyperlink ref="CK6" r:id="rId385" display="https://www.w3schools.com/jsref/event_animation_animationName.asp" xr:uid="{885576FE-567F-4AAC-B61E-9F973074EE19}"/>
    <hyperlink ref="CN6" r:id="rId386" display="https://www.w3schools.com/jsref/obj_animationevent.asp" xr:uid="{F0165488-0014-4F97-BC78-A9A1C0E2C9FF}"/>
    <hyperlink ref="CK7" r:id="rId387" display="https://www.w3schools.com/jsref/event_bubbles.asp" xr:uid="{CF3BBB0E-A894-459B-99BC-F0B5A6236467}"/>
    <hyperlink ref="CN7" r:id="rId388" display="https://www.w3schools.com/jsref/obj_event.asp" xr:uid="{D6703982-E962-4EB6-AE6A-63BDAE38A95C}"/>
    <hyperlink ref="CK8" r:id="rId389" display="https://www.w3schools.com/jsref/event_button.asp" xr:uid="{43B645CF-E6E7-4BB4-AE2E-6F8B713BD334}"/>
    <hyperlink ref="CN8" r:id="rId390" display="https://www.w3schools.com/jsref/obj_mouseevent.asp" xr:uid="{4DB286DE-6BB2-4E0A-9329-FA38D40224AC}"/>
    <hyperlink ref="CK9" r:id="rId391" display="https://www.w3schools.com/jsref/event_buttons.asp" xr:uid="{AD9FE0D6-7515-4105-BC75-24AE95D15B7B}"/>
    <hyperlink ref="CN9" r:id="rId392" display="https://www.w3schools.com/jsref/obj_mouseevent.asp" xr:uid="{DD4F66EF-A3F2-410F-BB7D-85022109F0EE}"/>
    <hyperlink ref="CK10" r:id="rId393" display="https://www.w3schools.com/jsref/event_cancelable.asp" xr:uid="{FD01E025-08F8-4DEE-A61A-553E8EF827D3}"/>
    <hyperlink ref="CN10" r:id="rId394" display="https://www.w3schools.com/jsref/obj_event.asp" xr:uid="{2B8BED67-AC3F-4DEE-B3E9-FC2FD36B06CE}"/>
    <hyperlink ref="CK11" r:id="rId395" display="https://www.w3schools.com/jsref/event_key_charcode.asp" xr:uid="{BBDFAA0E-582E-4C8E-A5F2-858E1B19809C}"/>
    <hyperlink ref="CN11" r:id="rId396" display="https://www.w3schools.com/jsref/obj_keyboardevent.asp" xr:uid="{30DD54E3-C656-475F-A807-03992004FEDC}"/>
    <hyperlink ref="CN12" r:id="rId397" display="https://www.w3schools.com/jsref/obj_touchevent.asp" xr:uid="{93AB90A9-3303-49CD-A8C8-D226AF981FEA}"/>
    <hyperlink ref="CK13" r:id="rId398" display="https://www.w3schools.com/jsref/event_clientx.asp" xr:uid="{E4E75974-655D-433E-8064-B30C7DDE495D}"/>
    <hyperlink ref="CK14" r:id="rId399" display="https://www.w3schools.com/jsref/event_clienty.asp" xr:uid="{03123281-17D6-47FD-AEC8-40C7B398A21F}"/>
    <hyperlink ref="CN15" r:id="rId400" display="https://www.w3schools.com/jsref/obj_clipboardevent.asp" xr:uid="{D9E3E7F8-E567-413F-AA37-852729A85E8A}"/>
    <hyperlink ref="CK16" r:id="rId401" display="https://www.w3schools.com/jsref/event_key_code.asp" xr:uid="{37069B4B-B918-469A-A358-B4B28DEB6369}"/>
    <hyperlink ref="CN16" r:id="rId402" display="https://www.w3schools.com/jsref/obj_keyboardevent.asp" xr:uid="{E65B8A79-BA9E-415C-B156-F78624DF05FA}"/>
    <hyperlink ref="CN17" r:id="rId403" display="https://www.w3schools.com/jsref/obj_event.asp" xr:uid="{101BE3E9-AFCC-4DBD-97A1-C4D9D9BB2735}"/>
    <hyperlink ref="CK18" r:id="rId404" display="https://www.w3schools.com/jsref/event_ctrlkey.asp" xr:uid="{71A06AE6-5C07-46C3-BA52-2FE5F28BE94E}"/>
    <hyperlink ref="CN18" r:id="rId405" display="https://www.w3schools.com/jsref/obj_mouseevent.asp" xr:uid="{A77B63E0-5A8B-4B9D-98A6-967114597264}"/>
    <hyperlink ref="CK19" r:id="rId406" display="https://www.w3schools.com/jsref/event_key_ctrlkey.asp" xr:uid="{8C9820C1-CEA7-4FFA-8C28-170DE644DF38}"/>
    <hyperlink ref="CK20" r:id="rId407" display="https://www.w3schools.com/jsref/event_currenttarget.asp" xr:uid="{F42A6601-0CFB-43C0-8CA2-136942B194BA}"/>
    <hyperlink ref="CN20" r:id="rId408" display="https://www.w3schools.com/jsref/obj_event.asp" xr:uid="{2E9BCC39-95FC-47F0-8AE5-07F38CC9BCF1}"/>
    <hyperlink ref="CK21" r:id="rId409" display="https://www.w3schools.com/jsref/event_inputevent_data.asp" xr:uid="{E567B1D0-149D-4B41-B3D4-D0B4FA510D94}"/>
    <hyperlink ref="CN21" r:id="rId410" display="https://www.w3schools.com/jsref/obj_inputevent.asp" xr:uid="{23D8B9C8-4174-47F8-8745-845D39025ADB}"/>
    <hyperlink ref="CK23" r:id="rId411" display="https://www.w3schools.com/jsref/event_defaultprevented.asp" xr:uid="{BE3B97EF-5044-44E7-90BB-810BF18BDF54}"/>
    <hyperlink ref="CN23" r:id="rId412" display="https://www.w3schools.com/jsref/obj_event.asp" xr:uid="{510F96E0-4CA5-44DF-8961-11B992863F99}"/>
    <hyperlink ref="CK24" r:id="rId413" display="https://www.w3schools.com/jsref/event_wheel_deltax.asp" xr:uid="{0FD91BE1-F0DC-4C82-B9B3-B4E16E3453E9}"/>
    <hyperlink ref="CN24" r:id="rId414" display="https://www.w3schools.com/jsref/obj_wheelevent.asp" xr:uid="{89A79D8E-DF57-45BE-A527-A07F975051D7}"/>
    <hyperlink ref="CK25" r:id="rId415" display="https://www.w3schools.com/jsref/event_wheel_deltay.asp" xr:uid="{6398FF7C-1487-407F-95E6-762FD8B1E79C}"/>
    <hyperlink ref="CN25" r:id="rId416" display="https://www.w3schools.com/jsref/obj_wheelevent.asp" xr:uid="{87240C7C-F237-4D81-B88D-CF9BDAF55672}"/>
    <hyperlink ref="CK26" r:id="rId417" display="https://www.w3schools.com/jsref/event_wheel_deltaz.asp" xr:uid="{061F1AA6-DF6A-46BC-879C-C37BF3401EEF}"/>
    <hyperlink ref="CN26" r:id="rId418" display="https://www.w3schools.com/jsref/obj_wheelevent.asp" xr:uid="{04052728-0FCB-465F-A172-EB87A56C77EC}"/>
    <hyperlink ref="CK27" r:id="rId419" display="https://www.w3schools.com/jsref/event_wheel_deltamode.asp" xr:uid="{B7E00281-1C68-465A-98E0-770832A2056D}"/>
    <hyperlink ref="CN27" r:id="rId420" display="https://www.w3schools.com/jsref/obj_wheelevent.asp" xr:uid="{72258666-5850-4193-8CC3-547D0FAC7DCE}"/>
    <hyperlink ref="CK28" r:id="rId421" display="https://www.w3schools.com/jsref/event_detail.asp" xr:uid="{77346776-185D-4997-AFB9-4F2BAB3F0E04}"/>
    <hyperlink ref="CN28" r:id="rId422" display="https://www.w3schools.com/jsref/obj_uievent.asp" xr:uid="{72F4114C-A6E1-4D37-A98F-0E4FC65D0012}"/>
    <hyperlink ref="CK29" r:id="rId423" display="https://www.w3schools.com/jsref/event_animation_elapsedtime.asp" xr:uid="{7002358F-4893-41E0-A4CF-1F2B067668F1}"/>
    <hyperlink ref="CN29" r:id="rId424" display="https://www.w3schools.com/jsref/obj_animationevent.asp" xr:uid="{7681E0E4-2752-4354-A65D-71E825E3B585}"/>
    <hyperlink ref="CK30" r:id="rId425" display="https://www.w3schools.com/jsref/event_transition_elapsedtime.asp" xr:uid="{713E09F5-4245-40FD-8E49-82B3B6205DFE}"/>
    <hyperlink ref="CK31" r:id="rId426" display="https://www.w3schools.com/jsref/event_eventphase.asp" xr:uid="{C086B1C8-4E78-46A9-9D67-55341E10F848}"/>
    <hyperlink ref="CN31" r:id="rId427" display="https://www.w3schools.com/jsref/obj_event.asp" xr:uid="{42442655-C95B-4978-B2B0-EFEC641093DE}"/>
    <hyperlink ref="CN32" r:id="rId428" display="https://www.w3schools.com/jsref/obj_inputevent.asp" xr:uid="{277D0EDF-BBD8-49B3-98F3-054E1294CF33}"/>
    <hyperlink ref="CK33" r:id="rId429" display="https://www.w3schools.com/jsref/event_mouse_getmodifierstate.asp" xr:uid="{BEA67575-3CD5-4C7F-A975-B6CF24EC49AC}"/>
    <hyperlink ref="CN33" r:id="rId430" display="https://www.w3schools.com/jsref/obj_mouseevent.asp" xr:uid="{6FB43854-AED0-4A00-91FF-67CABE0F277F}"/>
    <hyperlink ref="CK34" r:id="rId431" display="https://www.w3schools.com/jsref/event_inputevent_inputtype.asp" xr:uid="{7540CEB9-CD40-4076-9DDD-D26F3272F67B}"/>
    <hyperlink ref="CN34" r:id="rId432" display="https://www.w3schools.com/jsref/obj_inputevent.asp" xr:uid="{CD92F298-A42B-455E-B26C-120A68645CAA}"/>
    <hyperlink ref="CK36" r:id="rId433" display="https://www.w3schools.com/jsref/event_istrusted.asp" xr:uid="{DCF8AF17-60C2-47D7-A291-0548FBD93190}"/>
    <hyperlink ref="CN36" r:id="rId434" display="https://www.w3schools.com/jsref/obj_event.asp" xr:uid="{040F26FE-2A6B-419A-A18B-594FF68BA3C1}"/>
    <hyperlink ref="CK37" r:id="rId435" display="https://www.w3schools.com/jsref/event_key_key.asp" xr:uid="{B637F23B-877E-4B1D-B47C-93BE58141EC4}"/>
    <hyperlink ref="CN37" r:id="rId436" display="https://www.w3schools.com/jsref/obj_keyboardevent.asp" xr:uid="{3E399589-8025-40AE-883C-6639750D67B7}"/>
    <hyperlink ref="CN38" r:id="rId437" display="https://www.w3schools.com/jsref/obj_storageevent.asp" xr:uid="{CF42A7EE-6F02-4C4D-8F50-88C5350DFCFF}"/>
    <hyperlink ref="CK39" r:id="rId438" display="https://www.w3schools.com/jsref/event_key_keycode.asp" xr:uid="{ADC7F2A6-58A5-40B9-91DC-6BD5A650CFD5}"/>
    <hyperlink ref="CN39" r:id="rId439" display="https://www.w3schools.com/jsref/obj_keyboardevent.asp" xr:uid="{FF6908A2-842F-42E1-BBAB-4C9F5163F6FF}"/>
    <hyperlink ref="CK40" r:id="rId440" display="https://www.w3schools.com/jsref/event_key_location.asp" xr:uid="{E460CAF5-D26E-4E22-A585-93C34535D3F9}"/>
    <hyperlink ref="CN40" r:id="rId441" display="https://www.w3schools.com/jsref/obj_keyboardevent.asp" xr:uid="{EA1D9AD7-3AC1-453E-A0EA-536A864AF838}"/>
    <hyperlink ref="CN41" r:id="rId442" display="https://www.w3schools.com/jsref/obj_progressevent.asp" xr:uid="{F1320E89-B7AE-41B9-A3C8-750E2296EF49}"/>
    <hyperlink ref="CN42" r:id="rId443" display="https://www.w3schools.com/jsref/obj_progressevent.asp" xr:uid="{7206667C-B762-4674-92E0-6C27342EB587}"/>
    <hyperlink ref="CK43" r:id="rId444" display="https://www.w3schools.com/jsref/event_metakey.asp" xr:uid="{6B996720-2B59-429E-B232-3B711204DEE3}"/>
    <hyperlink ref="CN43" r:id="rId445" display="https://www.w3schools.com/jsref/obj_mouseevent.asp" xr:uid="{6933F276-89AC-4747-8684-54A824299FF7}"/>
    <hyperlink ref="CK44" r:id="rId446" display="https://www.w3schools.com/jsref/event_key_metakey.asp" xr:uid="{CA2B1CF0-4486-4846-ACA1-5EF4EDA1FB6F}"/>
    <hyperlink ref="CN45" r:id="rId447" display="https://www.w3schools.com/jsref/obj_mouseevent.asp" xr:uid="{DEF8CCD8-B6CE-496B-926F-E23263C0CEB8}"/>
    <hyperlink ref="CN46" r:id="rId448" display="https://www.w3schools.com/jsref/obj_mouseevent.asp" xr:uid="{F9E849D4-FD57-47C0-87B1-DEE76128C837}"/>
    <hyperlink ref="CN47" r:id="rId449" display="https://www.w3schools.com/jsref/obj_storageevent.asp" xr:uid="{864D9DDD-ED60-4D05-95A7-BE4CBD0CD7A6}"/>
    <hyperlink ref="CK48" r:id="rId450" display="https://www.w3schools.com/jsref/event_hashchange_newurl.asp" xr:uid="{6603EF09-6F01-446E-BC49-D1F958A8DC7C}"/>
    <hyperlink ref="CN48" r:id="rId451" display="https://www.w3schools.com/jsref/obj_hashchangeevent.asp" xr:uid="{A9650874-4377-4319-905C-58F86D105E9C}"/>
    <hyperlink ref="CN49" r:id="rId452" display="https://www.w3schools.com/jsref/obj_mouseevent.asp" xr:uid="{880426C6-9477-4D8F-ADE8-045F09C9A419}"/>
    <hyperlink ref="CN50" r:id="rId453" display="https://www.w3schools.com/jsref/obj_mouseevent.asp" xr:uid="{F39B5936-1526-42C8-848A-70C1E6009F6F}"/>
    <hyperlink ref="CN51" r:id="rId454" display="https://www.w3schools.com/jsref/obj_storageevent.asp" xr:uid="{6CE48FBA-3F18-48BD-84C8-C21371128031}"/>
    <hyperlink ref="CK52" r:id="rId455" display="https://www.w3schools.com/jsref/event_hashchange_oldurl.asp" xr:uid="{7D55AD87-B96E-4BCB-9EF9-87D73CA18E52}"/>
    <hyperlink ref="CN52" r:id="rId456" display="https://www.w3schools.com/jsref/obj_hashchangeevent.asp" xr:uid="{B1DA7EEE-857C-49B5-913F-3323E2A13B23}"/>
    <hyperlink ref="CK54" r:id="rId457" display="https://www.w3schools.com/jsref/event_pagex.asp" xr:uid="{E17B5E3B-1163-41DE-8EEE-CCD5976F5EA1}"/>
    <hyperlink ref="CN54" r:id="rId458" display="https://www.w3schools.com/jsref/obj_mouseevent.asp" xr:uid="{12F51730-3B2F-4AC3-AE78-2A1CB7E8B4F6}"/>
    <hyperlink ref="CK55" r:id="rId459" display="https://www.w3schools.com/jsref/event_pagey.asp" xr:uid="{8A3CD31C-802E-4C17-A68B-A003D521CB06}"/>
    <hyperlink ref="CN55" r:id="rId460" display="https://www.w3schools.com/jsref/obj_mouseevent.asp" xr:uid="{2AD583F5-0E05-4646-8D97-61262D4C4883}"/>
    <hyperlink ref="CK56" r:id="rId461" display="https://www.w3schools.com/jsref/event_pagetransition_persisted.asp" xr:uid="{8EAFD7E3-9E58-43D0-A817-9F1CB0D6767D}"/>
    <hyperlink ref="CN56" r:id="rId462" display="https://www.w3schools.com/jsref/obj_pagetransitionevent.asp" xr:uid="{26FF5984-420A-4C32-8755-9B589A2B4F2A}"/>
    <hyperlink ref="CK57" r:id="rId463" display="https://www.w3schools.com/jsref/event_preventdefault.asp" xr:uid="{D6C5DE25-C7CC-408D-BDE7-A50132A07257}"/>
    <hyperlink ref="CN57" r:id="rId464" display="https://www.w3schools.com/jsref/obj_event.asp" xr:uid="{A7164390-9D71-4D12-95A0-C351344AE645}"/>
    <hyperlink ref="CK58" r:id="rId465" display="https://www.w3schools.com/jsref/event_transition_propertyName.asp" xr:uid="{834A5014-7B1A-4526-B380-014F5F9F2831}"/>
    <hyperlink ref="CN60" r:id="rId466" display="https://www.w3schools.com/jsref/obj_mouseevent.asp" xr:uid="{DF918F01-9D83-4B23-A2A0-B4606A554589}"/>
    <hyperlink ref="CK61" r:id="rId467" display="https://www.w3schools.com/jsref/event_relatedtarget.asp" xr:uid="{488E2827-02C3-49CA-A84D-2B1376CDC837}"/>
    <hyperlink ref="CN61" r:id="rId468" display="https://www.w3schools.com/jsref/obj_mouseevent.asp" xr:uid="{E55F704B-E62F-4EE2-98E7-A72558538BF0}"/>
    <hyperlink ref="CK62" r:id="rId469" display="https://www.w3schools.com/jsref/event_focus_relatedtarget.asp" xr:uid="{0E87A62A-EB73-4B8F-BB97-CFA857EE4738}"/>
    <hyperlink ref="CN62" r:id="rId470" display="https://www.w3schools.com/jsref/obj_focusevent.asp" xr:uid="{EAD7A8AC-F697-4918-9017-511FA877A354}"/>
    <hyperlink ref="CN63" r:id="rId471" display="https://www.w3schools.com/jsref/obj_keyboardevent.asp" xr:uid="{7BD48D8D-9937-441C-B2FE-B1455E9B2B1B}"/>
    <hyperlink ref="CK64" r:id="rId472" display="https://www.w3schools.com/jsref/event_screenx.asp" xr:uid="{8FFBE814-5FFB-4224-AFFA-FA65D63848B9}"/>
    <hyperlink ref="CN64" r:id="rId473" display="https://www.w3schools.com/jsref/obj_mouseevent.asp" xr:uid="{105A4B8E-4351-49C0-AD0B-3969DE1F42B8}"/>
    <hyperlink ref="CK65" r:id="rId474" display="https://www.w3schools.com/jsref/event_screeny.asp" xr:uid="{213821EB-48E5-42B4-B666-3310F92FF11D}"/>
    <hyperlink ref="CN65" r:id="rId475" display="https://www.w3schools.com/jsref/obj_mouseevent.asp" xr:uid="{FC8C0D12-7D3C-4EC9-918F-289D83AAF167}"/>
    <hyperlink ref="CK66" r:id="rId476" display="https://www.w3schools.com/jsref/event_shiftkey.asp" xr:uid="{448BF569-DAE5-4AD8-9A5C-2065CF0C6480}"/>
    <hyperlink ref="CN66" r:id="rId477" display="https://www.w3schools.com/jsref/obj_mouseevent.asp" xr:uid="{A0448F75-79EE-424D-A602-211A9CC2BA9A}"/>
    <hyperlink ref="CK67" r:id="rId478" display="https://www.w3schools.com/jsref/event_key_shiftkey.asp" xr:uid="{F13DDFF3-7E05-4FE4-BE33-D9540564235C}"/>
    <hyperlink ref="CN68" r:id="rId479" display="https://www.w3schools.com/jsref/obj_popstateevent.asp" xr:uid="{C1522A62-41DA-496D-8F2B-3C4AA1CEBDD9}"/>
    <hyperlink ref="CK69" r:id="rId480" display="https://www.w3schools.com/jsref/event_stopimmediatepropagation.asp" xr:uid="{0260C432-7049-4524-8378-F5F0C76B27DE}"/>
    <hyperlink ref="CN69" r:id="rId481" display="https://www.w3schools.com/jsref/obj_event.asp" xr:uid="{95B7AED1-A3FA-47E9-99BF-67FF890A4D11}"/>
    <hyperlink ref="CK70" r:id="rId482" display="https://www.w3schools.com/jsref/event_stoppropagation.asp" xr:uid="{58B6F140-55CE-4003-B6AC-E34CEC42A4B4}"/>
    <hyperlink ref="CN70" r:id="rId483" display="https://www.w3schools.com/jsref/obj_event.asp" xr:uid="{984A12DD-DA28-4B99-A5C0-2B4C7FEFBB21}"/>
    <hyperlink ref="CN71" r:id="rId484" display="https://www.w3schools.com/jsref/obj_storageevent.asp" xr:uid="{453DBB96-CD4E-4A87-9C05-5ADF0CDD34CC}"/>
    <hyperlink ref="CK72" r:id="rId485" display="https://www.w3schools.com/jsref/event_target.asp" xr:uid="{F9B2D397-9858-4AC4-80CB-59B50E805FD6}"/>
    <hyperlink ref="CN72" r:id="rId486" display="https://www.w3schools.com/jsref/obj_event.asp" xr:uid="{8FC3EE6C-8B49-4A09-A53C-BA94C6BE9B2C}"/>
    <hyperlink ref="CK73" r:id="rId487" display="https://www.w3schools.com/jsref/event_touch_targettouches.asp" xr:uid="{812888A8-A3E0-47DA-8570-9FA3589AE671}"/>
    <hyperlink ref="CN73" r:id="rId488" display="https://www.w3schools.com/jsref/obj_touchevent.asp" xr:uid="{4639366F-9198-46DF-993F-58A2BF422B61}"/>
    <hyperlink ref="CK74" r:id="rId489" display="https://www.w3schools.com/jsref/event_timestamp.asp" xr:uid="{B1909F06-26BC-4AD3-B96F-0B0CD43D1B0D}"/>
    <hyperlink ref="CN74" r:id="rId490" display="https://www.w3schools.com/jsref/obj_event.asp" xr:uid="{17B83C67-4E64-4A00-85B9-2341EEAB77B6}"/>
    <hyperlink ref="CN75" r:id="rId491" display="https://www.w3schools.com/jsref/obj_progressevent.asp" xr:uid="{E53F1878-0FF4-4299-AFF6-E1500416EF7A}"/>
    <hyperlink ref="CK76" r:id="rId492" display="https://www.w3schools.com/jsref/event_touch_touches.asp" xr:uid="{A9B8701F-4188-4D4E-9DE2-14680F3DC12B}"/>
    <hyperlink ref="CN76" r:id="rId493" display="https://www.w3schools.com/jsref/obj_touchevent.asp" xr:uid="{A0BE0B31-24FB-4124-9C17-BE2512781849}"/>
    <hyperlink ref="CK77" r:id="rId494" display="https://www.w3schools.com/jsref/event_transitionend.asp" xr:uid="{11D66BBA-47A2-477E-902C-01A616F0F83A}"/>
    <hyperlink ref="CN77" r:id="rId495" display="https://www.w3schools.com/jsref/obj_transitionevent.asp" xr:uid="{CAEB4C36-299D-4F1B-883E-A74566EA8A0E}"/>
    <hyperlink ref="CK78" r:id="rId496" display="https://www.w3schools.com/jsref/event_type.asp" xr:uid="{864627A0-5312-46B1-A8F3-6683C5C3EA5E}"/>
    <hyperlink ref="CN78" r:id="rId497" display="https://www.w3schools.com/jsref/obj_event.asp" xr:uid="{B5049C47-3C39-4ED5-87B4-4387F0F35450}"/>
    <hyperlink ref="CN79" r:id="rId498" display="https://www.w3schools.com/jsref/obj_storageevent.asp" xr:uid="{14199A2E-5129-4B2C-A1CE-68D4076A6B85}"/>
    <hyperlink ref="CK80" r:id="rId499" display="https://www.w3schools.com/jsref/event_which.asp" xr:uid="{C0982EF8-B836-4F36-9010-6CB77D240A37}"/>
    <hyperlink ref="CN80" r:id="rId500" display="https://www.w3schools.com/jsref/obj_mouseevent.asp" xr:uid="{B99E9E6E-2845-42AD-8BD4-AD229962DC92}"/>
    <hyperlink ref="CK81" r:id="rId501" display="https://www.w3schools.com/jsref/event_key_which.asp" xr:uid="{237EAAF1-D453-4361-8BD9-64A7B0DD958B}"/>
    <hyperlink ref="CN81" r:id="rId502" display="https://www.w3schools.com/jsref/obj_keyboardevent.asp" xr:uid="{629EB1CD-38C9-4328-9893-6BD84348C074}"/>
    <hyperlink ref="CK82" r:id="rId503" display="https://www.w3schools.com/jsref/event_view.asp" xr:uid="{0F5FCF5F-4C35-4BA6-9D5F-1AA148F6CC09}"/>
    <hyperlink ref="CN82" r:id="rId504" display="https://www.w3schools.com/jsref/obj_uievent.asp" xr:uid="{5D288638-7FB5-4E6A-959F-EA6246128690}"/>
    <hyperlink ref="CN13" r:id="rId505" display="https://www.w3schools.com/jsref/obj_mouseevent.asp" xr:uid="{AC33EBB4-6309-49C2-A092-40AE8D13D9BE}"/>
    <hyperlink ref="CN14" r:id="rId506" display="https://www.w3schools.com/jsref/obj_mouseevent.asp" xr:uid="{2E57E66C-4192-4F0F-8A5F-E7AE00C3B581}"/>
    <hyperlink ref="CN5" r:id="rId507" display="https://www.w3schools.com/jsref/obj_keyboardevent.asp" xr:uid="{74EC4483-A6AC-4B0A-B545-AA4E8F8488EB}"/>
    <hyperlink ref="CN19" r:id="rId508" display="https://www.w3schools.com/jsref/obj_keyboardevent.asp" xr:uid="{8E0B6A26-68B8-46FC-B407-A5C86A64EE14}"/>
    <hyperlink ref="CN67" r:id="rId509" display="https://www.w3schools.com/jsref/obj_keyboardevent.asp" xr:uid="{4B2C6CF8-7027-4BB6-9447-77B650FF9FE0}"/>
    <hyperlink ref="CN35" r:id="rId510" display="https://www.w3schools.com/jsref/obj_inputevent.asp" xr:uid="{5A1C11B3-BF32-4D40-A395-DF469DB9FB45}"/>
    <hyperlink ref="CN44" r:id="rId511" display="https://www.w3schools.com/jsref/obj_keyboardevent.asp" xr:uid="{1E05991D-01BE-4E6F-9127-C082D2E8FF0C}"/>
    <hyperlink ref="CO5" r:id="rId512" display="https://www.w3schools.com/jsref/obj_touchevent.asp" xr:uid="{CA1E1D81-9F3B-481B-97A7-CB52D6CFF210}"/>
    <hyperlink ref="CO13" r:id="rId513" display="https://www.w3schools.com/jsref/obj_touchevent.asp" xr:uid="{2B9B5EC0-9A11-49E1-B1F7-F52E50C994A8}"/>
    <hyperlink ref="CO14" r:id="rId514" display="https://www.w3schools.com/jsref/obj_touchevent.asp" xr:uid="{7E876E9B-2DD4-442E-AAF1-32E93B9FBDBB}"/>
    <hyperlink ref="CO19" r:id="rId515" display="https://www.w3schools.com/jsref/obj_touchevent.asp" xr:uid="{394A80BC-3FC3-400F-A150-CC7C181DE634}"/>
    <hyperlink ref="CO44" r:id="rId516" display="https://www.w3schools.com/jsref/obj_touchevent.asp" xr:uid="{B19A06C8-B703-41F0-8056-14932952D3E2}"/>
    <hyperlink ref="CO67" r:id="rId517" display="https://www.w3schools.com/jsref/obj_touchevent.asp" xr:uid="{927AA748-7B3E-4CA8-8AD7-13292FCBCBAE}"/>
    <hyperlink ref="CO22" r:id="rId518" display="https://www.w3schools.com/jsref/obj_inputevent.asp" xr:uid="{E77F36D8-750B-4A64-9102-033E229D5E82}"/>
    <hyperlink ref="CO58" r:id="rId519" display="https://www.w3schools.com/jsref/obj_transitionevent.asp" xr:uid="{1169A9A3-E912-4BD2-84E8-9F36509651FB}"/>
    <hyperlink ref="CO59" r:id="rId520" display="https://www.w3schools.com/jsref/obj_transitionevent.asp" xr:uid="{D8F61CC1-7C59-412B-A694-BF935EAA5074}"/>
    <hyperlink ref="CO35" r:id="rId521" display="https://www.w3schools.com/jsref/obj_keyboardevent.asp" xr:uid="{28785375-D78D-4830-A303-1CC0FFC6032F}"/>
    <hyperlink ref="CN58" r:id="rId522" display="https://www.w3schools.com/jsref/obj_animationevent.asp" xr:uid="{9559A3BB-5388-41BD-9E4C-ED305BFE3469}"/>
    <hyperlink ref="CN59" r:id="rId523" display="https://www.w3schools.com/jsref/obj_animationevent.asp" xr:uid="{E563E2DE-6979-4CB4-AA60-1526B62C5A75}"/>
    <hyperlink ref="CN22" r:id="rId524" display="https://www.w3schools.com/jsref/obj_dragevent.asp" xr:uid="{596DDD58-1AD8-4E6D-9769-45BCA5406261}"/>
    <hyperlink ref="D5" r:id="rId525" display="https://www.w3schools.com/tags/tag_comment.asp" xr:uid="{50886487-B375-48F8-8617-B229A2C34D52}"/>
    <hyperlink ref="D6" r:id="rId526" display="https://www.w3schools.com/tags/tag_doctype.asp" xr:uid="{6CF916E0-B646-425E-AEC7-F7FBC77126A4}"/>
    <hyperlink ref="D7" r:id="rId527" display="https://www.w3schools.com/tags/tag_a.asp" xr:uid="{A3BFB174-BB14-4A79-B304-E4302758C991}"/>
    <hyperlink ref="D8" r:id="rId528" display="https://www.w3schools.com/tags/tag_abbr.asp" xr:uid="{535F6475-356A-48C7-A26B-F16218E2EBB0}"/>
    <hyperlink ref="D9" r:id="rId529" display="https://www.w3schools.com/tags/tag_acronym.asp" xr:uid="{19711AC6-E1AB-4746-B8F3-A65AF96668BF}"/>
    <hyperlink ref="E9" r:id="rId530" display="https://www.w3schools.com/tags/tag_abbr.asp" xr:uid="{E4565978-14A4-407E-A778-1FA7308DCA4D}"/>
    <hyperlink ref="D11" r:id="rId531" display="https://www.w3schools.com/tags/tag_address.asp" xr:uid="{DF0D6FEC-6DCD-4976-ACD1-847889332C76}"/>
    <hyperlink ref="D12" r:id="rId532" display="https://www.w3schools.com/tags/tag_applet.asp" xr:uid="{C6BAC339-22FA-4F5B-8433-3A5F25B8FDE5}"/>
    <hyperlink ref="D14" r:id="rId533" display="https://www.w3schools.com/tags/tag_area.asp" xr:uid="{227EEEAC-FB0E-4629-9C73-1AC1E1570493}"/>
    <hyperlink ref="D15" r:id="rId534" display="https://www.w3schools.com/tags/tag_article.asp" xr:uid="{DDB3EFFF-6AA1-45A5-89E6-FABA28D89C4F}"/>
    <hyperlink ref="D16" r:id="rId535" display="https://www.w3schools.com/tags/tag_aside.asp" xr:uid="{4C5A0EC0-6AE5-4170-A279-0C55859D57EE}"/>
    <hyperlink ref="D17" r:id="rId536" display="https://www.w3schools.com/tags/tag_audio.asp" xr:uid="{3B2AB0F3-0A65-4FDC-9612-0073CF783DE8}"/>
    <hyperlink ref="D18" r:id="rId537" display="https://www.w3schools.com/tags/tag_b.asp" xr:uid="{E1775D0F-9C68-409A-AB16-10DE28C611F7}"/>
    <hyperlink ref="D19" r:id="rId538" display="https://www.w3schools.com/tags/tag_base.asp" xr:uid="{23F5C9B6-993C-42F7-B1B0-35FFD2A2008A}"/>
    <hyperlink ref="D20" r:id="rId539" display="https://www.w3schools.com/tags/tag_basefont.asp" xr:uid="{E158E0AB-8404-46CB-88D7-27CAD1E045ED}"/>
    <hyperlink ref="D22" r:id="rId540" display="https://www.w3schools.com/tags/tag_bdi.asp" xr:uid="{573C8C8A-786B-420D-96BA-DFC943D5723D}"/>
    <hyperlink ref="D23" r:id="rId541" display="https://www.w3schools.com/tags/tag_bdo.asp" xr:uid="{057CB119-D9D9-4DEE-B8B8-56E4538EBD9E}"/>
    <hyperlink ref="D24" r:id="rId542" display="https://www.w3schools.com/tags/tag_big.asp" xr:uid="{858C15F8-D977-40E0-947C-3312E138B893}"/>
    <hyperlink ref="D26" r:id="rId543" display="https://www.w3schools.com/tags/tag_blockquote.asp" xr:uid="{6CE99D2E-D586-4D54-AE76-AE04C51E36C4}"/>
    <hyperlink ref="D27" r:id="rId544" display="https://www.w3schools.com/tags/tag_body.asp" xr:uid="{22A60BDD-E605-45F4-A3A6-F934D4C3C4C5}"/>
    <hyperlink ref="D28" r:id="rId545" display="https://www.w3schools.com/tags/tag_br.asp" xr:uid="{14ED97B7-B2F4-4D65-B46A-89A3168B8C9D}"/>
    <hyperlink ref="D29" r:id="rId546" display="https://www.w3schools.com/tags/tag_button.asp" xr:uid="{1D79D4EE-04E3-4A1D-95EF-9806B8722F4A}"/>
    <hyperlink ref="D30" r:id="rId547" display="https://www.w3schools.com/tags/tag_canvas.asp" xr:uid="{7DD0FF54-02BA-407C-B425-9C88B6D61398}"/>
    <hyperlink ref="D31" r:id="rId548" display="https://www.w3schools.com/tags/tag_caption.asp" xr:uid="{A3BC8DDF-EAA5-4E22-8BBB-193AFB03DBA8}"/>
    <hyperlink ref="D32" r:id="rId549" display="https://www.w3schools.com/tags/tag_center.asp" xr:uid="{209C2B02-0B84-4119-9A5A-BDC58E9A88F8}"/>
    <hyperlink ref="D34" r:id="rId550" display="https://www.w3schools.com/tags/tag_cite.asp" xr:uid="{8160F601-BF56-4435-A61E-03BF50651AA5}"/>
    <hyperlink ref="D35" r:id="rId551" display="https://www.w3schools.com/tags/tag_code.asp" xr:uid="{4132C20F-79F8-4F94-B19A-128D538DD383}"/>
    <hyperlink ref="D36" r:id="rId552" display="https://www.w3schools.com/tags/tag_col.asp" xr:uid="{623ED7C2-32BB-4F7E-B92B-9760B01EF938}"/>
    <hyperlink ref="D37" r:id="rId553" display="https://www.w3schools.com/tags/tag_colgroup.asp" xr:uid="{A22281C4-BD4B-4934-97D8-A5EA98D3173F}"/>
    <hyperlink ref="D38" r:id="rId554" display="https://www.w3schools.com/tags/tag_data.asp" xr:uid="{E06E1A7E-E1CB-43A8-9349-F11398DF99C5}"/>
    <hyperlink ref="D39" r:id="rId555" display="https://www.w3schools.com/tags/tag_datalist.asp" xr:uid="{A75380BB-D9F3-40F4-8AFE-866546544A6B}"/>
    <hyperlink ref="D40" r:id="rId556" display="https://www.w3schools.com/tags/tag_dd.asp" xr:uid="{C849576A-8209-4744-AD81-9F7E76F77700}"/>
    <hyperlink ref="D41" r:id="rId557" display="https://www.w3schools.com/tags/tag_del.asp" xr:uid="{217B4ADA-871E-470E-90F9-F24AE004F08F}"/>
    <hyperlink ref="D42" r:id="rId558" display="https://www.w3schools.com/tags/tag_details.asp" xr:uid="{620CDFCD-FD32-48B3-BF44-1E556305378E}"/>
    <hyperlink ref="D43" r:id="rId559" display="https://www.w3schools.com/tags/tag_dfn.asp" xr:uid="{904F0D62-DF22-41BB-9BA0-53091052B6DF}"/>
    <hyperlink ref="D44" r:id="rId560" display="https://www.w3schools.com/tags/tag_dialog.asp" xr:uid="{8246956D-60CE-4658-9612-ABAD226C556A}"/>
    <hyperlink ref="D45" r:id="rId561" display="https://www.w3schools.com/tags/tag_dir.asp" xr:uid="{6EE4D328-4687-4028-9913-04DF58A1252A}"/>
    <hyperlink ref="E45" r:id="rId562" display="https://www.w3schools.com/tags/tag_ul.asp" xr:uid="{D58C8A8A-A6BE-472D-9A34-5A3BA4FDD8B3}"/>
    <hyperlink ref="D47" r:id="rId563" display="https://www.w3schools.com/tags/tag_div.asp" xr:uid="{44944FA7-57F3-4B3D-87AF-829EBFC6A878}"/>
    <hyperlink ref="D48" r:id="rId564" display="https://www.w3schools.com/tags/tag_dl.asp" xr:uid="{4AFCF545-20EB-4B79-A70B-0F9F91340D90}"/>
    <hyperlink ref="D49" r:id="rId565" display="https://www.w3schools.com/tags/tag_dt.asp" xr:uid="{05346F4A-8B8D-4A8C-854B-E5786250BC14}"/>
    <hyperlink ref="D50" r:id="rId566" display="https://www.w3schools.com/tags/tag_em.asp" xr:uid="{5DA7D812-D9D5-4DF7-B522-92379BF38786}"/>
    <hyperlink ref="D51" r:id="rId567" display="https://www.w3schools.com/tags/tag_embed.asp" xr:uid="{A6930D30-9A68-4B05-831E-806222C92B43}"/>
    <hyperlink ref="D52" r:id="rId568" display="https://www.w3schools.com/tags/tag_fieldset.asp" xr:uid="{50163BE6-DDC8-4D54-9A61-3A5C161BFC5F}"/>
    <hyperlink ref="D53" r:id="rId569" display="https://www.w3schools.com/tags/tag_figcaption.asp" xr:uid="{1FC15101-3F83-40BB-BFFA-B02901FC2490}"/>
    <hyperlink ref="D54" r:id="rId570" display="https://www.w3schools.com/tags/tag_figure.asp" xr:uid="{3A515D93-21D6-4A24-88AF-27586AA14187}"/>
    <hyperlink ref="D55" r:id="rId571" display="https://www.w3schools.com/tags/tag_font.asp" xr:uid="{DF69F433-D8F6-4A23-969A-AFE4CCD3955C}"/>
    <hyperlink ref="D57" r:id="rId572" display="https://www.w3schools.com/tags/tag_footer.asp" xr:uid="{69B6B7F3-B9BE-4D70-8269-6EE5E7C1922D}"/>
    <hyperlink ref="D58" r:id="rId573" display="https://www.w3schools.com/tags/tag_form.asp" xr:uid="{391B69E9-028A-410F-8350-D98A24DDF072}"/>
    <hyperlink ref="D59" r:id="rId574" display="https://www.w3schools.com/tags/tag_frame.asp" xr:uid="{361E1ADB-27F9-4A59-A772-6DD69470C726}"/>
    <hyperlink ref="D61" r:id="rId575" display="https://www.w3schools.com/tags/tag_frameset.asp" xr:uid="{4405FB30-FFB4-452C-B893-975464572D0E}"/>
    <hyperlink ref="D63" r:id="rId576" display="https://www.w3schools.com/tags/tag_hn.asp" xr:uid="{91815731-6096-4D94-85CF-E132080A1CAF}"/>
    <hyperlink ref="D64" r:id="rId577" display="https://www.w3schools.com/tags/tag_head.asp" xr:uid="{24190A3E-6414-4DD7-AF18-EF574BFB0859}"/>
    <hyperlink ref="D65" r:id="rId578" display="https://www.w3schools.com/tags/tag_header.asp" xr:uid="{FDE213C6-0007-4064-A6E0-265ADCE0B059}"/>
    <hyperlink ref="D66" r:id="rId579" display="https://www.w3schools.com/tags/tag_hr.asp" xr:uid="{A78344F1-9916-45C0-A0AF-6CE41A84F277}"/>
    <hyperlink ref="D67" r:id="rId580" display="https://www.w3schools.com/tags/tag_html.asp" xr:uid="{2398A79F-95E1-44F8-ABAE-DE6B48143502}"/>
    <hyperlink ref="D68" r:id="rId581" display="https://www.w3schools.com/tags/tag_i.asp" xr:uid="{C0DCCFCA-F508-4EC1-B971-5DAD2F696104}"/>
    <hyperlink ref="D69" r:id="rId582" display="https://www.w3schools.com/tags/tag_iframe.asp" xr:uid="{28E8F732-C4C2-4503-88C1-A74FA3707DE4}"/>
    <hyperlink ref="D70" r:id="rId583" display="https://www.w3schools.com/tags/tag_img.asp" xr:uid="{839EE37B-AA50-4BC4-A696-73E5E157C1F5}"/>
    <hyperlink ref="D71" r:id="rId584" display="https://www.w3schools.com/tags/tag_input.asp" xr:uid="{41035BD1-8F12-499A-9889-BB17AB901129}"/>
    <hyperlink ref="D72" r:id="rId585" display="https://www.w3schools.com/tags/tag_ins.asp" xr:uid="{BF30993E-66F3-4BE7-85AB-B5DF6219A63B}"/>
    <hyperlink ref="D73" r:id="rId586" display="https://www.w3schools.com/tags/tag_kbd.asp" xr:uid="{CB0B6DD3-D3BF-44B2-9364-B680A9F70B3D}"/>
    <hyperlink ref="D74" r:id="rId587" display="https://www.w3schools.com/tags/tag_label.asp" xr:uid="{D00CA3C2-F997-4718-8975-12B08BB819CB}"/>
    <hyperlink ref="D75" r:id="rId588" display="https://www.w3schools.com/tags/tag_legend.asp" xr:uid="{889832C9-ABDD-4646-A0BE-D7556FB64369}"/>
    <hyperlink ref="D76" r:id="rId589" display="https://www.w3schools.com/tags/tag_li.asp" xr:uid="{46FE2569-2498-48D9-841A-1A0A63AC5142}"/>
    <hyperlink ref="D77" r:id="rId590" display="https://www.w3schools.com/tags/tag_link.asp" xr:uid="{B0FDD667-0FFA-41F7-AD66-9F376B19EA5C}"/>
    <hyperlink ref="D78" r:id="rId591" display="https://www.w3schools.com/tags/tag_main.asp" xr:uid="{C8CF8041-6231-4916-8878-67559460C282}"/>
    <hyperlink ref="D79" r:id="rId592" display="https://www.w3schools.com/tags/tag_map.asp" xr:uid="{E2B6F942-42EF-4430-8864-98EBFB9915F7}"/>
    <hyperlink ref="D80" r:id="rId593" display="https://www.w3schools.com/tags/tag_mark.asp" xr:uid="{19AECAF6-E47B-46AF-AD6B-8ED52A3BAC6A}"/>
    <hyperlink ref="D81" r:id="rId594" display="https://www.w3schools.com/tags/tag_meta.asp" xr:uid="{08AC66F7-1730-4FC8-A0CE-E13F78B17920}"/>
    <hyperlink ref="D82" r:id="rId595" display="https://www.w3schools.com/tags/tag_meter.asp" xr:uid="{16204E96-DD9E-4D5C-A6E6-26FA1253D10B}"/>
    <hyperlink ref="D83" r:id="rId596" display="https://www.w3schools.com/tags/tag_nav.asp" xr:uid="{6A8542C2-D3BE-4E94-B99B-06EB6E6271B2}"/>
    <hyperlink ref="D84" r:id="rId597" display="https://www.w3schools.com/tags/tag_noframes.asp" xr:uid="{41571BEF-FC85-464D-A9FB-161CFAC2A43D}"/>
    <hyperlink ref="D86" r:id="rId598" display="https://www.w3schools.com/tags/tag_noscript.asp" xr:uid="{C72AA4B1-5838-4D40-88AF-3FB2D85B2D9D}"/>
    <hyperlink ref="D87" r:id="rId599" display="https://www.w3schools.com/tags/tag_object.asp" xr:uid="{DA0F37EF-9626-4B89-A77E-F156CDC63C46}"/>
    <hyperlink ref="D88" r:id="rId600" display="https://www.w3schools.com/tags/tag_ol.asp" xr:uid="{30FC1E1A-ABE6-4E16-BFDE-D95925EA507E}"/>
    <hyperlink ref="D89" r:id="rId601" display="https://www.w3schools.com/tags/tag_optgroup.asp" xr:uid="{5995893D-DE46-4681-8C58-873F0BF1F61C}"/>
    <hyperlink ref="D90" r:id="rId602" display="https://www.w3schools.com/tags/tag_option.asp" xr:uid="{8D8FE554-6993-4792-8EF0-2AE6554F494D}"/>
    <hyperlink ref="D91" r:id="rId603" display="https://www.w3schools.com/tags/tag_output.asp" xr:uid="{469D74A5-C707-49C5-AA2C-CF038488096B}"/>
    <hyperlink ref="D92" r:id="rId604" display="https://www.w3schools.com/tags/tag_p.asp" xr:uid="{25FDC7D1-F019-4624-832B-64E07AAB4E73}"/>
    <hyperlink ref="D93" r:id="rId605" display="https://www.w3schools.com/tags/tag_param.asp" xr:uid="{6AD0BF31-4AFE-4914-8562-50DF7532ED21}"/>
    <hyperlink ref="D94" r:id="rId606" display="https://www.w3schools.com/tags/tag_picture.asp" xr:uid="{96DFB946-912C-4CBC-8AA1-4378414433DF}"/>
    <hyperlink ref="D95" r:id="rId607" display="https://www.w3schools.com/tags/tag_pre.asp" xr:uid="{A5D4BF00-CED7-45E2-BDF1-DCF88858BE8A}"/>
    <hyperlink ref="D96" r:id="rId608" display="https://www.w3schools.com/tags/tag_progress.asp" xr:uid="{02910CE1-C747-40A8-9E04-B6BDD0203118}"/>
    <hyperlink ref="D97" r:id="rId609" display="https://www.w3schools.com/tags/tag_q.asp" xr:uid="{D05EB020-E698-40D0-B401-BF35793F82D0}"/>
    <hyperlink ref="D98" r:id="rId610" display="https://www.w3schools.com/tags/tag_rp.asp" xr:uid="{DDD8B60E-5074-4061-8271-E5CD06357BB8}"/>
    <hyperlink ref="D99" r:id="rId611" display="https://www.w3schools.com/tags/tag_rt.asp" xr:uid="{5704C9B4-4E17-4F41-82C0-46A5988C2788}"/>
    <hyperlink ref="D100" r:id="rId612" display="https://www.w3schools.com/tags/tag_ruby.asp" xr:uid="{557351B8-F4DC-4D81-AE77-7C3C0124B288}"/>
    <hyperlink ref="D101" r:id="rId613" display="https://www.w3schools.com/tags/tag_s.asp" xr:uid="{2A19B5F1-1D52-430A-AE00-5E6C9803CEE6}"/>
    <hyperlink ref="D102" r:id="rId614" display="https://www.w3schools.com/tags/tag_samp.asp" xr:uid="{3097683E-767F-45BC-A2FA-0486CCD6BBF1}"/>
    <hyperlink ref="D103" r:id="rId615" display="https://www.w3schools.com/tags/tag_script.asp" xr:uid="{4C7A27AC-A7A3-4631-AAFE-FD024064B8C8}"/>
    <hyperlink ref="D104" r:id="rId616" display="https://www.w3schools.com/tags/tag_section.asp" xr:uid="{739F6F58-A494-4638-AB2F-8CDFEA668779}"/>
    <hyperlink ref="D105" r:id="rId617" display="https://www.w3schools.com/tags/tag_select.asp" xr:uid="{46019209-C8E6-4E99-841B-64C05EA9F1D0}"/>
    <hyperlink ref="D106" r:id="rId618" display="https://www.w3schools.com/tags/tag_small.asp" xr:uid="{E14BEE0B-57DD-4AB5-944F-B12D875C2203}"/>
    <hyperlink ref="D107" r:id="rId619" display="https://www.w3schools.com/tags/tag_source.asp" xr:uid="{FE18D341-3802-4342-9BED-239C5C3B1187}"/>
    <hyperlink ref="D108" r:id="rId620" display="https://www.w3schools.com/tags/tag_span.asp" xr:uid="{C62F27AD-3277-4FC2-B9F2-077A7C6F5ABB}"/>
    <hyperlink ref="D109" r:id="rId621" display="https://www.w3schools.com/tags/tag_strike.asp" xr:uid="{C05AC37F-DA11-4121-9E66-6E1C6F63CEEA}"/>
    <hyperlink ref="D111" r:id="rId622" display="https://www.w3schools.com/tags/tag_strong.asp" xr:uid="{58673F53-54E8-40E5-AA5F-16236FDEFF90}"/>
    <hyperlink ref="D112" r:id="rId623" display="https://www.w3schools.com/tags/tag_style.asp" xr:uid="{FDC37888-0F1E-4B42-8E10-45FB8CB3E578}"/>
    <hyperlink ref="D113" r:id="rId624" display="https://www.w3schools.com/tags/tag_sub.asp" xr:uid="{30295D66-49B5-47C4-BEE4-F16AB3D60FAA}"/>
    <hyperlink ref="D114" r:id="rId625" display="https://www.w3schools.com/tags/tag_summary.asp" xr:uid="{AC7455BD-AC58-4D5E-A6EE-585044F52110}"/>
    <hyperlink ref="D115" r:id="rId626" display="https://www.w3schools.com/tags/tag_sup.asp" xr:uid="{FB87871F-3FA1-4FF1-87D9-992903D21D4E}"/>
    <hyperlink ref="D116" r:id="rId627" display="https://www.w3schools.com/tags/tag_svg.asp" xr:uid="{1221F889-DBF9-4ED9-95A3-B39E1070F445}"/>
    <hyperlink ref="D117" r:id="rId628" display="https://www.w3schools.com/tags/tag_table.asp" xr:uid="{0B566B45-7B02-4D29-934B-6A560320C7E6}"/>
    <hyperlink ref="D118" r:id="rId629" display="https://www.w3schools.com/tags/tag_tbody.asp" xr:uid="{F2C0D0FE-50B6-4213-AF4D-3438A749708A}"/>
    <hyperlink ref="D119" r:id="rId630" display="https://www.w3schools.com/tags/tag_td.asp" xr:uid="{3067B9A0-7FC6-47D7-9872-9C16DCCBD7E0}"/>
    <hyperlink ref="D120" r:id="rId631" display="https://www.w3schools.com/tags/tag_template.asp" xr:uid="{41D6F1DB-2452-474B-88EB-F278B8311024}"/>
    <hyperlink ref="D121" r:id="rId632" display="https://www.w3schools.com/tags/tag_textarea.asp" xr:uid="{40A45875-69C1-4A57-8070-3DCBC66C48A3}"/>
    <hyperlink ref="D122" r:id="rId633" display="https://www.w3schools.com/tags/tag_tfoot.asp" xr:uid="{3ECBCA7C-3EEF-48F2-96F5-A8B3C3215BA7}"/>
    <hyperlink ref="D123" r:id="rId634" display="https://www.w3schools.com/tags/tag_th.asp" xr:uid="{10005FC2-006B-4A7C-97C2-E0C46F7D0E5A}"/>
    <hyperlink ref="D124" r:id="rId635" display="https://www.w3schools.com/tags/tag_thead.asp" xr:uid="{601BE1D3-23A8-4A51-A98C-1C152E7FA631}"/>
    <hyperlink ref="D125" r:id="rId636" display="https://www.w3schools.com/tags/tag_time.asp" xr:uid="{F256DB53-C48F-4E71-8E9A-D9A0165E9055}"/>
    <hyperlink ref="D126" r:id="rId637" display="https://www.w3schools.com/tags/tag_title.asp" xr:uid="{BB1EA058-F4F4-4077-A326-6E8255D7D53D}"/>
    <hyperlink ref="D127" r:id="rId638" display="https://www.w3schools.com/tags/tag_tr.asp" xr:uid="{157EEB93-8EBF-4A04-ACCC-82EAFB0EC71D}"/>
    <hyperlink ref="D128" r:id="rId639" display="https://www.w3schools.com/tags/tag_track.asp" xr:uid="{96018903-04F1-4207-B5D4-58718ED9DC9B}"/>
    <hyperlink ref="D129" r:id="rId640" display="https://www.w3schools.com/tags/tag_tt.asp" xr:uid="{2DD088BB-4092-427F-89CA-F8D6606FF062}"/>
    <hyperlink ref="D131" r:id="rId641" display="https://www.w3schools.com/tags/tag_u.asp" xr:uid="{9961C40E-FB3A-41B8-B065-88D862F4F363}"/>
    <hyperlink ref="D132" r:id="rId642" display="https://www.w3schools.com/tags/tag_ul.asp" xr:uid="{5FC35181-08A2-4BF9-AD88-C5168B937DB4}"/>
    <hyperlink ref="D133" r:id="rId643" display="https://www.w3schools.com/tags/tag_var.asp" xr:uid="{D6A53D36-F128-4739-8288-137DBF149DDA}"/>
    <hyperlink ref="D134" r:id="rId644" display="https://www.w3schools.com/tags/tag_video.asp" xr:uid="{462FF40D-2D85-49F6-822D-63008A0683DF}"/>
    <hyperlink ref="D135" r:id="rId645" display="https://www.w3schools.com/tags/tag_wbr.asp" xr:uid="{6F86688B-279C-4C50-B326-45A3358F7D2F}"/>
    <hyperlink ref="I5" r:id="rId646" display="https://www.w3schools.com/tags/tag_doctype.asp" xr:uid="{A8CDAE9B-22B1-43BA-A641-B57041277DCC}"/>
    <hyperlink ref="I8" r:id="rId647" display="https://www.w3schools.com/tags/tag_html.asp" xr:uid="{8C5131FD-1BDC-4043-8709-CC6F13957964}"/>
    <hyperlink ref="I6" r:id="rId648" display="https://www.w3schools.com/tags/tag_title.asp" xr:uid="{C5B957EE-E867-4313-B2DF-FD5C09CDF1E1}"/>
    <hyperlink ref="I16" r:id="rId649" display="https://www.w3schools.com/tags/tag_body.asp" xr:uid="{7192DD66-461F-40B4-9338-B321CADBA617}"/>
    <hyperlink ref="I74" r:id="rId650" display="https://www.w3schools.com/tags/tag_hn.asp" xr:uid="{EF1287AA-39B1-446C-B127-EB9076684B15}"/>
    <hyperlink ref="I75" r:id="rId651" display="https://www.w3schools.com/tags/tag_p.asp" xr:uid="{B8360E4B-7E90-4C09-8327-921E54EAC99C}"/>
    <hyperlink ref="I78" r:id="rId652" display="https://www.w3schools.com/tags/tag_br.asp" xr:uid="{5CB02CCD-E3FE-4392-9626-FF6C6F1914E1}"/>
    <hyperlink ref="I80" r:id="rId653" display="https://www.w3schools.com/tags/tag_hr.asp" xr:uid="{D39C76E2-74F4-49B1-A8F9-C7CC7F508900}"/>
    <hyperlink ref="I7" r:id="rId654" display="https://www.w3schools.com/tags/tag_comment.asp" xr:uid="{D298A36F-BEBF-49F1-9F0A-B67446ED3416}"/>
    <hyperlink ref="I82" r:id="rId655" display="https://www.w3schools.com/tags/tag_abbr.asp" xr:uid="{3B4D05E2-D74B-4FC3-A787-BCBA4DB69366}"/>
    <hyperlink ref="I77" r:id="rId656" display="https://www.w3schools.com/tags/tag_address.asp" xr:uid="{22EE1E6B-B087-4723-B4F7-629C4836F86B}"/>
    <hyperlink ref="I83" r:id="rId657" display="https://www.w3schools.com/tags/tag_b.asp" xr:uid="{8C7D941D-E1D9-4CE8-9B3C-871D0C32CD12}"/>
    <hyperlink ref="I84" r:id="rId658" display="https://www.w3schools.com/tags/tag_bdi.asp" xr:uid="{EAFAE8FA-14B1-4C62-9A6B-331817DDC332}"/>
    <hyperlink ref="I85" r:id="rId659" display="https://www.w3schools.com/tags/tag_bdo.asp" xr:uid="{434B13B8-B7A6-4EF8-AA2B-55ED02E0EB36}"/>
    <hyperlink ref="I53" r:id="rId660" display="https://www.w3schools.com/tags/tag_blockquote.asp" xr:uid="{2A27B642-0016-4733-941A-4FA2D1229C94}"/>
    <hyperlink ref="I86" r:id="rId661" display="https://www.w3schools.com/tags/tag_cite.asp" xr:uid="{561C1E19-7B91-42AD-8D53-7EA369F1F4EB}"/>
    <hyperlink ref="I87" r:id="rId662" display="https://www.w3schools.com/tags/tag_code.asp" xr:uid="{372114F2-40F3-46BB-AF21-FD52FBD4EB9D}"/>
    <hyperlink ref="I88" r:id="rId663" display="https://www.w3schools.com/tags/tag_del.asp" xr:uid="{E8F05388-254D-4BA1-8A0D-B6C915C5149B}"/>
    <hyperlink ref="I89" r:id="rId664" display="https://www.w3schools.com/tags/tag_dfn.asp" xr:uid="{D1A741AD-AA0F-423A-9E0E-3FB561C8B086}"/>
    <hyperlink ref="I90" r:id="rId665" display="https://www.w3schools.com/tags/tag_em.asp" xr:uid="{FAAF0519-9029-4BE0-BFE1-57064053941E}"/>
    <hyperlink ref="I91" r:id="rId666" display="https://www.w3schools.com/tags/tag_i.asp" xr:uid="{00081DEC-9D17-4E93-9683-065B96C856DF}"/>
    <hyperlink ref="I92" r:id="rId667" display="https://www.w3schools.com/tags/tag_ins.asp" xr:uid="{FA203E55-404B-41B7-B1E8-22C67470A168}"/>
    <hyperlink ref="I93" r:id="rId668" display="https://www.w3schools.com/tags/tag_kbd.asp" xr:uid="{B0137C5E-5F0A-4A32-9318-D5FB7BAAF83C}"/>
    <hyperlink ref="I94" r:id="rId669" display="https://www.w3schools.com/tags/tag_mark.asp" xr:uid="{216747C9-0796-4F1C-8FC1-C14C14226980}"/>
    <hyperlink ref="I95" r:id="rId670" display="https://www.w3schools.com/tags/tag_pre.asp" xr:uid="{7726848A-7DC4-45FC-B35D-8F8F99C5A306}"/>
    <hyperlink ref="I96" r:id="rId671" display="https://www.w3schools.com/tags/tag_q.asp" xr:uid="{F9685CF6-1F1B-4A9A-B580-4AB7925EF75A}"/>
    <hyperlink ref="I97" r:id="rId672" display="https://www.w3schools.com/tags/tag_rp.asp" xr:uid="{1BCAC9B9-795B-4630-B16A-A509E6BDF405}"/>
    <hyperlink ref="I98" r:id="rId673" display="https://www.w3schools.com/tags/tag_rt.asp" xr:uid="{34E5E60A-AA30-41AF-8D77-BEFF301187BA}"/>
    <hyperlink ref="I99" r:id="rId674" display="https://www.w3schools.com/tags/tag_ruby.asp" xr:uid="{9EBE2504-9845-4EFB-A3DB-57E88AE1DD48}"/>
    <hyperlink ref="I100" r:id="rId675" display="https://www.w3schools.com/tags/tag_s.asp" xr:uid="{75725F39-CA63-4405-B871-9B694F7D7C70}"/>
    <hyperlink ref="I101" r:id="rId676" display="https://www.w3schools.com/tags/tag_samp.asp" xr:uid="{43525F27-FB87-4DA0-B939-712CFE486259}"/>
    <hyperlink ref="I102" r:id="rId677" display="https://www.w3schools.com/tags/tag_small.asp" xr:uid="{F3167916-20F1-47E8-9EC5-99BC6FDA0705}"/>
    <hyperlink ref="I103" r:id="rId678" display="https://www.w3schools.com/tags/tag_strong.asp" xr:uid="{A6788F9F-2B0E-4757-8A6E-29A21CA4E23C}"/>
    <hyperlink ref="I104" r:id="rId679" display="https://www.w3schools.com/tags/tag_sub.asp" xr:uid="{C5923D36-BF00-4E25-8A2D-EC0ED973913F}"/>
    <hyperlink ref="I105" r:id="rId680" display="https://www.w3schools.com/tags/tag_sup.asp" xr:uid="{37452D5D-A24B-4464-8D9B-804930E73D49}"/>
    <hyperlink ref="I27" r:id="rId681" display="https://www.w3schools.com/tags/tag_template.asp" xr:uid="{0485024B-C69F-4DEC-A186-949AFCFA73C6}"/>
    <hyperlink ref="I106" r:id="rId682" display="https://www.w3schools.com/tags/tag_time.asp" xr:uid="{69B66F87-70FB-4168-883D-2CB39B90748B}"/>
    <hyperlink ref="I107" r:id="rId683" display="https://www.w3schools.com/tags/tag_u.asp" xr:uid="{2572387C-E4FC-46B1-9E23-2F0CA9E3C37C}"/>
    <hyperlink ref="I108" r:id="rId684" display="https://www.w3schools.com/tags/tag_var.asp" xr:uid="{4136118E-A320-484E-899E-8B4076A9694F}"/>
    <hyperlink ref="I79" r:id="rId685" display="https://www.w3schools.com/tags/tag_wbr.asp" xr:uid="{77BD2FD8-1AB1-4524-8D30-23FA91C96F18}"/>
    <hyperlink ref="I25" r:id="rId686" display="https://www.w3schools.com/tags/tag_form.asp" xr:uid="{B290478D-8C53-4585-8835-8272210FB334}"/>
    <hyperlink ref="I46" r:id="rId687" display="https://www.w3schools.com/tags/tag_input.asp" xr:uid="{CF6AD618-83BB-4335-9E2E-4C150BE6F1B8}"/>
    <hyperlink ref="I52" r:id="rId688" display="https://www.w3schools.com/tags/tag_textarea.asp" xr:uid="{198D05B7-2137-417D-8A0F-30193C96D446}"/>
    <hyperlink ref="I44" r:id="rId689" display="https://www.w3schools.com/tags/tag_button.asp" xr:uid="{C3A2F48D-AE03-4D6C-892A-C942F773285D}"/>
    <hyperlink ref="I48" r:id="rId690" display="https://www.w3schools.com/tags/tag_select.asp" xr:uid="{165A2689-255A-43CD-B510-AADF360A6314}"/>
    <hyperlink ref="I50" r:id="rId691" display="https://www.w3schools.com/tags/tag_optgroup.asp" xr:uid="{D6AB20B8-94D9-418A-B0B5-1B80B215BE8F}"/>
    <hyperlink ref="I49" r:id="rId692" display="https://www.w3schools.com/tags/tag_option.asp" xr:uid="{AA50CA31-2699-40C7-BECF-944EB62845F1}"/>
    <hyperlink ref="I45" r:id="rId693" display="https://www.w3schools.com/tags/tag_label.asp" xr:uid="{A2324ECC-3CF7-4486-A9EF-02E55C4785E0}"/>
    <hyperlink ref="I31" r:id="rId694" display="https://www.w3schools.com/tags/tag_fieldset.asp" xr:uid="{02489661-78C0-4A28-BF21-FCFA5D8491A8}"/>
    <hyperlink ref="I32" r:id="rId695" display="https://www.w3schools.com/tags/tag_legend.asp" xr:uid="{7CB689F8-F156-44CF-965D-2A3C06BE5333}"/>
    <hyperlink ref="I47" r:id="rId696" display="https://www.w3schools.com/tags/tag_datalist.asp" xr:uid="{393D7CA1-D7EF-4EB3-A937-929BED5E470C}"/>
    <hyperlink ref="I57" r:id="rId697" display="https://www.w3schools.com/tags/tag_output.asp" xr:uid="{FE07B073-3515-4717-A316-BD5424D5D1CD}"/>
    <hyperlink ref="I61" r:id="rId698" display="https://www.w3schools.com/tags/tag_img.asp" xr:uid="{1A751F85-1AA5-4A5A-8332-256F3B932423}"/>
    <hyperlink ref="I35" r:id="rId699" display="https://www.w3schools.com/tags/tag_map.asp" xr:uid="{A26CA7EF-B244-4690-97A4-686624869D9D}"/>
    <hyperlink ref="I36" r:id="rId700" display="https://www.w3schools.com/tags/tag_area.asp" xr:uid="{17E4D99B-BD0C-4D18-89E4-3B846517C9EA}"/>
    <hyperlink ref="I62" r:id="rId701" display="https://www.w3schools.com/tags/tag_canvas.asp" xr:uid="{002389D6-42F2-4B83-895E-7AAD45DAFC69}"/>
    <hyperlink ref="I34" r:id="rId702" display="https://www.w3schools.com/tags/tag_figcaption.asp" xr:uid="{3094E0F2-A0AD-4DE1-B16F-025D770DDE75}"/>
    <hyperlink ref="I33" r:id="rId703" display="https://www.w3schools.com/tags/tag_figure.asp" xr:uid="{5F5D8C6E-5E01-413A-B1B1-4A50F5FD38AC}"/>
    <hyperlink ref="I37" r:id="rId704" display="https://www.w3schools.com/tags/tag_picture.asp" xr:uid="{BA70D8A7-BF89-46F7-ADBC-A24556444EA4}"/>
    <hyperlink ref="I63" r:id="rId705" display="https://www.w3schools.com/tags/tag_svg.asp" xr:uid="{6590070C-99D7-4E17-AB2D-B6FE3CD0F3EA}"/>
    <hyperlink ref="I66" r:id="rId706" display="https://www.w3schools.com/tags/tag_audio.asp" xr:uid="{E43E3DE7-438A-44D7-821C-55C9BFBED822}"/>
    <hyperlink ref="I67" r:id="rId707" display="https://www.w3schools.com/tags/tag_source.asp" xr:uid="{ABDC711C-023F-4FFD-A672-E9BB903BE67A}"/>
    <hyperlink ref="I68" r:id="rId708" display="https://www.w3schools.com/tags/tag_track.asp" xr:uid="{E1B3D003-6707-46BB-AED2-0CF7E19A8A7D}"/>
    <hyperlink ref="I65" r:id="rId709" display="https://www.w3schools.com/tags/tag_video.asp" xr:uid="{B56372B9-D83E-4871-80C8-2C7849A00692}"/>
    <hyperlink ref="I111" r:id="rId710" display="https://www.w3schools.com/tags/tag_a.asp" xr:uid="{6B775009-5899-4E21-9562-CD876E796431}"/>
    <hyperlink ref="I112" r:id="rId711" display="https://www.w3schools.com/tags/tag_nav.asp" xr:uid="{8A887BB5-D091-422E-B0AC-33C4CD29200F}"/>
    <hyperlink ref="I114" r:id="rId712" display="https://www.w3schools.com/tags/tag_ul.asp" xr:uid="{80BAEAD1-F8AF-4577-B37B-E1CD756BBC2F}"/>
    <hyperlink ref="I115" r:id="rId713" display="https://www.w3schools.com/tags/tag_ol.asp" xr:uid="{5F5E77DC-C533-4517-A19A-DF24111E29FB}"/>
    <hyperlink ref="I116" r:id="rId714" display="https://www.w3schools.com/tags/tag_li.asp" xr:uid="{D1134604-3BA8-49B9-8253-751431ECA828}"/>
    <hyperlink ref="I117" r:id="rId715" display="https://www.w3schools.com/tags/tag_dl.asp" xr:uid="{13EADE3A-F8A8-445A-A7B5-8A393A979A2F}"/>
    <hyperlink ref="I118" r:id="rId716" display="https://www.w3schools.com/tags/tag_dt.asp" xr:uid="{71804AE8-D3F4-4213-A405-258160D09EAB}"/>
    <hyperlink ref="I119" r:id="rId717" display="https://www.w3schools.com/tags/tag_dd.asp" xr:uid="{DDFF1D15-3A38-444A-9456-564947A6BA96}"/>
    <hyperlink ref="I121" r:id="rId718" display="https://www.w3schools.com/tags/tag_table.asp" xr:uid="{2A4A2BB3-E82B-488C-AA60-6B5FC213C0A5}"/>
    <hyperlink ref="I122" r:id="rId719" display="https://www.w3schools.com/tags/tag_caption.asp" xr:uid="{D886FD2A-4AE5-4AD4-89F8-F45C60D3A8BF}"/>
    <hyperlink ref="I123" r:id="rId720" display="https://www.w3schools.com/tags/tag_th.asp" xr:uid="{2A1CAB57-39BF-44E1-B326-7718513EBE21}"/>
    <hyperlink ref="I124" r:id="rId721" display="https://www.w3schools.com/tags/tag_tr.asp" xr:uid="{1F155F89-3FD9-4BC6-8A1A-55B4C5EEFB41}"/>
    <hyperlink ref="I125" r:id="rId722" display="https://www.w3schools.com/tags/tag_td.asp" xr:uid="{ED8D0CBC-A3D8-4A5E-81DA-93730E2EFCFD}"/>
    <hyperlink ref="I126" r:id="rId723" display="https://www.w3schools.com/tags/tag_thead.asp" xr:uid="{854B34A9-CEEC-4729-A300-5C1CEFA033BD}"/>
    <hyperlink ref="I127" r:id="rId724" display="https://www.w3schools.com/tags/tag_tbody.asp" xr:uid="{2B02E813-F705-4988-A640-69B759FC0E72}"/>
    <hyperlink ref="I128" r:id="rId725" display="https://www.w3schools.com/tags/tag_tfoot.asp" xr:uid="{DD0DAA27-8DC8-4070-8778-A49D8D3B0083}"/>
    <hyperlink ref="I129" r:id="rId726" display="https://www.w3schools.com/tags/tag_col.asp" xr:uid="{2615BA94-1720-4B6B-9506-F37826A9D9F3}"/>
    <hyperlink ref="I130" r:id="rId727" display="https://www.w3schools.com/tags/tag_colgroup.asp" xr:uid="{A4C84DB1-164E-4765-AD93-D216945C33D9}"/>
    <hyperlink ref="I19" r:id="rId728" display="https://www.w3schools.com/tags/tag_div.asp" xr:uid="{F663E183-D175-462B-83F9-1129F3B958B7}"/>
    <hyperlink ref="I20" r:id="rId729" display="https://www.w3schools.com/tags/tag_header.asp" xr:uid="{E441C8C6-D78F-42E4-851D-51A2B1E4A791}"/>
    <hyperlink ref="I21" r:id="rId730" display="https://www.w3schools.com/tags/tag_footer.asp" xr:uid="{F94E8D39-C63B-4B46-9323-E69C899119B5}"/>
    <hyperlink ref="I22" r:id="rId731" display="https://www.w3schools.com/tags/tag_main.asp" xr:uid="{67B7037F-06C5-4A04-ADA2-F5359C9D8F1B}"/>
    <hyperlink ref="I23" r:id="rId732" display="https://www.w3schools.com/tags/tag_section.asp" xr:uid="{D277D3E5-431F-44BB-B3FC-F19951CC3B70}"/>
    <hyperlink ref="I24" r:id="rId733" display="https://www.w3schools.com/tags/tag_article.asp" xr:uid="{64E96761-79E8-41CC-98D0-AA07353E9203}"/>
    <hyperlink ref="I28" r:id="rId734" display="https://www.w3schools.com/tags/tag_aside.asp" xr:uid="{4642AF85-E779-481D-9AF7-6BB3DE493335}"/>
    <hyperlink ref="I29" r:id="rId735" display="https://www.w3schools.com/tags/tag_details.asp" xr:uid="{3BB9E614-5CEF-422A-968D-6FB498FC52AE}"/>
    <hyperlink ref="I51" r:id="rId736" display="https://www.w3schools.com/tags/tag_dialog.asp" xr:uid="{0CB0B757-8E78-4246-AC38-25C30BEBF718}"/>
    <hyperlink ref="I131" r:id="rId737" display="https://www.w3schools.com/tags/tag_data.asp" xr:uid="{9BF4261F-01FD-48AF-A4B5-8274F6EF2251}"/>
    <hyperlink ref="I9" r:id="rId738" display="https://www.w3schools.com/tags/tag_head.asp" xr:uid="{9B7E5405-1C47-48CD-B7FE-17C6D2AF3C22}"/>
    <hyperlink ref="I10" r:id="rId739" display="https://www.w3schools.com/tags/tag_meta.asp" xr:uid="{06477911-96ED-453F-BEFD-3E8650CEB7D8}"/>
    <hyperlink ref="I11" r:id="rId740" display="https://www.w3schools.com/tags/tag_base.asp" xr:uid="{EF111C7D-9E76-4E17-B22C-1FAD8D46236B}"/>
    <hyperlink ref="Q5" r:id="rId741" display="https://www.w3schools.com/tags/att_accept.asp" xr:uid="{7070E0FD-C7C8-4A01-96D9-32C5E9685532}"/>
    <hyperlink ref="R5" r:id="rId742" display="https://www.w3schools.com/tags/tag_input.asp" xr:uid="{0B483319-4A34-418C-8F6D-3767EA1547A4}"/>
    <hyperlink ref="Q6" r:id="rId743" display="https://www.w3schools.com/tags/att_accept-charset.asp" xr:uid="{08F4296D-E88A-450B-9D81-2B723D5B89E9}"/>
    <hyperlink ref="R6" r:id="rId744" display="https://www.w3schools.com/tags/tag_form.asp" xr:uid="{A461BC60-7B45-42C4-B4BC-042B59ACEC9E}"/>
    <hyperlink ref="Q7" r:id="rId745" display="https://www.w3schools.com/tags/att_accesskey.asp" xr:uid="{5868090E-643C-44D0-8C60-B90F548AC15C}"/>
    <hyperlink ref="R7" r:id="rId746" display="https://www.w3schools.com/tags/ref_standardattributes.asp" xr:uid="{6D55BBF3-5733-4CD5-870F-F7961EF6B6EC}"/>
    <hyperlink ref="Q8" r:id="rId747" display="https://www.w3schools.com/tags/att_action.asp" xr:uid="{208CAFF2-8E6E-4674-A586-5D7400E5454A}"/>
    <hyperlink ref="R8" r:id="rId748" display="https://www.w3schools.com/tags/tag_form.asp" xr:uid="{FF64FFEC-A5E4-4E0E-8BB7-88375B98FD03}"/>
    <hyperlink ref="Q9" r:id="rId749" display="https://www.w3schools.com/tags/att_alt.asp" xr:uid="{DDFD66D0-1216-466A-B9C6-E79CE9329BE4}"/>
    <hyperlink ref="Q10" r:id="rId750" display="https://www.w3schools.com/tags/att_async.asp" xr:uid="{0DC00D7A-1685-4D86-820C-E87ACF27DAD3}"/>
    <hyperlink ref="R10" r:id="rId751" display="https://www.w3schools.com/tags/tag_script.asp" xr:uid="{6A1E17FA-1AD8-429A-B3A8-D3D6BC082497}"/>
    <hyperlink ref="Q11" r:id="rId752" display="https://www.w3schools.com/tags/att_autocomplete.asp" xr:uid="{790F5A23-D24B-43E4-986B-30F7CCACD04D}"/>
    <hyperlink ref="Q12" r:id="rId753" display="https://www.w3schools.com/tags/att_autofocus.asp" xr:uid="{B449BA7C-D5B9-4962-8493-C59F5D638972}"/>
    <hyperlink ref="Q13" r:id="rId754" display="https://www.w3schools.com/tags/att_autoplay.asp" xr:uid="{67FBA029-AFB0-46D4-9BED-6BCE19C5448F}"/>
    <hyperlink ref="Q14" r:id="rId755" display="https://www.w3schools.com/tags/att_charset.asp" xr:uid="{D29E63C9-B742-4FD2-AFC5-7D6110389863}"/>
    <hyperlink ref="Q15" r:id="rId756" display="https://www.w3schools.com/tags/att_checked.asp" xr:uid="{738AAF9F-6A81-4614-951E-CE60266AA598}"/>
    <hyperlink ref="R15" r:id="rId757" display="https://www.w3schools.com/tags/tag_input.asp" xr:uid="{8D6ACBC3-2DD0-4CA5-91B4-1C4971637565}"/>
    <hyperlink ref="Q16" r:id="rId758" display="https://www.w3schools.com/tags/att_cite.asp" xr:uid="{6FB8FEFA-B308-4E8E-B3BF-603E4E9D4972}"/>
    <hyperlink ref="Q17" r:id="rId759" display="https://www.w3schools.com/tags/att_class.asp" xr:uid="{808DDF72-521B-444D-B315-3EDD039E5073}"/>
    <hyperlink ref="R17" r:id="rId760" display="https://www.w3schools.com/tags/ref_standardattributes.asp" xr:uid="{D6C9D08B-D91F-4DBC-8CEF-2E407DD9531F}"/>
    <hyperlink ref="Q19" r:id="rId761" display="https://www.w3schools.com/tags/att_cols.asp" xr:uid="{DA214AFA-261D-4973-B009-C067AA8E471D}"/>
    <hyperlink ref="R19" r:id="rId762" display="https://www.w3schools.com/tags/tag_textarea.asp" xr:uid="{8F3846B7-0F56-4D6B-ACC4-036C97FB94CE}"/>
    <hyperlink ref="Q20" r:id="rId763" display="https://www.w3schools.com/tags/att_colspan.asp" xr:uid="{D86867CE-C84A-4284-89B2-CAD4E22D5206}"/>
    <hyperlink ref="Q21" r:id="rId764" display="https://www.w3schools.com/tags/att_content.asp" xr:uid="{FBA6F98C-4626-4EEB-9E55-A9E598D2976E}"/>
    <hyperlink ref="R21" r:id="rId765" display="https://www.w3schools.com/tags/tag_meta.asp" xr:uid="{481287E8-153E-4854-B8CC-5EACE5E60577}"/>
    <hyperlink ref="Q22" r:id="rId766" display="https://www.w3schools.com/tags/att_contenteditable.asp" xr:uid="{5F498C92-3891-4188-9B3B-C28C860F0C09}"/>
    <hyperlink ref="R22" r:id="rId767" display="https://www.w3schools.com/tags/ref_standardattributes.asp" xr:uid="{8E3A392A-84E1-462B-B154-99681F49DE1F}"/>
    <hyperlink ref="Q23" r:id="rId768" display="https://www.w3schools.com/tags/att_controls.asp" xr:uid="{34A17F01-610F-4418-A9AB-5E8E9F37FC1F}"/>
    <hyperlink ref="Q24" r:id="rId769" display="https://www.w3schools.com/tags/att_coords.asp" xr:uid="{897A4A65-BA47-40FA-A810-87764F9B44C9}"/>
    <hyperlink ref="R24" r:id="rId770" display="https://www.w3schools.com/tags/tag_area.asp" xr:uid="{C2E3DD6E-07DC-429E-AE27-F714A3054E6A}"/>
    <hyperlink ref="Q25" r:id="rId771" display="https://www.w3schools.com/tags/att_data.asp" xr:uid="{80334515-7A14-44DA-82AD-A5B19429DE31}"/>
    <hyperlink ref="R25" r:id="rId772" display="https://www.w3schools.com/tags/tag_object.asp" xr:uid="{A204855A-24EB-4FA7-9CD7-308DF97C5330}"/>
    <hyperlink ref="Q26" r:id="rId773" display="https://www.w3schools.com/tags/att_data-.asp" xr:uid="{E0F00C1C-7D80-45DC-8AA2-DD9CF29B5E54}"/>
    <hyperlink ref="R26" r:id="rId774" display="https://www.w3schools.com/tags/ref_standardattributes.asp" xr:uid="{057FC1AE-2933-43A8-80E8-A3148C0E36D5}"/>
    <hyperlink ref="Q27" r:id="rId775" display="https://www.w3schools.com/tags/att_datetime.asp" xr:uid="{855EB8CB-029D-4D57-BCD1-715F9FB34B9D}"/>
    <hyperlink ref="Q28" r:id="rId776" display="https://www.w3schools.com/tags/att_default.asp" xr:uid="{8F368EE5-B79D-4693-8405-BD481E60EBC9}"/>
    <hyperlink ref="R28" r:id="rId777" display="https://www.w3schools.com/tags/tag_track.asp" xr:uid="{27A4B55B-3A0E-49D9-A5BA-98063EE78166}"/>
    <hyperlink ref="Q29" r:id="rId778" display="https://www.w3schools.com/tags/att_defer.asp" xr:uid="{10E6D2AF-13D9-411D-BDC5-2AA01D391BF7}"/>
    <hyperlink ref="R29" r:id="rId779" display="https://www.w3schools.com/tags/tag_script.asp" xr:uid="{CCD414D4-C487-4257-9749-0D3C4024B92D}"/>
    <hyperlink ref="Q30" r:id="rId780" display="https://www.w3schools.com/tags/att_dir.asp" xr:uid="{4C106DD5-4384-447F-A086-4CA09C783F18}"/>
    <hyperlink ref="R30" r:id="rId781" display="https://www.w3schools.com/tags/ref_standardattributes.asp" xr:uid="{4C1AF858-E81A-4ED5-AAAD-B0E309CE2588}"/>
    <hyperlink ref="Q31" r:id="rId782" display="https://www.w3schools.com/tags/att_dirname.asp" xr:uid="{9CDBB13D-13C5-4187-A5FE-C2128FF73A66}"/>
    <hyperlink ref="Q32" r:id="rId783" display="https://www.w3schools.com/tags/att_disabled.asp" xr:uid="{DF106AA3-EFE9-46C2-91D9-019E917A419D}"/>
    <hyperlink ref="Q33" r:id="rId784" display="https://www.w3schools.com/tags/att_download.asp" xr:uid="{6B399D1E-404A-41BC-9328-CC13691039BA}"/>
    <hyperlink ref="Q34" r:id="rId785" display="https://www.w3schools.com/tags/att_draggable.asp" xr:uid="{B6D8A2C1-74F6-4AAF-96B5-19C2E5376682}"/>
    <hyperlink ref="R34" r:id="rId786" display="https://www.w3schools.com/tags/ref_standardattributes.asp" xr:uid="{E803DA6F-5807-4D4D-9EC9-F8EC2FD8AF68}"/>
    <hyperlink ref="Q35" r:id="rId787" display="https://www.w3schools.com/tags/att_enctype.asp" xr:uid="{2DCF7A53-2C78-4354-9D29-0749CB19B8B1}"/>
    <hyperlink ref="R35" r:id="rId788" display="https://www.w3schools.com/tags/tag_form.asp" xr:uid="{16897549-17B4-4832-A8BC-940AC0A5E6BE}"/>
    <hyperlink ref="Q36" r:id="rId789" display="https://www.w3schools.com/tags/att_for.asp" xr:uid="{B2086567-BEF8-4704-BC83-99191AA007BC}"/>
    <hyperlink ref="R36" r:id="rId790" display="https://www.w3schools.com/tags/tag_output.asp" xr:uid="{2420DC2B-FFCF-4C47-9930-76079ED8068E}"/>
    <hyperlink ref="Q37" r:id="rId791" display="https://www.w3schools.com/tags/att_form.asp" xr:uid="{3B0601C8-7640-4701-B749-F137A8D282A2}"/>
    <hyperlink ref="Q38" r:id="rId792" display="https://www.w3schools.com/tags/att_formaction.asp" xr:uid="{BD644DAE-3C40-426A-8891-E534D91FF061}"/>
    <hyperlink ref="Q39" r:id="rId793" display="https://www.w3schools.com/tags/att_headers.asp" xr:uid="{3E61A51D-78F0-43CF-9E1A-BC3EE1FE6F06}"/>
    <hyperlink ref="Q40" r:id="rId794" display="https://www.w3schools.com/tags/att_height.asp" xr:uid="{F14BF671-94B6-4F8C-8E5F-1BA3997E7052}"/>
    <hyperlink ref="Q41" r:id="rId795" display="https://www.w3schools.com/tags/att_hidden.asp" xr:uid="{93AC7943-D3BF-477F-9F6F-EC8222F57A0B}"/>
    <hyperlink ref="R41" r:id="rId796" display="https://www.w3schools.com/tags/ref_standardattributes.asp" xr:uid="{F2298C57-2FD0-4A3F-8F72-984B774FCC85}"/>
    <hyperlink ref="Q42" r:id="rId797" display="https://www.w3schools.com/tags/att_high.asp" xr:uid="{0F053684-2226-4584-991F-3399FDB61370}"/>
    <hyperlink ref="R42" r:id="rId798" display="https://www.w3schools.com/tags/tag_meter.asp" xr:uid="{6DDE169B-661A-4D3F-B643-4A8CBDFF213E}"/>
    <hyperlink ref="Q43" r:id="rId799" display="https://www.w3schools.com/tags/att_href.asp" xr:uid="{0EA45ABD-B85D-4DFF-8347-0C7A3354702D}"/>
    <hyperlink ref="Q44" r:id="rId800" display="https://www.w3schools.com/tags/att_hreflang.asp" xr:uid="{89E69BAB-04BF-4734-97B3-42DEE9E1A8F6}"/>
    <hyperlink ref="Q45" r:id="rId801" display="https://www.w3schools.com/tags/att_http-equiv.asp" xr:uid="{A4189B52-DFEA-4305-A09B-E6222E40A6F1}"/>
    <hyperlink ref="R45" r:id="rId802" display="https://www.w3schools.com/tags/tag_meta.asp" xr:uid="{047A7A82-42AD-4592-93D9-5EDC253D6CA4}"/>
    <hyperlink ref="Q46" r:id="rId803" display="https://www.w3schools.com/tags/att_id.asp" xr:uid="{1B1732E6-FF7E-460C-B697-4C6B4F79AD57}"/>
    <hyperlink ref="R46" r:id="rId804" display="https://www.w3schools.com/tags/ref_standardattributes.asp" xr:uid="{6FE89C0F-D68A-408B-AB17-DFB6C1CDC0A4}"/>
    <hyperlink ref="Q47" r:id="rId805" display="https://www.w3schools.com/tags/att_ismap.asp" xr:uid="{CE1CEF39-19D2-4329-BBAC-0F714B0B934F}"/>
    <hyperlink ref="R47" r:id="rId806" display="https://www.w3schools.com/tags/tag_img.asp" xr:uid="{80D7493E-6D55-4131-8A11-F9716E17A289}"/>
    <hyperlink ref="Q48" r:id="rId807" display="https://www.w3schools.com/tags/att_kind.asp" xr:uid="{C675C31E-B987-4EDC-ADDF-178F8B885891}"/>
    <hyperlink ref="R48" r:id="rId808" display="https://www.w3schools.com/tags/tag_track.asp" xr:uid="{4A04ADC6-D29C-4135-8208-490F38919C6B}"/>
    <hyperlink ref="Q49" r:id="rId809" display="https://www.w3schools.com/tags/att_label.asp" xr:uid="{3B55D872-3400-4E50-BAA6-84F14C05D73D}"/>
    <hyperlink ref="Q50" r:id="rId810" display="https://www.w3schools.com/tags/att_lang.asp" xr:uid="{C6BB5295-0481-4B24-A370-DF89C00D8CE0}"/>
    <hyperlink ref="R50" r:id="rId811" display="https://www.w3schools.com/tags/ref_standardattributes.asp" xr:uid="{A864D378-FE9E-4150-A248-B7E6409CE62F}"/>
    <hyperlink ref="Q51" r:id="rId812" display="https://www.w3schools.com/tags/att_list.asp" xr:uid="{E4AE3976-1A0B-487F-B1B7-60125ACF5D40}"/>
    <hyperlink ref="R51" r:id="rId813" display="https://www.w3schools.com/tags/tag_input.asp" xr:uid="{814173A5-42AB-4309-9332-57064B637934}"/>
    <hyperlink ref="Q52" r:id="rId814" display="https://www.w3schools.com/tags/att_loop.asp" xr:uid="{5486DABC-7639-4AA9-B988-41E99FDA4503}"/>
    <hyperlink ref="Q53" r:id="rId815" display="https://www.w3schools.com/tags/att_low.asp" xr:uid="{B448EF36-7B5E-4CBA-99CE-D58BD0DADDE2}"/>
    <hyperlink ref="R53" r:id="rId816" display="https://www.w3schools.com/tags/tag_meter.asp" xr:uid="{AC03DA1E-676A-47F2-9C83-248325DBA950}"/>
    <hyperlink ref="Q54" r:id="rId817" display="https://www.w3schools.com/tags/att_max.asp" xr:uid="{748E0EC3-3FB0-466B-A337-9954CF200166}"/>
    <hyperlink ref="Q55" r:id="rId818" display="https://www.w3schools.com/tags/att_maxlength.asp" xr:uid="{99BB29D9-CD7F-494C-8939-A5A47F9C0297}"/>
    <hyperlink ref="Q56" r:id="rId819" display="https://www.w3schools.com/tags/att_media.asp" xr:uid="{FF7139E3-AA7E-43F3-A31A-2F34E302A4F6}"/>
    <hyperlink ref="Q57" r:id="rId820" display="https://www.w3schools.com/tags/att_method.asp" xr:uid="{597BA89F-F35D-47C3-A77F-D7FF1207B925}"/>
    <hyperlink ref="R57" r:id="rId821" display="https://www.w3schools.com/tags/tag_form.asp" xr:uid="{F484580D-3D28-4457-84AB-EE82BFB802EF}"/>
    <hyperlink ref="Q58" r:id="rId822" display="https://www.w3schools.com/tags/att_min.asp" xr:uid="{2BC1AE6C-AEC1-434A-8A15-8D7892F42F90}"/>
    <hyperlink ref="Q59" r:id="rId823" display="https://www.w3schools.com/tags/att_multiple.asp" xr:uid="{BC7E6ACA-BCCA-4B5C-9BC6-818A529A514A}"/>
    <hyperlink ref="Q60" r:id="rId824" display="https://www.w3schools.com/tags/att_muted.asp" xr:uid="{E1437EB7-A5BA-4097-86FE-528339177549}"/>
    <hyperlink ref="Q61" r:id="rId825" display="https://www.w3schools.com/tags/att_name.asp" xr:uid="{2CCB2AA6-B71C-4D2E-A8F5-8F2FCA14A461}"/>
    <hyperlink ref="Q62" r:id="rId826" display="https://www.w3schools.com/tags/att_novalidate.asp" xr:uid="{441C17ED-2C6E-4ACA-B4E8-C0F1F31DCAB3}"/>
    <hyperlink ref="R62" r:id="rId827" display="https://www.w3schools.com/tags/tag_form.asp" xr:uid="{2EEF43C9-64CE-436C-9F68-44427214F77D}"/>
    <hyperlink ref="Q63" r:id="rId828" display="https://www.w3schools.com/tags/att_onabort.asp" xr:uid="{4C22AFC7-262D-47BD-91C8-11E1A8221979}"/>
    <hyperlink ref="Q64" r:id="rId829" display="https://www.w3schools.com/tags/att_onafterprint.asp" xr:uid="{00062579-B77C-4752-B089-2A08E1585EC8}"/>
    <hyperlink ref="R64" r:id="rId830" display="https://www.w3schools.com/tags/tag_body.asp" xr:uid="{D2498DB8-9846-4833-90EE-47EA42688235}"/>
    <hyperlink ref="Q65" r:id="rId831" display="https://www.w3schools.com/tags/att_onbeforeprint.asp" xr:uid="{71D56AE8-900F-45BD-87FC-9E786EE5B987}"/>
    <hyperlink ref="R65" r:id="rId832" display="https://www.w3schools.com/tags/tag_body.asp" xr:uid="{38A194E2-D7B0-43F4-8D4B-38E5D5DAE228}"/>
    <hyperlink ref="Q66" r:id="rId833" display="https://www.w3schools.com/tags/att_onbeforeunload.asp" xr:uid="{09652C66-43ED-4043-9BA1-4C0849E9CEC9}"/>
    <hyperlink ref="R66" r:id="rId834" display="https://www.w3schools.com/tags/tag_body.asp" xr:uid="{D31B1B12-D39D-4BFC-8CEA-ED63800A9472}"/>
    <hyperlink ref="Q67" r:id="rId835" display="https://www.w3schools.com/tags/att_onblur.asp" xr:uid="{9C7AA4A1-BB98-468B-9ADF-2BAC2252600D}"/>
    <hyperlink ref="Q68" r:id="rId836" display="https://www.w3schools.com/tags/att_oncanplay.asp" xr:uid="{556249B6-6A5F-4631-BB51-BD59C70BDBCC}"/>
    <hyperlink ref="Q69" r:id="rId837" display="https://www.w3schools.com/tags/att_oncanplaythrough.asp" xr:uid="{5D317A1F-4C15-461A-9752-440696C86E21}"/>
    <hyperlink ref="Q70" r:id="rId838" display="https://www.w3schools.com/tags/att_onchange.asp" xr:uid="{E36DC9E3-F1F2-4263-8652-A6F3DA42BD7F}"/>
    <hyperlink ref="Q71" r:id="rId839" display="https://www.w3schools.com/tags/att_onclick.asp" xr:uid="{F34099FF-55A9-48E5-9A6C-85C2266CA901}"/>
    <hyperlink ref="Q72" r:id="rId840" display="https://www.w3schools.com/tags/att_oncontextmenu.asp" xr:uid="{84A707DE-70F7-4AE9-B389-BF752A5237CD}"/>
    <hyperlink ref="Q73" r:id="rId841" display="https://www.w3schools.com/tags/att_oncopy.asp" xr:uid="{7326203F-B251-458F-9064-8B925C902DCF}"/>
    <hyperlink ref="Q74" r:id="rId842" display="https://www.w3schools.com/tags/att_oncuechange.asp" xr:uid="{11705E08-8904-4EE5-923B-4958360E3A09}"/>
    <hyperlink ref="R74" r:id="rId843" display="https://www.w3schools.com/tags/tag_track.asp" xr:uid="{9110DB47-240D-4EC0-B8AE-218696506DDD}"/>
    <hyperlink ref="S74" r:id="rId844" display="https://www.w3schools.com/tags/tag_track.asp" xr:uid="{CB1BB479-726D-4DA4-8AA5-AF5BB6D5C70D}"/>
    <hyperlink ref="Q75" r:id="rId845" display="https://www.w3schools.com/tags/att_oncut.asp" xr:uid="{F551B004-25A4-4CD9-BCC7-BFA16DC6C464}"/>
    <hyperlink ref="Q76" r:id="rId846" display="https://www.w3schools.com/tags/att_ondblclick.asp" xr:uid="{6AB33C14-1D54-4335-BDE1-16F1BB2FAD82}"/>
    <hyperlink ref="Q77" r:id="rId847" display="https://www.w3schools.com/tags/att_ondrag.asp" xr:uid="{D9D1AC47-D159-47A2-BDC7-ED122D69E740}"/>
    <hyperlink ref="Q78" r:id="rId848" display="https://www.w3schools.com/tags/att_ondragend.asp" xr:uid="{11234BA7-78AC-4C20-AFED-3BC14279D97A}"/>
    <hyperlink ref="Q79" r:id="rId849" display="https://www.w3schools.com/tags/att_ondragenter.asp" xr:uid="{D2EED42D-7B18-4A3B-A469-27DB3D594DC7}"/>
    <hyperlink ref="Q80" r:id="rId850" display="https://www.w3schools.com/tags/att_ondragleave.asp" xr:uid="{A2AFAF49-8F5B-43EC-AEC4-64A3C1BF9DB9}"/>
    <hyperlink ref="Q81" r:id="rId851" display="https://www.w3schools.com/tags/att_ondragover.asp" xr:uid="{3EFE10BB-5A7C-4412-B433-BC3C094AE5DD}"/>
    <hyperlink ref="Q82" r:id="rId852" display="https://www.w3schools.com/tags/att_ondragstart.asp" xr:uid="{0A18ECB3-7513-4750-8416-C89E9071FF1C}"/>
    <hyperlink ref="Q83" r:id="rId853" display="https://www.w3schools.com/tags/att_ondrop.asp" xr:uid="{2EAC4441-1C10-45E7-90E0-D50EEEDD385E}"/>
    <hyperlink ref="Q84" r:id="rId854" display="https://www.w3schools.com/tags/att_ondurationchange.asp" xr:uid="{8EE11577-1CBC-4FF1-80FD-F7BBE208E4D8}"/>
    <hyperlink ref="Q85" r:id="rId855" display="https://www.w3schools.com/tags/att_onemptied.asp" xr:uid="{2BED8E86-97CE-4CBD-A572-D16D18562913}"/>
    <hyperlink ref="Q86" r:id="rId856" display="https://www.w3schools.com/tags/att_onended.asp" xr:uid="{7A093DED-F3B8-4013-9949-C785DA0724D1}"/>
    <hyperlink ref="Q87" r:id="rId857" display="https://www.w3schools.com/tags/att_onerror.asp" xr:uid="{02C24C2A-B9D2-4420-B028-EB28368D4FC2}"/>
    <hyperlink ref="Q88" r:id="rId858" display="https://www.w3schools.com/tags/att_onfocus.asp" xr:uid="{8B936F97-8390-4776-A16D-C7F277FBA837}"/>
    <hyperlink ref="Q89" r:id="rId859" display="https://www.w3schools.com/tags/att_onhashchange.asp" xr:uid="{9445DB25-939B-40AF-A3C7-25E3697B78C6}"/>
    <hyperlink ref="R89" r:id="rId860" display="https://www.w3schools.com/tags/tag_body.asp" xr:uid="{E9662C33-C49C-4790-9B4D-CEE59211B99C}"/>
    <hyperlink ref="Q90" r:id="rId861" display="https://www.w3schools.com/tags/att_oninput.asp" xr:uid="{F100BD52-01F1-428F-8725-E5BEF3C27A3D}"/>
    <hyperlink ref="Q91" r:id="rId862" display="https://www.w3schools.com/tags/att_oninvalid.asp" xr:uid="{732A5496-AEE9-4862-8013-2E5EC42F1E9B}"/>
    <hyperlink ref="Q92" r:id="rId863" display="https://www.w3schools.com/tags/att_onkeydown.asp" xr:uid="{B0B61734-0C8B-4EED-B57A-7D8BC9E4F93E}"/>
    <hyperlink ref="Q93" r:id="rId864" display="https://www.w3schools.com/tags/att_onkeypress.asp" xr:uid="{85FE0B6A-CFE8-4E51-9E43-366098D2C692}"/>
    <hyperlink ref="Q94" r:id="rId865" display="https://www.w3schools.com/tags/att_onkeyup.asp" xr:uid="{E2A06E2A-6C1A-4B41-BD1C-DFA57F332A07}"/>
    <hyperlink ref="Q95" r:id="rId866" display="https://www.w3schools.com/tags/att_onload.asp" xr:uid="{063F53EE-FB55-4055-80CC-629B233CB1E5}"/>
    <hyperlink ref="Q96" r:id="rId867" display="https://www.w3schools.com/tags/att_onloadeddata.asp" xr:uid="{DDE382A9-D98E-4713-8D9B-D65026E3C43A}"/>
    <hyperlink ref="Q97" r:id="rId868" display="https://www.w3schools.com/tags/att_onloadedmetadata.asp" xr:uid="{F2AE6572-DDDA-469E-B884-DC65B41F3FC1}"/>
    <hyperlink ref="Q98" r:id="rId869" display="https://www.w3schools.com/tags/att_onloadstart.asp" xr:uid="{4814E459-5F43-4DAA-9AC8-4DE9F0858D7C}"/>
    <hyperlink ref="Q99" r:id="rId870" display="https://www.w3schools.com/tags/att_onmousedown.asp" xr:uid="{68A3879B-F73F-4DBE-ABCA-20ADADF81D06}"/>
    <hyperlink ref="Q100" r:id="rId871" display="https://www.w3schools.com/tags/att_onmousemove.asp" xr:uid="{22992E6D-2A70-4565-AA0F-EB66B3C57271}"/>
    <hyperlink ref="Q101" r:id="rId872" display="https://www.w3schools.com/tags/att_onmouseout.asp" xr:uid="{8AAFA333-9657-4C51-ABD4-543B15016FCD}"/>
    <hyperlink ref="Q102" r:id="rId873" display="https://www.w3schools.com/tags/att_onmouseover.asp" xr:uid="{A5F9747B-FC45-4AEC-A1B2-135C377463A9}"/>
    <hyperlink ref="Q103" r:id="rId874" display="https://www.w3schools.com/tags/att_onmouseup.asp" xr:uid="{CE362056-327B-4BBC-9944-F1E1611EADB5}"/>
    <hyperlink ref="Q104" r:id="rId875" display="https://www.w3schools.com/tags/att_onmousewheel.asp" xr:uid="{2DBE98B2-F202-414A-971F-EC5E079F373D}"/>
    <hyperlink ref="Q105" r:id="rId876" display="https://www.w3schools.com/tags/att_onoffline.asp" xr:uid="{675A054E-D94C-40A8-822E-D4992CB1B603}"/>
    <hyperlink ref="R105" r:id="rId877" display="https://www.w3schools.com/tags/tag_body.asp" xr:uid="{F152E033-3742-4D6B-A693-E8F5F42AD273}"/>
    <hyperlink ref="Q106" r:id="rId878" display="https://www.w3schools.com/tags/att_ononline.asp" xr:uid="{9277A22B-F9C5-43EF-A91C-B8443DD7E47E}"/>
    <hyperlink ref="R106" r:id="rId879" display="https://www.w3schools.com/tags/tag_body.asp" xr:uid="{69FFD208-5ADA-4202-AE41-D516BCCA95C2}"/>
    <hyperlink ref="R107" r:id="rId880" display="https://www.w3schools.com/tags/tag_body.asp" xr:uid="{3B68E660-1664-49F8-90E9-B4ACA8B01F2B}"/>
    <hyperlink ref="Q108" r:id="rId881" display="https://www.w3schools.com/tags/att_onpageshow.asp" xr:uid="{E93D739D-AF20-4316-A5C0-2F3CA8396CA0}"/>
    <hyperlink ref="R108" r:id="rId882" display="https://www.w3schools.com/tags/tag_body.asp" xr:uid="{DBFB114A-9C96-481F-AE45-F344DE80BBC0}"/>
    <hyperlink ref="Q109" r:id="rId883" display="https://www.w3schools.com/tags/att_onpaste.asp" xr:uid="{DF972617-56CF-460B-AA71-8FC3B267A4D0}"/>
    <hyperlink ref="Q110" r:id="rId884" display="https://www.w3schools.com/tags/att_onpause.asp" xr:uid="{E94D8636-9BAD-437B-97EA-5B6F3CBBF87B}"/>
    <hyperlink ref="Q111" r:id="rId885" display="https://www.w3schools.com/tags/att_onplay.asp" xr:uid="{76A42E49-53B4-4464-8FF2-A0407AA3F21F}"/>
    <hyperlink ref="Q112" r:id="rId886" display="https://www.w3schools.com/tags/att_onplaying.asp" xr:uid="{A79FB0A9-1FE5-425F-8AA7-F0A1AD30D7D1}"/>
    <hyperlink ref="R113" r:id="rId887" display="https://www.w3schools.com/tags/tag_body.asp" xr:uid="{5FBD32F2-C16A-4A72-BDF5-2DD73AF4FD8A}"/>
    <hyperlink ref="Q114" r:id="rId888" display="https://www.w3schools.com/tags/att_onprogress.asp" xr:uid="{570178E2-8A86-4F18-81C6-492D35567280}"/>
    <hyperlink ref="Q115" r:id="rId889" display="https://www.w3schools.com/tags/att_onratechange.asp" xr:uid="{EE016219-CCF3-4AD8-A233-9B90900E566F}"/>
    <hyperlink ref="Q116" r:id="rId890" display="https://www.w3schools.com/tags/att_onreset.asp" xr:uid="{8D3CAF0F-3F83-4442-8041-AB172314029A}"/>
    <hyperlink ref="R116" r:id="rId891" display="https://www.w3schools.com/tags/tag_form.asp" xr:uid="{6580C40D-D5E2-44B6-A90E-A7A69F492697}"/>
    <hyperlink ref="Q117" r:id="rId892" display="https://www.w3schools.com/tags/att_onresize.asp" xr:uid="{0CF54515-95E5-43A5-9B02-852ED7A044E1}"/>
    <hyperlink ref="R117" r:id="rId893" display="https://www.w3schools.com/tags/tag_body.asp" xr:uid="{FDA03CE0-5715-4A60-AD14-A3DD56C83FAA}"/>
    <hyperlink ref="Q118" r:id="rId894" display="https://www.w3schools.com/tags/att_onscroll.asp" xr:uid="{9354CC4B-4AAA-47A4-AA7C-9C9A4D11EB73}"/>
    <hyperlink ref="Q119" r:id="rId895" display="https://www.w3schools.com/tags/att_onsearch.asp" xr:uid="{EAF8D755-E734-42EB-9D65-227120A5D2E1}"/>
    <hyperlink ref="R119" r:id="rId896" display="https://www.w3schools.com/tags/tag_input.asp" xr:uid="{DAE53572-5700-40F5-B6EA-CF31557C939E}"/>
    <hyperlink ref="Q120" r:id="rId897" display="https://www.w3schools.com/tags/att_onseeked.asp" xr:uid="{9DD67EB6-D920-41EE-9352-A5A9C1E1E128}"/>
    <hyperlink ref="Q121" r:id="rId898" display="https://www.w3schools.com/tags/att_onseeking.asp" xr:uid="{68CC75A0-60E5-4DA2-B828-D8E7D31C1655}"/>
    <hyperlink ref="Q122" r:id="rId899" display="https://www.w3schools.com/tags/att_onselect.asp" xr:uid="{4A77ED70-8CDB-44FC-B4FE-BC7C190D6E2C}"/>
    <hyperlink ref="Q123" r:id="rId900" display="https://www.w3schools.com/tags/att_onstalled.asp" xr:uid="{AD4D3C39-55C9-40BE-866F-12BCC97E1AF1}"/>
    <hyperlink ref="R124" r:id="rId901" display="https://www.w3schools.com/tags/tag_body.asp" xr:uid="{EA9D44CC-A55A-4135-A73B-A63202F75F6A}"/>
    <hyperlink ref="Q125" r:id="rId902" display="https://www.w3schools.com/tags/att_onsubmit.asp" xr:uid="{E8AD1BB5-6458-4F31-BE0C-B6BC09F0CEB7}"/>
    <hyperlink ref="R125" r:id="rId903" display="https://www.w3schools.com/tags/tag_form.asp" xr:uid="{0F250902-7A34-4984-9469-A8B671E8AA47}"/>
    <hyperlink ref="Q126" r:id="rId904" display="https://www.w3schools.com/tags/att_onsuspend.asp" xr:uid="{89B147FF-92E1-4D11-B166-1ACF484B7878}"/>
    <hyperlink ref="Q127" r:id="rId905" display="https://www.w3schools.com/tags/att_ontimeupdate.asp" xr:uid="{31B0A9DB-6DCB-4E7D-BBC4-3B063FE38EC9}"/>
    <hyperlink ref="Q128" r:id="rId906" display="https://www.w3schools.com/tags/att_ontoggle.asp" xr:uid="{0C44A50A-B704-41F0-B1BD-7B0416186195}"/>
    <hyperlink ref="R128" r:id="rId907" display="https://www.w3schools.com/tags/tag_details.asp" xr:uid="{6F1C4DEA-4B72-4D5D-9780-E0E7AF6AE62B}"/>
    <hyperlink ref="Q129" r:id="rId908" display="https://www.w3schools.com/tags/att_onunload.asp" xr:uid="{9B2E970C-4F20-49B3-A538-3BCD596ED8C5}"/>
    <hyperlink ref="R129" r:id="rId909" display="https://www.w3schools.com/tags/tag_body.asp" xr:uid="{95CBCE04-EEF9-4527-B107-931EC1B31947}"/>
    <hyperlink ref="Q130" r:id="rId910" display="https://www.w3schools.com/tags/att_onvolumechange.asp" xr:uid="{4483C88D-248C-44DA-85EA-820FCFDF827A}"/>
    <hyperlink ref="Q131" r:id="rId911" display="https://www.w3schools.com/tags/att_onwaiting.asp" xr:uid="{DD2735CB-015D-443C-A189-DB6E3325A381}"/>
    <hyperlink ref="Q132" r:id="rId912" display="https://www.w3schools.com/tags/att_onwheel.asp" xr:uid="{2460007B-0546-4D28-9828-BB712B00D7EB}"/>
    <hyperlink ref="Q133" r:id="rId913" display="https://www.w3schools.com/tags/att_open.asp" xr:uid="{A89B0E28-E65B-4A27-9487-947D976409B3}"/>
    <hyperlink ref="R133" r:id="rId914" display="https://www.w3schools.com/tags/tag_details.asp" xr:uid="{A0D1733F-922C-4878-B3C7-1B28DA2FF7EE}"/>
    <hyperlink ref="Q134" r:id="rId915" display="https://www.w3schools.com/tags/att_optimum.asp" xr:uid="{3297ACAE-D19B-403F-A608-E3DD1F2FDB60}"/>
    <hyperlink ref="R134" r:id="rId916" display="https://www.w3schools.com/tags/tag_meter.asp" xr:uid="{ECED1B4E-955B-40FE-8696-44A7634D390C}"/>
    <hyperlink ref="Q135" r:id="rId917" display="https://www.w3schools.com/tags/att_pattern.asp" xr:uid="{68263F22-98DB-49CA-B49D-3D08C2FF8808}"/>
    <hyperlink ref="R135" r:id="rId918" display="https://www.w3schools.com/tags/tag_input.asp" xr:uid="{FF97A2EE-4C03-4117-A83D-900E1F6281FC}"/>
    <hyperlink ref="Q136" r:id="rId919" display="https://www.w3schools.com/tags/att_placeholder.asp" xr:uid="{DC638D64-4FEA-49BE-ACEE-24258C812524}"/>
    <hyperlink ref="Q137" r:id="rId920" display="https://www.w3schools.com/tags/att_poster.asp" xr:uid="{DA7780CD-1B7B-499F-A703-1334462E8DFE}"/>
    <hyperlink ref="R137" r:id="rId921" display="https://www.w3schools.com/tags/tag_video.asp" xr:uid="{18094012-FB0C-4D8F-B484-3B65B684EEF7}"/>
    <hyperlink ref="Q138" r:id="rId922" display="https://www.w3schools.com/tags/att_preload.asp" xr:uid="{83685DB2-DED3-4440-8180-F1CB38362A36}"/>
    <hyperlink ref="Q139" r:id="rId923" display="https://www.w3schools.com/tags/att_readonly.asp" xr:uid="{1942F257-0F27-4D8D-8139-8BDDD2BEC59E}"/>
    <hyperlink ref="Q140" r:id="rId924" display="https://www.w3schools.com/tags/att_rel.asp" xr:uid="{73FB0418-CFB0-499E-AD0A-A9CEE6F7851A}"/>
    <hyperlink ref="Q141" r:id="rId925" display="https://www.w3schools.com/tags/att_required.asp" xr:uid="{7B4CEE83-1CF0-4BE1-B1C9-96BD76EB6903}"/>
    <hyperlink ref="Q142" r:id="rId926" display="https://www.w3schools.com/tags/att_reversed.asp" xr:uid="{F8C28DB4-F3E3-475F-9114-086D6F3B5223}"/>
    <hyperlink ref="R142" r:id="rId927" display="https://www.w3schools.com/tags/tag_ol.asp" xr:uid="{5E1E0699-8134-4632-B11A-614232D72A34}"/>
    <hyperlink ref="Q143" r:id="rId928" display="https://www.w3schools.com/tags/att_rows.asp" xr:uid="{C66EF132-C948-4E84-AD67-91E10F0205E7}"/>
    <hyperlink ref="R143" r:id="rId929" display="https://www.w3schools.com/tags/tag_textarea.asp" xr:uid="{9561D4FE-B1F7-4C87-8718-B46B01DF8FC1}"/>
    <hyperlink ref="Q144" r:id="rId930" display="https://www.w3schools.com/tags/att_rowspan.asp" xr:uid="{21FD027D-B54F-469E-A4EE-4E4406E53D00}"/>
    <hyperlink ref="Q145" r:id="rId931" display="https://www.w3schools.com/tags/att_sandbox.asp" xr:uid="{94C6AD35-5EC8-4BAA-80EF-052D567C94BC}"/>
    <hyperlink ref="R145" r:id="rId932" display="https://www.w3schools.com/tags/tag_iframe.asp" xr:uid="{E4A07F13-0787-4DEF-ACE9-53A547A6327D}"/>
    <hyperlink ref="Q146" r:id="rId933" display="https://www.w3schools.com/tags/att_scope.asp" xr:uid="{FC982D28-8CEB-4A18-A7AC-BD43E78EF308}"/>
    <hyperlink ref="R146" r:id="rId934" display="https://www.w3schools.com/tags/tag_th.asp" xr:uid="{2E0D3098-C1F2-4BCC-9687-3997A76C6726}"/>
    <hyperlink ref="Q147" r:id="rId935" display="https://www.w3schools.com/tags/att_selected.asp" xr:uid="{419F77B1-E861-4876-BB40-C7810D153B34}"/>
    <hyperlink ref="R147" r:id="rId936" display="https://www.w3schools.com/tags/tag_option.asp" xr:uid="{A08A5E49-55C7-4BD3-B47C-2021BDA1D58F}"/>
    <hyperlink ref="Q148" r:id="rId937" display="https://www.w3schools.com/tags/att_shape.asp" xr:uid="{7E09AF19-FB73-4DC1-8490-6252864B7556}"/>
    <hyperlink ref="R148" r:id="rId938" display="https://www.w3schools.com/tags/tag_area.asp" xr:uid="{F8F17B1C-D813-44A0-A1D6-9A47955DDC63}"/>
    <hyperlink ref="Q149" r:id="rId939" display="https://www.w3schools.com/tags/att_size.asp" xr:uid="{6B4D56BA-EE2A-4DBF-A821-46525894155E}"/>
    <hyperlink ref="Q150" r:id="rId940" display="https://www.w3schools.com/tags/att_sizes.asp" xr:uid="{ADAF630B-E68C-44F9-AAE2-92E1B0B53A3B}"/>
    <hyperlink ref="Q151" r:id="rId941" display="https://www.w3schools.com/tags/att_span.asp" xr:uid="{5B52D02F-A4A7-48B2-A4C0-DDCD6D10535A}"/>
    <hyperlink ref="Q152" r:id="rId942" display="https://www.w3schools.com/tags/att_spellcheck.asp" xr:uid="{3C344D77-4E59-4F7A-BD91-D158B18B8B84}"/>
    <hyperlink ref="R152" r:id="rId943" display="https://www.w3schools.com/tags/ref_standardattributes.asp" xr:uid="{3C78C476-81A6-4906-B3C6-A7555E20B11A}"/>
    <hyperlink ref="Q153" r:id="rId944" display="https://www.w3schools.com/tags/att_src.asp" xr:uid="{EA781D48-7648-43ED-B634-3AA8585A7732}"/>
    <hyperlink ref="Q154" r:id="rId945" display="https://www.w3schools.com/tags/att_srcdoc.asp" xr:uid="{57C91DF2-8FAA-401F-96AD-C6B62402845D}"/>
    <hyperlink ref="R154" r:id="rId946" display="https://www.w3schools.com/tags/tag_iframe.asp" xr:uid="{361289E1-C2F9-433C-B091-3B14C4478F0F}"/>
    <hyperlink ref="Q155" r:id="rId947" display="https://www.w3schools.com/tags/att_srclang.asp" xr:uid="{5A5F0F1F-CB7C-4886-8466-0BD991DB1B5A}"/>
    <hyperlink ref="R155" r:id="rId948" display="https://www.w3schools.com/tags/tag_track.asp" xr:uid="{881B6A01-E69E-4FDC-8CF2-E82555C09C08}"/>
    <hyperlink ref="Q156" r:id="rId949" display="https://www.w3schools.com/tags/att_source_srcset.asp" xr:uid="{EB774B65-92A5-4D02-9E70-DEDB8E59F09F}"/>
    <hyperlink ref="Q157" r:id="rId950" display="https://www.w3schools.com/tags/att_start.asp" xr:uid="{EF708D72-578F-4B75-94E6-ECAF346FED23}"/>
    <hyperlink ref="R157" r:id="rId951" display="https://www.w3schools.com/tags/tag_ol.asp" xr:uid="{5A35083C-5A00-45DF-ADED-D6AFEA738FEB}"/>
    <hyperlink ref="Q158" r:id="rId952" display="https://www.w3schools.com/tags/att_step.asp" xr:uid="{5C989F12-8E5C-4689-AA1C-13C160AEA969}"/>
    <hyperlink ref="R158" r:id="rId953" display="https://www.w3schools.com/tags/tag_input.asp" xr:uid="{E7569F5E-539E-4D1A-9D9C-A7751973EED1}"/>
    <hyperlink ref="Q159" r:id="rId954" display="https://www.w3schools.com/tags/att_style.asp" xr:uid="{45918354-03B4-4698-9794-942320704ABC}"/>
    <hyperlink ref="R159" r:id="rId955" display="https://www.w3schools.com/tags/ref_standardattributes.asp" xr:uid="{6D4D690C-54DB-404F-9F06-44E79AC66AF4}"/>
    <hyperlink ref="Q160" r:id="rId956" display="https://www.w3schools.com/tags/att_tabindex.asp" xr:uid="{166B3CFA-8104-4B80-B9BF-D8791277B294}"/>
    <hyperlink ref="R160" r:id="rId957" display="https://www.w3schools.com/tags/ref_standardattributes.asp" xr:uid="{0C0188AF-4EF2-435E-B491-0D51C6127CE1}"/>
    <hyperlink ref="Q161" r:id="rId958" display="https://www.w3schools.com/tags/att_target.asp" xr:uid="{4F747E35-BACE-4AA0-9A3B-7E2A03E47CD2}"/>
    <hyperlink ref="Q162" r:id="rId959" display="https://www.w3schools.com/tags/att_title.asp" xr:uid="{71A57192-C75D-4500-A8B8-A9B8BCB7BE08}"/>
    <hyperlink ref="R162" r:id="rId960" display="https://www.w3schools.com/tags/ref_standardattributes.asp" xr:uid="{5F976BC4-6B43-416D-AB71-8A714B0E5AFB}"/>
    <hyperlink ref="Q163" r:id="rId961" display="https://www.w3schools.com/tags/att_translate.asp" xr:uid="{92B253E3-D635-4FB5-A2DF-3088AB157836}"/>
    <hyperlink ref="R163" r:id="rId962" display="https://www.w3schools.com/tags/ref_standardattributes.asp" xr:uid="{0C21B62A-7BA5-4AD9-9A26-0B5912FE6E56}"/>
    <hyperlink ref="Q164" r:id="rId963" display="https://www.w3schools.com/tags/att_type.asp" xr:uid="{C6BDDDE3-5016-4FCC-81C9-A56B7732AB30}"/>
    <hyperlink ref="Q165" r:id="rId964" display="https://www.w3schools.com/tags/att_usemap.asp" xr:uid="{3D73C6D2-6A78-4F12-A11A-78FE85A775E0}"/>
    <hyperlink ref="Q166" r:id="rId965" display="https://www.w3schools.com/tags/att_value.asp" xr:uid="{2182EB10-7E93-4A36-9EBD-7DAFA7C11FDA}"/>
    <hyperlink ref="Q167" r:id="rId966" display="https://www.w3schools.com/tags/att_width.asp" xr:uid="{D5912368-9265-43C4-A24F-06C761B45ACE}"/>
    <hyperlink ref="Q168" r:id="rId967" display="https://www.w3schools.com/tags/att_wrap.asp" xr:uid="{13ED599A-8A16-4B75-82BA-51275D97D292}"/>
    <hyperlink ref="R168" r:id="rId968" display="https://www.w3schools.com/tags/tag_textarea.asp" xr:uid="{325B3317-3622-44FB-BC84-4C754E441A4E}"/>
    <hyperlink ref="V5" r:id="rId969" display="https://www.w3schools.com/tags/att_global_accesskey.asp" xr:uid="{2F80B9AC-2A0E-4221-B320-E569773BA3DC}"/>
    <hyperlink ref="V6" r:id="rId970" display="https://www.w3schools.com/tags/att_global_class.asp" xr:uid="{96A8741A-3324-4235-90E8-B6C6EA7932C7}"/>
    <hyperlink ref="V7" r:id="rId971" display="https://www.w3schools.com/tags/att_global_contenteditable.asp" xr:uid="{9089E92D-628E-428C-AA09-864D09D73E21}"/>
    <hyperlink ref="V8" r:id="rId972" display="https://www.w3schools.com/tags/att_global_data.asp" xr:uid="{A5DB4F5A-1BE8-4F52-8E26-B2EAA5F9D60B}"/>
    <hyperlink ref="V9" r:id="rId973" display="https://www.w3schools.com/tags/att_global_dir.asp" xr:uid="{E2D94BB8-74EB-46E5-AFAA-CE46A833EF7D}"/>
    <hyperlink ref="V10" r:id="rId974" display="https://www.w3schools.com/tags/att_global_draggable.asp" xr:uid="{886A8091-3683-458F-8977-877448988296}"/>
    <hyperlink ref="V11" r:id="rId975" display="https://www.w3schools.com/tags/att_global_hidden.asp" xr:uid="{7E01F0F3-B4A3-4377-B9DF-B46C92DF08C6}"/>
    <hyperlink ref="V12" r:id="rId976" display="https://www.w3schools.com/tags/att_global_id.asp" xr:uid="{2DC4D337-54A9-45CF-A94E-6131A803662F}"/>
    <hyperlink ref="V13" r:id="rId977" display="https://www.w3schools.com/tags/att_global_lang.asp" xr:uid="{75FDBEF4-575C-4F9C-B790-BE107CDBFA70}"/>
    <hyperlink ref="V14" r:id="rId978" display="https://www.w3schools.com/tags/att_global_spellcheck.asp" xr:uid="{5B27D7C6-E17F-42AA-8A14-6727E83294AB}"/>
    <hyperlink ref="V15" r:id="rId979" display="https://www.w3schools.com/tags/att_global_style.asp" xr:uid="{E307C12B-7021-4F26-99B7-B0DF9CE3462B}"/>
    <hyperlink ref="V16" r:id="rId980" display="https://www.w3schools.com/tags/att_global_tabindex.asp" xr:uid="{909E58BF-C0DB-4964-98BC-EE4D7D35ADED}"/>
    <hyperlink ref="V17" r:id="rId981" display="https://www.w3schools.com/tags/att_global_title.asp" xr:uid="{278FC350-FF5E-45EF-BC32-AA7E56035CA8}"/>
    <hyperlink ref="V18" r:id="rId982" display="https://www.w3schools.com/tags/att_global_translate.asp" xr:uid="{743E9A57-5A45-4E42-AECD-DD8C86028FEC}"/>
    <hyperlink ref="T164" r:id="rId983" xr:uid="{DC689C83-192C-4C90-8C6B-69304A775D4F}"/>
    <hyperlink ref="I81" r:id="rId984" display="https://www.w3schools.com/tags/tag_span.asp" xr:uid="{9F367A3F-0AB0-4CE6-BA0B-8F30DD387E07}"/>
    <hyperlink ref="I30" r:id="rId985" display="https://www.w3schools.com/tags/tag_summary.asp" xr:uid="{8606C9EB-64BF-4E59-AFFB-70A0A6F0D38C}"/>
    <hyperlink ref="I26" r:id="rId986" display="https://www.w3schools.com/tags/tag_iframe.asp" xr:uid="{448ABD43-22BA-4A31-AFB5-9B41B7205B62}"/>
    <hyperlink ref="I13" r:id="rId987" display="https://www.w3schools.com/tags/tag_style.asp" xr:uid="{5EA121F0-EDC9-4590-8587-11DB12F6CA7C}"/>
    <hyperlink ref="I39" r:id="rId988" display="https://www.w3schools.com/tags/tag_embed.asp" xr:uid="{E6153862-2FA6-47AD-9236-0C0569C1D90F}"/>
    <hyperlink ref="I40" r:id="rId989" display="https://www.w3schools.com/tags/tag_object.asp" xr:uid="{A8AD0433-5A03-4D8C-ADEB-C7ED3511BB30}"/>
    <hyperlink ref="I41" r:id="rId990" display="https://www.w3schools.com/tags/tag_param.asp" xr:uid="{405A58DB-E206-4B1D-93A4-98A8777BB027}"/>
    <hyperlink ref="I12" r:id="rId991" display="https://www.w3schools.com/tags/tag_link.asp" xr:uid="{0D90277D-5B48-4DA7-87FC-3140DD2E5FEA}"/>
    <hyperlink ref="I14" r:id="rId992" display="https://www.w3schools.com/tags/tag_noscript.asp" xr:uid="{37FD3610-DF8F-45C6-8637-B73A49BC8F06}"/>
    <hyperlink ref="I15" r:id="rId993" display="https://www.w3schools.com/tags/tag_embed.asp" xr:uid="{A14D7A0C-E5D6-4C4C-B122-C7FE7F95BFA5}"/>
    <hyperlink ref="I54" r:id="rId994" display="https://www.w3schools.com/tags/tag_meter.asp" xr:uid="{9164F111-3EB9-4E72-9AEB-B42939FE0874}"/>
    <hyperlink ref="I55" r:id="rId995" display="https://www.w3schools.com/tags/tag_progress.asp" xr:uid="{DC045AAB-10ED-4241-9897-CE64148088B5}"/>
    <hyperlink ref="E1" r:id="rId996" xr:uid="{3E0A7654-EBDF-4086-95B2-3CB96CA06A8E}"/>
    <hyperlink ref="AF1" r:id="rId997" xr:uid="{B6B2CC4B-FCDD-4B17-B723-2B3F75DB097D}"/>
  </hyperlinks>
  <pageMargins left="0.511811024" right="0.511811024" top="0.78740157499999996" bottom="0.78740157499999996" header="0.31496062000000002" footer="0.31496062000000002"/>
  <pageSetup paperSize="9" orientation="portrait" r:id="rId998"/>
  <drawing r:id="rId999"/>
  <legacyDrawing r:id="rId1000"/>
  <controls>
    <mc:AlternateContent xmlns:mc="http://schemas.openxmlformats.org/markup-compatibility/2006">
      <mc:Choice Requires="x14">
        <control shapeId="2091" r:id="rId1001" name="CommandButton5">
          <controlPr defaultSize="0" autoLine="0" r:id="rId1002">
            <anchor moveWithCells="1">
              <from>
                <xdr:col>53</xdr:col>
                <xdr:colOff>1666875</xdr:colOff>
                <xdr:row>1</xdr:row>
                <xdr:rowOff>38100</xdr:rowOff>
              </from>
              <to>
                <xdr:col>54</xdr:col>
                <xdr:colOff>190500</xdr:colOff>
                <xdr:row>1</xdr:row>
                <xdr:rowOff>342900</xdr:rowOff>
              </to>
            </anchor>
          </controlPr>
        </control>
      </mc:Choice>
      <mc:Fallback>
        <control shapeId="2091" r:id="rId1001" name="CommandButton5"/>
      </mc:Fallback>
    </mc:AlternateContent>
    <mc:AlternateContent xmlns:mc="http://schemas.openxmlformats.org/markup-compatibility/2006">
      <mc:Choice Requires="x14">
        <control shapeId="2088" r:id="rId1003" name="CommandButton3">
          <controlPr defaultSize="0" autoLine="0" r:id="rId1004">
            <anchor moveWithCells="1">
              <from>
                <xdr:col>40</xdr:col>
                <xdr:colOff>247650</xdr:colOff>
                <xdr:row>1</xdr:row>
                <xdr:rowOff>142875</xdr:rowOff>
              </from>
              <to>
                <xdr:col>41</xdr:col>
                <xdr:colOff>904875</xdr:colOff>
                <xdr:row>1</xdr:row>
                <xdr:rowOff>447675</xdr:rowOff>
              </to>
            </anchor>
          </controlPr>
        </control>
      </mc:Choice>
      <mc:Fallback>
        <control shapeId="2088" r:id="rId1003" name="CommandButton3"/>
      </mc:Fallback>
    </mc:AlternateContent>
    <mc:AlternateContent xmlns:mc="http://schemas.openxmlformats.org/markup-compatibility/2006">
      <mc:Choice Requires="x14">
        <control shapeId="2049" r:id="rId1005" name="CommandButton1">
          <controlPr defaultSize="0" autoLine="0" r:id="rId1006">
            <anchor moveWithCells="1">
              <from>
                <xdr:col>33</xdr:col>
                <xdr:colOff>3067050</xdr:colOff>
                <xdr:row>1</xdr:row>
                <xdr:rowOff>142875</xdr:rowOff>
              </from>
              <to>
                <xdr:col>33</xdr:col>
                <xdr:colOff>3981450</xdr:colOff>
                <xdr:row>1</xdr:row>
                <xdr:rowOff>447675</xdr:rowOff>
              </to>
            </anchor>
          </controlPr>
        </control>
      </mc:Choice>
      <mc:Fallback>
        <control shapeId="2049" r:id="rId1005" name="CommandButton1"/>
      </mc:Fallback>
    </mc:AlternateContent>
    <mc:AlternateContent xmlns:mc="http://schemas.openxmlformats.org/markup-compatibility/2006">
      <mc:Choice Requires="x14">
        <control shapeId="2089" r:id="rId1007" name="CommandButton4">
          <controlPr defaultSize="0" autoLine="0" r:id="rId1008">
            <anchor moveWithCells="1">
              <from>
                <xdr:col>44</xdr:col>
                <xdr:colOff>1905000</xdr:colOff>
                <xdr:row>2</xdr:row>
                <xdr:rowOff>47625</xdr:rowOff>
              </from>
              <to>
                <xdr:col>44</xdr:col>
                <xdr:colOff>2771775</xdr:colOff>
                <xdr:row>2</xdr:row>
                <xdr:rowOff>400050</xdr:rowOff>
              </to>
            </anchor>
          </controlPr>
        </control>
      </mc:Choice>
      <mc:Fallback>
        <control shapeId="2089" r:id="rId1007" name="CommandButton4"/>
      </mc:Fallback>
    </mc:AlternateContent>
    <mc:AlternateContent xmlns:mc="http://schemas.openxmlformats.org/markup-compatibility/2006">
      <mc:Choice Requires="x14">
        <control shapeId="2092" r:id="rId1009" name="CommandButton2">
          <controlPr defaultSize="0" autoLine="0" r:id="rId1010">
            <anchor moveWithCells="1">
              <from>
                <xdr:col>81</xdr:col>
                <xdr:colOff>695325</xdr:colOff>
                <xdr:row>1</xdr:row>
                <xdr:rowOff>133350</xdr:rowOff>
              </from>
              <to>
                <xdr:col>82</xdr:col>
                <xdr:colOff>390525</xdr:colOff>
                <xdr:row>1</xdr:row>
                <xdr:rowOff>438150</xdr:rowOff>
              </to>
            </anchor>
          </controlPr>
        </control>
      </mc:Choice>
      <mc:Fallback>
        <control shapeId="2092" r:id="rId1009"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9C699-C5DF-4666-9D7C-6483C850B6BA}">
  <sheetPr codeName="Planilha3"/>
  <dimension ref="B1:AI345"/>
  <sheetViews>
    <sheetView tabSelected="1" zoomScale="80" zoomScaleNormal="80" workbookViewId="0">
      <pane xSplit="1" ySplit="3" topLeftCell="B4" activePane="bottomRight" state="frozen"/>
      <selection pane="topRight" activeCell="B1" sqref="B1"/>
      <selection pane="bottomLeft" activeCell="A4" sqref="A4"/>
      <selection pane="bottomRight" activeCell="F7" sqref="F7"/>
    </sheetView>
  </sheetViews>
  <sheetFormatPr defaultRowHeight="26.25"/>
  <cols>
    <col min="1" max="1" width="5.85546875" customWidth="1"/>
    <col min="2" max="2" width="4.42578125" bestFit="1" customWidth="1"/>
    <col min="3" max="3" width="8.7109375" customWidth="1"/>
    <col min="4" max="4" width="28.140625" bestFit="1" customWidth="1"/>
    <col min="5" max="5" width="103.7109375" customWidth="1"/>
    <col min="6" max="6" width="10.140625" customWidth="1"/>
    <col min="7" max="8" width="3" customWidth="1"/>
    <col min="9" max="9" width="3.85546875" customWidth="1"/>
    <col min="10" max="10" width="10.140625" customWidth="1"/>
    <col min="12" max="12" width="19.7109375" bestFit="1" customWidth="1"/>
    <col min="13" max="13" width="25.5703125" bestFit="1" customWidth="1"/>
    <col min="14" max="14" width="81.140625" customWidth="1"/>
    <col min="16" max="16" width="3.85546875" customWidth="1"/>
    <col min="17" max="17" width="5.7109375" customWidth="1"/>
    <col min="19" max="19" width="26.85546875" bestFit="1" customWidth="1"/>
    <col min="20" max="20" width="96.28515625" bestFit="1" customWidth="1"/>
    <col min="23" max="23" width="3.85546875" customWidth="1"/>
    <col min="25" max="25" width="23.140625" customWidth="1"/>
    <col min="26" max="26" width="23.7109375" customWidth="1"/>
    <col min="27" max="27" width="106" customWidth="1"/>
    <col min="30" max="30" width="15.85546875" customWidth="1"/>
    <col min="31" max="31" width="50.7109375" bestFit="1" customWidth="1"/>
    <col min="32" max="32" width="66.5703125" style="138" bestFit="1" customWidth="1"/>
    <col min="34" max="35" width="14.85546875" style="863" customWidth="1"/>
  </cols>
  <sheetData>
    <row r="1" spans="2:35" ht="20.25">
      <c r="C1" s="45"/>
      <c r="I1" s="56"/>
      <c r="L1" s="45"/>
      <c r="P1" s="56"/>
      <c r="S1" s="45"/>
      <c r="W1" s="56"/>
      <c r="AF1" s="1112" t="s">
        <v>1909</v>
      </c>
    </row>
    <row r="2" spans="2:35" ht="37.5">
      <c r="B2" s="23"/>
      <c r="C2" s="1115" t="s">
        <v>766</v>
      </c>
      <c r="D2" s="1116"/>
      <c r="E2" s="1116"/>
      <c r="F2" s="1122">
        <v>304</v>
      </c>
      <c r="I2" s="56"/>
      <c r="K2" s="1117" t="s">
        <v>1312</v>
      </c>
      <c r="L2" s="1118"/>
      <c r="M2" s="1118"/>
      <c r="N2" s="1123">
        <v>60</v>
      </c>
      <c r="P2" s="56"/>
      <c r="R2" s="1119" t="s">
        <v>1348</v>
      </c>
      <c r="S2" s="1120"/>
      <c r="T2" s="1120"/>
      <c r="U2" s="1121">
        <v>17</v>
      </c>
      <c r="W2" s="56"/>
      <c r="Y2" s="93" t="s">
        <v>1644</v>
      </c>
      <c r="Z2" s="93"/>
      <c r="AA2" s="1101">
        <v>37</v>
      </c>
      <c r="AD2" s="93" t="s">
        <v>1908</v>
      </c>
      <c r="AE2" s="1111"/>
      <c r="AF2" s="1101" t="s">
        <v>8545</v>
      </c>
      <c r="AH2" s="1415" t="s">
        <v>2158</v>
      </c>
      <c r="AI2" s="1415"/>
    </row>
    <row r="3" spans="2:35" ht="38.25" thickBot="1">
      <c r="B3">
        <v>158</v>
      </c>
      <c r="D3" s="1" t="s">
        <v>6</v>
      </c>
      <c r="F3" t="s">
        <v>4</v>
      </c>
      <c r="I3" s="56"/>
      <c r="K3">
        <v>2</v>
      </c>
      <c r="P3" s="56"/>
      <c r="R3">
        <v>10</v>
      </c>
      <c r="W3" s="56"/>
      <c r="Y3" s="115" t="s">
        <v>1720</v>
      </c>
      <c r="Z3" s="92" t="s">
        <v>1719</v>
      </c>
      <c r="AA3" s="92"/>
      <c r="AB3" t="s">
        <v>4</v>
      </c>
      <c r="AD3" s="115" t="s">
        <v>2157</v>
      </c>
      <c r="AE3" s="92" t="s">
        <v>2164</v>
      </c>
      <c r="AF3" s="137"/>
      <c r="AG3" t="s">
        <v>4</v>
      </c>
      <c r="AH3" s="863" t="s">
        <v>2165</v>
      </c>
      <c r="AI3" s="863" t="s">
        <v>2166</v>
      </c>
    </row>
    <row r="4" spans="2:35" ht="27" thickBot="1">
      <c r="C4" s="24"/>
      <c r="D4" s="16" t="s">
        <v>270</v>
      </c>
      <c r="E4" s="17" t="s">
        <v>271</v>
      </c>
      <c r="F4" t="s">
        <v>4</v>
      </c>
      <c r="G4" s="24"/>
      <c r="H4" s="24"/>
      <c r="I4" s="57"/>
      <c r="J4" s="24"/>
      <c r="L4" s="9" t="s">
        <v>1135</v>
      </c>
      <c r="M4" s="27" t="s">
        <v>1136</v>
      </c>
      <c r="N4" s="10" t="s">
        <v>1137</v>
      </c>
      <c r="O4" s="46" t="s">
        <v>1350</v>
      </c>
      <c r="P4" s="57"/>
      <c r="Q4" s="24"/>
      <c r="R4" s="39"/>
      <c r="S4" s="9" t="s">
        <v>1313</v>
      </c>
      <c r="T4" s="10" t="s">
        <v>10</v>
      </c>
      <c r="W4" s="57"/>
      <c r="Z4" s="1113" t="s">
        <v>1421</v>
      </c>
      <c r="AA4" s="25" t="s">
        <v>1456</v>
      </c>
      <c r="AD4" s="115" t="s">
        <v>2167</v>
      </c>
      <c r="AE4" s="92" t="s">
        <v>2168</v>
      </c>
      <c r="AF4" s="137"/>
      <c r="AG4" t="s">
        <v>4</v>
      </c>
    </row>
    <row r="5" spans="2:35" ht="27" thickBot="1">
      <c r="C5" s="24"/>
      <c r="D5" s="2" t="s">
        <v>272</v>
      </c>
      <c r="E5" s="11" t="s">
        <v>273</v>
      </c>
      <c r="F5" t="s">
        <v>4</v>
      </c>
      <c r="G5" s="25"/>
      <c r="H5" s="25"/>
      <c r="I5" s="58"/>
      <c r="J5" s="25"/>
      <c r="L5" s="2" t="s">
        <v>1138</v>
      </c>
      <c r="M5" s="32" t="s">
        <v>1139</v>
      </c>
      <c r="N5" s="11" t="s">
        <v>1140</v>
      </c>
      <c r="O5" s="46" t="s">
        <v>1350</v>
      </c>
      <c r="P5" s="58"/>
      <c r="Q5" s="25"/>
      <c r="R5" s="39"/>
      <c r="S5" s="2" t="s">
        <v>1314</v>
      </c>
      <c r="T5" s="11" t="s">
        <v>1315</v>
      </c>
      <c r="W5" s="58"/>
      <c r="Z5" s="1113" t="s">
        <v>1422</v>
      </c>
      <c r="AA5" s="25" t="s">
        <v>1457</v>
      </c>
      <c r="AE5" s="134" t="s">
        <v>1910</v>
      </c>
    </row>
    <row r="6" spans="2:35" ht="27" thickBot="1">
      <c r="C6" s="24"/>
      <c r="D6" s="3" t="s">
        <v>274</v>
      </c>
      <c r="E6" s="12" t="s">
        <v>275</v>
      </c>
      <c r="F6" t="s">
        <v>4</v>
      </c>
      <c r="G6" s="25"/>
      <c r="H6" s="25"/>
      <c r="I6" s="58"/>
      <c r="J6" s="25"/>
      <c r="L6" s="34" t="s">
        <v>1141</v>
      </c>
      <c r="M6" s="31" t="s">
        <v>1142</v>
      </c>
      <c r="N6" s="12" t="s">
        <v>1143</v>
      </c>
      <c r="O6" s="46" t="s">
        <v>1350</v>
      </c>
      <c r="P6" s="58"/>
      <c r="Q6" s="25"/>
      <c r="R6" s="39"/>
      <c r="S6" s="3" t="s">
        <v>1316</v>
      </c>
      <c r="T6" s="12" t="s">
        <v>1317</v>
      </c>
      <c r="W6" s="58"/>
      <c r="Z6" s="1113" t="s">
        <v>1423</v>
      </c>
      <c r="AA6" s="25" t="s">
        <v>1458</v>
      </c>
      <c r="AE6" s="135" t="s">
        <v>1911</v>
      </c>
      <c r="AF6" s="139" t="s">
        <v>1912</v>
      </c>
    </row>
    <row r="7" spans="2:35" ht="15.75" thickBot="1">
      <c r="C7" s="24"/>
      <c r="D7" s="2" t="s">
        <v>276</v>
      </c>
      <c r="E7" s="11" t="s">
        <v>277</v>
      </c>
      <c r="F7" t="s">
        <v>4</v>
      </c>
      <c r="G7" s="25"/>
      <c r="H7" s="25"/>
      <c r="I7" s="58"/>
      <c r="J7" s="25"/>
      <c r="L7" s="35" t="s">
        <v>1144</v>
      </c>
      <c r="M7" s="32" t="s">
        <v>1145</v>
      </c>
      <c r="N7" s="11" t="s">
        <v>1146</v>
      </c>
      <c r="O7" s="46" t="s">
        <v>1350</v>
      </c>
      <c r="P7" s="58"/>
      <c r="Q7" s="25"/>
      <c r="R7" s="40" t="s">
        <v>4</v>
      </c>
      <c r="S7" s="2" t="s">
        <v>1318</v>
      </c>
      <c r="T7" s="11" t="s">
        <v>1319</v>
      </c>
      <c r="W7" s="58"/>
      <c r="Z7" s="1113" t="s">
        <v>1424</v>
      </c>
      <c r="AA7" s="25" t="s">
        <v>1459</v>
      </c>
      <c r="AE7" s="1124" t="s">
        <v>1913</v>
      </c>
      <c r="AF7" s="1125" t="s">
        <v>1913</v>
      </c>
      <c r="AH7" s="863" t="s">
        <v>2163</v>
      </c>
    </row>
    <row r="8" spans="2:35" ht="19.5" thickBot="1">
      <c r="C8" s="24"/>
      <c r="D8" s="3" t="s">
        <v>278</v>
      </c>
      <c r="E8" s="12" t="s">
        <v>279</v>
      </c>
      <c r="F8" t="s">
        <v>4</v>
      </c>
      <c r="G8" s="25"/>
      <c r="H8" s="25"/>
      <c r="I8" s="58"/>
      <c r="J8" s="25"/>
      <c r="K8" s="37" t="s">
        <v>4</v>
      </c>
      <c r="L8" s="3" t="s">
        <v>1147</v>
      </c>
      <c r="M8" s="31" t="s">
        <v>1148</v>
      </c>
      <c r="N8" s="12" t="s">
        <v>1149</v>
      </c>
      <c r="O8" s="46" t="s">
        <v>1350</v>
      </c>
      <c r="P8" s="58"/>
      <c r="Q8" s="25"/>
      <c r="R8" s="39"/>
      <c r="S8" s="3" t="s">
        <v>1320</v>
      </c>
      <c r="T8" s="12" t="s">
        <v>1321</v>
      </c>
      <c r="W8" s="58"/>
      <c r="Z8" s="1113" t="s">
        <v>1425</v>
      </c>
      <c r="AA8" s="25" t="s">
        <v>1460</v>
      </c>
      <c r="AE8" s="1126" t="s">
        <v>1914</v>
      </c>
      <c r="AF8" s="1127" t="s">
        <v>1914</v>
      </c>
      <c r="AH8" s="863" t="s">
        <v>2163</v>
      </c>
    </row>
    <row r="9" spans="2:35" ht="17.25" thickBot="1">
      <c r="C9" s="24"/>
      <c r="D9" s="2" t="s">
        <v>280</v>
      </c>
      <c r="E9" s="11" t="s">
        <v>281</v>
      </c>
      <c r="F9" t="s">
        <v>4</v>
      </c>
      <c r="G9" s="25"/>
      <c r="H9" s="25"/>
      <c r="I9" s="58"/>
      <c r="J9" s="25"/>
      <c r="L9" s="2" t="s">
        <v>4</v>
      </c>
      <c r="M9" s="32" t="s">
        <v>4</v>
      </c>
      <c r="N9" s="11" t="s">
        <v>1150</v>
      </c>
      <c r="O9" s="46" t="s">
        <v>1350</v>
      </c>
      <c r="P9" s="58"/>
      <c r="Q9" s="25"/>
      <c r="R9" s="39"/>
      <c r="S9" s="2" t="s">
        <v>1322</v>
      </c>
      <c r="T9" s="11" t="s">
        <v>1323</v>
      </c>
      <c r="W9" s="58"/>
      <c r="Z9" s="1113" t="s">
        <v>1426</v>
      </c>
      <c r="AA9" s="25" t="s">
        <v>1461</v>
      </c>
      <c r="AE9" s="1124" t="s">
        <v>1915</v>
      </c>
      <c r="AF9" s="1128" t="s">
        <v>1915</v>
      </c>
      <c r="AH9" s="863" t="s">
        <v>2163</v>
      </c>
    </row>
    <row r="10" spans="2:35" ht="15.75" thickBot="1">
      <c r="C10" s="24"/>
      <c r="D10" s="3" t="s">
        <v>282</v>
      </c>
      <c r="E10" s="12" t="s">
        <v>283</v>
      </c>
      <c r="F10" t="s">
        <v>4</v>
      </c>
      <c r="G10" s="25"/>
      <c r="H10" s="25"/>
      <c r="I10" s="58"/>
      <c r="J10" s="25"/>
      <c r="L10" s="3" t="s">
        <v>1151</v>
      </c>
      <c r="M10" s="31" t="s">
        <v>1152</v>
      </c>
      <c r="N10" s="12" t="s">
        <v>1153</v>
      </c>
      <c r="O10" s="46" t="s">
        <v>1350</v>
      </c>
      <c r="P10" s="58"/>
      <c r="Q10" s="25"/>
      <c r="R10" s="40" t="s">
        <v>4</v>
      </c>
      <c r="S10" s="3" t="s">
        <v>1324</v>
      </c>
      <c r="T10" s="12" t="s">
        <v>1325</v>
      </c>
      <c r="W10" s="58"/>
      <c r="Z10" s="1113" t="s">
        <v>1427</v>
      </c>
      <c r="AA10" s="25" t="s">
        <v>1462</v>
      </c>
      <c r="AE10" s="1126" t="s">
        <v>1916</v>
      </c>
      <c r="AF10" s="1129" t="s">
        <v>1916</v>
      </c>
      <c r="AH10" s="863" t="s">
        <v>2163</v>
      </c>
    </row>
    <row r="11" spans="2:35" ht="15.75" thickBot="1">
      <c r="C11" s="24"/>
      <c r="D11" s="2" t="s">
        <v>284</v>
      </c>
      <c r="E11" s="11" t="s">
        <v>285</v>
      </c>
      <c r="F11" t="s">
        <v>4</v>
      </c>
      <c r="G11" s="25"/>
      <c r="H11" s="25"/>
      <c r="I11" s="58"/>
      <c r="J11" s="25"/>
      <c r="L11" s="2" t="s">
        <v>1154</v>
      </c>
      <c r="M11" s="32" t="s">
        <v>1155</v>
      </c>
      <c r="N11" s="11" t="s">
        <v>1156</v>
      </c>
      <c r="O11" s="46" t="s">
        <v>1350</v>
      </c>
      <c r="P11" s="58"/>
      <c r="Q11" s="25"/>
      <c r="R11" s="40" t="s">
        <v>4</v>
      </c>
      <c r="S11" s="2" t="s">
        <v>1326</v>
      </c>
      <c r="T11" s="11" t="s">
        <v>1327</v>
      </c>
      <c r="W11" s="58"/>
      <c r="Z11" s="1113" t="s">
        <v>1428</v>
      </c>
      <c r="AA11" s="25" t="s">
        <v>1463</v>
      </c>
      <c r="AE11" s="1124" t="s">
        <v>1917</v>
      </c>
      <c r="AF11" s="1130" t="s">
        <v>1917</v>
      </c>
      <c r="AH11" s="863" t="s">
        <v>2163</v>
      </c>
    </row>
    <row r="12" spans="2:35" ht="15.75" thickBot="1">
      <c r="C12" s="24"/>
      <c r="D12" s="3" t="s">
        <v>286</v>
      </c>
      <c r="E12" s="12" t="s">
        <v>287</v>
      </c>
      <c r="F12" t="s">
        <v>4</v>
      </c>
      <c r="G12" s="25"/>
      <c r="H12" s="25"/>
      <c r="I12" s="58"/>
      <c r="J12" s="25"/>
      <c r="L12" s="3" t="s">
        <v>1157</v>
      </c>
      <c r="M12" s="31" t="s">
        <v>1158</v>
      </c>
      <c r="N12" s="12" t="s">
        <v>1159</v>
      </c>
      <c r="O12" s="46" t="s">
        <v>1350</v>
      </c>
      <c r="P12" s="58"/>
      <c r="Q12" s="25"/>
      <c r="R12" s="40" t="s">
        <v>4</v>
      </c>
      <c r="S12" s="3" t="s">
        <v>1328</v>
      </c>
      <c r="T12" s="12" t="s">
        <v>1329</v>
      </c>
      <c r="W12" s="58"/>
      <c r="Z12" s="1113" t="s">
        <v>823</v>
      </c>
      <c r="AA12" s="25" t="s">
        <v>1464</v>
      </c>
      <c r="AE12" s="1131" t="s">
        <v>1918</v>
      </c>
      <c r="AF12" s="1132" t="s">
        <v>1918</v>
      </c>
      <c r="AH12" s="863" t="s">
        <v>2163</v>
      </c>
    </row>
    <row r="13" spans="2:35" ht="15.75" thickBot="1">
      <c r="C13" s="24"/>
      <c r="D13" s="2" t="s">
        <v>288</v>
      </c>
      <c r="E13" s="11" t="s">
        <v>289</v>
      </c>
      <c r="F13" t="s">
        <v>4</v>
      </c>
      <c r="G13" s="25"/>
      <c r="H13" s="25"/>
      <c r="I13" s="58"/>
      <c r="J13" s="25"/>
      <c r="L13" s="2" t="s">
        <v>1160</v>
      </c>
      <c r="M13" s="32" t="s">
        <v>1161</v>
      </c>
      <c r="N13" s="11" t="s">
        <v>1162</v>
      </c>
      <c r="O13" s="46" t="s">
        <v>1350</v>
      </c>
      <c r="P13" s="58"/>
      <c r="Q13" s="25"/>
      <c r="R13" s="39"/>
      <c r="S13" s="2" t="s">
        <v>1330</v>
      </c>
      <c r="T13" s="11" t="s">
        <v>1331</v>
      </c>
      <c r="W13" s="58"/>
      <c r="Z13" s="1113" t="s">
        <v>1429</v>
      </c>
      <c r="AA13" s="25" t="s">
        <v>1465</v>
      </c>
      <c r="AE13" s="1133" t="s">
        <v>1919</v>
      </c>
      <c r="AF13" s="1134" t="s">
        <v>1919</v>
      </c>
      <c r="AH13" s="863" t="s">
        <v>2163</v>
      </c>
    </row>
    <row r="14" spans="2:35" ht="15.75" thickBot="1">
      <c r="C14" s="24"/>
      <c r="D14" s="3" t="s">
        <v>290</v>
      </c>
      <c r="E14" s="12" t="s">
        <v>291</v>
      </c>
      <c r="F14" t="s">
        <v>4</v>
      </c>
      <c r="G14" s="25"/>
      <c r="H14" s="25"/>
      <c r="I14" s="58"/>
      <c r="J14" s="25"/>
      <c r="L14" s="3" t="s">
        <v>1163</v>
      </c>
      <c r="M14" s="31" t="s">
        <v>1164</v>
      </c>
      <c r="N14" s="12" t="s">
        <v>1165</v>
      </c>
      <c r="O14" s="46" t="s">
        <v>1350</v>
      </c>
      <c r="P14" s="58"/>
      <c r="Q14" s="25"/>
      <c r="R14" s="39"/>
      <c r="S14" s="3" t="s">
        <v>1332</v>
      </c>
      <c r="T14" s="12" t="s">
        <v>1333</v>
      </c>
      <c r="W14" s="58"/>
      <c r="Z14" s="1113" t="s">
        <v>1430</v>
      </c>
      <c r="AA14" s="25" t="s">
        <v>1466</v>
      </c>
      <c r="AE14" s="1131" t="s">
        <v>1920</v>
      </c>
      <c r="AF14" s="1135" t="s">
        <v>1920</v>
      </c>
      <c r="AH14" s="863" t="s">
        <v>2163</v>
      </c>
    </row>
    <row r="15" spans="2:35" ht="15.75" thickBot="1">
      <c r="C15" s="24"/>
      <c r="D15" s="2" t="s">
        <v>292</v>
      </c>
      <c r="E15" s="11" t="s">
        <v>293</v>
      </c>
      <c r="F15" t="s">
        <v>4</v>
      </c>
      <c r="I15" s="56"/>
      <c r="L15" s="2" t="s">
        <v>1166</v>
      </c>
      <c r="M15" s="32" t="s">
        <v>1167</v>
      </c>
      <c r="N15" s="11" t="s">
        <v>1168</v>
      </c>
      <c r="O15" s="46" t="s">
        <v>1350</v>
      </c>
      <c r="P15" s="56"/>
      <c r="R15" s="40" t="s">
        <v>4</v>
      </c>
      <c r="S15" s="2" t="s">
        <v>1334</v>
      </c>
      <c r="T15" s="11" t="s">
        <v>1335</v>
      </c>
      <c r="W15" s="56"/>
      <c r="Z15" s="1113" t="s">
        <v>1431</v>
      </c>
      <c r="AA15" s="25" t="s">
        <v>1467</v>
      </c>
      <c r="AE15" s="1133" t="s">
        <v>1921</v>
      </c>
      <c r="AF15" s="1136" t="s">
        <v>1921</v>
      </c>
      <c r="AH15" s="863" t="s">
        <v>2163</v>
      </c>
    </row>
    <row r="16" spans="2:35" ht="15.75" thickBot="1">
      <c r="C16" s="24"/>
      <c r="D16" s="3" t="s">
        <v>294</v>
      </c>
      <c r="E16" s="12" t="s">
        <v>295</v>
      </c>
      <c r="F16" t="s">
        <v>4</v>
      </c>
      <c r="G16" s="24"/>
      <c r="H16" s="24"/>
      <c r="I16" s="57"/>
      <c r="J16" s="24"/>
      <c r="L16" s="3" t="s">
        <v>1169</v>
      </c>
      <c r="M16" s="31" t="s">
        <v>1170</v>
      </c>
      <c r="N16" s="12" t="s">
        <v>1171</v>
      </c>
      <c r="O16" s="46" t="s">
        <v>1350</v>
      </c>
      <c r="P16" s="57"/>
      <c r="Q16" s="24"/>
      <c r="R16" s="40" t="s">
        <v>4</v>
      </c>
      <c r="S16" s="3" t="s">
        <v>1336</v>
      </c>
      <c r="T16" s="12" t="s">
        <v>1337</v>
      </c>
      <c r="W16" s="57"/>
      <c r="Z16" s="1113" t="s">
        <v>1432</v>
      </c>
      <c r="AA16" s="25" t="s">
        <v>1467</v>
      </c>
      <c r="AE16" s="1131" t="s">
        <v>1922</v>
      </c>
      <c r="AF16" s="1137" t="s">
        <v>1922</v>
      </c>
      <c r="AH16" s="863" t="s">
        <v>2163</v>
      </c>
    </row>
    <row r="17" spans="2:34" ht="17.25" thickBot="1">
      <c r="C17" s="24"/>
      <c r="D17" s="2" t="s">
        <v>296</v>
      </c>
      <c r="E17" s="11" t="s">
        <v>297</v>
      </c>
      <c r="F17" t="s">
        <v>4</v>
      </c>
      <c r="G17" s="26"/>
      <c r="H17" s="26"/>
      <c r="I17" s="59"/>
      <c r="J17" s="26"/>
      <c r="L17" s="2" t="s">
        <v>1172</v>
      </c>
      <c r="M17" s="32" t="s">
        <v>1173</v>
      </c>
      <c r="N17" s="11" t="s">
        <v>1174</v>
      </c>
      <c r="O17" s="46" t="s">
        <v>1350</v>
      </c>
      <c r="P17" s="59"/>
      <c r="Q17" s="26"/>
      <c r="R17" s="40" t="s">
        <v>4</v>
      </c>
      <c r="S17" s="2" t="s">
        <v>1338</v>
      </c>
      <c r="T17" s="11" t="s">
        <v>1339</v>
      </c>
      <c r="W17" s="59"/>
      <c r="Z17" s="1113" t="s">
        <v>1433</v>
      </c>
      <c r="AA17" s="25" t="s">
        <v>1468</v>
      </c>
      <c r="AE17" s="1133" t="s">
        <v>1923</v>
      </c>
      <c r="AF17" s="1138" t="s">
        <v>1923</v>
      </c>
      <c r="AH17" s="863" t="s">
        <v>2163</v>
      </c>
    </row>
    <row r="18" spans="2:34" ht="15.75" thickBot="1">
      <c r="C18" s="117"/>
      <c r="D18" s="14" t="s">
        <v>1788</v>
      </c>
      <c r="E18" s="15" t="s">
        <v>1789</v>
      </c>
      <c r="F18" t="s">
        <v>4</v>
      </c>
      <c r="G18" s="25"/>
      <c r="H18" s="25"/>
      <c r="I18" s="58"/>
      <c r="J18" s="25"/>
      <c r="L18" s="3" t="s">
        <v>1175</v>
      </c>
      <c r="M18" s="31" t="s">
        <v>1176</v>
      </c>
      <c r="N18" s="12" t="s">
        <v>1177</v>
      </c>
      <c r="O18" s="46" t="s">
        <v>1350</v>
      </c>
      <c r="P18" s="58"/>
      <c r="Q18" s="25"/>
      <c r="R18" s="40" t="s">
        <v>4</v>
      </c>
      <c r="S18" s="3" t="s">
        <v>1340</v>
      </c>
      <c r="T18" s="12" t="s">
        <v>1341</v>
      </c>
      <c r="W18" s="58"/>
      <c r="Z18" s="1113" t="s">
        <v>1434</v>
      </c>
      <c r="AA18" s="25" t="s">
        <v>1469</v>
      </c>
      <c r="AE18" s="1131" t="s">
        <v>1924</v>
      </c>
      <c r="AF18" s="1139" t="s">
        <v>1924</v>
      </c>
      <c r="AH18" s="863" t="s">
        <v>2163</v>
      </c>
    </row>
    <row r="19" spans="2:34" ht="38.25" thickBot="1">
      <c r="C19" s="24"/>
      <c r="D19" s="1" t="s">
        <v>2</v>
      </c>
      <c r="F19" t="s">
        <v>4</v>
      </c>
      <c r="G19" s="25"/>
      <c r="H19" s="25"/>
      <c r="I19" s="58"/>
      <c r="J19" s="25"/>
      <c r="L19" s="2" t="s">
        <v>1178</v>
      </c>
      <c r="M19" s="32" t="s">
        <v>1179</v>
      </c>
      <c r="N19" s="11" t="s">
        <v>1180</v>
      </c>
      <c r="O19" s="46" t="s">
        <v>1350</v>
      </c>
      <c r="P19" s="58"/>
      <c r="Q19" s="25"/>
      <c r="R19" s="40" t="s">
        <v>4</v>
      </c>
      <c r="S19" s="2" t="s">
        <v>1342</v>
      </c>
      <c r="T19" s="11" t="s">
        <v>1343</v>
      </c>
      <c r="W19" s="58"/>
      <c r="Z19" s="1113" t="s">
        <v>1435</v>
      </c>
      <c r="AA19" s="25" t="s">
        <v>1470</v>
      </c>
      <c r="AE19" s="1133" t="s">
        <v>1925</v>
      </c>
      <c r="AF19" s="1140" t="s">
        <v>1925</v>
      </c>
      <c r="AH19" s="863" t="s">
        <v>2163</v>
      </c>
    </row>
    <row r="20" spans="2:34" ht="16.5" thickBot="1">
      <c r="B20" s="37" t="s">
        <v>4</v>
      </c>
      <c r="C20" s="24"/>
      <c r="D20" s="16" t="s">
        <v>298</v>
      </c>
      <c r="E20" s="17" t="s">
        <v>299</v>
      </c>
      <c r="F20" t="s">
        <v>4</v>
      </c>
      <c r="G20" s="25"/>
      <c r="H20" s="25"/>
      <c r="I20" s="58"/>
      <c r="J20" s="25"/>
      <c r="L20" s="3" t="s">
        <v>1181</v>
      </c>
      <c r="M20" s="31" t="s">
        <v>1182</v>
      </c>
      <c r="N20" s="12" t="s">
        <v>1183</v>
      </c>
      <c r="O20" s="46" t="s">
        <v>1350</v>
      </c>
      <c r="P20" s="58"/>
      <c r="Q20" s="25"/>
      <c r="R20" s="40" t="s">
        <v>4</v>
      </c>
      <c r="S20" s="3" t="s">
        <v>1344</v>
      </c>
      <c r="T20" s="12" t="s">
        <v>1345</v>
      </c>
      <c r="W20" s="58"/>
      <c r="Z20" s="1113" t="s">
        <v>1436</v>
      </c>
      <c r="AA20" s="25" t="s">
        <v>1471</v>
      </c>
      <c r="AE20" s="1131" t="s">
        <v>1926</v>
      </c>
      <c r="AF20" s="1141" t="s">
        <v>1926</v>
      </c>
      <c r="AH20" s="863" t="s">
        <v>2163</v>
      </c>
    </row>
    <row r="21" spans="2:34" ht="17.25" thickBot="1">
      <c r="B21" s="37" t="s">
        <v>4</v>
      </c>
      <c r="C21" s="24"/>
      <c r="D21" s="2" t="s">
        <v>300</v>
      </c>
      <c r="E21" s="11" t="s">
        <v>301</v>
      </c>
      <c r="F21" t="s">
        <v>4</v>
      </c>
      <c r="G21" s="25"/>
      <c r="H21" s="25"/>
      <c r="I21" s="58"/>
      <c r="J21" s="25"/>
      <c r="L21" s="2" t="s">
        <v>1184</v>
      </c>
      <c r="M21" s="32" t="s">
        <v>1185</v>
      </c>
      <c r="N21" s="11" t="s">
        <v>1186</v>
      </c>
      <c r="O21" s="46" t="s">
        <v>1350</v>
      </c>
      <c r="P21" s="58"/>
      <c r="Q21" s="25"/>
      <c r="R21" s="39"/>
      <c r="S21" s="4" t="s">
        <v>1346</v>
      </c>
      <c r="T21" s="13" t="s">
        <v>1347</v>
      </c>
      <c r="W21" s="58"/>
      <c r="Z21" s="1113" t="s">
        <v>1437</v>
      </c>
      <c r="AA21" s="25" t="s">
        <v>1466</v>
      </c>
      <c r="AE21" s="1133" t="s">
        <v>1927</v>
      </c>
      <c r="AF21" s="1142" t="s">
        <v>1927</v>
      </c>
      <c r="AH21" s="863" t="s">
        <v>2163</v>
      </c>
    </row>
    <row r="22" spans="2:34" ht="16.5" thickBot="1">
      <c r="B22" s="37" t="s">
        <v>4</v>
      </c>
      <c r="C22" s="24"/>
      <c r="D22" s="3" t="s">
        <v>302</v>
      </c>
      <c r="E22" s="12" t="s">
        <v>303</v>
      </c>
      <c r="F22" t="s">
        <v>4</v>
      </c>
      <c r="G22" s="25"/>
      <c r="H22" s="25"/>
      <c r="I22" s="58"/>
      <c r="J22" s="25"/>
      <c r="L22" s="3" t="s">
        <v>1187</v>
      </c>
      <c r="M22" s="31" t="s">
        <v>1188</v>
      </c>
      <c r="N22" s="12" t="s">
        <v>1189</v>
      </c>
      <c r="O22" s="46" t="s">
        <v>1350</v>
      </c>
      <c r="P22" s="58"/>
      <c r="Q22" s="25"/>
      <c r="W22" s="58"/>
      <c r="Z22" s="1113" t="s">
        <v>1438</v>
      </c>
      <c r="AA22" s="25" t="s">
        <v>1466</v>
      </c>
      <c r="AE22" s="1131" t="s">
        <v>1928</v>
      </c>
      <c r="AF22" s="1143" t="s">
        <v>1928</v>
      </c>
      <c r="AH22" s="863" t="s">
        <v>2163</v>
      </c>
    </row>
    <row r="23" spans="2:34" ht="17.25" thickBot="1">
      <c r="B23" s="37" t="s">
        <v>4</v>
      </c>
      <c r="C23" s="24"/>
      <c r="D23" s="2" t="s">
        <v>304</v>
      </c>
      <c r="E23" s="11" t="s">
        <v>305</v>
      </c>
      <c r="F23" t="s">
        <v>4</v>
      </c>
      <c r="G23" s="25"/>
      <c r="H23" s="25"/>
      <c r="I23" s="58"/>
      <c r="J23" s="25"/>
      <c r="L23" s="2" t="s">
        <v>1190</v>
      </c>
      <c r="M23" s="32" t="s">
        <v>1191</v>
      </c>
      <c r="N23" s="11" t="s">
        <v>1192</v>
      </c>
      <c r="O23" s="46" t="s">
        <v>1350</v>
      </c>
      <c r="P23" s="58"/>
      <c r="Q23" s="25"/>
      <c r="W23" s="58"/>
      <c r="Z23" s="1113" t="s">
        <v>1439</v>
      </c>
      <c r="AA23" s="25" t="s">
        <v>1472</v>
      </c>
      <c r="AE23" s="1133" t="s">
        <v>1929</v>
      </c>
      <c r="AF23" s="1144" t="s">
        <v>1929</v>
      </c>
      <c r="AH23" s="863" t="s">
        <v>2163</v>
      </c>
    </row>
    <row r="24" spans="2:34" ht="16.5" thickBot="1">
      <c r="B24" s="37" t="s">
        <v>4</v>
      </c>
      <c r="C24" s="24"/>
      <c r="D24" s="3" t="s">
        <v>306</v>
      </c>
      <c r="E24" s="12" t="s">
        <v>307</v>
      </c>
      <c r="F24" t="s">
        <v>4</v>
      </c>
      <c r="G24" s="26"/>
      <c r="H24" s="26"/>
      <c r="I24" s="59"/>
      <c r="J24" s="26"/>
      <c r="L24" s="3" t="s">
        <v>1193</v>
      </c>
      <c r="M24" s="31" t="s">
        <v>1194</v>
      </c>
      <c r="N24" s="12" t="s">
        <v>1195</v>
      </c>
      <c r="O24" s="46" t="s">
        <v>1350</v>
      </c>
      <c r="P24" s="59"/>
      <c r="Q24" s="26"/>
      <c r="W24" s="59"/>
      <c r="Z24" s="1113" t="s">
        <v>1440</v>
      </c>
      <c r="AA24" s="25" t="s">
        <v>1466</v>
      </c>
      <c r="AE24" s="1131" t="s">
        <v>1930</v>
      </c>
      <c r="AF24" s="1145" t="s">
        <v>1930</v>
      </c>
      <c r="AH24" s="863" t="s">
        <v>2163</v>
      </c>
    </row>
    <row r="25" spans="2:34" ht="16.5" thickBot="1">
      <c r="B25" s="37" t="s">
        <v>4</v>
      </c>
      <c r="C25" s="24"/>
      <c r="D25" s="2" t="s">
        <v>308</v>
      </c>
      <c r="E25" s="11" t="s">
        <v>309</v>
      </c>
      <c r="F25" t="s">
        <v>4</v>
      </c>
      <c r="G25" s="25"/>
      <c r="H25" s="25"/>
      <c r="I25" s="58"/>
      <c r="J25" s="25"/>
      <c r="K25" s="37" t="s">
        <v>4</v>
      </c>
      <c r="L25" s="2" t="s">
        <v>1196</v>
      </c>
      <c r="M25" s="32" t="s">
        <v>1197</v>
      </c>
      <c r="N25" s="11" t="s">
        <v>1198</v>
      </c>
      <c r="O25" s="46" t="s">
        <v>1350</v>
      </c>
      <c r="P25" s="58"/>
      <c r="Q25" s="25"/>
      <c r="W25" s="58"/>
      <c r="Z25" s="1113" t="s">
        <v>1441</v>
      </c>
      <c r="AA25" s="25" t="s">
        <v>1473</v>
      </c>
      <c r="AE25" s="1146" t="s">
        <v>1931</v>
      </c>
      <c r="AF25" s="1147" t="s">
        <v>1931</v>
      </c>
      <c r="AH25" s="863" t="s">
        <v>2163</v>
      </c>
    </row>
    <row r="26" spans="2:34" ht="16.5" thickBot="1">
      <c r="B26" s="37" t="s">
        <v>4</v>
      </c>
      <c r="C26" s="24"/>
      <c r="D26" s="3" t="s">
        <v>310</v>
      </c>
      <c r="E26" s="12" t="s">
        <v>311</v>
      </c>
      <c r="F26" t="s">
        <v>4</v>
      </c>
      <c r="G26" s="25"/>
      <c r="H26" s="25"/>
      <c r="I26" s="58"/>
      <c r="J26" s="25"/>
      <c r="L26" s="3" t="s">
        <v>1199</v>
      </c>
      <c r="M26" s="31" t="s">
        <v>1200</v>
      </c>
      <c r="N26" s="12" t="s">
        <v>1201</v>
      </c>
      <c r="O26" s="46" t="s">
        <v>1350</v>
      </c>
      <c r="P26" s="58"/>
      <c r="Q26" s="25"/>
      <c r="W26" s="58"/>
      <c r="Z26" s="1113" t="s">
        <v>1442</v>
      </c>
      <c r="AA26" s="25" t="s">
        <v>1474</v>
      </c>
      <c r="AE26" s="1148" t="s">
        <v>1932</v>
      </c>
      <c r="AF26" s="1149"/>
    </row>
    <row r="27" spans="2:34" ht="16.5" thickBot="1">
      <c r="B27" s="37" t="s">
        <v>4</v>
      </c>
      <c r="C27" s="24"/>
      <c r="D27" s="2" t="s">
        <v>312</v>
      </c>
      <c r="E27" s="11" t="s">
        <v>313</v>
      </c>
      <c r="F27" t="s">
        <v>4</v>
      </c>
      <c r="G27" s="26"/>
      <c r="H27" s="26"/>
      <c r="I27" s="59"/>
      <c r="J27" s="26"/>
      <c r="L27" s="2" t="s">
        <v>1202</v>
      </c>
      <c r="M27" s="32" t="s">
        <v>1203</v>
      </c>
      <c r="N27" s="11" t="s">
        <v>1204</v>
      </c>
      <c r="O27" s="46" t="s">
        <v>1350</v>
      </c>
      <c r="P27" s="59"/>
      <c r="Q27" s="26"/>
      <c r="W27" s="59"/>
      <c r="Z27" s="1113" t="s">
        <v>1443</v>
      </c>
      <c r="AA27" s="25" t="s">
        <v>1475</v>
      </c>
      <c r="AE27" s="1150" t="s">
        <v>1911</v>
      </c>
      <c r="AF27" s="1151" t="s">
        <v>1912</v>
      </c>
    </row>
    <row r="28" spans="2:34" ht="16.5" thickBot="1">
      <c r="B28" s="37" t="s">
        <v>4</v>
      </c>
      <c r="C28" s="24"/>
      <c r="D28" s="3" t="s">
        <v>314</v>
      </c>
      <c r="E28" s="12" t="s">
        <v>315</v>
      </c>
      <c r="F28" t="s">
        <v>4</v>
      </c>
      <c r="G28" s="25"/>
      <c r="H28" s="25"/>
      <c r="I28" s="58"/>
      <c r="J28" s="25"/>
      <c r="L28" s="3" t="s">
        <v>1205</v>
      </c>
      <c r="M28" s="31" t="s">
        <v>1206</v>
      </c>
      <c r="N28" s="12" t="s">
        <v>1207</v>
      </c>
      <c r="O28" s="46" t="s">
        <v>1350</v>
      </c>
      <c r="P28" s="58"/>
      <c r="Q28" s="25"/>
      <c r="W28" s="58"/>
      <c r="Z28" s="1113" t="s">
        <v>1444</v>
      </c>
      <c r="AA28" s="25" t="s">
        <v>1476</v>
      </c>
      <c r="AE28" s="1131" t="s">
        <v>1933</v>
      </c>
      <c r="AF28" s="1152" t="s">
        <v>1933</v>
      </c>
      <c r="AH28" s="863" t="s">
        <v>2162</v>
      </c>
    </row>
    <row r="29" spans="2:34" ht="16.5" thickBot="1">
      <c r="B29" s="37" t="s">
        <v>4</v>
      </c>
      <c r="C29" s="24"/>
      <c r="D29" s="2" t="s">
        <v>316</v>
      </c>
      <c r="E29" s="11" t="s">
        <v>317</v>
      </c>
      <c r="F29" t="s">
        <v>4</v>
      </c>
      <c r="G29" s="25"/>
      <c r="H29" s="25"/>
      <c r="I29" s="58"/>
      <c r="J29" s="25"/>
      <c r="L29" s="2" t="s">
        <v>1208</v>
      </c>
      <c r="M29" s="32" t="s">
        <v>1209</v>
      </c>
      <c r="N29" s="11" t="s">
        <v>1210</v>
      </c>
      <c r="O29" s="46" t="s">
        <v>1350</v>
      </c>
      <c r="P29" s="58"/>
      <c r="Q29" s="25"/>
      <c r="W29" s="58"/>
      <c r="Z29" s="1113" t="s">
        <v>1445</v>
      </c>
      <c r="AA29" s="25" t="s">
        <v>1477</v>
      </c>
      <c r="AE29" s="1133" t="s">
        <v>1934</v>
      </c>
      <c r="AF29" s="1153" t="s">
        <v>1934</v>
      </c>
      <c r="AH29" s="863" t="s">
        <v>2162</v>
      </c>
    </row>
    <row r="30" spans="2:34" ht="16.5" thickBot="1">
      <c r="B30" s="130" t="s">
        <v>4</v>
      </c>
      <c r="C30" s="117"/>
      <c r="D30" s="3" t="s">
        <v>1790</v>
      </c>
      <c r="E30" s="12" t="s">
        <v>1791</v>
      </c>
      <c r="F30" t="s">
        <v>4</v>
      </c>
      <c r="G30" s="25"/>
      <c r="H30" s="25"/>
      <c r="I30" s="58"/>
      <c r="J30" s="25"/>
      <c r="L30" s="3" t="s">
        <v>1211</v>
      </c>
      <c r="M30" s="31" t="s">
        <v>1212</v>
      </c>
      <c r="N30" s="12" t="s">
        <v>1213</v>
      </c>
      <c r="O30" s="46" t="s">
        <v>1350</v>
      </c>
      <c r="P30" s="58"/>
      <c r="Q30" s="25"/>
      <c r="W30" s="58"/>
      <c r="Z30" s="1113" t="s">
        <v>1446</v>
      </c>
      <c r="AA30" s="25" t="s">
        <v>1478</v>
      </c>
      <c r="AE30" s="1131" t="s">
        <v>1935</v>
      </c>
      <c r="AF30" s="1154" t="s">
        <v>1935</v>
      </c>
      <c r="AH30" s="863" t="s">
        <v>2162</v>
      </c>
    </row>
    <row r="31" spans="2:34" ht="17.25" thickBot="1">
      <c r="B31" s="130" t="s">
        <v>4</v>
      </c>
      <c r="C31" s="117"/>
      <c r="D31" s="2" t="s">
        <v>1792</v>
      </c>
      <c r="E31" s="11" t="s">
        <v>1793</v>
      </c>
      <c r="F31" t="s">
        <v>4</v>
      </c>
      <c r="G31" s="25"/>
      <c r="H31" s="25"/>
      <c r="I31" s="58"/>
      <c r="J31" s="25"/>
      <c r="L31" s="2" t="s">
        <v>1214</v>
      </c>
      <c r="M31" s="32" t="s">
        <v>1215</v>
      </c>
      <c r="N31" s="11" t="s">
        <v>1216</v>
      </c>
      <c r="O31" s="46" t="s">
        <v>1350</v>
      </c>
      <c r="P31" s="58"/>
      <c r="Q31" s="25"/>
      <c r="W31" s="58"/>
      <c r="Z31" s="1113" t="s">
        <v>1447</v>
      </c>
      <c r="AA31" s="25" t="s">
        <v>1479</v>
      </c>
      <c r="AE31" s="1133" t="s">
        <v>1936</v>
      </c>
      <c r="AF31" s="1155" t="s">
        <v>1936</v>
      </c>
      <c r="AH31" s="863" t="s">
        <v>2162</v>
      </c>
    </row>
    <row r="32" spans="2:34" ht="16.5" thickBot="1">
      <c r="B32" s="37" t="s">
        <v>4</v>
      </c>
      <c r="C32" s="24"/>
      <c r="D32" s="3" t="s">
        <v>318</v>
      </c>
      <c r="E32" s="12" t="s">
        <v>319</v>
      </c>
      <c r="F32" t="s">
        <v>4</v>
      </c>
      <c r="G32" s="25"/>
      <c r="H32" s="25"/>
      <c r="I32" s="58"/>
      <c r="J32" s="25"/>
      <c r="L32" s="3" t="s">
        <v>1217</v>
      </c>
      <c r="M32" s="31" t="s">
        <v>1218</v>
      </c>
      <c r="N32" s="12" t="s">
        <v>1219</v>
      </c>
      <c r="O32" s="46" t="s">
        <v>1350</v>
      </c>
      <c r="P32" s="58"/>
      <c r="Q32" s="25"/>
      <c r="W32" s="58"/>
      <c r="Z32" s="1113" t="s">
        <v>1448</v>
      </c>
      <c r="AA32" s="25" t="s">
        <v>1480</v>
      </c>
      <c r="AE32" s="1131" t="s">
        <v>1937</v>
      </c>
      <c r="AF32" s="1156" t="s">
        <v>1937</v>
      </c>
      <c r="AH32" s="863" t="s">
        <v>2162</v>
      </c>
    </row>
    <row r="33" spans="2:34" ht="16.5" thickBot="1">
      <c r="B33" s="37" t="s">
        <v>4</v>
      </c>
      <c r="C33" s="24"/>
      <c r="D33" s="2" t="s">
        <v>320</v>
      </c>
      <c r="E33" s="11" t="s">
        <v>321</v>
      </c>
      <c r="F33" t="s">
        <v>4</v>
      </c>
      <c r="G33" s="25"/>
      <c r="H33" s="25"/>
      <c r="I33" s="58"/>
      <c r="J33" s="25"/>
      <c r="L33" s="2" t="s">
        <v>1220</v>
      </c>
      <c r="M33" s="32" t="s">
        <v>1221</v>
      </c>
      <c r="N33" s="11" t="s">
        <v>1222</v>
      </c>
      <c r="O33" s="46" t="s">
        <v>1350</v>
      </c>
      <c r="P33" s="58"/>
      <c r="Q33" s="25"/>
      <c r="W33" s="58"/>
      <c r="Z33" s="1113" t="s">
        <v>1449</v>
      </c>
      <c r="AA33" s="25" t="s">
        <v>1481</v>
      </c>
      <c r="AE33" s="1133" t="s">
        <v>1938</v>
      </c>
      <c r="AF33" s="1157" t="s">
        <v>1938</v>
      </c>
      <c r="AH33" s="863" t="s">
        <v>2162</v>
      </c>
    </row>
    <row r="34" spans="2:34" ht="16.5" thickBot="1">
      <c r="B34" s="37"/>
      <c r="C34" s="117"/>
      <c r="D34" s="3" t="s">
        <v>1794</v>
      </c>
      <c r="E34" s="12" t="s">
        <v>1795</v>
      </c>
      <c r="F34" t="s">
        <v>4</v>
      </c>
      <c r="G34" s="26"/>
      <c r="H34" s="26"/>
      <c r="I34" s="59"/>
      <c r="J34" s="26"/>
      <c r="L34" s="3" t="s">
        <v>1223</v>
      </c>
      <c r="M34" s="31" t="s">
        <v>1224</v>
      </c>
      <c r="N34" s="12" t="s">
        <v>1225</v>
      </c>
      <c r="O34" s="46" t="s">
        <v>1350</v>
      </c>
      <c r="P34" s="59"/>
      <c r="Q34" s="26"/>
      <c r="W34" s="59"/>
      <c r="Z34" s="1113" t="s">
        <v>1450</v>
      </c>
      <c r="AA34" s="25" t="s">
        <v>1482</v>
      </c>
      <c r="AE34" s="1131" t="s">
        <v>1939</v>
      </c>
      <c r="AF34" s="1158" t="s">
        <v>1939</v>
      </c>
      <c r="AH34" s="863" t="s">
        <v>2162</v>
      </c>
    </row>
    <row r="35" spans="2:34" ht="16.5" thickBot="1">
      <c r="B35" s="37" t="s">
        <v>4</v>
      </c>
      <c r="C35" s="24"/>
      <c r="D35" s="2" t="s">
        <v>322</v>
      </c>
      <c r="E35" s="11" t="s">
        <v>323</v>
      </c>
      <c r="F35" t="s">
        <v>4</v>
      </c>
      <c r="G35" s="25"/>
      <c r="H35" s="25"/>
      <c r="I35" s="58"/>
      <c r="J35" s="25"/>
      <c r="L35" s="2" t="s">
        <v>1226</v>
      </c>
      <c r="M35" s="32" t="s">
        <v>1227</v>
      </c>
      <c r="N35" s="11" t="s">
        <v>1228</v>
      </c>
      <c r="O35" s="46" t="s">
        <v>1350</v>
      </c>
      <c r="P35" s="58"/>
      <c r="Q35" s="25"/>
      <c r="W35" s="58"/>
      <c r="Z35" s="1114" t="s">
        <v>1483</v>
      </c>
      <c r="AA35" s="25" t="s">
        <v>8544</v>
      </c>
      <c r="AB35" t="s">
        <v>4</v>
      </c>
      <c r="AE35" s="1133" t="s">
        <v>1940</v>
      </c>
      <c r="AF35" s="1159" t="s">
        <v>1940</v>
      </c>
      <c r="AH35" s="863" t="s">
        <v>2162</v>
      </c>
    </row>
    <row r="36" spans="2:34" ht="16.5" thickBot="1">
      <c r="B36" s="37" t="s">
        <v>4</v>
      </c>
      <c r="C36" s="24"/>
      <c r="D36" s="3" t="s">
        <v>324</v>
      </c>
      <c r="E36" s="12" t="s">
        <v>325</v>
      </c>
      <c r="F36" t="s">
        <v>4</v>
      </c>
      <c r="G36" s="25"/>
      <c r="H36" s="25"/>
      <c r="I36" s="58"/>
      <c r="J36" s="25"/>
      <c r="L36" s="3" t="s">
        <v>1229</v>
      </c>
      <c r="M36" s="31" t="s">
        <v>1230</v>
      </c>
      <c r="N36" s="12" t="s">
        <v>1231</v>
      </c>
      <c r="O36" s="46" t="s">
        <v>1350</v>
      </c>
      <c r="P36" s="58"/>
      <c r="Q36" s="25"/>
      <c r="W36" s="58"/>
      <c r="Z36" s="1113" t="s">
        <v>1451</v>
      </c>
      <c r="AA36" s="25" t="s">
        <v>1484</v>
      </c>
      <c r="AE36" s="1131" t="s">
        <v>1941</v>
      </c>
      <c r="AF36" s="1160" t="s">
        <v>1941</v>
      </c>
      <c r="AH36" s="863" t="s">
        <v>2162</v>
      </c>
    </row>
    <row r="37" spans="2:34" ht="16.5" thickBot="1">
      <c r="B37" s="37" t="s">
        <v>4</v>
      </c>
      <c r="C37" s="24"/>
      <c r="D37" s="2" t="s">
        <v>326</v>
      </c>
      <c r="E37" s="11" t="s">
        <v>327</v>
      </c>
      <c r="F37" t="s">
        <v>4</v>
      </c>
      <c r="G37" s="25"/>
      <c r="H37" s="25"/>
      <c r="I37" s="58"/>
      <c r="J37" s="25"/>
      <c r="L37" s="2" t="s">
        <v>1232</v>
      </c>
      <c r="M37" s="32" t="s">
        <v>1232</v>
      </c>
      <c r="N37" s="11" t="s">
        <v>1233</v>
      </c>
      <c r="O37" s="46" t="s">
        <v>1350</v>
      </c>
      <c r="P37" s="58"/>
      <c r="Q37" s="25"/>
      <c r="W37" s="58"/>
      <c r="Z37" s="1113" t="s">
        <v>1452</v>
      </c>
      <c r="AA37" s="25" t="s">
        <v>1485</v>
      </c>
      <c r="AE37" s="1133" t="s">
        <v>1942</v>
      </c>
      <c r="AF37" s="1161" t="s">
        <v>1942</v>
      </c>
      <c r="AH37" s="863" t="s">
        <v>2162</v>
      </c>
    </row>
    <row r="38" spans="2:34" ht="16.5" thickBot="1">
      <c r="B38" s="37" t="s">
        <v>4</v>
      </c>
      <c r="C38" s="24"/>
      <c r="D38" s="3" t="s">
        <v>328</v>
      </c>
      <c r="E38" s="12" t="s">
        <v>329</v>
      </c>
      <c r="F38" t="s">
        <v>4</v>
      </c>
      <c r="G38" s="25"/>
      <c r="H38" s="25"/>
      <c r="I38" s="58"/>
      <c r="J38" s="25"/>
      <c r="L38" s="3" t="s">
        <v>1234</v>
      </c>
      <c r="M38" s="31" t="s">
        <v>1235</v>
      </c>
      <c r="N38" s="12" t="s">
        <v>1236</v>
      </c>
      <c r="O38" s="46" t="s">
        <v>1350</v>
      </c>
      <c r="P38" s="58"/>
      <c r="Q38" s="25"/>
      <c r="W38" s="58"/>
      <c r="Z38" s="1113" t="s">
        <v>1453</v>
      </c>
      <c r="AA38" s="25" t="s">
        <v>1486</v>
      </c>
      <c r="AE38" s="1131" t="s">
        <v>1943</v>
      </c>
      <c r="AF38" s="1162" t="s">
        <v>1943</v>
      </c>
      <c r="AH38" s="863" t="s">
        <v>2162</v>
      </c>
    </row>
    <row r="39" spans="2:34" ht="16.5" thickBot="1">
      <c r="B39" s="37" t="s">
        <v>4</v>
      </c>
      <c r="C39" s="24"/>
      <c r="D39" s="2" t="s">
        <v>330</v>
      </c>
      <c r="E39" s="11" t="s">
        <v>331</v>
      </c>
      <c r="F39" t="s">
        <v>4</v>
      </c>
      <c r="G39" s="25"/>
      <c r="H39" s="25"/>
      <c r="I39" s="58"/>
      <c r="J39" s="25"/>
      <c r="L39" s="2" t="s">
        <v>1237</v>
      </c>
      <c r="M39" s="32" t="s">
        <v>1238</v>
      </c>
      <c r="N39" s="11" t="s">
        <v>1239</v>
      </c>
      <c r="O39" s="46" t="s">
        <v>1350</v>
      </c>
      <c r="P39" s="58"/>
      <c r="Q39" s="25"/>
      <c r="W39" s="58"/>
      <c r="Z39" s="1113" t="s">
        <v>1454</v>
      </c>
      <c r="AA39" s="25" t="s">
        <v>1487</v>
      </c>
      <c r="AE39" s="1133" t="s">
        <v>1944</v>
      </c>
      <c r="AF39" s="1163" t="s">
        <v>1944</v>
      </c>
      <c r="AH39" s="863" t="s">
        <v>2162</v>
      </c>
    </row>
    <row r="40" spans="2:34" ht="16.5" thickBot="1">
      <c r="B40" s="37" t="s">
        <v>4</v>
      </c>
      <c r="C40" s="24"/>
      <c r="D40" s="3" t="s">
        <v>332</v>
      </c>
      <c r="E40" s="12" t="s">
        <v>333</v>
      </c>
      <c r="F40" t="s">
        <v>4</v>
      </c>
      <c r="G40" s="25"/>
      <c r="H40" s="25"/>
      <c r="I40" s="58"/>
      <c r="J40" s="25"/>
      <c r="L40" s="3" t="s">
        <v>1240</v>
      </c>
      <c r="M40" s="31" t="s">
        <v>1241</v>
      </c>
      <c r="N40" s="12" t="s">
        <v>1242</v>
      </c>
      <c r="O40" s="46" t="s">
        <v>1350</v>
      </c>
      <c r="P40" s="58"/>
      <c r="Q40" s="25"/>
      <c r="W40" s="58"/>
      <c r="Z40" s="1113" t="s">
        <v>1455</v>
      </c>
      <c r="AA40" s="25" t="s">
        <v>1488</v>
      </c>
      <c r="AE40" s="1131" t="s">
        <v>1945</v>
      </c>
      <c r="AF40" s="1164" t="s">
        <v>1945</v>
      </c>
      <c r="AH40" s="863" t="s">
        <v>2162</v>
      </c>
    </row>
    <row r="41" spans="2:34" ht="16.5" thickBot="1">
      <c r="B41" s="37" t="s">
        <v>4</v>
      </c>
      <c r="C41" s="24"/>
      <c r="D41" s="2" t="s">
        <v>334</v>
      </c>
      <c r="E41" s="11" t="s">
        <v>335</v>
      </c>
      <c r="F41" t="s">
        <v>4</v>
      </c>
      <c r="G41" s="25"/>
      <c r="H41" s="25"/>
      <c r="I41" s="58"/>
      <c r="J41" s="25"/>
      <c r="L41" s="2" t="s">
        <v>1243</v>
      </c>
      <c r="M41" s="32" t="s">
        <v>1244</v>
      </c>
      <c r="N41" s="11" t="s">
        <v>1245</v>
      </c>
      <c r="O41" s="46" t="s">
        <v>1350</v>
      </c>
      <c r="P41" s="58"/>
      <c r="Q41" s="25"/>
      <c r="W41" s="58"/>
      <c r="AE41" s="1133" t="s">
        <v>1946</v>
      </c>
      <c r="AF41" s="1165" t="s">
        <v>1946</v>
      </c>
      <c r="AH41" s="863" t="s">
        <v>2162</v>
      </c>
    </row>
    <row r="42" spans="2:34" ht="16.5" thickBot="1">
      <c r="B42" s="37" t="s">
        <v>4</v>
      </c>
      <c r="C42" s="24"/>
      <c r="D42" s="3" t="s">
        <v>336</v>
      </c>
      <c r="E42" s="12" t="s">
        <v>337</v>
      </c>
      <c r="F42" t="s">
        <v>4</v>
      </c>
      <c r="G42" s="25"/>
      <c r="H42" s="25"/>
      <c r="I42" s="58"/>
      <c r="J42" s="25"/>
      <c r="L42" s="3" t="s">
        <v>1246</v>
      </c>
      <c r="M42" s="31" t="s">
        <v>1247</v>
      </c>
      <c r="N42" s="12" t="s">
        <v>1248</v>
      </c>
      <c r="O42" s="46" t="s">
        <v>1350</v>
      </c>
      <c r="P42" s="58"/>
      <c r="Q42" s="25"/>
      <c r="W42" s="58"/>
      <c r="AE42" s="1131" t="s">
        <v>1947</v>
      </c>
      <c r="AF42" s="1166" t="s">
        <v>1947</v>
      </c>
      <c r="AH42" s="863" t="s">
        <v>2162</v>
      </c>
    </row>
    <row r="43" spans="2:34" ht="16.5" thickBot="1">
      <c r="B43" s="37" t="s">
        <v>4</v>
      </c>
      <c r="C43" s="24"/>
      <c r="D43" s="2" t="s">
        <v>338</v>
      </c>
      <c r="E43" s="11" t="s">
        <v>339</v>
      </c>
      <c r="F43" t="s">
        <v>4</v>
      </c>
      <c r="G43" s="25"/>
      <c r="H43" s="25"/>
      <c r="I43" s="58"/>
      <c r="J43" s="25"/>
      <c r="L43" s="2" t="s">
        <v>1249</v>
      </c>
      <c r="M43" s="32" t="s">
        <v>1250</v>
      </c>
      <c r="N43" s="11" t="s">
        <v>1251</v>
      </c>
      <c r="O43" s="46" t="s">
        <v>1350</v>
      </c>
      <c r="P43" s="58"/>
      <c r="Q43" s="25"/>
      <c r="W43" s="58"/>
      <c r="AE43" s="1133" t="s">
        <v>1948</v>
      </c>
      <c r="AF43" s="1167" t="s">
        <v>1948</v>
      </c>
      <c r="AH43" s="863" t="s">
        <v>2162</v>
      </c>
    </row>
    <row r="44" spans="2:34" ht="16.5" thickBot="1">
      <c r="B44" s="37" t="s">
        <v>4</v>
      </c>
      <c r="C44" s="24"/>
      <c r="D44" s="3" t="s">
        <v>340</v>
      </c>
      <c r="E44" s="12" t="s">
        <v>341</v>
      </c>
      <c r="F44" t="s">
        <v>4</v>
      </c>
      <c r="G44" s="25"/>
      <c r="H44" s="25"/>
      <c r="I44" s="58"/>
      <c r="J44" s="25"/>
      <c r="L44" s="3" t="s">
        <v>1252</v>
      </c>
      <c r="M44" s="31" t="s">
        <v>1253</v>
      </c>
      <c r="N44" s="12" t="s">
        <v>1254</v>
      </c>
      <c r="O44" s="46" t="s">
        <v>1350</v>
      </c>
      <c r="P44" s="58"/>
      <c r="Q44" s="25"/>
      <c r="W44" s="58"/>
      <c r="AE44" s="1131" t="s">
        <v>1949</v>
      </c>
      <c r="AF44" s="1168" t="s">
        <v>1949</v>
      </c>
      <c r="AH44" s="863" t="s">
        <v>2162</v>
      </c>
    </row>
    <row r="45" spans="2:34" ht="16.5" thickBot="1">
      <c r="B45" s="37" t="s">
        <v>4</v>
      </c>
      <c r="C45" s="24"/>
      <c r="D45" s="2" t="s">
        <v>342</v>
      </c>
      <c r="E45" s="11" t="s">
        <v>343</v>
      </c>
      <c r="F45" t="s">
        <v>4</v>
      </c>
      <c r="G45" s="25"/>
      <c r="H45" s="25"/>
      <c r="I45" s="58"/>
      <c r="J45" s="25"/>
      <c r="L45" s="2" t="s">
        <v>1255</v>
      </c>
      <c r="M45" s="32" t="s">
        <v>1256</v>
      </c>
      <c r="N45" s="11" t="s">
        <v>1257</v>
      </c>
      <c r="O45" s="46" t="s">
        <v>1350</v>
      </c>
      <c r="P45" s="58"/>
      <c r="Q45" s="25"/>
      <c r="W45" s="58"/>
      <c r="AE45" s="1133" t="s">
        <v>1950</v>
      </c>
      <c r="AF45" s="1169" t="s">
        <v>1950</v>
      </c>
      <c r="AH45" s="863" t="s">
        <v>2162</v>
      </c>
    </row>
    <row r="46" spans="2:34" ht="16.5" thickBot="1">
      <c r="B46" s="37" t="s">
        <v>4</v>
      </c>
      <c r="C46" s="24"/>
      <c r="D46" s="3" t="s">
        <v>344</v>
      </c>
      <c r="E46" s="12" t="s">
        <v>345</v>
      </c>
      <c r="F46" t="s">
        <v>4</v>
      </c>
      <c r="G46" s="25"/>
      <c r="H46" s="25"/>
      <c r="I46" s="58"/>
      <c r="J46" s="25"/>
      <c r="L46" s="3" t="s">
        <v>1258</v>
      </c>
      <c r="M46" s="31" t="s">
        <v>1258</v>
      </c>
      <c r="N46" s="12" t="s">
        <v>1259</v>
      </c>
      <c r="O46" s="46" t="s">
        <v>1350</v>
      </c>
      <c r="P46" s="58"/>
      <c r="Q46" s="25"/>
      <c r="W46" s="58"/>
      <c r="AE46" s="1170" t="s">
        <v>1951</v>
      </c>
      <c r="AF46" s="1171" t="s">
        <v>1951</v>
      </c>
      <c r="AH46" s="863" t="s">
        <v>2162</v>
      </c>
    </row>
    <row r="47" spans="2:34" ht="16.5" thickBot="1">
      <c r="B47" s="37" t="s">
        <v>4</v>
      </c>
      <c r="C47" s="24"/>
      <c r="D47" s="2" t="s">
        <v>346</v>
      </c>
      <c r="E47" s="11" t="s">
        <v>347</v>
      </c>
      <c r="F47" t="s">
        <v>4</v>
      </c>
      <c r="G47" s="25"/>
      <c r="H47" s="25"/>
      <c r="I47" s="58"/>
      <c r="J47" s="25"/>
      <c r="L47" s="2" t="s">
        <v>1260</v>
      </c>
      <c r="M47" s="32" t="s">
        <v>1261</v>
      </c>
      <c r="N47" s="11" t="s">
        <v>1262</v>
      </c>
      <c r="O47" s="46" t="s">
        <v>1350</v>
      </c>
      <c r="P47" s="58"/>
      <c r="Q47" s="25"/>
      <c r="W47" s="58"/>
      <c r="AE47" s="1148" t="s">
        <v>1952</v>
      </c>
      <c r="AF47" s="1149"/>
    </row>
    <row r="48" spans="2:34" ht="16.5" thickBot="1">
      <c r="B48" s="37" t="s">
        <v>4</v>
      </c>
      <c r="C48" s="24"/>
      <c r="D48" s="3" t="s">
        <v>348</v>
      </c>
      <c r="E48" s="12" t="s">
        <v>349</v>
      </c>
      <c r="F48" t="s">
        <v>4</v>
      </c>
      <c r="G48" s="25"/>
      <c r="H48" s="25"/>
      <c r="I48" s="58"/>
      <c r="J48" s="25"/>
      <c r="L48" s="3" t="s">
        <v>1263</v>
      </c>
      <c r="M48" s="31" t="s">
        <v>1264</v>
      </c>
      <c r="N48" s="12" t="s">
        <v>1265</v>
      </c>
      <c r="O48" s="46" t="s">
        <v>1350</v>
      </c>
      <c r="P48" s="58"/>
      <c r="Q48" s="25"/>
      <c r="W48" s="58"/>
      <c r="AE48" s="1150" t="s">
        <v>1911</v>
      </c>
      <c r="AF48" s="1151" t="s">
        <v>1912</v>
      </c>
    </row>
    <row r="49" spans="2:34" ht="16.5" thickBot="1">
      <c r="B49" s="37" t="s">
        <v>4</v>
      </c>
      <c r="C49" s="24"/>
      <c r="D49" s="2" t="s">
        <v>350</v>
      </c>
      <c r="E49" s="11" t="s">
        <v>351</v>
      </c>
      <c r="F49" t="s">
        <v>4</v>
      </c>
      <c r="G49" s="25"/>
      <c r="H49" s="25"/>
      <c r="I49" s="58"/>
      <c r="J49" s="25"/>
      <c r="L49" s="2" t="s">
        <v>1266</v>
      </c>
      <c r="M49" s="32" t="s">
        <v>1267</v>
      </c>
      <c r="N49" s="11" t="s">
        <v>1268</v>
      </c>
      <c r="O49" s="46" t="s">
        <v>1350</v>
      </c>
      <c r="P49" s="58"/>
      <c r="Q49" s="25"/>
      <c r="W49" s="58"/>
      <c r="AE49" s="1131" t="s">
        <v>1953</v>
      </c>
      <c r="AF49" s="1172" t="s">
        <v>1953</v>
      </c>
      <c r="AH49" s="863" t="s">
        <v>2161</v>
      </c>
    </row>
    <row r="50" spans="2:34" ht="16.5" thickBot="1">
      <c r="B50" s="37" t="s">
        <v>4</v>
      </c>
      <c r="C50" s="24"/>
      <c r="D50" s="3" t="s">
        <v>352</v>
      </c>
      <c r="E50" s="12" t="s">
        <v>353</v>
      </c>
      <c r="F50" t="s">
        <v>4</v>
      </c>
      <c r="G50" s="26"/>
      <c r="H50" s="26"/>
      <c r="I50" s="59"/>
      <c r="J50" s="26"/>
      <c r="L50" s="3" t="s">
        <v>1269</v>
      </c>
      <c r="M50" s="31" t="s">
        <v>1270</v>
      </c>
      <c r="N50" s="12" t="s">
        <v>1271</v>
      </c>
      <c r="O50" s="46" t="s">
        <v>1350</v>
      </c>
      <c r="P50" s="59"/>
      <c r="Q50" s="26"/>
      <c r="W50" s="59"/>
      <c r="AE50" s="1133" t="s">
        <v>1954</v>
      </c>
      <c r="AF50" s="1173" t="s">
        <v>1954</v>
      </c>
      <c r="AH50" s="863" t="s">
        <v>2161</v>
      </c>
    </row>
    <row r="51" spans="2:34" ht="16.5" thickBot="1">
      <c r="B51" s="37" t="s">
        <v>4</v>
      </c>
      <c r="C51" s="24"/>
      <c r="D51" s="2" t="s">
        <v>354</v>
      </c>
      <c r="E51" s="11" t="s">
        <v>355</v>
      </c>
      <c r="F51" t="s">
        <v>4</v>
      </c>
      <c r="G51" s="25"/>
      <c r="H51" s="25"/>
      <c r="I51" s="58"/>
      <c r="J51" s="25"/>
      <c r="L51" s="2" t="s">
        <v>1272</v>
      </c>
      <c r="M51" s="32" t="s">
        <v>1273</v>
      </c>
      <c r="N51" s="11" t="s">
        <v>1274</v>
      </c>
      <c r="O51" s="46" t="s">
        <v>1350</v>
      </c>
      <c r="P51" s="58"/>
      <c r="Q51" s="25"/>
      <c r="W51" s="58"/>
      <c r="AE51" s="1131" t="s">
        <v>1955</v>
      </c>
      <c r="AF51" s="1174" t="s">
        <v>1955</v>
      </c>
      <c r="AH51" s="863" t="s">
        <v>2161</v>
      </c>
    </row>
    <row r="52" spans="2:34" ht="16.5" thickBot="1">
      <c r="B52" s="37" t="s">
        <v>4</v>
      </c>
      <c r="C52" s="24"/>
      <c r="D52" s="3" t="s">
        <v>356</v>
      </c>
      <c r="E52" s="12" t="s">
        <v>357</v>
      </c>
      <c r="F52" t="s">
        <v>4</v>
      </c>
      <c r="G52" s="25"/>
      <c r="H52" s="25"/>
      <c r="I52" s="58"/>
      <c r="J52" s="25"/>
      <c r="L52" s="3" t="s">
        <v>1275</v>
      </c>
      <c r="M52" s="31" t="s">
        <v>1276</v>
      </c>
      <c r="N52" s="12" t="s">
        <v>1277</v>
      </c>
      <c r="O52" s="46" t="s">
        <v>1350</v>
      </c>
      <c r="P52" s="58"/>
      <c r="Q52" s="25"/>
      <c r="W52" s="58"/>
      <c r="AE52" s="1133" t="s">
        <v>1956</v>
      </c>
      <c r="AF52" s="1175" t="s">
        <v>1956</v>
      </c>
      <c r="AH52" s="863" t="s">
        <v>2161</v>
      </c>
    </row>
    <row r="53" spans="2:34" ht="16.5" thickBot="1">
      <c r="B53" s="37" t="s">
        <v>4</v>
      </c>
      <c r="C53" s="24"/>
      <c r="D53" s="2" t="s">
        <v>358</v>
      </c>
      <c r="E53" s="11" t="s">
        <v>359</v>
      </c>
      <c r="F53" t="s">
        <v>4</v>
      </c>
      <c r="G53" s="25"/>
      <c r="H53" s="25"/>
      <c r="I53" s="58"/>
      <c r="J53" s="25"/>
      <c r="L53" s="2" t="s">
        <v>1278</v>
      </c>
      <c r="M53" s="32" t="s">
        <v>1279</v>
      </c>
      <c r="N53" s="11" t="s">
        <v>1280</v>
      </c>
      <c r="O53" s="46" t="s">
        <v>1350</v>
      </c>
      <c r="P53" s="58"/>
      <c r="Q53" s="25"/>
      <c r="W53" s="58"/>
      <c r="AE53" s="1131" t="s">
        <v>1957</v>
      </c>
      <c r="AF53" s="1176" t="s">
        <v>1957</v>
      </c>
      <c r="AH53" s="863" t="s">
        <v>2161</v>
      </c>
    </row>
    <row r="54" spans="2:34" ht="16.5" thickBot="1">
      <c r="B54" s="37" t="s">
        <v>4</v>
      </c>
      <c r="C54" s="24"/>
      <c r="D54" s="3" t="s">
        <v>360</v>
      </c>
      <c r="E54" s="12" t="s">
        <v>361</v>
      </c>
      <c r="F54" t="s">
        <v>4</v>
      </c>
      <c r="G54" s="25"/>
      <c r="H54" s="25"/>
      <c r="I54" s="58"/>
      <c r="J54" s="25"/>
      <c r="L54" s="3" t="s">
        <v>1281</v>
      </c>
      <c r="M54" s="31" t="s">
        <v>1282</v>
      </c>
      <c r="N54" s="12" t="s">
        <v>1283</v>
      </c>
      <c r="O54" s="46" t="s">
        <v>1350</v>
      </c>
      <c r="P54" s="58"/>
      <c r="Q54" s="25"/>
      <c r="W54" s="58"/>
      <c r="AE54" s="1133" t="s">
        <v>1958</v>
      </c>
      <c r="AF54" s="1177" t="s">
        <v>1958</v>
      </c>
      <c r="AH54" s="863" t="s">
        <v>2161</v>
      </c>
    </row>
    <row r="55" spans="2:34" ht="16.5" thickBot="1">
      <c r="B55" s="37" t="s">
        <v>4</v>
      </c>
      <c r="C55" s="24"/>
      <c r="D55" s="2" t="s">
        <v>362</v>
      </c>
      <c r="E55" s="11" t="s">
        <v>363</v>
      </c>
      <c r="F55" t="s">
        <v>4</v>
      </c>
      <c r="G55" s="25"/>
      <c r="H55" s="25"/>
      <c r="I55" s="58"/>
      <c r="J55" s="25"/>
      <c r="L55" s="2" t="s">
        <v>1284</v>
      </c>
      <c r="M55" s="32" t="s">
        <v>1285</v>
      </c>
      <c r="N55" s="11" t="s">
        <v>1286</v>
      </c>
      <c r="O55" s="46" t="s">
        <v>1350</v>
      </c>
      <c r="P55" s="58"/>
      <c r="Q55" s="25"/>
      <c r="W55" s="58"/>
      <c r="AE55" s="1131" t="s">
        <v>1959</v>
      </c>
      <c r="AF55" s="1178" t="s">
        <v>1959</v>
      </c>
      <c r="AH55" s="863" t="s">
        <v>2161</v>
      </c>
    </row>
    <row r="56" spans="2:34" ht="16.5" thickBot="1">
      <c r="B56" s="37" t="s">
        <v>4</v>
      </c>
      <c r="C56" s="24"/>
      <c r="D56" s="3" t="s">
        <v>364</v>
      </c>
      <c r="E56" s="12" t="s">
        <v>365</v>
      </c>
      <c r="F56" t="s">
        <v>4</v>
      </c>
      <c r="G56" s="25"/>
      <c r="H56" s="25"/>
      <c r="I56" s="58"/>
      <c r="J56" s="25"/>
      <c r="L56" s="3" t="s">
        <v>1287</v>
      </c>
      <c r="M56" s="31" t="s">
        <v>1288</v>
      </c>
      <c r="N56" s="12" t="s">
        <v>1289</v>
      </c>
      <c r="O56" s="46" t="s">
        <v>1350</v>
      </c>
      <c r="P56" s="58"/>
      <c r="Q56" s="25"/>
      <c r="W56" s="58"/>
      <c r="AE56" s="1146" t="s">
        <v>1960</v>
      </c>
      <c r="AF56" s="1179" t="s">
        <v>1960</v>
      </c>
      <c r="AH56" s="863" t="s">
        <v>2161</v>
      </c>
    </row>
    <row r="57" spans="2:34" ht="16.5" thickBot="1">
      <c r="B57" s="37" t="s">
        <v>4</v>
      </c>
      <c r="C57" s="24"/>
      <c r="D57" s="2" t="s">
        <v>366</v>
      </c>
      <c r="E57" s="11" t="s">
        <v>367</v>
      </c>
      <c r="F57" t="s">
        <v>4</v>
      </c>
      <c r="G57" s="26"/>
      <c r="H57" s="26"/>
      <c r="I57" s="59"/>
      <c r="J57" s="26"/>
      <c r="L57" s="2" t="s">
        <v>1290</v>
      </c>
      <c r="M57" s="32" t="s">
        <v>1291</v>
      </c>
      <c r="N57" s="11" t="s">
        <v>1292</v>
      </c>
      <c r="O57" s="46" t="s">
        <v>1350</v>
      </c>
      <c r="P57" s="59"/>
      <c r="Q57" s="26"/>
      <c r="W57" s="59"/>
      <c r="AE57" s="1148" t="s">
        <v>1961</v>
      </c>
      <c r="AF57" s="1149"/>
    </row>
    <row r="58" spans="2:34" ht="16.5" thickBot="1">
      <c r="B58" s="37" t="s">
        <v>4</v>
      </c>
      <c r="C58" s="24"/>
      <c r="D58" s="3" t="s">
        <v>368</v>
      </c>
      <c r="E58" s="12" t="s">
        <v>369</v>
      </c>
      <c r="F58" t="s">
        <v>4</v>
      </c>
      <c r="G58" s="25"/>
      <c r="H58" s="25"/>
      <c r="I58" s="58"/>
      <c r="J58" s="25"/>
      <c r="L58" s="3" t="s">
        <v>1293</v>
      </c>
      <c r="M58" s="31" t="s">
        <v>1294</v>
      </c>
      <c r="N58" s="12" t="s">
        <v>1295</v>
      </c>
      <c r="O58" s="46" t="s">
        <v>1350</v>
      </c>
      <c r="P58" s="58"/>
      <c r="Q58" s="25"/>
      <c r="W58" s="58"/>
      <c r="AE58" s="1150" t="s">
        <v>1911</v>
      </c>
      <c r="AF58" s="1151" t="s">
        <v>1912</v>
      </c>
    </row>
    <row r="59" spans="2:34" ht="16.5" thickBot="1">
      <c r="B59" s="37" t="s">
        <v>4</v>
      </c>
      <c r="C59" s="24"/>
      <c r="D59" s="2" t="s">
        <v>370</v>
      </c>
      <c r="E59" s="11" t="s">
        <v>371</v>
      </c>
      <c r="F59" t="s">
        <v>4</v>
      </c>
      <c r="G59" s="25"/>
      <c r="H59" s="25"/>
      <c r="I59" s="58"/>
      <c r="J59" s="25"/>
      <c r="L59" s="2" t="s">
        <v>1296</v>
      </c>
      <c r="M59" s="32" t="s">
        <v>1297</v>
      </c>
      <c r="N59" s="11" t="s">
        <v>1298</v>
      </c>
      <c r="O59" s="46" t="s">
        <v>1350</v>
      </c>
      <c r="P59" s="58"/>
      <c r="Q59" s="25"/>
      <c r="W59" s="58"/>
      <c r="AE59" s="1131" t="s">
        <v>1962</v>
      </c>
      <c r="AF59" s="1180" t="s">
        <v>1962</v>
      </c>
      <c r="AH59" s="863" t="s">
        <v>2160</v>
      </c>
    </row>
    <row r="60" spans="2:34" ht="17.25" thickBot="1">
      <c r="B60" s="37" t="s">
        <v>4</v>
      </c>
      <c r="C60" s="24"/>
      <c r="D60" s="3" t="s">
        <v>372</v>
      </c>
      <c r="E60" s="12" t="s">
        <v>373</v>
      </c>
      <c r="F60" t="s">
        <v>4</v>
      </c>
      <c r="G60" s="25"/>
      <c r="H60" s="25"/>
      <c r="I60" s="58"/>
      <c r="J60" s="25"/>
      <c r="L60" s="3" t="s">
        <v>1299</v>
      </c>
      <c r="M60" s="31" t="s">
        <v>1299</v>
      </c>
      <c r="N60" s="12" t="s">
        <v>1300</v>
      </c>
      <c r="O60" s="46" t="s">
        <v>1350</v>
      </c>
      <c r="P60" s="58"/>
      <c r="Q60" s="25"/>
      <c r="W60" s="58"/>
      <c r="AE60" s="1133" t="s">
        <v>1963</v>
      </c>
      <c r="AF60" s="1181" t="s">
        <v>1963</v>
      </c>
      <c r="AH60" s="863" t="s">
        <v>2160</v>
      </c>
    </row>
    <row r="61" spans="2:34" ht="16.5" thickBot="1">
      <c r="B61" s="37" t="s">
        <v>4</v>
      </c>
      <c r="C61" s="24"/>
      <c r="D61" s="2" t="s">
        <v>374</v>
      </c>
      <c r="E61" s="11" t="s">
        <v>375</v>
      </c>
      <c r="F61" t="s">
        <v>4</v>
      </c>
      <c r="G61" s="25"/>
      <c r="H61" s="25"/>
      <c r="I61" s="58"/>
      <c r="J61" s="25"/>
      <c r="L61" s="2" t="s">
        <v>1301</v>
      </c>
      <c r="M61" s="32" t="s">
        <v>1301</v>
      </c>
      <c r="N61" s="11" t="s">
        <v>1302</v>
      </c>
      <c r="O61" s="46" t="s">
        <v>1350</v>
      </c>
      <c r="P61" s="58"/>
      <c r="Q61" s="25"/>
      <c r="W61" s="58"/>
      <c r="AE61" s="1131" t="s">
        <v>1964</v>
      </c>
      <c r="AF61" s="1182" t="s">
        <v>1964</v>
      </c>
      <c r="AH61" s="863" t="s">
        <v>2160</v>
      </c>
    </row>
    <row r="62" spans="2:34" ht="16.5" thickBot="1">
      <c r="B62" s="37" t="s">
        <v>4</v>
      </c>
      <c r="C62" s="24"/>
      <c r="D62" s="3" t="s">
        <v>376</v>
      </c>
      <c r="E62" s="12" t="s">
        <v>377</v>
      </c>
      <c r="F62" t="s">
        <v>4</v>
      </c>
      <c r="I62" s="56"/>
      <c r="L62" s="3" t="s">
        <v>1303</v>
      </c>
      <c r="M62" s="31" t="s">
        <v>1304</v>
      </c>
      <c r="N62" s="12" t="s">
        <v>1305</v>
      </c>
      <c r="O62" s="46" t="s">
        <v>1350</v>
      </c>
      <c r="P62" s="56"/>
      <c r="W62" s="56"/>
      <c r="AE62" s="1133" t="s">
        <v>1965</v>
      </c>
      <c r="AF62" s="1183" t="s">
        <v>1965</v>
      </c>
      <c r="AH62" s="863" t="s">
        <v>2160</v>
      </c>
    </row>
    <row r="63" spans="2:34" ht="16.5" thickBot="1">
      <c r="B63" s="37" t="s">
        <v>4</v>
      </c>
      <c r="C63" s="24"/>
      <c r="D63" s="2" t="s">
        <v>378</v>
      </c>
      <c r="E63" s="11" t="s">
        <v>379</v>
      </c>
      <c r="F63" t="s">
        <v>4</v>
      </c>
      <c r="G63" s="24"/>
      <c r="H63" s="24"/>
      <c r="I63" s="57"/>
      <c r="J63" s="24"/>
      <c r="L63" s="2" t="s">
        <v>1306</v>
      </c>
      <c r="M63" s="32" t="s">
        <v>1307</v>
      </c>
      <c r="N63" s="11" t="s">
        <v>1308</v>
      </c>
      <c r="O63" s="46" t="s">
        <v>1350</v>
      </c>
      <c r="P63" s="57"/>
      <c r="Q63" s="24"/>
      <c r="W63" s="57"/>
      <c r="AE63" s="1131" t="s">
        <v>1966</v>
      </c>
      <c r="AF63" s="1184" t="s">
        <v>1966</v>
      </c>
      <c r="AH63" s="863" t="s">
        <v>2160</v>
      </c>
    </row>
    <row r="64" spans="2:34" ht="16.5" thickBot="1">
      <c r="B64" s="37" t="s">
        <v>4</v>
      </c>
      <c r="C64" s="24"/>
      <c r="D64" s="3" t="s">
        <v>380</v>
      </c>
      <c r="E64" s="12" t="s">
        <v>381</v>
      </c>
      <c r="F64" t="s">
        <v>4</v>
      </c>
      <c r="G64" s="25"/>
      <c r="H64" s="25"/>
      <c r="I64" s="58"/>
      <c r="J64" s="25"/>
      <c r="L64" s="14" t="s">
        <v>1309</v>
      </c>
      <c r="M64" s="36" t="s">
        <v>1310</v>
      </c>
      <c r="N64" s="15" t="s">
        <v>1311</v>
      </c>
      <c r="O64" s="46" t="s">
        <v>1350</v>
      </c>
      <c r="P64" s="58"/>
      <c r="Q64" s="25"/>
      <c r="W64" s="58"/>
      <c r="AE64" s="1133" t="s">
        <v>1967</v>
      </c>
      <c r="AF64" s="1185" t="s">
        <v>1967</v>
      </c>
      <c r="AH64" s="863" t="s">
        <v>2160</v>
      </c>
    </row>
    <row r="65" spans="2:34" ht="16.5" thickBot="1">
      <c r="B65" s="37" t="s">
        <v>4</v>
      </c>
      <c r="C65" s="24"/>
      <c r="D65" s="2" t="s">
        <v>382</v>
      </c>
      <c r="E65" s="11" t="s">
        <v>383</v>
      </c>
      <c r="F65" t="s">
        <v>4</v>
      </c>
      <c r="G65" s="25"/>
      <c r="H65" s="25"/>
      <c r="I65" s="58"/>
      <c r="J65" s="25"/>
      <c r="P65" s="58"/>
      <c r="Q65" s="25"/>
      <c r="W65" s="58"/>
      <c r="AE65" s="1131" t="s">
        <v>1968</v>
      </c>
      <c r="AF65" s="1186" t="s">
        <v>1968</v>
      </c>
      <c r="AH65" s="863" t="s">
        <v>2160</v>
      </c>
    </row>
    <row r="66" spans="2:34" ht="16.5" thickBot="1">
      <c r="B66" s="37" t="s">
        <v>4</v>
      </c>
      <c r="C66" s="24"/>
      <c r="D66" s="3" t="s">
        <v>384</v>
      </c>
      <c r="E66" s="12" t="s">
        <v>385</v>
      </c>
      <c r="F66" t="s">
        <v>4</v>
      </c>
      <c r="G66" s="25"/>
      <c r="H66" s="25"/>
      <c r="I66" s="58"/>
      <c r="J66" s="25"/>
      <c r="P66" s="58"/>
      <c r="Q66" s="25"/>
      <c r="W66" s="58"/>
      <c r="AE66" s="1133" t="s">
        <v>1969</v>
      </c>
      <c r="AF66" s="1187" t="s">
        <v>1969</v>
      </c>
      <c r="AH66" s="863" t="s">
        <v>2160</v>
      </c>
    </row>
    <row r="67" spans="2:34" ht="16.5" thickBot="1">
      <c r="B67" s="37" t="s">
        <v>4</v>
      </c>
      <c r="C67" s="24"/>
      <c r="D67" s="2" t="s">
        <v>386</v>
      </c>
      <c r="E67" s="11" t="s">
        <v>387</v>
      </c>
      <c r="F67" t="s">
        <v>4</v>
      </c>
      <c r="G67" s="25"/>
      <c r="H67" s="25"/>
      <c r="I67" s="58"/>
      <c r="J67" s="25"/>
      <c r="P67" s="58"/>
      <c r="Q67" s="25"/>
      <c r="W67" s="58"/>
      <c r="AE67" s="1131" t="s">
        <v>1970</v>
      </c>
      <c r="AF67" s="1188" t="s">
        <v>1970</v>
      </c>
      <c r="AH67" s="863" t="s">
        <v>2160</v>
      </c>
    </row>
    <row r="68" spans="2:34" ht="16.5" thickBot="1">
      <c r="B68" s="37" t="s">
        <v>4</v>
      </c>
      <c r="C68" s="24"/>
      <c r="D68" s="3" t="s">
        <v>388</v>
      </c>
      <c r="E68" s="12" t="s">
        <v>389</v>
      </c>
      <c r="F68" t="s">
        <v>4</v>
      </c>
      <c r="G68" s="25"/>
      <c r="H68" s="25"/>
      <c r="I68" s="58"/>
      <c r="J68" s="25"/>
      <c r="P68" s="58"/>
      <c r="Q68" s="25"/>
      <c r="W68" s="58"/>
      <c r="AE68" s="1133" t="s">
        <v>1971</v>
      </c>
      <c r="AF68" s="1189" t="s">
        <v>1971</v>
      </c>
      <c r="AH68" s="863" t="s">
        <v>2160</v>
      </c>
    </row>
    <row r="69" spans="2:34" ht="15.75" thickBot="1">
      <c r="C69" s="24"/>
      <c r="D69" s="2" t="s">
        <v>390</v>
      </c>
      <c r="E69" s="11" t="s">
        <v>391</v>
      </c>
      <c r="F69" t="s">
        <v>4</v>
      </c>
      <c r="G69" s="25"/>
      <c r="H69" s="25"/>
      <c r="I69" s="58"/>
      <c r="J69" s="25"/>
      <c r="P69" s="58"/>
      <c r="Q69" s="25"/>
      <c r="W69" s="58"/>
      <c r="AE69" s="1131" t="s">
        <v>1972</v>
      </c>
      <c r="AF69" s="1190" t="s">
        <v>1972</v>
      </c>
      <c r="AH69" s="863" t="s">
        <v>2160</v>
      </c>
    </row>
    <row r="70" spans="2:34" ht="16.5" thickBot="1">
      <c r="B70" s="37" t="s">
        <v>4</v>
      </c>
      <c r="C70" s="24"/>
      <c r="D70" s="3" t="s">
        <v>1796</v>
      </c>
      <c r="E70" s="12" t="s">
        <v>1797</v>
      </c>
      <c r="F70" t="s">
        <v>4</v>
      </c>
      <c r="G70" s="25"/>
      <c r="H70" s="25"/>
      <c r="I70" s="58"/>
      <c r="J70" s="25"/>
      <c r="P70" s="58"/>
      <c r="Q70" s="25"/>
      <c r="W70" s="58"/>
      <c r="AE70" s="1146" t="s">
        <v>1973</v>
      </c>
      <c r="AF70" s="1191" t="s">
        <v>1973</v>
      </c>
      <c r="AH70" s="863" t="s">
        <v>2160</v>
      </c>
    </row>
    <row r="71" spans="2:34" ht="16.5" thickBot="1">
      <c r="B71" s="37" t="s">
        <v>4</v>
      </c>
      <c r="C71" s="24"/>
      <c r="D71" s="2" t="s">
        <v>392</v>
      </c>
      <c r="E71" s="11" t="s">
        <v>393</v>
      </c>
      <c r="F71" t="s">
        <v>4</v>
      </c>
      <c r="G71" s="25"/>
      <c r="H71" s="25"/>
      <c r="I71" s="58"/>
      <c r="J71" s="25"/>
      <c r="P71" s="58"/>
      <c r="Q71" s="25"/>
      <c r="W71" s="58"/>
      <c r="AE71" s="1148" t="s">
        <v>1974</v>
      </c>
      <c r="AF71" s="1149"/>
    </row>
    <row r="72" spans="2:34" ht="16.5" thickBot="1">
      <c r="B72" s="37" t="s">
        <v>4</v>
      </c>
      <c r="C72" s="24"/>
      <c r="D72" s="3" t="s">
        <v>394</v>
      </c>
      <c r="E72" s="12" t="s">
        <v>395</v>
      </c>
      <c r="F72" t="s">
        <v>4</v>
      </c>
      <c r="G72" s="25"/>
      <c r="H72" s="25"/>
      <c r="I72" s="58"/>
      <c r="J72" s="25"/>
      <c r="P72" s="58"/>
      <c r="Q72" s="25"/>
      <c r="W72" s="58"/>
      <c r="AE72" s="1150" t="s">
        <v>1911</v>
      </c>
      <c r="AF72" s="1151" t="s">
        <v>1912</v>
      </c>
    </row>
    <row r="73" spans="2:34" ht="16.5" thickBot="1">
      <c r="C73" s="24"/>
      <c r="D73" s="2" t="s">
        <v>396</v>
      </c>
      <c r="E73" s="11" t="s">
        <v>397</v>
      </c>
      <c r="F73" t="s">
        <v>4</v>
      </c>
      <c r="G73" s="25"/>
      <c r="H73" s="25"/>
      <c r="I73" s="58"/>
      <c r="J73" s="25"/>
      <c r="P73" s="58"/>
      <c r="Q73" s="25"/>
      <c r="W73" s="58"/>
      <c r="AE73" s="1131" t="s">
        <v>1975</v>
      </c>
      <c r="AF73" s="1192" t="s">
        <v>1975</v>
      </c>
      <c r="AH73" s="863" t="s">
        <v>2159</v>
      </c>
    </row>
    <row r="74" spans="2:34" ht="15.75" thickBot="1">
      <c r="C74" s="24"/>
      <c r="D74" s="3" t="s">
        <v>398</v>
      </c>
      <c r="E74" s="12" t="s">
        <v>399</v>
      </c>
      <c r="F74" t="s">
        <v>4</v>
      </c>
      <c r="G74" s="25"/>
      <c r="H74" s="25"/>
      <c r="I74" s="58"/>
      <c r="J74" s="25"/>
      <c r="P74" s="58"/>
      <c r="Q74" s="25"/>
      <c r="W74" s="58"/>
      <c r="AE74" s="1133" t="s">
        <v>1976</v>
      </c>
      <c r="AF74" s="1193" t="s">
        <v>1976</v>
      </c>
      <c r="AH74" s="863" t="s">
        <v>2159</v>
      </c>
    </row>
    <row r="75" spans="2:34" ht="15.75" thickBot="1">
      <c r="C75" s="24"/>
      <c r="D75" s="4" t="s">
        <v>400</v>
      </c>
      <c r="E75" s="13" t="s">
        <v>401</v>
      </c>
      <c r="F75" t="s">
        <v>4</v>
      </c>
      <c r="G75" s="25"/>
      <c r="H75" s="25"/>
      <c r="I75" s="58"/>
      <c r="J75" s="25"/>
      <c r="P75" s="58"/>
      <c r="Q75" s="25"/>
      <c r="W75" s="58"/>
      <c r="AE75" s="1131" t="s">
        <v>1977</v>
      </c>
      <c r="AF75" s="1194" t="s">
        <v>1977</v>
      </c>
      <c r="AH75" s="863" t="s">
        <v>2159</v>
      </c>
    </row>
    <row r="76" spans="2:34" ht="38.25" thickBot="1">
      <c r="C76" s="24"/>
      <c r="D76" s="1" t="s">
        <v>7</v>
      </c>
      <c r="F76" t="s">
        <v>4</v>
      </c>
      <c r="I76" s="56"/>
      <c r="P76" s="56"/>
      <c r="W76" s="56"/>
      <c r="AE76" s="1133" t="s">
        <v>1978</v>
      </c>
      <c r="AF76" s="1195" t="s">
        <v>1978</v>
      </c>
      <c r="AH76" s="863" t="s">
        <v>2159</v>
      </c>
    </row>
    <row r="77" spans="2:34" ht="15.75" thickBot="1">
      <c r="C77" s="24"/>
      <c r="D77" s="16" t="s">
        <v>402</v>
      </c>
      <c r="E77" s="17" t="s">
        <v>403</v>
      </c>
      <c r="F77" t="s">
        <v>4</v>
      </c>
      <c r="G77" s="24"/>
      <c r="H77" s="24"/>
      <c r="I77" s="57"/>
      <c r="J77" s="24"/>
      <c r="P77" s="57"/>
      <c r="Q77" s="24"/>
      <c r="W77" s="57"/>
      <c r="AE77" s="1131" t="s">
        <v>1979</v>
      </c>
      <c r="AF77" s="1196" t="s">
        <v>1979</v>
      </c>
      <c r="AH77" s="863" t="s">
        <v>2159</v>
      </c>
    </row>
    <row r="78" spans="2:34" ht="15.75" thickBot="1">
      <c r="C78" s="24"/>
      <c r="D78" s="2" t="s">
        <v>404</v>
      </c>
      <c r="E78" s="11" t="s">
        <v>405</v>
      </c>
      <c r="F78" t="s">
        <v>4</v>
      </c>
      <c r="G78" s="26"/>
      <c r="H78" s="26"/>
      <c r="I78" s="59"/>
      <c r="J78" s="26"/>
      <c r="P78" s="59"/>
      <c r="Q78" s="26"/>
      <c r="W78" s="59"/>
      <c r="AE78" s="1133" t="s">
        <v>1980</v>
      </c>
      <c r="AF78" s="1197" t="s">
        <v>1980</v>
      </c>
      <c r="AH78" s="863" t="s">
        <v>2159</v>
      </c>
    </row>
    <row r="79" spans="2:34" ht="15.75" thickBot="1">
      <c r="C79" s="24"/>
      <c r="D79" s="3" t="s">
        <v>406</v>
      </c>
      <c r="E79" s="12" t="s">
        <v>407</v>
      </c>
      <c r="F79" t="s">
        <v>4</v>
      </c>
      <c r="G79" s="25"/>
      <c r="H79" s="25"/>
      <c r="I79" s="58"/>
      <c r="J79" s="25"/>
      <c r="P79" s="58"/>
      <c r="Q79" s="25"/>
      <c r="W79" s="58"/>
      <c r="AE79" s="1131" t="s">
        <v>1981</v>
      </c>
      <c r="AF79" s="1198" t="s">
        <v>1981</v>
      </c>
      <c r="AH79" s="863" t="s">
        <v>2159</v>
      </c>
    </row>
    <row r="80" spans="2:34" ht="15.75" thickBot="1">
      <c r="C80" s="24"/>
      <c r="D80" s="2" t="s">
        <v>408</v>
      </c>
      <c r="E80" s="11" t="s">
        <v>409</v>
      </c>
      <c r="F80" t="s">
        <v>4</v>
      </c>
      <c r="G80" s="26"/>
      <c r="H80" s="26"/>
      <c r="I80" s="59"/>
      <c r="J80" s="26"/>
      <c r="P80" s="59"/>
      <c r="Q80" s="26"/>
      <c r="W80" s="59"/>
      <c r="AE80" s="1133" t="s">
        <v>1982</v>
      </c>
      <c r="AF80" s="1199" t="s">
        <v>1982</v>
      </c>
      <c r="AH80" s="863" t="s">
        <v>2159</v>
      </c>
    </row>
    <row r="81" spans="2:35" ht="16.5" thickBot="1">
      <c r="B81" s="37" t="s">
        <v>4</v>
      </c>
      <c r="C81" s="24"/>
      <c r="D81" s="3" t="s">
        <v>410</v>
      </c>
      <c r="E81" s="12" t="s">
        <v>411</v>
      </c>
      <c r="F81" t="s">
        <v>4</v>
      </c>
      <c r="G81" s="25"/>
      <c r="H81" s="25"/>
      <c r="I81" s="58"/>
      <c r="J81" s="25"/>
      <c r="P81" s="58"/>
      <c r="Q81" s="25"/>
      <c r="W81" s="58"/>
      <c r="AE81" s="1131" t="s">
        <v>1983</v>
      </c>
      <c r="AF81" s="1200" t="s">
        <v>1983</v>
      </c>
      <c r="AH81" s="863" t="s">
        <v>2159</v>
      </c>
    </row>
    <row r="82" spans="2:35" ht="16.5" thickBot="1">
      <c r="B82" s="37" t="s">
        <v>4</v>
      </c>
      <c r="C82" s="24"/>
      <c r="D82" s="2" t="s">
        <v>5</v>
      </c>
      <c r="E82" s="11" t="s">
        <v>412</v>
      </c>
      <c r="F82" t="s">
        <v>4</v>
      </c>
      <c r="G82" s="26"/>
      <c r="H82" s="26"/>
      <c r="I82" s="59"/>
      <c r="J82" s="26"/>
      <c r="P82" s="59"/>
      <c r="Q82" s="26"/>
      <c r="W82" s="59"/>
      <c r="AE82" s="1133" t="s">
        <v>1984</v>
      </c>
      <c r="AF82" s="1201" t="s">
        <v>1984</v>
      </c>
      <c r="AH82" s="863" t="s">
        <v>2159</v>
      </c>
    </row>
    <row r="83" spans="2:35" ht="15.75" thickBot="1">
      <c r="C83" s="24"/>
      <c r="D83" s="3" t="s">
        <v>413</v>
      </c>
      <c r="E83" s="12" t="s">
        <v>414</v>
      </c>
      <c r="F83" t="s">
        <v>4</v>
      </c>
      <c r="G83" s="25"/>
      <c r="H83" s="25"/>
      <c r="I83" s="58"/>
      <c r="J83" s="25"/>
      <c r="P83" s="58"/>
      <c r="Q83" s="25"/>
      <c r="W83" s="58"/>
      <c r="AE83" s="1131" t="s">
        <v>1985</v>
      </c>
      <c r="AF83" s="1202" t="s">
        <v>1985</v>
      </c>
      <c r="AH83" s="863" t="s">
        <v>2159</v>
      </c>
    </row>
    <row r="84" spans="2:35" ht="15.75" thickBot="1">
      <c r="C84" s="24"/>
      <c r="D84" s="2" t="s">
        <v>415</v>
      </c>
      <c r="E84" s="11" t="s">
        <v>416</v>
      </c>
      <c r="F84" t="s">
        <v>4</v>
      </c>
      <c r="G84" s="25"/>
      <c r="H84" s="25"/>
      <c r="I84" s="58"/>
      <c r="J84" s="25"/>
      <c r="P84" s="58"/>
      <c r="Q84" s="25"/>
      <c r="W84" s="58"/>
      <c r="AE84" s="1133" t="s">
        <v>1986</v>
      </c>
      <c r="AF84" s="1203" t="s">
        <v>1986</v>
      </c>
      <c r="AH84" s="863" t="s">
        <v>2159</v>
      </c>
    </row>
    <row r="85" spans="2:35" ht="20.25" thickBot="1">
      <c r="C85" s="24"/>
      <c r="D85" s="3" t="s">
        <v>417</v>
      </c>
      <c r="E85" s="12" t="s">
        <v>418</v>
      </c>
      <c r="F85" t="s">
        <v>4</v>
      </c>
      <c r="I85" s="56"/>
      <c r="P85" s="56"/>
      <c r="W85" s="56"/>
      <c r="AE85" s="1204" t="s">
        <v>1987</v>
      </c>
      <c r="AF85" s="1205" t="s">
        <v>1987</v>
      </c>
      <c r="AH85" s="863" t="s">
        <v>2159</v>
      </c>
    </row>
    <row r="86" spans="2:35" ht="15.75" thickBot="1">
      <c r="C86" s="24"/>
      <c r="D86" s="2" t="s">
        <v>419</v>
      </c>
      <c r="E86" s="11" t="s">
        <v>420</v>
      </c>
      <c r="F86" t="s">
        <v>4</v>
      </c>
      <c r="G86" s="24"/>
      <c r="H86" s="24"/>
      <c r="I86" s="57"/>
      <c r="J86" s="24"/>
      <c r="P86" s="57"/>
      <c r="Q86" s="24"/>
      <c r="W86" s="57"/>
      <c r="AE86" s="1206"/>
      <c r="AF86" s="1206"/>
    </row>
    <row r="87" spans="2:35" ht="15.75" thickBot="1">
      <c r="C87" s="24"/>
      <c r="D87" s="3" t="s">
        <v>421</v>
      </c>
      <c r="E87" s="12" t="s">
        <v>422</v>
      </c>
      <c r="F87" t="s">
        <v>4</v>
      </c>
      <c r="G87" s="25"/>
      <c r="H87" s="25"/>
      <c r="I87" s="58"/>
      <c r="J87" s="25"/>
      <c r="P87" s="58"/>
      <c r="Q87" s="25"/>
      <c r="W87" s="58"/>
      <c r="AE87" s="1206"/>
      <c r="AF87" s="1206"/>
    </row>
    <row r="88" spans="2:35" ht="15.75" thickBot="1">
      <c r="C88" s="24"/>
      <c r="D88" s="2" t="s">
        <v>423</v>
      </c>
      <c r="E88" s="11" t="s">
        <v>424</v>
      </c>
      <c r="F88" t="s">
        <v>4</v>
      </c>
      <c r="G88" s="25"/>
      <c r="H88" s="25"/>
      <c r="I88" s="58"/>
      <c r="J88" s="25"/>
      <c r="P88" s="58"/>
      <c r="Q88" s="25"/>
      <c r="W88" s="58"/>
      <c r="AE88" s="1206"/>
      <c r="AF88" s="1206"/>
    </row>
    <row r="89" spans="2:35" ht="15.75" thickBot="1">
      <c r="C89" s="24"/>
      <c r="D89" s="3" t="s">
        <v>425</v>
      </c>
      <c r="E89" s="12" t="s">
        <v>426</v>
      </c>
      <c r="F89" t="s">
        <v>4</v>
      </c>
      <c r="G89" s="25"/>
      <c r="H89" s="25"/>
      <c r="I89" s="58"/>
      <c r="J89" s="25"/>
      <c r="P89" s="58"/>
      <c r="Q89" s="25"/>
      <c r="W89" s="58"/>
      <c r="AE89" s="1206"/>
      <c r="AF89" s="1206"/>
    </row>
    <row r="90" spans="2:35" ht="15.75" thickBot="1">
      <c r="C90" s="24"/>
      <c r="D90" s="2" t="s">
        <v>427</v>
      </c>
      <c r="E90" s="11" t="s">
        <v>428</v>
      </c>
      <c r="F90" t="s">
        <v>4</v>
      </c>
      <c r="G90" s="25"/>
      <c r="H90" s="25"/>
      <c r="I90" s="58"/>
      <c r="J90" s="25"/>
      <c r="P90" s="58"/>
      <c r="Q90" s="25"/>
      <c r="W90" s="58"/>
      <c r="AE90" s="1207" t="s">
        <v>1988</v>
      </c>
      <c r="AF90" s="1206"/>
    </row>
    <row r="91" spans="2:35" ht="15.75" thickBot="1">
      <c r="C91" s="24"/>
      <c r="D91" s="3" t="s">
        <v>429</v>
      </c>
      <c r="E91" s="12" t="s">
        <v>430</v>
      </c>
      <c r="F91" t="s">
        <v>4</v>
      </c>
      <c r="G91" s="25"/>
      <c r="H91" s="25"/>
      <c r="I91" s="58"/>
      <c r="J91" s="25"/>
      <c r="P91" s="58"/>
      <c r="Q91" s="25"/>
      <c r="W91" s="58"/>
      <c r="AE91" s="1208" t="s">
        <v>1911</v>
      </c>
      <c r="AF91" s="1209" t="s">
        <v>1912</v>
      </c>
    </row>
    <row r="92" spans="2:35" ht="15.75" thickBot="1">
      <c r="C92" s="24"/>
      <c r="D92" s="2" t="s">
        <v>431</v>
      </c>
      <c r="E92" s="11" t="s">
        <v>432</v>
      </c>
      <c r="F92" t="s">
        <v>4</v>
      </c>
      <c r="G92" s="25"/>
      <c r="H92" s="25"/>
      <c r="I92" s="58"/>
      <c r="J92" s="25"/>
      <c r="P92" s="58"/>
      <c r="Q92" s="25"/>
      <c r="W92" s="58"/>
      <c r="AE92" s="1131" t="s">
        <v>1989</v>
      </c>
      <c r="AF92" s="1210" t="s">
        <v>1989</v>
      </c>
      <c r="AI92" s="863" t="s">
        <v>2163</v>
      </c>
    </row>
    <row r="93" spans="2:35" ht="16.5" thickBot="1">
      <c r="B93" s="37" t="s">
        <v>4</v>
      </c>
      <c r="C93" s="24"/>
      <c r="D93" s="3" t="s">
        <v>433</v>
      </c>
      <c r="E93" s="12" t="s">
        <v>434</v>
      </c>
      <c r="F93" t="s">
        <v>4</v>
      </c>
      <c r="G93" s="25"/>
      <c r="H93" s="25"/>
      <c r="I93" s="58"/>
      <c r="J93" t="s">
        <v>1489</v>
      </c>
      <c r="P93" s="58"/>
      <c r="Q93" t="s">
        <v>1489</v>
      </c>
      <c r="W93" s="58"/>
      <c r="AE93" s="1133" t="s">
        <v>1990</v>
      </c>
      <c r="AF93" s="1211" t="s">
        <v>1990</v>
      </c>
      <c r="AI93" s="863" t="s">
        <v>2163</v>
      </c>
    </row>
    <row r="94" spans="2:35" ht="15.75" thickBot="1">
      <c r="C94" s="24"/>
      <c r="D94" s="2" t="s">
        <v>435</v>
      </c>
      <c r="E94" s="11" t="s">
        <v>436</v>
      </c>
      <c r="F94" t="s">
        <v>4</v>
      </c>
      <c r="G94" s="25"/>
      <c r="H94" s="25"/>
      <c r="I94" s="58"/>
      <c r="J94" s="25"/>
      <c r="P94" s="58"/>
      <c r="Q94" s="25"/>
      <c r="W94" s="58"/>
      <c r="AE94" s="1131" t="s">
        <v>1991</v>
      </c>
      <c r="AF94" s="1212" t="s">
        <v>1991</v>
      </c>
      <c r="AI94" s="863" t="s">
        <v>2163</v>
      </c>
    </row>
    <row r="95" spans="2:35" ht="19.5" thickBot="1">
      <c r="C95" s="24"/>
      <c r="D95" s="3" t="s">
        <v>437</v>
      </c>
      <c r="E95" s="12" t="s">
        <v>438</v>
      </c>
      <c r="F95" t="s">
        <v>4</v>
      </c>
      <c r="I95" s="56"/>
      <c r="P95" s="56"/>
      <c r="W95" s="56"/>
      <c r="AE95" s="1133" t="s">
        <v>1992</v>
      </c>
      <c r="AF95" s="1213" t="s">
        <v>1992</v>
      </c>
      <c r="AI95" s="863" t="s">
        <v>2163</v>
      </c>
    </row>
    <row r="96" spans="2:35" ht="16.5" thickBot="1">
      <c r="B96" s="37" t="s">
        <v>4</v>
      </c>
      <c r="C96" s="24"/>
      <c r="D96" s="4" t="s">
        <v>439</v>
      </c>
      <c r="E96" s="13" t="s">
        <v>440</v>
      </c>
      <c r="F96" t="s">
        <v>4</v>
      </c>
      <c r="G96" s="24"/>
      <c r="H96" s="24"/>
      <c r="I96" s="57"/>
      <c r="J96" s="24"/>
      <c r="P96" s="57"/>
      <c r="Q96" s="24"/>
      <c r="W96" s="57"/>
      <c r="AE96" s="1131" t="s">
        <v>1993</v>
      </c>
      <c r="AF96" s="1214" t="s">
        <v>1993</v>
      </c>
      <c r="AI96" s="863" t="s">
        <v>2163</v>
      </c>
    </row>
    <row r="97" spans="2:35" ht="38.25" thickBot="1">
      <c r="C97" s="24"/>
      <c r="D97" s="1" t="s">
        <v>8</v>
      </c>
      <c r="F97" t="s">
        <v>4</v>
      </c>
      <c r="G97" s="25"/>
      <c r="H97" s="25"/>
      <c r="I97" s="58"/>
      <c r="J97" s="25"/>
      <c r="P97" s="58"/>
      <c r="Q97" s="25"/>
      <c r="W97" s="58"/>
      <c r="AE97" s="1133" t="s">
        <v>1960</v>
      </c>
      <c r="AF97" s="1215" t="s">
        <v>1960</v>
      </c>
      <c r="AH97" s="863" t="s">
        <v>2161</v>
      </c>
      <c r="AI97" s="863" t="s">
        <v>2161</v>
      </c>
    </row>
    <row r="98" spans="2:35" ht="15.75" thickBot="1">
      <c r="C98" s="24"/>
      <c r="D98" s="16" t="s">
        <v>441</v>
      </c>
      <c r="E98" s="133" t="s">
        <v>442</v>
      </c>
      <c r="F98" t="s">
        <v>4</v>
      </c>
      <c r="G98" s="25"/>
      <c r="H98" s="25"/>
      <c r="I98" s="58"/>
      <c r="J98" s="25"/>
      <c r="P98" s="58"/>
      <c r="Q98" s="25"/>
      <c r="W98" s="58"/>
      <c r="AE98" s="1131" t="s">
        <v>1994</v>
      </c>
      <c r="AF98" s="1216" t="s">
        <v>1994</v>
      </c>
      <c r="AI98" s="863" t="s">
        <v>2163</v>
      </c>
    </row>
    <row r="99" spans="2:35" ht="17.25" thickBot="1">
      <c r="C99" s="24"/>
      <c r="D99" s="4" t="s">
        <v>443</v>
      </c>
      <c r="E99" s="13" t="s">
        <v>444</v>
      </c>
      <c r="F99" t="s">
        <v>4</v>
      </c>
      <c r="G99" s="25"/>
      <c r="H99" s="25"/>
      <c r="I99" s="58"/>
      <c r="J99" s="25"/>
      <c r="P99" s="58"/>
      <c r="Q99" s="25"/>
      <c r="W99" s="58"/>
      <c r="AE99" s="1133" t="s">
        <v>1995</v>
      </c>
      <c r="AF99" s="1217" t="s">
        <v>1995</v>
      </c>
      <c r="AI99" s="863" t="s">
        <v>2163</v>
      </c>
    </row>
    <row r="100" spans="2:35" ht="38.25" thickBot="1">
      <c r="C100" s="24"/>
      <c r="D100" s="1" t="s">
        <v>9</v>
      </c>
      <c r="F100" t="s">
        <v>4</v>
      </c>
      <c r="G100" s="25"/>
      <c r="H100" s="25"/>
      <c r="I100" s="58"/>
      <c r="J100" s="25"/>
      <c r="P100" s="58"/>
      <c r="Q100" s="25"/>
      <c r="W100" s="58"/>
      <c r="AE100" s="1131" t="s">
        <v>1996</v>
      </c>
      <c r="AF100" s="1218" t="s">
        <v>1996</v>
      </c>
      <c r="AI100" s="863" t="s">
        <v>2163</v>
      </c>
    </row>
    <row r="101" spans="2:35" ht="18" thickBot="1">
      <c r="C101" s="24"/>
      <c r="D101" s="18" t="s">
        <v>445</v>
      </c>
      <c r="E101" s="19" t="s">
        <v>446</v>
      </c>
      <c r="F101" t="s">
        <v>4</v>
      </c>
      <c r="I101" s="56"/>
      <c r="P101" s="56"/>
      <c r="W101" s="56"/>
      <c r="AE101" s="1133" t="s">
        <v>1997</v>
      </c>
      <c r="AF101" s="1219" t="s">
        <v>1997</v>
      </c>
      <c r="AI101" s="863" t="s">
        <v>2163</v>
      </c>
    </row>
    <row r="102" spans="2:35" ht="38.25" thickBot="1">
      <c r="C102" s="24"/>
      <c r="D102" s="1" t="s">
        <v>3</v>
      </c>
      <c r="F102" t="s">
        <v>4</v>
      </c>
      <c r="G102" s="24"/>
      <c r="H102" s="24"/>
      <c r="I102" s="57"/>
      <c r="J102" s="24"/>
      <c r="P102" s="57"/>
      <c r="Q102" s="24"/>
      <c r="W102" s="57"/>
      <c r="AE102" s="1131" t="s">
        <v>1964</v>
      </c>
      <c r="AF102" s="1182" t="s">
        <v>1964</v>
      </c>
      <c r="AH102" s="863" t="s">
        <v>2160</v>
      </c>
      <c r="AI102" s="863" t="s">
        <v>2160</v>
      </c>
    </row>
    <row r="103" spans="2:35" ht="17.25" thickBot="1">
      <c r="B103" s="37" t="s">
        <v>4</v>
      </c>
      <c r="C103" s="24"/>
      <c r="D103" s="16" t="s">
        <v>447</v>
      </c>
      <c r="E103" s="17" t="s">
        <v>448</v>
      </c>
      <c r="F103" t="s">
        <v>4</v>
      </c>
      <c r="G103" s="25"/>
      <c r="H103" s="25"/>
      <c r="I103" s="58"/>
      <c r="J103" s="25"/>
      <c r="P103" s="58"/>
      <c r="Q103" s="25"/>
      <c r="W103" s="58"/>
      <c r="AE103" s="1133" t="s">
        <v>1998</v>
      </c>
      <c r="AF103" s="1220" t="s">
        <v>1998</v>
      </c>
      <c r="AI103" s="863" t="s">
        <v>2163</v>
      </c>
    </row>
    <row r="104" spans="2:35" ht="15.75" thickBot="1">
      <c r="C104" s="24"/>
      <c r="D104" s="2" t="s">
        <v>449</v>
      </c>
      <c r="E104" s="11" t="s">
        <v>450</v>
      </c>
      <c r="F104" t="s">
        <v>4</v>
      </c>
      <c r="G104" s="25"/>
      <c r="H104" s="25"/>
      <c r="I104" s="58"/>
      <c r="J104" s="25"/>
      <c r="P104" s="58"/>
      <c r="Q104" s="25"/>
      <c r="W104" s="58"/>
      <c r="AE104" s="1131" t="s">
        <v>1913</v>
      </c>
      <c r="AF104" s="1221" t="s">
        <v>1913</v>
      </c>
      <c r="AH104" s="863" t="s">
        <v>2163</v>
      </c>
      <c r="AI104" s="863" t="s">
        <v>2163</v>
      </c>
    </row>
    <row r="105" spans="2:35" ht="19.5" thickBot="1">
      <c r="C105" s="24"/>
      <c r="D105" s="3" t="s">
        <v>451</v>
      </c>
      <c r="E105" s="12" t="s">
        <v>452</v>
      </c>
      <c r="F105" t="s">
        <v>4</v>
      </c>
      <c r="G105" s="25"/>
      <c r="H105" s="25"/>
      <c r="I105" s="58"/>
      <c r="J105" s="25"/>
      <c r="P105" s="58"/>
      <c r="Q105" s="25"/>
      <c r="W105" s="58"/>
      <c r="AE105" s="1133" t="s">
        <v>1914</v>
      </c>
      <c r="AF105" s="1222" t="s">
        <v>1914</v>
      </c>
      <c r="AH105" s="863" t="s">
        <v>2163</v>
      </c>
      <c r="AI105" s="863" t="s">
        <v>2163</v>
      </c>
    </row>
    <row r="106" spans="2:35" ht="17.25" thickBot="1">
      <c r="C106" s="24"/>
      <c r="D106" s="2" t="s">
        <v>453</v>
      </c>
      <c r="E106" s="11" t="s">
        <v>454</v>
      </c>
      <c r="F106" t="s">
        <v>4</v>
      </c>
      <c r="I106" s="56"/>
      <c r="P106" s="56"/>
      <c r="W106" s="56"/>
      <c r="AE106" s="1131" t="s">
        <v>1915</v>
      </c>
      <c r="AF106" s="1223" t="s">
        <v>1915</v>
      </c>
      <c r="AH106" s="863" t="s">
        <v>2163</v>
      </c>
      <c r="AI106" s="863" t="s">
        <v>2163</v>
      </c>
    </row>
    <row r="107" spans="2:35" ht="15.75" thickBot="1">
      <c r="C107" s="24"/>
      <c r="D107" s="3" t="s">
        <v>455</v>
      </c>
      <c r="E107" s="12" t="s">
        <v>456</v>
      </c>
      <c r="F107" t="s">
        <v>4</v>
      </c>
      <c r="G107" s="24"/>
      <c r="H107" s="24"/>
      <c r="I107" s="57"/>
      <c r="J107" t="s">
        <v>1489</v>
      </c>
      <c r="P107" s="57"/>
      <c r="Q107" t="s">
        <v>1489</v>
      </c>
      <c r="W107" s="57"/>
      <c r="AE107" s="1133" t="s">
        <v>1999</v>
      </c>
      <c r="AF107" s="1224" t="s">
        <v>1999</v>
      </c>
      <c r="AH107" s="863" t="s">
        <v>2163</v>
      </c>
      <c r="AI107" s="863" t="s">
        <v>2163</v>
      </c>
    </row>
    <row r="108" spans="2:35" ht="15.75" thickBot="1">
      <c r="C108" s="24"/>
      <c r="D108" s="2" t="s">
        <v>457</v>
      </c>
      <c r="E108" s="11" t="s">
        <v>458</v>
      </c>
      <c r="F108" t="s">
        <v>4</v>
      </c>
      <c r="G108" s="25"/>
      <c r="H108" s="25"/>
      <c r="I108" s="58"/>
      <c r="J108" t="s">
        <v>1489</v>
      </c>
      <c r="P108" s="58"/>
      <c r="Q108" t="s">
        <v>1489</v>
      </c>
      <c r="W108" s="58"/>
      <c r="AE108" s="1131" t="s">
        <v>1916</v>
      </c>
      <c r="AF108" s="1225" t="s">
        <v>1916</v>
      </c>
      <c r="AH108" s="863" t="s">
        <v>2163</v>
      </c>
      <c r="AI108" s="863" t="s">
        <v>2163</v>
      </c>
    </row>
    <row r="109" spans="2:35" ht="15.75" thickBot="1">
      <c r="C109" s="24"/>
      <c r="D109" s="3" t="s">
        <v>459</v>
      </c>
      <c r="E109" s="12" t="s">
        <v>460</v>
      </c>
      <c r="F109" t="s">
        <v>4</v>
      </c>
      <c r="G109" s="25"/>
      <c r="H109" s="25"/>
      <c r="I109" s="58"/>
      <c r="J109" t="s">
        <v>1489</v>
      </c>
      <c r="P109" s="58"/>
      <c r="Q109" t="s">
        <v>1489</v>
      </c>
      <c r="W109" s="58"/>
      <c r="AE109" s="1133" t="s">
        <v>1984</v>
      </c>
      <c r="AF109" s="1201" t="s">
        <v>1984</v>
      </c>
      <c r="AH109" s="863" t="s">
        <v>2159</v>
      </c>
      <c r="AI109" s="863" t="s">
        <v>2159</v>
      </c>
    </row>
    <row r="110" spans="2:35" ht="15.75" thickBot="1">
      <c r="C110" s="24"/>
      <c r="D110" s="2" t="s">
        <v>461</v>
      </c>
      <c r="E110" s="11" t="s">
        <v>462</v>
      </c>
      <c r="F110" t="s">
        <v>4</v>
      </c>
      <c r="G110" s="25"/>
      <c r="H110" s="25"/>
      <c r="I110" s="58"/>
      <c r="J110" t="s">
        <v>1489</v>
      </c>
      <c r="P110" s="58"/>
      <c r="Q110" t="s">
        <v>1489</v>
      </c>
      <c r="W110" s="58"/>
      <c r="AE110" s="1131" t="s">
        <v>1931</v>
      </c>
      <c r="AF110" s="1226" t="s">
        <v>1931</v>
      </c>
      <c r="AH110" s="863" t="s">
        <v>2163</v>
      </c>
      <c r="AI110" s="863" t="s">
        <v>2163</v>
      </c>
    </row>
    <row r="111" spans="2:35" ht="15.75" thickBot="1">
      <c r="C111" s="24"/>
      <c r="D111" s="3" t="s">
        <v>463</v>
      </c>
      <c r="E111" s="12" t="s">
        <v>464</v>
      </c>
      <c r="F111" t="s">
        <v>4</v>
      </c>
      <c r="G111" s="26"/>
      <c r="H111" s="26"/>
      <c r="I111" s="59"/>
      <c r="J111" t="s">
        <v>1489</v>
      </c>
      <c r="P111" s="59"/>
      <c r="Q111" t="s">
        <v>1489</v>
      </c>
      <c r="W111" s="59"/>
      <c r="AE111" s="1133" t="s">
        <v>2000</v>
      </c>
      <c r="AF111" s="1227" t="s">
        <v>2000</v>
      </c>
      <c r="AI111" s="863" t="s">
        <v>2163</v>
      </c>
    </row>
    <row r="112" spans="2:35" ht="16.5" thickBot="1">
      <c r="B112" s="37" t="s">
        <v>4</v>
      </c>
      <c r="C112" s="24"/>
      <c r="D112" s="2" t="s">
        <v>465</v>
      </c>
      <c r="E112" s="131" t="s">
        <v>466</v>
      </c>
      <c r="F112" t="s">
        <v>4</v>
      </c>
      <c r="G112" s="25"/>
      <c r="H112" s="25"/>
      <c r="I112" s="58"/>
      <c r="J112" t="s">
        <v>1489</v>
      </c>
      <c r="P112" s="58"/>
      <c r="Q112" t="s">
        <v>1489</v>
      </c>
      <c r="W112" s="58"/>
      <c r="AE112" s="1131" t="s">
        <v>2001</v>
      </c>
      <c r="AF112" s="1228" t="s">
        <v>2001</v>
      </c>
      <c r="AI112" s="863" t="s">
        <v>2163</v>
      </c>
    </row>
    <row r="113" spans="2:35" ht="15.75" thickBot="1">
      <c r="B113" s="48"/>
      <c r="C113" s="24"/>
      <c r="D113" s="3" t="s">
        <v>467</v>
      </c>
      <c r="E113" s="131" t="s">
        <v>468</v>
      </c>
      <c r="F113" t="s">
        <v>4</v>
      </c>
      <c r="G113" s="25"/>
      <c r="H113" s="25"/>
      <c r="I113" s="58"/>
      <c r="J113" t="s">
        <v>1489</v>
      </c>
      <c r="P113" s="58"/>
      <c r="Q113" t="s">
        <v>1489</v>
      </c>
      <c r="W113" s="58"/>
      <c r="AE113" s="1133" t="s">
        <v>2002</v>
      </c>
      <c r="AF113" s="1229" t="s">
        <v>2002</v>
      </c>
      <c r="AI113" s="863" t="s">
        <v>2163</v>
      </c>
    </row>
    <row r="114" spans="2:35" ht="16.5" thickBot="1">
      <c r="B114" s="37" t="s">
        <v>4</v>
      </c>
      <c r="C114" s="24"/>
      <c r="D114" s="2" t="s">
        <v>469</v>
      </c>
      <c r="E114" s="131" t="s">
        <v>470</v>
      </c>
      <c r="F114" t="s">
        <v>4</v>
      </c>
      <c r="G114" s="25"/>
      <c r="H114" s="25"/>
      <c r="I114" s="58"/>
      <c r="J114" t="s">
        <v>1489</v>
      </c>
      <c r="P114" s="58"/>
      <c r="Q114" t="s">
        <v>1489</v>
      </c>
      <c r="W114" s="58"/>
      <c r="AE114" s="1131" t="s">
        <v>2003</v>
      </c>
      <c r="AF114" s="1230" t="s">
        <v>2003</v>
      </c>
      <c r="AI114" s="863" t="s">
        <v>2163</v>
      </c>
    </row>
    <row r="115" spans="2:35" ht="15.75" thickBot="1">
      <c r="B115" s="48"/>
      <c r="C115" s="24"/>
      <c r="D115" s="3" t="s">
        <v>471</v>
      </c>
      <c r="E115" s="131" t="s">
        <v>472</v>
      </c>
      <c r="F115" t="s">
        <v>4</v>
      </c>
      <c r="G115" s="25"/>
      <c r="H115" s="25"/>
      <c r="I115" s="58"/>
      <c r="J115" t="s">
        <v>1489</v>
      </c>
      <c r="P115" s="58"/>
      <c r="Q115" t="s">
        <v>1489</v>
      </c>
      <c r="W115" s="58"/>
      <c r="AE115" s="1133" t="s">
        <v>1951</v>
      </c>
      <c r="AF115" s="1231" t="s">
        <v>1951</v>
      </c>
      <c r="AH115" s="863" t="s">
        <v>2162</v>
      </c>
      <c r="AI115" s="863" t="s">
        <v>2162</v>
      </c>
    </row>
    <row r="116" spans="2:35" ht="15.75" thickBot="1">
      <c r="B116" s="48"/>
      <c r="C116" s="24"/>
      <c r="D116" s="20" t="s">
        <v>473</v>
      </c>
      <c r="E116" s="131" t="s">
        <v>474</v>
      </c>
      <c r="F116" t="s">
        <v>4</v>
      </c>
      <c r="G116" s="25"/>
      <c r="I116" s="56"/>
      <c r="J116" t="s">
        <v>1489</v>
      </c>
      <c r="P116" s="56"/>
      <c r="Q116" t="s">
        <v>1489</v>
      </c>
      <c r="W116" s="56"/>
      <c r="AE116" s="1131" t="s">
        <v>2004</v>
      </c>
      <c r="AF116" s="1232" t="s">
        <v>2004</v>
      </c>
      <c r="AI116" s="863" t="s">
        <v>2163</v>
      </c>
    </row>
    <row r="117" spans="2:35" ht="15.75" thickBot="1">
      <c r="B117" s="48"/>
      <c r="C117" s="24"/>
      <c r="D117" s="3" t="s">
        <v>475</v>
      </c>
      <c r="E117" s="131" t="s">
        <v>476</v>
      </c>
      <c r="F117" t="s">
        <v>4</v>
      </c>
      <c r="G117" s="25"/>
      <c r="H117" s="24"/>
      <c r="I117" s="57"/>
      <c r="J117" t="s">
        <v>1489</v>
      </c>
      <c r="P117" s="57"/>
      <c r="Q117" t="s">
        <v>1489</v>
      </c>
      <c r="W117" s="57"/>
      <c r="AE117" s="1133" t="s">
        <v>2005</v>
      </c>
      <c r="AF117" s="1233" t="s">
        <v>2005</v>
      </c>
      <c r="AI117" s="863" t="s">
        <v>2163</v>
      </c>
    </row>
    <row r="118" spans="2:35" ht="15.75" thickBot="1">
      <c r="B118" s="48"/>
      <c r="C118" s="24"/>
      <c r="D118" s="20" t="s">
        <v>477</v>
      </c>
      <c r="E118" s="131" t="s">
        <v>478</v>
      </c>
      <c r="F118" t="s">
        <v>4</v>
      </c>
      <c r="G118" s="25"/>
      <c r="H118" s="25"/>
      <c r="I118" s="58"/>
      <c r="J118" t="s">
        <v>1489</v>
      </c>
      <c r="P118" s="58"/>
      <c r="Q118" t="s">
        <v>1489</v>
      </c>
      <c r="W118" s="58"/>
      <c r="AE118" s="1131" t="s">
        <v>1934</v>
      </c>
      <c r="AF118" s="1234" t="s">
        <v>1934</v>
      </c>
      <c r="AH118" s="863" t="s">
        <v>2162</v>
      </c>
      <c r="AI118" s="863" t="s">
        <v>2162</v>
      </c>
    </row>
    <row r="119" spans="2:35" ht="16.5" thickBot="1">
      <c r="B119" s="37" t="s">
        <v>4</v>
      </c>
      <c r="C119" s="24"/>
      <c r="D119" s="3" t="s">
        <v>479</v>
      </c>
      <c r="E119" s="131" t="s">
        <v>480</v>
      </c>
      <c r="F119" t="s">
        <v>4</v>
      </c>
      <c r="G119" s="25"/>
      <c r="H119" s="25"/>
      <c r="I119" s="58"/>
      <c r="J119" t="s">
        <v>1489</v>
      </c>
      <c r="P119" s="58"/>
      <c r="Q119" t="s">
        <v>1489</v>
      </c>
      <c r="W119" s="58"/>
      <c r="AE119" s="1133" t="s">
        <v>2006</v>
      </c>
      <c r="AF119" s="1235" t="s">
        <v>2006</v>
      </c>
      <c r="AI119" s="863" t="s">
        <v>2163</v>
      </c>
    </row>
    <row r="120" spans="2:35" ht="16.5" thickBot="1">
      <c r="B120" s="37" t="s">
        <v>4</v>
      </c>
      <c r="C120" s="24"/>
      <c r="D120" s="2" t="s">
        <v>481</v>
      </c>
      <c r="E120" s="131" t="s">
        <v>482</v>
      </c>
      <c r="F120" t="s">
        <v>4</v>
      </c>
      <c r="G120" s="25"/>
      <c r="H120" s="25"/>
      <c r="I120" s="58"/>
      <c r="J120" t="s">
        <v>1489</v>
      </c>
      <c r="P120" s="58"/>
      <c r="Q120" t="s">
        <v>1489</v>
      </c>
      <c r="W120" s="58"/>
      <c r="AE120" s="1131" t="s">
        <v>2007</v>
      </c>
      <c r="AF120" s="1236" t="s">
        <v>2007</v>
      </c>
      <c r="AI120" s="863" t="s">
        <v>2163</v>
      </c>
    </row>
    <row r="121" spans="2:35" ht="16.5" thickBot="1">
      <c r="B121" s="37" t="s">
        <v>4</v>
      </c>
      <c r="C121" s="24"/>
      <c r="D121" s="3" t="s">
        <v>483</v>
      </c>
      <c r="E121" s="131" t="s">
        <v>484</v>
      </c>
      <c r="F121" t="s">
        <v>4</v>
      </c>
      <c r="G121" s="25"/>
      <c r="H121" s="25"/>
      <c r="I121" s="58"/>
      <c r="J121" t="s">
        <v>1489</v>
      </c>
      <c r="P121" s="58"/>
      <c r="Q121" t="s">
        <v>1489</v>
      </c>
      <c r="W121" s="58"/>
      <c r="AE121" s="1133" t="s">
        <v>1980</v>
      </c>
      <c r="AF121" s="1197" t="s">
        <v>1980</v>
      </c>
      <c r="AH121" s="863" t="s">
        <v>2159</v>
      </c>
      <c r="AI121" s="863" t="s">
        <v>2159</v>
      </c>
    </row>
    <row r="122" spans="2:35" ht="16.5" thickBot="1">
      <c r="B122" s="37" t="s">
        <v>4</v>
      </c>
      <c r="C122" s="24"/>
      <c r="D122" s="2" t="s">
        <v>485</v>
      </c>
      <c r="E122" s="131" t="s">
        <v>486</v>
      </c>
      <c r="F122" t="s">
        <v>4</v>
      </c>
      <c r="G122" s="25"/>
      <c r="H122" s="25"/>
      <c r="I122" s="58"/>
      <c r="J122" t="s">
        <v>1489</v>
      </c>
      <c r="P122" s="58"/>
      <c r="Q122" t="s">
        <v>1489</v>
      </c>
      <c r="W122" s="58"/>
      <c r="AE122" s="1131" t="s">
        <v>1935</v>
      </c>
      <c r="AF122" s="1154" t="s">
        <v>1935</v>
      </c>
      <c r="AH122" s="863" t="s">
        <v>2162</v>
      </c>
      <c r="AI122" s="863" t="s">
        <v>2162</v>
      </c>
    </row>
    <row r="123" spans="2:35" ht="17.25" thickBot="1">
      <c r="B123" s="48"/>
      <c r="C123" s="24"/>
      <c r="D123" s="21" t="s">
        <v>487</v>
      </c>
      <c r="E123" s="131" t="s">
        <v>488</v>
      </c>
      <c r="F123" t="s">
        <v>4</v>
      </c>
      <c r="G123" s="25"/>
      <c r="H123" s="25"/>
      <c r="I123" s="58"/>
      <c r="J123" t="s">
        <v>1489</v>
      </c>
      <c r="P123" s="58"/>
      <c r="Q123" t="s">
        <v>1489</v>
      </c>
      <c r="W123" s="58"/>
      <c r="AE123" s="1133" t="s">
        <v>1936</v>
      </c>
      <c r="AF123" s="1155" t="s">
        <v>1936</v>
      </c>
      <c r="AH123" s="863" t="s">
        <v>2162</v>
      </c>
      <c r="AI123" s="863" t="s">
        <v>2162</v>
      </c>
    </row>
    <row r="124" spans="2:35" ht="17.25" thickBot="1">
      <c r="B124" s="37" t="s">
        <v>4</v>
      </c>
      <c r="C124" s="24"/>
      <c r="D124" s="2" t="s">
        <v>489</v>
      </c>
      <c r="E124" s="131" t="s">
        <v>490</v>
      </c>
      <c r="F124" t="s">
        <v>4</v>
      </c>
      <c r="G124" s="25"/>
      <c r="H124" s="25"/>
      <c r="I124" s="58"/>
      <c r="J124" t="s">
        <v>1489</v>
      </c>
      <c r="P124" s="58"/>
      <c r="Q124" t="s">
        <v>1489</v>
      </c>
      <c r="W124" s="58"/>
      <c r="AE124" s="1131" t="s">
        <v>1936</v>
      </c>
      <c r="AF124" s="1237" t="s">
        <v>1936</v>
      </c>
      <c r="AI124" s="863" t="s">
        <v>2162</v>
      </c>
    </row>
    <row r="125" spans="2:35" ht="15.75" thickBot="1">
      <c r="B125" s="48"/>
      <c r="C125" s="24"/>
      <c r="D125" s="21" t="s">
        <v>491</v>
      </c>
      <c r="E125" s="131" t="s">
        <v>492</v>
      </c>
      <c r="F125" t="s">
        <v>4</v>
      </c>
      <c r="G125" s="25"/>
      <c r="H125" s="25"/>
      <c r="I125" s="58"/>
      <c r="J125" t="s">
        <v>1489</v>
      </c>
      <c r="P125" s="58"/>
      <c r="Q125" t="s">
        <v>1489</v>
      </c>
      <c r="W125" s="58"/>
      <c r="AE125" s="1133" t="s">
        <v>1937</v>
      </c>
      <c r="AF125" s="1238" t="s">
        <v>1937</v>
      </c>
      <c r="AH125" s="863" t="s">
        <v>2162</v>
      </c>
      <c r="AI125" s="863" t="s">
        <v>2162</v>
      </c>
    </row>
    <row r="126" spans="2:35" ht="16.5" thickBot="1">
      <c r="B126" s="37" t="s">
        <v>4</v>
      </c>
      <c r="C126" s="24"/>
      <c r="D126" s="2" t="s">
        <v>493</v>
      </c>
      <c r="E126" s="131" t="s">
        <v>494</v>
      </c>
      <c r="F126" t="s">
        <v>4</v>
      </c>
      <c r="G126" s="25"/>
      <c r="H126" s="25"/>
      <c r="I126" s="58"/>
      <c r="J126" t="s">
        <v>1489</v>
      </c>
      <c r="P126" s="58"/>
      <c r="Q126" t="s">
        <v>1489</v>
      </c>
      <c r="W126" s="58"/>
      <c r="AE126" s="1131" t="s">
        <v>1966</v>
      </c>
      <c r="AF126" s="1184" t="s">
        <v>1966</v>
      </c>
      <c r="AH126" s="863" t="s">
        <v>2160</v>
      </c>
      <c r="AI126" s="863" t="s">
        <v>2160</v>
      </c>
    </row>
    <row r="127" spans="2:35" ht="17.25" thickBot="1">
      <c r="B127" s="48"/>
      <c r="C127" s="24"/>
      <c r="D127" s="21" t="s">
        <v>495</v>
      </c>
      <c r="E127" s="131" t="s">
        <v>496</v>
      </c>
      <c r="F127" t="s">
        <v>4</v>
      </c>
      <c r="G127" s="25"/>
      <c r="H127" s="25"/>
      <c r="I127" s="58"/>
      <c r="J127" s="25"/>
      <c r="P127" s="58"/>
      <c r="Q127" s="25"/>
      <c r="W127" s="58"/>
      <c r="AE127" s="1133" t="s">
        <v>2008</v>
      </c>
      <c r="AF127" s="1239" t="s">
        <v>2008</v>
      </c>
      <c r="AI127" s="863" t="s">
        <v>2163</v>
      </c>
    </row>
    <row r="128" spans="2:35" ht="17.25" thickBot="1">
      <c r="B128" s="48"/>
      <c r="C128" s="24"/>
      <c r="D128" s="20" t="s">
        <v>497</v>
      </c>
      <c r="E128" s="131" t="s">
        <v>498</v>
      </c>
      <c r="F128" t="s">
        <v>4</v>
      </c>
      <c r="G128" s="25"/>
      <c r="I128" s="56"/>
      <c r="P128" s="56"/>
      <c r="W128" s="56"/>
      <c r="AE128" s="1131" t="s">
        <v>2009</v>
      </c>
      <c r="AF128" s="1240" t="s">
        <v>2009</v>
      </c>
      <c r="AI128" s="863" t="s">
        <v>2163</v>
      </c>
    </row>
    <row r="129" spans="2:35" ht="16.5" thickBot="1">
      <c r="B129" s="48"/>
      <c r="C129" s="24"/>
      <c r="D129" s="21" t="s">
        <v>499</v>
      </c>
      <c r="E129" s="131" t="s">
        <v>500</v>
      </c>
      <c r="F129" t="s">
        <v>4</v>
      </c>
      <c r="G129" s="25"/>
      <c r="H129" s="24"/>
      <c r="I129" s="57"/>
      <c r="J129" s="24"/>
      <c r="P129" s="57"/>
      <c r="Q129" s="24"/>
      <c r="W129" s="57"/>
      <c r="AE129" s="1133" t="s">
        <v>1967</v>
      </c>
      <c r="AF129" s="1185" t="s">
        <v>1967</v>
      </c>
      <c r="AH129" s="863" t="s">
        <v>2160</v>
      </c>
      <c r="AI129" s="863" t="s">
        <v>2160</v>
      </c>
    </row>
    <row r="130" spans="2:35" ht="15.75" thickBot="1">
      <c r="B130" s="48"/>
      <c r="C130" s="24"/>
      <c r="D130" s="20" t="s">
        <v>501</v>
      </c>
      <c r="E130" s="131" t="s">
        <v>502</v>
      </c>
      <c r="F130" t="s">
        <v>4</v>
      </c>
      <c r="G130" s="25"/>
      <c r="H130" s="25"/>
      <c r="I130" s="58"/>
      <c r="J130" s="25"/>
      <c r="P130" s="58"/>
      <c r="Q130" s="25"/>
      <c r="W130" s="58"/>
      <c r="AE130" s="1131" t="s">
        <v>1968</v>
      </c>
      <c r="AF130" s="1186" t="s">
        <v>1968</v>
      </c>
      <c r="AH130" s="863" t="s">
        <v>2160</v>
      </c>
      <c r="AI130" s="863" t="s">
        <v>2160</v>
      </c>
    </row>
    <row r="131" spans="2:35" ht="16.5" thickBot="1">
      <c r="B131" s="37" t="s">
        <v>4</v>
      </c>
      <c r="C131" s="24"/>
      <c r="D131" s="14" t="s">
        <v>503</v>
      </c>
      <c r="E131" s="132" t="s">
        <v>504</v>
      </c>
      <c r="F131" t="s">
        <v>4</v>
      </c>
      <c r="G131" s="25"/>
      <c r="H131" s="25"/>
      <c r="I131" s="58"/>
      <c r="J131" s="25"/>
      <c r="P131" s="58"/>
      <c r="Q131" s="25"/>
      <c r="W131" s="58"/>
      <c r="AE131" s="1133" t="s">
        <v>1976</v>
      </c>
      <c r="AF131" s="1193" t="s">
        <v>1976</v>
      </c>
      <c r="AH131" s="863" t="s">
        <v>2159</v>
      </c>
      <c r="AI131" s="863" t="s">
        <v>2159</v>
      </c>
    </row>
    <row r="132" spans="2:35" ht="38.25" thickBot="1">
      <c r="C132" s="24"/>
      <c r="D132" s="1" t="s">
        <v>1</v>
      </c>
      <c r="F132" t="s">
        <v>4</v>
      </c>
      <c r="G132" s="25"/>
      <c r="H132" s="25"/>
      <c r="I132" s="58"/>
      <c r="J132" s="25"/>
      <c r="P132" s="58"/>
      <c r="Q132" s="25"/>
      <c r="W132" s="58"/>
      <c r="AE132" s="1131" t="s">
        <v>1919</v>
      </c>
      <c r="AF132" s="1241" t="s">
        <v>1919</v>
      </c>
      <c r="AH132" s="863" t="s">
        <v>2163</v>
      </c>
      <c r="AI132" s="863" t="s">
        <v>2163</v>
      </c>
    </row>
    <row r="133" spans="2:35" ht="15.75" thickBot="1">
      <c r="C133" s="24"/>
      <c r="D133" s="16" t="s">
        <v>505</v>
      </c>
      <c r="E133" s="17" t="s">
        <v>506</v>
      </c>
      <c r="F133" t="s">
        <v>4</v>
      </c>
      <c r="G133" s="25"/>
      <c r="H133" s="25"/>
      <c r="I133" s="58"/>
      <c r="J133" s="25"/>
      <c r="P133" s="58"/>
      <c r="Q133" s="25"/>
      <c r="W133" s="58"/>
      <c r="AE133" s="1133" t="s">
        <v>2010</v>
      </c>
      <c r="AF133" s="1242" t="s">
        <v>2010</v>
      </c>
      <c r="AI133" s="863" t="s">
        <v>2163</v>
      </c>
    </row>
    <row r="134" spans="2:35" ht="15.75" thickBot="1">
      <c r="C134" s="24"/>
      <c r="D134" s="2" t="s">
        <v>507</v>
      </c>
      <c r="E134" s="11" t="s">
        <v>508</v>
      </c>
      <c r="F134" t="s">
        <v>4</v>
      </c>
      <c r="G134" s="25"/>
      <c r="H134" s="25"/>
      <c r="I134" s="58"/>
      <c r="J134" s="25"/>
      <c r="P134" s="58"/>
      <c r="Q134" s="25"/>
      <c r="W134" s="58"/>
      <c r="AE134" s="1131" t="s">
        <v>1939</v>
      </c>
      <c r="AF134" s="1158" t="s">
        <v>1939</v>
      </c>
      <c r="AH134" s="863" t="s">
        <v>2162</v>
      </c>
      <c r="AI134" s="863" t="s">
        <v>2162</v>
      </c>
    </row>
    <row r="135" spans="2:35" ht="15.75" thickBot="1">
      <c r="C135" s="24"/>
      <c r="D135" s="3" t="s">
        <v>509</v>
      </c>
      <c r="E135" s="12" t="s">
        <v>510</v>
      </c>
      <c r="F135" t="s">
        <v>4</v>
      </c>
      <c r="G135" s="25"/>
      <c r="H135" s="25"/>
      <c r="I135" s="58"/>
      <c r="J135" s="25"/>
      <c r="P135" s="58"/>
      <c r="Q135" s="25"/>
      <c r="W135" s="58"/>
      <c r="AE135" s="1133" t="s">
        <v>2011</v>
      </c>
      <c r="AF135" s="1243" t="s">
        <v>2011</v>
      </c>
      <c r="AI135" s="863" t="s">
        <v>2163</v>
      </c>
    </row>
    <row r="136" spans="2:35" ht="15.75" thickBot="1">
      <c r="C136" s="24"/>
      <c r="D136" s="2" t="s">
        <v>511</v>
      </c>
      <c r="E136" s="11" t="s">
        <v>512</v>
      </c>
      <c r="F136" t="s">
        <v>4</v>
      </c>
      <c r="G136" s="25"/>
      <c r="H136" s="25"/>
      <c r="I136" s="58"/>
      <c r="J136" s="25"/>
      <c r="P136" s="58"/>
      <c r="Q136" s="25"/>
      <c r="W136" s="58"/>
      <c r="AE136" s="1131" t="s">
        <v>1940</v>
      </c>
      <c r="AF136" s="1244" t="s">
        <v>1940</v>
      </c>
      <c r="AH136" s="863" t="s">
        <v>2162</v>
      </c>
      <c r="AI136" s="863" t="s">
        <v>2162</v>
      </c>
    </row>
    <row r="137" spans="2:35" ht="88.5" thickBot="1">
      <c r="C137" s="24"/>
      <c r="D137" s="3" t="s">
        <v>513</v>
      </c>
      <c r="E137" s="12" t="s">
        <v>514</v>
      </c>
      <c r="F137" t="s">
        <v>4</v>
      </c>
      <c r="G137" s="25"/>
      <c r="H137" s="25"/>
      <c r="I137" s="58"/>
      <c r="J137" s="25"/>
      <c r="P137" s="58"/>
      <c r="Q137" s="25"/>
      <c r="W137" s="58"/>
      <c r="AE137" s="1133" t="s">
        <v>2012</v>
      </c>
      <c r="AF137" s="1245" t="s">
        <v>2012</v>
      </c>
      <c r="AI137" s="863" t="s">
        <v>2162</v>
      </c>
    </row>
    <row r="138" spans="2:35" ht="15.75" thickBot="1">
      <c r="C138" s="24"/>
      <c r="D138" s="2" t="s">
        <v>515</v>
      </c>
      <c r="E138" s="11" t="s">
        <v>516</v>
      </c>
      <c r="F138" t="s">
        <v>4</v>
      </c>
      <c r="G138" s="25"/>
      <c r="H138" s="25"/>
      <c r="I138" s="58"/>
      <c r="J138" s="25"/>
      <c r="P138" s="58"/>
      <c r="Q138" s="25"/>
      <c r="W138" s="58"/>
      <c r="AE138" s="1131" t="s">
        <v>1924</v>
      </c>
      <c r="AF138" s="1139" t="s">
        <v>1924</v>
      </c>
      <c r="AH138" s="863" t="s">
        <v>2163</v>
      </c>
      <c r="AI138" s="863" t="s">
        <v>2163</v>
      </c>
    </row>
    <row r="139" spans="2:35" ht="17.25" thickBot="1">
      <c r="C139" s="24"/>
      <c r="D139" s="3" t="s">
        <v>517</v>
      </c>
      <c r="E139" s="12" t="s">
        <v>518</v>
      </c>
      <c r="F139" t="s">
        <v>4</v>
      </c>
      <c r="G139" s="25"/>
      <c r="H139" s="25"/>
      <c r="I139" s="58"/>
      <c r="J139" s="25"/>
      <c r="P139" s="58"/>
      <c r="Q139" s="25"/>
      <c r="W139" s="58"/>
      <c r="AE139" s="1133" t="s">
        <v>1923</v>
      </c>
      <c r="AF139" s="1138" t="s">
        <v>1923</v>
      </c>
      <c r="AH139" s="863" t="s">
        <v>2163</v>
      </c>
      <c r="AI139" s="863" t="s">
        <v>2163</v>
      </c>
    </row>
    <row r="140" spans="2:35" ht="15.75" thickBot="1">
      <c r="C140" s="24"/>
      <c r="D140" s="2" t="s">
        <v>519</v>
      </c>
      <c r="E140" s="11" t="s">
        <v>520</v>
      </c>
      <c r="F140" t="s">
        <v>4</v>
      </c>
      <c r="G140" s="25"/>
      <c r="H140" s="25"/>
      <c r="I140" s="58"/>
      <c r="J140" s="25"/>
      <c r="P140" s="58"/>
      <c r="Q140" s="25"/>
      <c r="W140" s="58"/>
      <c r="AE140" s="1131" t="s">
        <v>1978</v>
      </c>
      <c r="AF140" s="1246" t="s">
        <v>1978</v>
      </c>
      <c r="AH140" s="863" t="s">
        <v>2159</v>
      </c>
      <c r="AI140" s="863" t="s">
        <v>2159</v>
      </c>
    </row>
    <row r="141" spans="2:35" ht="15.75" thickBot="1">
      <c r="C141" s="24"/>
      <c r="D141" s="3" t="s">
        <v>521</v>
      </c>
      <c r="E141" s="12" t="s">
        <v>522</v>
      </c>
      <c r="F141" t="s">
        <v>4</v>
      </c>
      <c r="G141" s="25"/>
      <c r="H141" s="25"/>
      <c r="I141" s="58"/>
      <c r="J141" s="25"/>
      <c r="P141" s="58"/>
      <c r="Q141" s="25"/>
      <c r="W141" s="58"/>
      <c r="AE141" s="1133" t="s">
        <v>2013</v>
      </c>
      <c r="AF141" s="1247" t="s">
        <v>2013</v>
      </c>
      <c r="AI141" s="863" t="s">
        <v>2163</v>
      </c>
    </row>
    <row r="142" spans="2:35" ht="15.75" thickBot="1">
      <c r="C142" s="24"/>
      <c r="D142" s="2" t="s">
        <v>523</v>
      </c>
      <c r="E142" s="11" t="s">
        <v>524</v>
      </c>
      <c r="F142" t="s">
        <v>4</v>
      </c>
      <c r="G142" s="25"/>
      <c r="H142" s="25"/>
      <c r="I142" s="58"/>
      <c r="J142" s="25"/>
      <c r="P142" s="58"/>
      <c r="Q142" s="25"/>
      <c r="W142" s="58"/>
      <c r="AE142" s="1131" t="s">
        <v>1962</v>
      </c>
      <c r="AF142" s="1180" t="s">
        <v>1962</v>
      </c>
      <c r="AH142" s="863" t="s">
        <v>2160</v>
      </c>
      <c r="AI142" s="863" t="s">
        <v>2160</v>
      </c>
    </row>
    <row r="143" spans="2:35" ht="17.25" thickBot="1">
      <c r="C143" s="24"/>
      <c r="D143" s="3" t="s">
        <v>525</v>
      </c>
      <c r="E143" s="12" t="s">
        <v>526</v>
      </c>
      <c r="F143" t="s">
        <v>4</v>
      </c>
      <c r="I143" s="56"/>
      <c r="P143" s="56"/>
      <c r="W143" s="56"/>
      <c r="AE143" s="1133" t="s">
        <v>1963</v>
      </c>
      <c r="AF143" s="1181" t="s">
        <v>1963</v>
      </c>
      <c r="AH143" s="863" t="s">
        <v>2160</v>
      </c>
      <c r="AI143" s="863" t="s">
        <v>2160</v>
      </c>
    </row>
    <row r="144" spans="2:35" ht="15.75" thickBot="1">
      <c r="C144" s="24"/>
      <c r="D144" s="2" t="s">
        <v>527</v>
      </c>
      <c r="E144" s="11" t="s">
        <v>528</v>
      </c>
      <c r="F144" t="s">
        <v>4</v>
      </c>
      <c r="G144" s="24"/>
      <c r="H144" s="24"/>
      <c r="I144" s="57"/>
      <c r="J144" s="24"/>
      <c r="P144" s="57"/>
      <c r="Q144" s="24"/>
      <c r="W144" s="57"/>
      <c r="AE144" s="1131" t="s">
        <v>1953</v>
      </c>
      <c r="AF144" s="1172" t="s">
        <v>1953</v>
      </c>
      <c r="AH144" s="863" t="s">
        <v>2161</v>
      </c>
      <c r="AI144" s="863" t="s">
        <v>2161</v>
      </c>
    </row>
    <row r="145" spans="2:35" ht="15.75" thickBot="1">
      <c r="C145" s="24"/>
      <c r="D145" s="3" t="s">
        <v>529</v>
      </c>
      <c r="E145" s="12" t="s">
        <v>520</v>
      </c>
      <c r="F145" t="s">
        <v>4</v>
      </c>
      <c r="G145" s="25"/>
      <c r="H145" s="25"/>
      <c r="I145" s="58"/>
      <c r="J145" s="25"/>
      <c r="P145" s="58"/>
      <c r="Q145" s="25"/>
      <c r="W145" s="58"/>
      <c r="AE145" s="1133" t="s">
        <v>2014</v>
      </c>
      <c r="AF145" s="1248" t="s">
        <v>2014</v>
      </c>
      <c r="AI145" s="863" t="s">
        <v>2162</v>
      </c>
    </row>
    <row r="146" spans="2:35" ht="15.75" thickBot="1">
      <c r="C146" s="24"/>
      <c r="D146" s="2" t="s">
        <v>530</v>
      </c>
      <c r="E146" s="11" t="s">
        <v>531</v>
      </c>
      <c r="F146" t="s">
        <v>4</v>
      </c>
      <c r="G146" s="25"/>
      <c r="H146" s="25"/>
      <c r="I146" s="58"/>
      <c r="J146" s="25"/>
      <c r="P146" s="58"/>
      <c r="Q146" s="25"/>
      <c r="W146" s="58"/>
      <c r="AE146" s="1131" t="s">
        <v>1986</v>
      </c>
      <c r="AF146" s="1249" t="s">
        <v>1986</v>
      </c>
      <c r="AH146" s="863" t="s">
        <v>2159</v>
      </c>
      <c r="AI146" s="863" t="s">
        <v>2159</v>
      </c>
    </row>
    <row r="147" spans="2:35" ht="15.75" thickBot="1">
      <c r="C147" s="24"/>
      <c r="D147" s="3" t="s">
        <v>532</v>
      </c>
      <c r="E147" s="12" t="s">
        <v>524</v>
      </c>
      <c r="F147" t="s">
        <v>4</v>
      </c>
      <c r="G147" s="25"/>
      <c r="H147" s="25"/>
      <c r="I147" s="58"/>
      <c r="J147" s="25"/>
      <c r="P147" s="58"/>
      <c r="Q147" s="25"/>
      <c r="W147" s="58"/>
      <c r="AE147" s="1133" t="s">
        <v>2015</v>
      </c>
      <c r="AF147" s="1250" t="s">
        <v>2015</v>
      </c>
      <c r="AI147" s="863" t="s">
        <v>2162</v>
      </c>
    </row>
    <row r="148" spans="2:35" ht="15.75" thickBot="1">
      <c r="C148" s="24"/>
      <c r="D148" s="2" t="s">
        <v>533</v>
      </c>
      <c r="E148" s="11" t="s">
        <v>534</v>
      </c>
      <c r="F148" t="s">
        <v>4</v>
      </c>
      <c r="G148" s="26"/>
      <c r="H148" s="26"/>
      <c r="I148" s="59"/>
      <c r="J148" s="26"/>
      <c r="P148" s="59"/>
      <c r="Q148" s="26"/>
      <c r="W148" s="59"/>
      <c r="AE148" s="1131" t="s">
        <v>2016</v>
      </c>
      <c r="AF148" s="1251" t="s">
        <v>2016</v>
      </c>
      <c r="AI148" s="863" t="s">
        <v>2163</v>
      </c>
    </row>
    <row r="149" spans="2:35" ht="15.75" thickBot="1">
      <c r="C149" s="24"/>
      <c r="D149" s="3" t="s">
        <v>535</v>
      </c>
      <c r="E149" s="12" t="s">
        <v>536</v>
      </c>
      <c r="F149" t="s">
        <v>4</v>
      </c>
      <c r="G149" s="25"/>
      <c r="H149" s="25"/>
      <c r="I149" s="58"/>
      <c r="J149" s="25"/>
      <c r="P149" s="58"/>
      <c r="Q149" s="25"/>
      <c r="W149" s="58"/>
      <c r="AE149" s="1133" t="s">
        <v>2017</v>
      </c>
      <c r="AF149" s="1252" t="s">
        <v>2017</v>
      </c>
      <c r="AI149" s="863" t="s">
        <v>2163</v>
      </c>
    </row>
    <row r="150" spans="2:35" ht="18" thickBot="1">
      <c r="C150" s="24"/>
      <c r="D150" s="2" t="s">
        <v>537</v>
      </c>
      <c r="E150" s="11" t="s">
        <v>538</v>
      </c>
      <c r="F150" t="s">
        <v>4</v>
      </c>
      <c r="I150" s="56"/>
      <c r="J150" t="s">
        <v>1489</v>
      </c>
      <c r="P150" s="56"/>
      <c r="Q150" t="s">
        <v>1489</v>
      </c>
      <c r="W150" s="56"/>
      <c r="AE150" s="1131" t="s">
        <v>2018</v>
      </c>
      <c r="AF150" s="1253" t="s">
        <v>2018</v>
      </c>
      <c r="AI150" s="863" t="s">
        <v>2163</v>
      </c>
    </row>
    <row r="151" spans="2:35" ht="18" thickBot="1">
      <c r="C151" s="24"/>
      <c r="D151" s="14" t="s">
        <v>539</v>
      </c>
      <c r="E151" s="15" t="s">
        <v>540</v>
      </c>
      <c r="F151" t="s">
        <v>4</v>
      </c>
      <c r="G151" s="24"/>
      <c r="H151" s="24"/>
      <c r="I151" s="57"/>
      <c r="J151" s="24"/>
      <c r="P151" s="57"/>
      <c r="Q151" s="24"/>
      <c r="W151" s="57"/>
      <c r="AE151" s="1133" t="s">
        <v>2019</v>
      </c>
      <c r="AF151" s="1254" t="s">
        <v>2019</v>
      </c>
      <c r="AI151" s="863" t="s">
        <v>2162</v>
      </c>
    </row>
    <row r="152" spans="2:35" ht="38.25" thickBot="1">
      <c r="C152" s="24"/>
      <c r="D152" s="1" t="s">
        <v>541</v>
      </c>
      <c r="F152" t="s">
        <v>4</v>
      </c>
      <c r="G152" s="25"/>
      <c r="H152" s="25"/>
      <c r="I152" s="58"/>
      <c r="J152" s="25"/>
      <c r="P152" s="58"/>
      <c r="Q152" s="25"/>
      <c r="W152" s="58"/>
      <c r="AE152" s="1131" t="s">
        <v>2020</v>
      </c>
      <c r="AF152" s="1255" t="s">
        <v>2020</v>
      </c>
      <c r="AI152" s="863" t="s">
        <v>2163</v>
      </c>
    </row>
    <row r="153" spans="2:35" ht="15.75" thickBot="1">
      <c r="C153" s="24"/>
      <c r="D153" s="16" t="s">
        <v>542</v>
      </c>
      <c r="E153" s="133" t="s">
        <v>543</v>
      </c>
      <c r="F153" t="s">
        <v>4</v>
      </c>
      <c r="G153" s="25"/>
      <c r="H153" s="25"/>
      <c r="I153" s="58"/>
      <c r="J153" s="25"/>
      <c r="P153" s="58"/>
      <c r="Q153" s="25"/>
      <c r="W153" s="58"/>
      <c r="AE153" s="1133" t="s">
        <v>1954</v>
      </c>
      <c r="AF153" s="1173" t="s">
        <v>1954</v>
      </c>
      <c r="AH153" s="863" t="s">
        <v>2161</v>
      </c>
      <c r="AI153" s="863" t="s">
        <v>2161</v>
      </c>
    </row>
    <row r="154" spans="2:35" ht="16.5" thickBot="1">
      <c r="B154" s="37" t="s">
        <v>4</v>
      </c>
      <c r="C154" s="24"/>
      <c r="D154" s="2" t="s">
        <v>544</v>
      </c>
      <c r="E154" s="11" t="s">
        <v>545</v>
      </c>
      <c r="F154" t="s">
        <v>4</v>
      </c>
      <c r="G154" s="26"/>
      <c r="H154" s="26"/>
      <c r="I154" s="59"/>
      <c r="J154" s="26"/>
      <c r="P154" s="59"/>
      <c r="Q154" s="26"/>
      <c r="W154" s="59"/>
      <c r="AE154" s="1131" t="s">
        <v>1955</v>
      </c>
      <c r="AF154" s="1174" t="s">
        <v>1955</v>
      </c>
      <c r="AH154" s="863" t="s">
        <v>2161</v>
      </c>
      <c r="AI154" s="863" t="s">
        <v>2161</v>
      </c>
    </row>
    <row r="155" spans="2:35" ht="20.25" thickBot="1">
      <c r="C155" s="24"/>
      <c r="D155" s="14" t="s">
        <v>546</v>
      </c>
      <c r="E155" s="15" t="s">
        <v>547</v>
      </c>
      <c r="F155" t="s">
        <v>4</v>
      </c>
      <c r="G155" s="25"/>
      <c r="H155" s="25"/>
      <c r="I155" s="58"/>
      <c r="J155" s="25"/>
      <c r="P155" s="58"/>
      <c r="Q155" s="25"/>
      <c r="W155" s="58"/>
      <c r="AE155" s="1133" t="s">
        <v>2021</v>
      </c>
      <c r="AF155" s="1256" t="s">
        <v>2021</v>
      </c>
      <c r="AI155" s="863" t="s">
        <v>2163</v>
      </c>
    </row>
    <row r="156" spans="2:35" ht="38.25" thickBot="1">
      <c r="C156" s="24"/>
      <c r="D156" s="1" t="s">
        <v>548</v>
      </c>
      <c r="F156" t="s">
        <v>4</v>
      </c>
      <c r="G156" s="25"/>
      <c r="H156" s="25"/>
      <c r="I156" s="58"/>
      <c r="J156" s="25"/>
      <c r="P156" s="58"/>
      <c r="Q156" s="25"/>
      <c r="W156" s="58"/>
      <c r="AE156" s="1131" t="s">
        <v>2022</v>
      </c>
      <c r="AF156" s="1257" t="s">
        <v>2022</v>
      </c>
      <c r="AI156" s="863" t="s">
        <v>2163</v>
      </c>
    </row>
    <row r="157" spans="2:35" ht="16.5" thickBot="1">
      <c r="B157" s="37" t="s">
        <v>4</v>
      </c>
      <c r="C157" s="24"/>
      <c r="D157" s="16" t="s">
        <v>549</v>
      </c>
      <c r="E157" s="17" t="s">
        <v>550</v>
      </c>
      <c r="F157" t="s">
        <v>4</v>
      </c>
      <c r="G157" s="25"/>
      <c r="H157" s="25"/>
      <c r="I157" s="58"/>
      <c r="J157" s="25"/>
      <c r="P157" s="58"/>
      <c r="Q157" s="25"/>
      <c r="W157" s="58"/>
      <c r="AE157" s="1133" t="s">
        <v>2023</v>
      </c>
      <c r="AF157" s="1258" t="s">
        <v>2023</v>
      </c>
      <c r="AI157" s="863" t="s">
        <v>2163</v>
      </c>
    </row>
    <row r="158" spans="2:35" ht="15.75" thickBot="1">
      <c r="C158" s="24"/>
      <c r="D158" s="2" t="s">
        <v>551</v>
      </c>
      <c r="E158" s="11" t="s">
        <v>552</v>
      </c>
      <c r="F158" t="s">
        <v>4</v>
      </c>
      <c r="G158" s="25"/>
      <c r="H158" s="25"/>
      <c r="I158" s="58"/>
      <c r="J158" s="25"/>
      <c r="P158" s="58"/>
      <c r="Q158" s="25"/>
      <c r="W158" s="58"/>
      <c r="AE158" s="1131" t="s">
        <v>2024</v>
      </c>
      <c r="AF158" s="1259" t="s">
        <v>2024</v>
      </c>
      <c r="AI158" s="863" t="s">
        <v>2163</v>
      </c>
    </row>
    <row r="159" spans="2:35" ht="15.75" thickBot="1">
      <c r="C159" s="117"/>
      <c r="D159" s="3" t="s">
        <v>1798</v>
      </c>
      <c r="E159" s="12" t="s">
        <v>1799</v>
      </c>
      <c r="F159" t="s">
        <v>4</v>
      </c>
      <c r="I159" s="56"/>
      <c r="P159" s="56"/>
      <c r="W159" s="56"/>
      <c r="AE159" s="1133" t="s">
        <v>1941</v>
      </c>
      <c r="AF159" s="1260" t="s">
        <v>1941</v>
      </c>
      <c r="AH159" s="863" t="s">
        <v>2162</v>
      </c>
      <c r="AI159" s="863" t="s">
        <v>2162</v>
      </c>
    </row>
    <row r="160" spans="2:35" ht="17.25" thickBot="1">
      <c r="C160" s="117"/>
      <c r="D160" s="2" t="s">
        <v>1800</v>
      </c>
      <c r="E160" s="11" t="s">
        <v>1801</v>
      </c>
      <c r="F160" t="s">
        <v>4</v>
      </c>
      <c r="I160" s="56"/>
      <c r="P160" s="56"/>
      <c r="W160" s="56"/>
      <c r="AE160" s="1131" t="s">
        <v>2025</v>
      </c>
      <c r="AF160" s="1261" t="s">
        <v>2025</v>
      </c>
      <c r="AI160" s="863" t="s">
        <v>2162</v>
      </c>
    </row>
    <row r="161" spans="2:35" ht="27.75" thickBot="1">
      <c r="C161" s="117"/>
      <c r="D161" s="3" t="s">
        <v>1802</v>
      </c>
      <c r="E161" s="12" t="s">
        <v>1803</v>
      </c>
      <c r="F161" t="s">
        <v>4</v>
      </c>
      <c r="I161" s="56"/>
      <c r="P161" s="56"/>
      <c r="W161" s="56"/>
      <c r="AE161" s="1133" t="s">
        <v>2026</v>
      </c>
      <c r="AF161" s="1262" t="s">
        <v>2026</v>
      </c>
      <c r="AI161" s="863" t="s">
        <v>2163</v>
      </c>
    </row>
    <row r="162" spans="2:35" ht="15.75" thickBot="1">
      <c r="C162" s="117"/>
      <c r="D162" s="2" t="s">
        <v>1804</v>
      </c>
      <c r="E162" s="11" t="s">
        <v>1805</v>
      </c>
      <c r="F162" t="s">
        <v>4</v>
      </c>
      <c r="I162" s="56"/>
      <c r="P162" s="56"/>
      <c r="W162" s="56"/>
      <c r="AE162" s="1131" t="s">
        <v>2027</v>
      </c>
      <c r="AF162" s="1263" t="s">
        <v>2027</v>
      </c>
      <c r="AI162" s="863" t="s">
        <v>2163</v>
      </c>
    </row>
    <row r="163" spans="2:35" ht="15.75" thickBot="1">
      <c r="C163" s="117"/>
      <c r="D163" s="3" t="s">
        <v>1806</v>
      </c>
      <c r="E163" s="12" t="s">
        <v>1807</v>
      </c>
      <c r="F163" t="s">
        <v>4</v>
      </c>
      <c r="I163" s="56"/>
      <c r="P163" s="56"/>
      <c r="W163" s="56"/>
      <c r="AE163" s="1133" t="s">
        <v>2028</v>
      </c>
      <c r="AF163" s="1264" t="s">
        <v>2028</v>
      </c>
      <c r="AI163" s="863" t="s">
        <v>2163</v>
      </c>
    </row>
    <row r="164" spans="2:35" ht="17.25" thickBot="1">
      <c r="C164" s="117"/>
      <c r="D164" s="2" t="s">
        <v>1808</v>
      </c>
      <c r="E164" s="11" t="s">
        <v>1809</v>
      </c>
      <c r="F164" t="s">
        <v>4</v>
      </c>
      <c r="I164" s="56"/>
      <c r="P164" s="56"/>
      <c r="W164" s="56"/>
      <c r="AE164" s="1131" t="s">
        <v>2029</v>
      </c>
      <c r="AF164" s="1265" t="s">
        <v>2029</v>
      </c>
      <c r="AI164" s="863" t="s">
        <v>2163</v>
      </c>
    </row>
    <row r="165" spans="2:35" ht="15.75" thickBot="1">
      <c r="C165" s="117"/>
      <c r="D165" s="3" t="s">
        <v>1810</v>
      </c>
      <c r="E165" s="12" t="s">
        <v>1811</v>
      </c>
      <c r="F165" t="s">
        <v>4</v>
      </c>
      <c r="I165" s="56"/>
      <c r="P165" s="56"/>
      <c r="W165" s="56"/>
      <c r="AE165" s="1133" t="s">
        <v>2030</v>
      </c>
      <c r="AF165" s="1266" t="s">
        <v>2030</v>
      </c>
      <c r="AI165" s="863" t="s">
        <v>2163</v>
      </c>
    </row>
    <row r="166" spans="2:35" ht="17.25" thickBot="1">
      <c r="C166" s="117"/>
      <c r="D166" s="2" t="s">
        <v>1812</v>
      </c>
      <c r="E166" s="11" t="s">
        <v>1813</v>
      </c>
      <c r="F166" t="s">
        <v>4</v>
      </c>
      <c r="I166" s="56"/>
      <c r="P166" s="56"/>
      <c r="W166" s="56"/>
      <c r="AE166" s="1131" t="s">
        <v>2031</v>
      </c>
      <c r="AF166" s="1267" t="s">
        <v>2031</v>
      </c>
      <c r="AI166" s="863" t="s">
        <v>2163</v>
      </c>
    </row>
    <row r="167" spans="2:35" ht="19.5" thickBot="1">
      <c r="C167" s="117"/>
      <c r="D167" s="14" t="s">
        <v>553</v>
      </c>
      <c r="E167" s="15" t="s">
        <v>554</v>
      </c>
      <c r="F167" t="s">
        <v>4</v>
      </c>
      <c r="I167" s="56"/>
      <c r="P167" s="56"/>
      <c r="W167" s="56"/>
      <c r="AB167" t="s">
        <v>1490</v>
      </c>
      <c r="AE167" s="1133" t="s">
        <v>2032</v>
      </c>
      <c r="AF167" s="1268" t="s">
        <v>2032</v>
      </c>
      <c r="AI167" s="863" t="s">
        <v>2163</v>
      </c>
    </row>
    <row r="168" spans="2:35" ht="38.25" thickBot="1">
      <c r="C168" s="24"/>
      <c r="D168" s="1" t="s">
        <v>555</v>
      </c>
      <c r="F168" t="s">
        <v>4</v>
      </c>
      <c r="I168" s="56"/>
      <c r="P168" s="56"/>
      <c r="W168" s="56"/>
      <c r="AE168" s="1131" t="s">
        <v>2033</v>
      </c>
      <c r="AF168" s="1269" t="s">
        <v>2033</v>
      </c>
      <c r="AI168" s="863" t="s">
        <v>2163</v>
      </c>
    </row>
    <row r="169" spans="2:35" ht="15.75" thickBot="1">
      <c r="C169" s="24"/>
      <c r="D169" s="18" t="s">
        <v>556</v>
      </c>
      <c r="E169" s="19" t="s">
        <v>557</v>
      </c>
      <c r="F169" t="s">
        <v>4</v>
      </c>
      <c r="I169" s="56"/>
      <c r="P169" s="56"/>
      <c r="W169" s="56"/>
      <c r="AE169" s="1133" t="s">
        <v>1972</v>
      </c>
      <c r="AF169" s="1270" t="s">
        <v>1972</v>
      </c>
      <c r="AH169" s="863" t="s">
        <v>2160</v>
      </c>
      <c r="AI169" s="863" t="s">
        <v>2160</v>
      </c>
    </row>
    <row r="170" spans="2:35" ht="38.25" thickBot="1">
      <c r="C170" s="24"/>
      <c r="D170" s="1" t="s">
        <v>558</v>
      </c>
      <c r="F170" t="s">
        <v>4</v>
      </c>
      <c r="I170" s="56"/>
      <c r="P170" s="56"/>
      <c r="W170" s="56"/>
      <c r="AE170" s="1131" t="s">
        <v>1926</v>
      </c>
      <c r="AF170" s="1141" t="s">
        <v>1926</v>
      </c>
      <c r="AH170" s="863" t="s">
        <v>2163</v>
      </c>
      <c r="AI170" s="863" t="s">
        <v>2163</v>
      </c>
    </row>
    <row r="171" spans="2:35" ht="15.75" thickBot="1">
      <c r="C171" s="24"/>
      <c r="D171" s="18" t="s">
        <v>559</v>
      </c>
      <c r="E171" s="19" t="s">
        <v>560</v>
      </c>
      <c r="F171" t="s">
        <v>4</v>
      </c>
      <c r="I171" s="56"/>
      <c r="P171" s="56"/>
      <c r="W171" s="56"/>
      <c r="AE171" s="1133" t="s">
        <v>2034</v>
      </c>
      <c r="AF171" s="1271" t="s">
        <v>2034</v>
      </c>
      <c r="AI171" s="863" t="s">
        <v>2163</v>
      </c>
    </row>
    <row r="172" spans="2:35" ht="38.25" thickBot="1">
      <c r="C172" s="24"/>
      <c r="D172" s="1" t="s">
        <v>561</v>
      </c>
      <c r="F172" t="s">
        <v>4</v>
      </c>
      <c r="I172" s="56"/>
      <c r="P172" s="56"/>
      <c r="W172" s="56"/>
      <c r="AE172" s="1131" t="s">
        <v>2035</v>
      </c>
      <c r="AF172" s="1272" t="s">
        <v>2035</v>
      </c>
      <c r="AI172" s="863" t="s">
        <v>2162</v>
      </c>
    </row>
    <row r="173" spans="2:35" ht="16.5" thickBot="1">
      <c r="B173" s="37" t="s">
        <v>4</v>
      </c>
      <c r="C173" s="24"/>
      <c r="D173" s="16" t="s">
        <v>562</v>
      </c>
      <c r="E173" s="17" t="s">
        <v>563</v>
      </c>
      <c r="F173" t="s">
        <v>4</v>
      </c>
      <c r="I173" s="56"/>
      <c r="P173" s="56"/>
      <c r="W173" s="56"/>
      <c r="AE173" s="1133" t="s">
        <v>1925</v>
      </c>
      <c r="AF173" s="1140" t="s">
        <v>1925</v>
      </c>
      <c r="AH173" s="863" t="s">
        <v>2163</v>
      </c>
      <c r="AI173" s="863" t="s">
        <v>2163</v>
      </c>
    </row>
    <row r="174" spans="2:35" ht="24.75" thickBot="1">
      <c r="C174" s="24"/>
      <c r="D174" s="2" t="s">
        <v>564</v>
      </c>
      <c r="E174" s="11" t="s">
        <v>565</v>
      </c>
      <c r="F174" t="s">
        <v>4</v>
      </c>
      <c r="I174" s="56"/>
      <c r="P174" s="56"/>
      <c r="W174" s="56"/>
      <c r="AE174" s="1131" t="s">
        <v>2036</v>
      </c>
      <c r="AF174" s="1273" t="s">
        <v>2036</v>
      </c>
      <c r="AI174" s="863" t="s">
        <v>2163</v>
      </c>
    </row>
    <row r="175" spans="2:35" ht="15.75" thickBot="1">
      <c r="C175" s="24"/>
      <c r="D175" s="21" t="s">
        <v>566</v>
      </c>
      <c r="E175" s="12" t="s">
        <v>567</v>
      </c>
      <c r="F175" t="s">
        <v>4</v>
      </c>
      <c r="I175" s="56"/>
      <c r="P175" s="56"/>
      <c r="W175" s="56"/>
      <c r="AE175" s="1133" t="s">
        <v>2037</v>
      </c>
      <c r="AF175" s="1274" t="s">
        <v>2037</v>
      </c>
      <c r="AI175" s="863" t="s">
        <v>2163</v>
      </c>
    </row>
    <row r="176" spans="2:35" ht="15.75" thickBot="1">
      <c r="C176" s="24"/>
      <c r="D176" s="2" t="s">
        <v>568</v>
      </c>
      <c r="E176" s="131" t="s">
        <v>569</v>
      </c>
      <c r="F176" t="s">
        <v>4</v>
      </c>
      <c r="I176" s="56"/>
      <c r="P176" s="56"/>
      <c r="W176" s="56"/>
      <c r="AE176" s="1131" t="s">
        <v>1942</v>
      </c>
      <c r="AF176" s="1275" t="s">
        <v>1942</v>
      </c>
      <c r="AH176" s="863" t="s">
        <v>2162</v>
      </c>
      <c r="AI176" s="863" t="s">
        <v>2162</v>
      </c>
    </row>
    <row r="177" spans="2:35" ht="24.75" thickBot="1">
      <c r="C177" s="24"/>
      <c r="D177" s="3" t="s">
        <v>570</v>
      </c>
      <c r="E177" s="12" t="s">
        <v>571</v>
      </c>
      <c r="F177" t="s">
        <v>4</v>
      </c>
      <c r="I177" s="56"/>
      <c r="P177" s="56"/>
      <c r="W177" s="56"/>
      <c r="AE177" s="1133" t="s">
        <v>2038</v>
      </c>
      <c r="AF177" s="1276" t="s">
        <v>2038</v>
      </c>
      <c r="AI177" s="863" t="s">
        <v>2163</v>
      </c>
    </row>
    <row r="178" spans="2:35" ht="15.75" thickBot="1">
      <c r="C178" s="24"/>
      <c r="D178" s="2" t="s">
        <v>572</v>
      </c>
      <c r="E178" s="11" t="s">
        <v>573</v>
      </c>
      <c r="F178" t="s">
        <v>4</v>
      </c>
      <c r="I178" s="56"/>
      <c r="P178" s="56"/>
      <c r="W178" s="56"/>
      <c r="AE178" s="1131" t="s">
        <v>1928</v>
      </c>
      <c r="AF178" s="1143" t="s">
        <v>1928</v>
      </c>
      <c r="AH178" s="863" t="s">
        <v>2163</v>
      </c>
      <c r="AI178" s="863" t="s">
        <v>2163</v>
      </c>
    </row>
    <row r="179" spans="2:35" ht="15.75" thickBot="1">
      <c r="C179" s="24"/>
      <c r="D179" s="3" t="s">
        <v>574</v>
      </c>
      <c r="E179" s="12" t="s">
        <v>575</v>
      </c>
      <c r="F179" t="s">
        <v>4</v>
      </c>
      <c r="I179" s="56"/>
      <c r="P179" s="56"/>
      <c r="W179" s="56"/>
      <c r="AE179" s="1133" t="s">
        <v>1943</v>
      </c>
      <c r="AF179" s="1277" t="s">
        <v>1943</v>
      </c>
      <c r="AH179" s="863" t="s">
        <v>2162</v>
      </c>
      <c r="AI179" s="863" t="s">
        <v>2162</v>
      </c>
    </row>
    <row r="180" spans="2:35" ht="15.75" thickBot="1">
      <c r="C180" s="24"/>
      <c r="D180" s="4" t="s">
        <v>576</v>
      </c>
      <c r="E180" s="13" t="s">
        <v>577</v>
      </c>
      <c r="F180" t="s">
        <v>4</v>
      </c>
      <c r="I180" s="56"/>
      <c r="P180" s="56"/>
      <c r="W180" s="56"/>
      <c r="AE180" s="1131" t="s">
        <v>2039</v>
      </c>
      <c r="AF180" s="1278" t="s">
        <v>2039</v>
      </c>
      <c r="AI180" s="863" t="s">
        <v>2163</v>
      </c>
    </row>
    <row r="181" spans="2:35" ht="38.25" thickBot="1">
      <c r="C181" s="24"/>
      <c r="D181" s="1" t="s">
        <v>578</v>
      </c>
      <c r="F181" t="s">
        <v>4</v>
      </c>
      <c r="I181" s="56"/>
      <c r="P181" s="56"/>
      <c r="W181" s="56"/>
      <c r="AE181" s="1133" t="s">
        <v>1922</v>
      </c>
      <c r="AF181" s="1279" t="s">
        <v>1922</v>
      </c>
      <c r="AH181" s="863" t="s">
        <v>2163</v>
      </c>
      <c r="AI181" s="863" t="s">
        <v>2163</v>
      </c>
    </row>
    <row r="182" spans="2:35" ht="16.5" thickBot="1">
      <c r="B182" s="37" t="s">
        <v>4</v>
      </c>
      <c r="C182" s="24"/>
      <c r="D182" s="16" t="s">
        <v>579</v>
      </c>
      <c r="E182" s="17" t="s">
        <v>1814</v>
      </c>
      <c r="F182" t="s">
        <v>4</v>
      </c>
      <c r="I182" s="56"/>
      <c r="P182" s="56"/>
      <c r="W182" s="56"/>
      <c r="AE182" s="1131" t="s">
        <v>2040</v>
      </c>
      <c r="AF182" s="1280" t="s">
        <v>2040</v>
      </c>
      <c r="AI182" s="863" t="s">
        <v>2163</v>
      </c>
    </row>
    <row r="183" spans="2:35" ht="16.5" thickBot="1">
      <c r="B183" s="37"/>
      <c r="C183" s="117"/>
      <c r="D183" s="2" t="s">
        <v>1815</v>
      </c>
      <c r="E183" s="11" t="s">
        <v>1816</v>
      </c>
      <c r="F183" t="s">
        <v>4</v>
      </c>
      <c r="I183" s="56"/>
      <c r="P183" s="56"/>
      <c r="W183" s="56"/>
      <c r="AE183" s="1133" t="s">
        <v>2041</v>
      </c>
      <c r="AF183" s="1281" t="s">
        <v>2041</v>
      </c>
      <c r="AI183" s="863" t="s">
        <v>2163</v>
      </c>
    </row>
    <row r="184" spans="2:35" ht="16.5" thickBot="1">
      <c r="B184" s="37"/>
      <c r="C184" s="117"/>
      <c r="D184" s="3" t="s">
        <v>1817</v>
      </c>
      <c r="E184" s="12" t="s">
        <v>1818</v>
      </c>
      <c r="F184" t="s">
        <v>4</v>
      </c>
      <c r="I184" s="56"/>
      <c r="P184" s="56"/>
      <c r="W184" s="56"/>
      <c r="AE184" s="1131" t="s">
        <v>1944</v>
      </c>
      <c r="AF184" s="1282" t="s">
        <v>1944</v>
      </c>
      <c r="AH184" s="863" t="s">
        <v>2162</v>
      </c>
      <c r="AI184" s="863" t="s">
        <v>2162</v>
      </c>
    </row>
    <row r="185" spans="2:35" ht="16.5" thickBot="1">
      <c r="B185" s="37"/>
      <c r="C185" s="117"/>
      <c r="D185" s="2" t="s">
        <v>1819</v>
      </c>
      <c r="E185" s="11" t="s">
        <v>1820</v>
      </c>
      <c r="F185" t="s">
        <v>4</v>
      </c>
      <c r="I185" s="56"/>
      <c r="P185" s="56"/>
      <c r="W185" s="56"/>
      <c r="AE185" s="1133" t="s">
        <v>2042</v>
      </c>
      <c r="AF185" s="1283" t="s">
        <v>2042</v>
      </c>
      <c r="AI185" s="863" t="s">
        <v>2163</v>
      </c>
    </row>
    <row r="186" spans="2:35" ht="16.5" thickBot="1">
      <c r="B186" s="37" t="s">
        <v>4</v>
      </c>
      <c r="C186" s="24"/>
      <c r="D186" s="3" t="s">
        <v>580</v>
      </c>
      <c r="E186" s="12" t="s">
        <v>581</v>
      </c>
      <c r="F186" t="s">
        <v>4</v>
      </c>
      <c r="I186" s="56"/>
      <c r="P186" s="56"/>
      <c r="W186" s="56"/>
      <c r="AE186" s="1131" t="s">
        <v>2043</v>
      </c>
      <c r="AF186" s="1284" t="s">
        <v>2043</v>
      </c>
      <c r="AI186" s="863" t="s">
        <v>2163</v>
      </c>
    </row>
    <row r="187" spans="2:35" ht="16.5" thickBot="1">
      <c r="B187" s="37"/>
      <c r="C187" s="117"/>
      <c r="D187" s="2" t="s">
        <v>1821</v>
      </c>
      <c r="E187" s="11" t="s">
        <v>1822</v>
      </c>
      <c r="F187" t="s">
        <v>4</v>
      </c>
      <c r="I187" s="56"/>
      <c r="P187" s="56"/>
      <c r="W187" s="56"/>
      <c r="AE187" s="1133" t="s">
        <v>2044</v>
      </c>
      <c r="AF187" s="1285" t="s">
        <v>2044</v>
      </c>
      <c r="AI187" s="863" t="s">
        <v>2163</v>
      </c>
    </row>
    <row r="188" spans="2:35" ht="16.5" thickBot="1">
      <c r="B188" s="37"/>
      <c r="C188" s="117"/>
      <c r="D188" s="3" t="s">
        <v>1823</v>
      </c>
      <c r="E188" s="12" t="s">
        <v>1824</v>
      </c>
      <c r="F188" t="s">
        <v>4</v>
      </c>
      <c r="I188" s="56"/>
      <c r="P188" s="56"/>
      <c r="W188" s="56"/>
      <c r="AE188" s="1131" t="s">
        <v>2045</v>
      </c>
      <c r="AF188" s="1286" t="s">
        <v>2045</v>
      </c>
      <c r="AI188" s="863" t="s">
        <v>2163</v>
      </c>
    </row>
    <row r="189" spans="2:35" ht="16.5" thickBot="1">
      <c r="B189" s="37"/>
      <c r="C189" s="117"/>
      <c r="D189" s="2" t="s">
        <v>1825</v>
      </c>
      <c r="E189" s="11" t="s">
        <v>1826</v>
      </c>
      <c r="F189" t="s">
        <v>4</v>
      </c>
      <c r="I189" s="56"/>
      <c r="P189" s="56"/>
      <c r="W189" s="56"/>
      <c r="AE189" s="1133" t="s">
        <v>2046</v>
      </c>
      <c r="AF189" s="1287" t="s">
        <v>2046</v>
      </c>
      <c r="AI189" s="863" t="s">
        <v>2163</v>
      </c>
    </row>
    <row r="190" spans="2:35" ht="16.5" thickBot="1">
      <c r="B190" s="37" t="s">
        <v>4</v>
      </c>
      <c r="C190" s="24"/>
      <c r="D190" s="3" t="s">
        <v>582</v>
      </c>
      <c r="E190" s="12" t="s">
        <v>583</v>
      </c>
      <c r="F190" t="s">
        <v>4</v>
      </c>
      <c r="I190" s="56"/>
      <c r="P190" s="56"/>
      <c r="W190" s="56"/>
      <c r="AE190" s="1131" t="s">
        <v>1945</v>
      </c>
      <c r="AF190" s="1164" t="s">
        <v>1945</v>
      </c>
      <c r="AH190" s="863" t="s">
        <v>2162</v>
      </c>
      <c r="AI190" s="863" t="s">
        <v>2162</v>
      </c>
    </row>
    <row r="191" spans="2:35" ht="16.5" thickBot="1">
      <c r="B191" s="37" t="s">
        <v>4</v>
      </c>
      <c r="C191" s="24"/>
      <c r="D191" s="2" t="s">
        <v>584</v>
      </c>
      <c r="E191" s="11" t="s">
        <v>585</v>
      </c>
      <c r="F191" t="s">
        <v>4</v>
      </c>
      <c r="I191" s="56"/>
      <c r="P191" s="56"/>
      <c r="W191" s="56"/>
      <c r="AE191" s="1133" t="s">
        <v>2047</v>
      </c>
      <c r="AF191" s="1288" t="s">
        <v>2047</v>
      </c>
      <c r="AI191" s="863" t="s">
        <v>2163</v>
      </c>
    </row>
    <row r="192" spans="2:35" ht="16.5" thickBot="1">
      <c r="B192" s="37" t="s">
        <v>4</v>
      </c>
      <c r="C192" s="24"/>
      <c r="D192" s="3" t="s">
        <v>586</v>
      </c>
      <c r="E192" s="12" t="s">
        <v>587</v>
      </c>
      <c r="F192" t="s">
        <v>4</v>
      </c>
      <c r="I192" s="56"/>
      <c r="P192" s="56"/>
      <c r="W192" s="56"/>
      <c r="AE192" s="1131" t="s">
        <v>1975</v>
      </c>
      <c r="AF192" s="1192" t="s">
        <v>1975</v>
      </c>
      <c r="AH192" s="863" t="s">
        <v>2159</v>
      </c>
      <c r="AI192" s="863" t="s">
        <v>2159</v>
      </c>
    </row>
    <row r="193" spans="2:35" ht="16.5" thickBot="1">
      <c r="B193" s="37" t="s">
        <v>4</v>
      </c>
      <c r="C193" s="24"/>
      <c r="D193" s="20" t="s">
        <v>588</v>
      </c>
      <c r="E193" s="11" t="s">
        <v>589</v>
      </c>
      <c r="F193" t="s">
        <v>4</v>
      </c>
      <c r="I193" s="56"/>
      <c r="P193" s="56"/>
      <c r="W193" s="56"/>
      <c r="AE193" s="1133" t="s">
        <v>2048</v>
      </c>
      <c r="AF193" s="1289" t="s">
        <v>2048</v>
      </c>
      <c r="AI193" s="863" t="s">
        <v>2159</v>
      </c>
    </row>
    <row r="194" spans="2:35" ht="17.25" thickBot="1">
      <c r="B194" s="37" t="s">
        <v>4</v>
      </c>
      <c r="C194" s="24"/>
      <c r="D194" s="21" t="s">
        <v>590</v>
      </c>
      <c r="E194" s="12" t="s">
        <v>591</v>
      </c>
      <c r="F194" t="s">
        <v>4</v>
      </c>
      <c r="I194" s="56"/>
      <c r="P194" s="56"/>
      <c r="W194" s="56"/>
      <c r="AE194" s="1131" t="s">
        <v>2049</v>
      </c>
      <c r="AF194" s="1290" t="s">
        <v>2049</v>
      </c>
      <c r="AI194" s="863" t="s">
        <v>2162</v>
      </c>
    </row>
    <row r="195" spans="2:35" ht="16.5" thickBot="1">
      <c r="B195" s="37" t="s">
        <v>4</v>
      </c>
      <c r="C195" s="24"/>
      <c r="D195" s="20" t="s">
        <v>592</v>
      </c>
      <c r="E195" s="11" t="s">
        <v>593</v>
      </c>
      <c r="F195" t="s">
        <v>4</v>
      </c>
      <c r="I195" s="56"/>
      <c r="P195" s="56"/>
      <c r="W195" s="56"/>
      <c r="AE195" s="1133" t="s">
        <v>2050</v>
      </c>
      <c r="AF195" s="1291" t="s">
        <v>2050</v>
      </c>
      <c r="AI195" s="863" t="s">
        <v>2163</v>
      </c>
    </row>
    <row r="196" spans="2:35" ht="16.5" thickBot="1">
      <c r="B196" s="37" t="s">
        <v>4</v>
      </c>
      <c r="C196" s="24"/>
      <c r="D196" s="3" t="s">
        <v>594</v>
      </c>
      <c r="E196" s="12" t="s">
        <v>595</v>
      </c>
      <c r="F196" t="s">
        <v>4</v>
      </c>
      <c r="I196" s="56"/>
      <c r="P196" s="56"/>
      <c r="W196" s="56"/>
      <c r="AE196" s="1131" t="s">
        <v>2051</v>
      </c>
      <c r="AF196" s="1292" t="s">
        <v>2051</v>
      </c>
      <c r="AI196" s="863" t="s">
        <v>2163</v>
      </c>
    </row>
    <row r="197" spans="2:35" ht="16.5" thickBot="1">
      <c r="B197" s="37" t="s">
        <v>4</v>
      </c>
      <c r="C197" s="24"/>
      <c r="D197" s="2" t="s">
        <v>596</v>
      </c>
      <c r="E197" s="11" t="s">
        <v>597</v>
      </c>
      <c r="F197" t="s">
        <v>4</v>
      </c>
      <c r="I197" s="56"/>
      <c r="P197" s="56"/>
      <c r="W197" s="56"/>
      <c r="AE197" s="1133" t="s">
        <v>2052</v>
      </c>
      <c r="AF197" s="1293" t="s">
        <v>2052</v>
      </c>
      <c r="AI197" s="863" t="s">
        <v>2162</v>
      </c>
    </row>
    <row r="198" spans="2:35" ht="30" thickBot="1">
      <c r="B198" s="37" t="s">
        <v>4</v>
      </c>
      <c r="C198" s="24"/>
      <c r="D198" s="3" t="s">
        <v>598</v>
      </c>
      <c r="E198" s="12" t="s">
        <v>599</v>
      </c>
      <c r="F198" t="s">
        <v>4</v>
      </c>
      <c r="I198" s="56"/>
      <c r="P198" s="56"/>
      <c r="W198" s="56"/>
      <c r="AE198" s="1131" t="s">
        <v>2053</v>
      </c>
      <c r="AF198" s="1294" t="s">
        <v>2053</v>
      </c>
      <c r="AI198" s="863" t="s">
        <v>2162</v>
      </c>
    </row>
    <row r="199" spans="2:35" ht="16.5" thickBot="1">
      <c r="B199" s="37" t="s">
        <v>4</v>
      </c>
      <c r="C199" s="24"/>
      <c r="D199" s="2" t="s">
        <v>600</v>
      </c>
      <c r="E199" s="11" t="s">
        <v>601</v>
      </c>
      <c r="F199" t="s">
        <v>4</v>
      </c>
      <c r="I199" s="56"/>
      <c r="P199" s="56"/>
      <c r="W199" s="56"/>
      <c r="AE199" s="1133" t="s">
        <v>1979</v>
      </c>
      <c r="AF199" s="1295" t="s">
        <v>1979</v>
      </c>
      <c r="AH199" s="863" t="s">
        <v>2159</v>
      </c>
      <c r="AI199" s="863" t="s">
        <v>2159</v>
      </c>
    </row>
    <row r="200" spans="2:35" ht="16.5" thickBot="1">
      <c r="B200" s="37" t="s">
        <v>4</v>
      </c>
      <c r="C200" s="24"/>
      <c r="D200" s="3" t="s">
        <v>602</v>
      </c>
      <c r="E200" s="12" t="s">
        <v>603</v>
      </c>
      <c r="F200" t="s">
        <v>4</v>
      </c>
      <c r="I200" s="56"/>
      <c r="P200" s="56"/>
      <c r="W200" s="56"/>
      <c r="AE200" s="1131" t="s">
        <v>2054</v>
      </c>
      <c r="AF200" s="1296" t="s">
        <v>2054</v>
      </c>
      <c r="AI200" s="863" t="s">
        <v>2163</v>
      </c>
    </row>
    <row r="201" spans="2:35" ht="18.75" thickBot="1">
      <c r="B201" s="37" t="s">
        <v>4</v>
      </c>
      <c r="C201" s="24"/>
      <c r="D201" s="2" t="s">
        <v>604</v>
      </c>
      <c r="E201" s="11" t="s">
        <v>605</v>
      </c>
      <c r="F201" t="s">
        <v>4</v>
      </c>
      <c r="I201" s="56"/>
      <c r="P201" s="56"/>
      <c r="W201" s="56"/>
      <c r="AE201" s="1133" t="s">
        <v>2055</v>
      </c>
      <c r="AF201" s="1297" t="s">
        <v>2055</v>
      </c>
      <c r="AI201" s="863" t="s">
        <v>2163</v>
      </c>
    </row>
    <row r="202" spans="2:35" ht="18" thickBot="1">
      <c r="C202" s="24"/>
      <c r="D202" s="21" t="s">
        <v>606</v>
      </c>
      <c r="E202" s="12" t="s">
        <v>607</v>
      </c>
      <c r="F202" t="s">
        <v>4</v>
      </c>
      <c r="I202" s="56"/>
      <c r="P202" s="56"/>
      <c r="W202" s="56"/>
      <c r="AE202" s="1131" t="s">
        <v>2056</v>
      </c>
      <c r="AF202" s="1298" t="s">
        <v>2056</v>
      </c>
      <c r="AI202" s="863" t="s">
        <v>2163</v>
      </c>
    </row>
    <row r="203" spans="2:35" ht="17.25" thickBot="1">
      <c r="B203" s="37" t="s">
        <v>4</v>
      </c>
      <c r="C203" s="24"/>
      <c r="D203" s="2" t="s">
        <v>608</v>
      </c>
      <c r="E203" s="11" t="s">
        <v>609</v>
      </c>
      <c r="F203" t="s">
        <v>4</v>
      </c>
      <c r="I203" s="56"/>
      <c r="P203" s="56"/>
      <c r="W203" s="56"/>
      <c r="AE203" s="1133" t="s">
        <v>2057</v>
      </c>
      <c r="AF203" s="1299" t="s">
        <v>2057</v>
      </c>
      <c r="AI203" s="863" t="s">
        <v>2163</v>
      </c>
    </row>
    <row r="204" spans="2:35" ht="16.5" thickBot="1">
      <c r="B204" s="37" t="s">
        <v>4</v>
      </c>
      <c r="C204" s="24"/>
      <c r="D204" s="3" t="s">
        <v>610</v>
      </c>
      <c r="E204" s="12" t="s">
        <v>611</v>
      </c>
      <c r="F204" t="s">
        <v>4</v>
      </c>
      <c r="I204" s="56"/>
      <c r="P204" s="56"/>
      <c r="W204" s="56"/>
      <c r="AE204" s="1131" t="s">
        <v>2058</v>
      </c>
      <c r="AF204" s="1300" t="s">
        <v>2058</v>
      </c>
      <c r="AI204" s="863" t="s">
        <v>2163</v>
      </c>
    </row>
    <row r="205" spans="2:35" ht="16.5" thickBot="1">
      <c r="C205" s="24"/>
      <c r="D205" s="2" t="s">
        <v>612</v>
      </c>
      <c r="E205" s="11" t="s">
        <v>613</v>
      </c>
      <c r="F205" t="s">
        <v>4</v>
      </c>
      <c r="I205" s="56"/>
      <c r="P205" s="56"/>
      <c r="W205" s="56"/>
      <c r="AE205" s="1133" t="s">
        <v>2059</v>
      </c>
      <c r="AF205" s="1301" t="s">
        <v>2059</v>
      </c>
      <c r="AI205" s="863" t="s">
        <v>2163</v>
      </c>
    </row>
    <row r="206" spans="2:35" ht="15.75" thickBot="1">
      <c r="C206" s="117"/>
      <c r="D206" s="3" t="s">
        <v>1827</v>
      </c>
      <c r="E206" s="12" t="s">
        <v>1828</v>
      </c>
      <c r="F206" t="s">
        <v>4</v>
      </c>
      <c r="I206" s="56"/>
      <c r="P206" s="56"/>
      <c r="W206" s="56"/>
      <c r="AE206" s="1131" t="s">
        <v>2060</v>
      </c>
      <c r="AF206" s="1302" t="s">
        <v>2060</v>
      </c>
      <c r="AI206" s="863" t="s">
        <v>2163</v>
      </c>
    </row>
    <row r="207" spans="2:35" ht="15.75" thickBot="1">
      <c r="C207" s="117"/>
      <c r="D207" s="2" t="s">
        <v>1829</v>
      </c>
      <c r="E207" s="11" t="s">
        <v>1830</v>
      </c>
      <c r="F207" t="s">
        <v>4</v>
      </c>
      <c r="I207" s="56"/>
      <c r="P207" s="56"/>
      <c r="W207" s="56"/>
      <c r="AE207" s="1133" t="s">
        <v>2061</v>
      </c>
      <c r="AF207" s="1303" t="s">
        <v>2061</v>
      </c>
      <c r="AI207" s="863" t="s">
        <v>2163</v>
      </c>
    </row>
    <row r="208" spans="2:35" ht="17.25" thickBot="1">
      <c r="C208" s="117"/>
      <c r="D208" s="3" t="s">
        <v>1831</v>
      </c>
      <c r="E208" s="12" t="s">
        <v>1832</v>
      </c>
      <c r="F208" t="s">
        <v>4</v>
      </c>
      <c r="I208" s="56"/>
      <c r="P208" s="56"/>
      <c r="W208" s="56"/>
      <c r="AE208" s="1131" t="s">
        <v>2062</v>
      </c>
      <c r="AF208" s="1304" t="s">
        <v>2062</v>
      </c>
      <c r="AI208" s="863" t="s">
        <v>2163</v>
      </c>
    </row>
    <row r="209" spans="2:35" ht="20.25" thickBot="1">
      <c r="C209" s="117"/>
      <c r="D209" s="2" t="s">
        <v>1833</v>
      </c>
      <c r="E209" s="11" t="s">
        <v>1834</v>
      </c>
      <c r="F209" t="s">
        <v>4</v>
      </c>
      <c r="I209" s="56"/>
      <c r="P209" s="56"/>
      <c r="W209" s="56"/>
      <c r="AE209" s="1133" t="s">
        <v>2063</v>
      </c>
      <c r="AF209" s="1305" t="s">
        <v>2063</v>
      </c>
      <c r="AI209" s="863" t="s">
        <v>2163</v>
      </c>
    </row>
    <row r="210" spans="2:35" ht="16.5" thickBot="1">
      <c r="B210" s="37" t="s">
        <v>4</v>
      </c>
      <c r="C210" s="24"/>
      <c r="D210" s="3" t="s">
        <v>614</v>
      </c>
      <c r="E210" s="12" t="s">
        <v>615</v>
      </c>
      <c r="F210" t="s">
        <v>4</v>
      </c>
      <c r="I210" s="56"/>
      <c r="P210" s="56"/>
      <c r="W210" s="56"/>
      <c r="AE210" s="1131" t="s">
        <v>2064</v>
      </c>
      <c r="AF210" s="1306" t="s">
        <v>2064</v>
      </c>
      <c r="AI210" s="863" t="s">
        <v>2163</v>
      </c>
    </row>
    <row r="211" spans="2:35" ht="17.25" thickBot="1">
      <c r="B211" s="37" t="s">
        <v>4</v>
      </c>
      <c r="C211" s="24"/>
      <c r="D211" s="2" t="s">
        <v>616</v>
      </c>
      <c r="E211" s="11" t="s">
        <v>617</v>
      </c>
      <c r="F211" t="s">
        <v>4</v>
      </c>
      <c r="I211" s="56"/>
      <c r="P211" s="56"/>
      <c r="W211" s="56"/>
      <c r="AE211" s="1133" t="s">
        <v>2065</v>
      </c>
      <c r="AF211" s="1307" t="s">
        <v>2065</v>
      </c>
      <c r="AI211" s="863" t="s">
        <v>2163</v>
      </c>
    </row>
    <row r="212" spans="2:35" ht="17.25" thickBot="1">
      <c r="B212" s="37" t="s">
        <v>4</v>
      </c>
      <c r="C212" s="24"/>
      <c r="D212" s="14" t="s">
        <v>618</v>
      </c>
      <c r="E212" s="15" t="s">
        <v>619</v>
      </c>
      <c r="F212" t="s">
        <v>4</v>
      </c>
      <c r="I212" s="56"/>
      <c r="P212" s="56"/>
      <c r="W212" s="56"/>
      <c r="AE212" s="1131" t="s">
        <v>2066</v>
      </c>
      <c r="AF212" s="1308" t="s">
        <v>2066</v>
      </c>
      <c r="AI212" s="863" t="s">
        <v>2163</v>
      </c>
    </row>
    <row r="213" spans="2:35" ht="38.25" thickBot="1">
      <c r="C213" s="24"/>
      <c r="D213" s="1" t="s">
        <v>620</v>
      </c>
      <c r="F213" t="s">
        <v>4</v>
      </c>
      <c r="I213" s="56"/>
      <c r="P213" s="56"/>
      <c r="W213" s="56"/>
      <c r="AE213" s="1133" t="s">
        <v>2067</v>
      </c>
      <c r="AF213" s="1309" t="s">
        <v>2067</v>
      </c>
      <c r="AI213" s="863" t="s">
        <v>2163</v>
      </c>
    </row>
    <row r="214" spans="2:35" ht="15.75" thickBot="1">
      <c r="C214" s="24"/>
      <c r="D214" s="16" t="s">
        <v>621</v>
      </c>
      <c r="E214" s="17" t="s">
        <v>622</v>
      </c>
      <c r="F214" t="s">
        <v>4</v>
      </c>
      <c r="I214" s="56"/>
      <c r="P214" s="56"/>
      <c r="W214" s="56"/>
      <c r="AE214" s="1131" t="s">
        <v>2068</v>
      </c>
      <c r="AF214" s="1310" t="s">
        <v>2068</v>
      </c>
      <c r="AI214" s="863" t="s">
        <v>2162</v>
      </c>
    </row>
    <row r="215" spans="2:35" ht="15.75" thickBot="1">
      <c r="C215" s="24"/>
      <c r="D215" s="2" t="s">
        <v>623</v>
      </c>
      <c r="E215" s="11" t="s">
        <v>624</v>
      </c>
      <c r="F215" t="s">
        <v>4</v>
      </c>
      <c r="I215" s="56"/>
      <c r="P215" s="56"/>
      <c r="W215" s="56"/>
      <c r="AE215" s="1133" t="s">
        <v>1946</v>
      </c>
      <c r="AF215" s="1165" t="s">
        <v>1946</v>
      </c>
      <c r="AH215" s="863" t="s">
        <v>2162</v>
      </c>
      <c r="AI215" s="863" t="s">
        <v>2162</v>
      </c>
    </row>
    <row r="216" spans="2:35" ht="16.5" thickBot="1">
      <c r="B216" s="37" t="s">
        <v>4</v>
      </c>
      <c r="C216" s="24"/>
      <c r="D216" s="3" t="s">
        <v>625</v>
      </c>
      <c r="E216" s="12" t="s">
        <v>626</v>
      </c>
      <c r="F216" t="s">
        <v>4</v>
      </c>
      <c r="I216" s="56"/>
      <c r="P216" s="56"/>
      <c r="W216" s="56"/>
      <c r="AE216" s="1131" t="s">
        <v>1956</v>
      </c>
      <c r="AF216" s="1311" t="s">
        <v>1956</v>
      </c>
      <c r="AH216" s="863" t="s">
        <v>2161</v>
      </c>
      <c r="AI216" s="863" t="s">
        <v>2161</v>
      </c>
    </row>
    <row r="217" spans="2:35" ht="16.5" thickBot="1">
      <c r="C217" s="24"/>
      <c r="D217" s="2" t="s">
        <v>627</v>
      </c>
      <c r="E217" s="11" t="s">
        <v>628</v>
      </c>
      <c r="F217" t="s">
        <v>4</v>
      </c>
      <c r="I217" s="56"/>
      <c r="P217" s="56"/>
      <c r="W217" s="56"/>
      <c r="AE217" s="1133" t="s">
        <v>2069</v>
      </c>
      <c r="AF217" s="1312" t="s">
        <v>2069</v>
      </c>
      <c r="AI217" s="863" t="s">
        <v>2160</v>
      </c>
    </row>
    <row r="218" spans="2:35" ht="15.75" thickBot="1">
      <c r="C218" s="24"/>
      <c r="D218" s="3" t="s">
        <v>629</v>
      </c>
      <c r="E218" s="12" t="s">
        <v>630</v>
      </c>
      <c r="F218" t="s">
        <v>4</v>
      </c>
      <c r="I218" s="56"/>
      <c r="P218" s="56"/>
      <c r="W218" s="56"/>
      <c r="AE218" s="1131" t="s">
        <v>1921</v>
      </c>
      <c r="AF218" s="1313" t="s">
        <v>1921</v>
      </c>
      <c r="AH218" s="863" t="s">
        <v>2163</v>
      </c>
      <c r="AI218" s="863" t="s">
        <v>2163</v>
      </c>
    </row>
    <row r="219" spans="2:35" ht="16.5" thickBot="1">
      <c r="B219" s="37" t="s">
        <v>4</v>
      </c>
      <c r="C219" s="24"/>
      <c r="D219" s="2" t="s">
        <v>631</v>
      </c>
      <c r="E219" s="11" t="s">
        <v>1835</v>
      </c>
      <c r="F219" t="s">
        <v>4</v>
      </c>
      <c r="I219" s="56"/>
      <c r="P219" s="56"/>
      <c r="W219" s="56"/>
      <c r="AE219" s="1133" t="s">
        <v>1958</v>
      </c>
      <c r="AF219" s="1177" t="s">
        <v>1958</v>
      </c>
      <c r="AH219" s="863" t="s">
        <v>2161</v>
      </c>
      <c r="AI219" s="863" t="s">
        <v>2161</v>
      </c>
    </row>
    <row r="220" spans="2:35" ht="16.5" thickBot="1">
      <c r="B220" s="37" t="s">
        <v>4</v>
      </c>
      <c r="C220" s="24"/>
      <c r="D220" s="3" t="s">
        <v>632</v>
      </c>
      <c r="E220" s="12" t="s">
        <v>633</v>
      </c>
      <c r="F220" t="s">
        <v>4</v>
      </c>
      <c r="I220" s="56"/>
      <c r="P220" s="56"/>
      <c r="W220" s="56"/>
      <c r="AE220" s="1131" t="s">
        <v>2070</v>
      </c>
      <c r="AF220" s="1314" t="s">
        <v>2070</v>
      </c>
      <c r="AI220" s="863" t="s">
        <v>2163</v>
      </c>
    </row>
    <row r="221" spans="2:35" ht="16.5" thickBot="1">
      <c r="B221" s="37" t="s">
        <v>4</v>
      </c>
      <c r="C221" s="24"/>
      <c r="D221" s="2" t="s">
        <v>634</v>
      </c>
      <c r="E221" s="11" t="s">
        <v>635</v>
      </c>
      <c r="F221" t="s">
        <v>4</v>
      </c>
      <c r="I221" s="56"/>
      <c r="P221" s="56"/>
      <c r="W221" s="56"/>
      <c r="AE221" s="1133" t="s">
        <v>1957</v>
      </c>
      <c r="AF221" s="1315" t="s">
        <v>1957</v>
      </c>
      <c r="AH221" s="863" t="s">
        <v>2161</v>
      </c>
      <c r="AI221" s="863" t="s">
        <v>2161</v>
      </c>
    </row>
    <row r="222" spans="2:35" ht="16.5" thickBot="1">
      <c r="B222" s="37" t="s">
        <v>4</v>
      </c>
      <c r="C222" s="24"/>
      <c r="D222" s="3" t="s">
        <v>636</v>
      </c>
      <c r="E222" s="12" t="s">
        <v>637</v>
      </c>
      <c r="F222" t="s">
        <v>4</v>
      </c>
      <c r="I222" s="56"/>
      <c r="P222" s="56"/>
      <c r="W222" s="56"/>
      <c r="AE222" s="1131" t="s">
        <v>1977</v>
      </c>
      <c r="AF222" s="1194" t="s">
        <v>1977</v>
      </c>
      <c r="AH222" s="863" t="s">
        <v>2159</v>
      </c>
      <c r="AI222" s="863" t="s">
        <v>2159</v>
      </c>
    </row>
    <row r="223" spans="2:35" ht="17.25" thickBot="1">
      <c r="B223" s="37" t="s">
        <v>4</v>
      </c>
      <c r="C223" s="24"/>
      <c r="D223" s="2" t="s">
        <v>638</v>
      </c>
      <c r="E223" s="11" t="s">
        <v>639</v>
      </c>
      <c r="F223" t="s">
        <v>4</v>
      </c>
      <c r="I223" s="56"/>
      <c r="P223" s="56"/>
      <c r="W223" s="56"/>
      <c r="AE223" s="1133" t="s">
        <v>2071</v>
      </c>
      <c r="AF223" s="1316" t="s">
        <v>2071</v>
      </c>
      <c r="AI223" s="863" t="s">
        <v>2163</v>
      </c>
    </row>
    <row r="224" spans="2:35" ht="17.25" thickBot="1">
      <c r="B224" s="37" t="s">
        <v>4</v>
      </c>
      <c r="C224" s="24"/>
      <c r="D224" s="3" t="s">
        <v>640</v>
      </c>
      <c r="E224" s="12" t="s">
        <v>641</v>
      </c>
      <c r="F224" t="s">
        <v>4</v>
      </c>
      <c r="I224" s="56"/>
      <c r="P224" s="56"/>
      <c r="W224" s="56"/>
      <c r="AE224" s="1131" t="s">
        <v>2072</v>
      </c>
      <c r="AF224" s="1317" t="s">
        <v>2072</v>
      </c>
      <c r="AI224" s="863" t="s">
        <v>2163</v>
      </c>
    </row>
    <row r="225" spans="2:35" thickBot="1">
      <c r="B225" s="37" t="s">
        <v>4</v>
      </c>
      <c r="C225" s="117"/>
      <c r="D225" s="2" t="s">
        <v>1836</v>
      </c>
      <c r="E225" s="11" t="s">
        <v>1837</v>
      </c>
      <c r="F225" t="s">
        <v>4</v>
      </c>
      <c r="I225" s="56"/>
      <c r="P225" s="56"/>
      <c r="W225" s="56"/>
      <c r="AE225" s="1133" t="s">
        <v>2073</v>
      </c>
      <c r="AF225" s="1318" t="s">
        <v>2073</v>
      </c>
      <c r="AI225" s="863" t="s">
        <v>2163</v>
      </c>
    </row>
    <row r="226" spans="2:35" ht="16.5" thickBot="1">
      <c r="B226" s="37" t="s">
        <v>4</v>
      </c>
      <c r="C226" s="24"/>
      <c r="D226" s="3" t="s">
        <v>642</v>
      </c>
      <c r="E226" s="12" t="s">
        <v>643</v>
      </c>
      <c r="F226" t="s">
        <v>4</v>
      </c>
      <c r="I226" s="56"/>
      <c r="P226" s="56"/>
      <c r="W226" s="56"/>
      <c r="AE226" s="1131" t="s">
        <v>1982</v>
      </c>
      <c r="AF226" s="1319" t="s">
        <v>1982</v>
      </c>
      <c r="AH226" s="863" t="s">
        <v>2159</v>
      </c>
      <c r="AI226" s="863" t="s">
        <v>2159</v>
      </c>
    </row>
    <row r="227" spans="2:35" ht="16.5" thickBot="1">
      <c r="B227" s="37" t="s">
        <v>4</v>
      </c>
      <c r="C227" s="24"/>
      <c r="D227" s="2" t="s">
        <v>644</v>
      </c>
      <c r="E227" s="11" t="s">
        <v>645</v>
      </c>
      <c r="F227" t="s">
        <v>4</v>
      </c>
      <c r="I227" s="56"/>
      <c r="P227" s="56"/>
      <c r="W227" s="56"/>
      <c r="AE227" s="1133" t="s">
        <v>2074</v>
      </c>
      <c r="AF227" s="1320" t="s">
        <v>2074</v>
      </c>
      <c r="AI227" s="863" t="s">
        <v>2159</v>
      </c>
    </row>
    <row r="228" spans="2:35" ht="19.5" thickBot="1">
      <c r="B228" s="37" t="s">
        <v>4</v>
      </c>
      <c r="C228" s="24"/>
      <c r="D228" s="14" t="s">
        <v>646</v>
      </c>
      <c r="E228" s="15" t="s">
        <v>647</v>
      </c>
      <c r="F228" t="s">
        <v>4</v>
      </c>
      <c r="I228" s="56"/>
      <c r="P228" s="56"/>
      <c r="W228" s="56"/>
      <c r="AE228" s="1131" t="s">
        <v>2075</v>
      </c>
      <c r="AF228" s="1321" t="s">
        <v>2075</v>
      </c>
      <c r="AI228" s="863" t="s">
        <v>2163</v>
      </c>
    </row>
    <row r="229" spans="2:35" ht="38.25" thickBot="1">
      <c r="C229" s="24"/>
      <c r="D229" s="1" t="s">
        <v>648</v>
      </c>
      <c r="F229" t="s">
        <v>4</v>
      </c>
      <c r="I229" s="56"/>
      <c r="P229" s="56"/>
      <c r="W229" s="56"/>
      <c r="AE229" s="1133" t="s">
        <v>2076</v>
      </c>
      <c r="AF229" s="1322" t="s">
        <v>2076</v>
      </c>
      <c r="AI229" s="863" t="s">
        <v>2163</v>
      </c>
    </row>
    <row r="230" spans="2:35" ht="17.25" thickBot="1">
      <c r="B230" s="37" t="s">
        <v>4</v>
      </c>
      <c r="C230" s="24"/>
      <c r="D230" s="16" t="s">
        <v>649</v>
      </c>
      <c r="E230" s="17" t="s">
        <v>650</v>
      </c>
      <c r="F230" t="s">
        <v>4</v>
      </c>
      <c r="I230" s="56"/>
      <c r="P230" s="56"/>
      <c r="W230" s="56"/>
      <c r="AE230" s="1131" t="s">
        <v>2077</v>
      </c>
      <c r="AF230" s="1323" t="s">
        <v>2077</v>
      </c>
      <c r="AI230" s="863" t="s">
        <v>2162</v>
      </c>
    </row>
    <row r="231" spans="2:35" ht="16.5" thickBot="1">
      <c r="B231" s="37"/>
      <c r="C231" s="117"/>
      <c r="D231" s="2" t="s">
        <v>1838</v>
      </c>
      <c r="E231" s="11" t="s">
        <v>1839</v>
      </c>
      <c r="F231" t="s">
        <v>4</v>
      </c>
      <c r="I231" s="56"/>
      <c r="P231" s="56"/>
      <c r="W231" s="56"/>
      <c r="AE231" s="1133" t="s">
        <v>2078</v>
      </c>
      <c r="AF231" s="1324" t="s">
        <v>2078</v>
      </c>
      <c r="AI231" s="863" t="s">
        <v>2163</v>
      </c>
    </row>
    <row r="232" spans="2:35" ht="16.5" thickBot="1">
      <c r="B232" s="37"/>
      <c r="C232" s="117"/>
      <c r="D232" s="3" t="s">
        <v>1840</v>
      </c>
      <c r="E232" s="12" t="s">
        <v>1841</v>
      </c>
      <c r="F232" t="s">
        <v>4</v>
      </c>
      <c r="I232" s="56"/>
      <c r="P232" s="56"/>
      <c r="W232" s="56"/>
      <c r="AE232" s="1131" t="s">
        <v>2079</v>
      </c>
      <c r="AF232" s="1325" t="s">
        <v>2079</v>
      </c>
      <c r="AI232" s="863" t="s">
        <v>2163</v>
      </c>
    </row>
    <row r="233" spans="2:35" ht="17.25" thickBot="1">
      <c r="B233" s="37"/>
      <c r="C233" s="117"/>
      <c r="D233" s="2" t="s">
        <v>1842</v>
      </c>
      <c r="E233" s="11" t="s">
        <v>1843</v>
      </c>
      <c r="F233" t="s">
        <v>4</v>
      </c>
      <c r="I233" s="56"/>
      <c r="P233" s="56"/>
      <c r="W233" s="56"/>
      <c r="AE233" s="1133" t="s">
        <v>2080</v>
      </c>
      <c r="AF233" s="1326" t="s">
        <v>2080</v>
      </c>
      <c r="AI233" s="863" t="s">
        <v>2163</v>
      </c>
    </row>
    <row r="234" spans="2:35" ht="17.25" thickBot="1">
      <c r="B234" s="37" t="s">
        <v>4</v>
      </c>
      <c r="C234" s="24"/>
      <c r="D234" s="3" t="s">
        <v>651</v>
      </c>
      <c r="E234" s="12" t="s">
        <v>652</v>
      </c>
      <c r="F234" t="s">
        <v>4</v>
      </c>
      <c r="I234" s="56"/>
      <c r="P234" s="56"/>
      <c r="W234" s="56"/>
      <c r="AE234" s="1131" t="s">
        <v>2081</v>
      </c>
      <c r="AF234" s="1327" t="s">
        <v>2081</v>
      </c>
      <c r="AI234" s="863" t="s">
        <v>2163</v>
      </c>
    </row>
    <row r="235" spans="2:35" ht="16.5" thickBot="1">
      <c r="B235" s="37"/>
      <c r="C235" s="117"/>
      <c r="D235" s="2" t="s">
        <v>1844</v>
      </c>
      <c r="E235" s="11" t="s">
        <v>1845</v>
      </c>
      <c r="F235" t="s">
        <v>4</v>
      </c>
      <c r="I235" s="56"/>
      <c r="P235" s="56"/>
      <c r="W235" s="56"/>
      <c r="AE235" s="1133" t="s">
        <v>2082</v>
      </c>
      <c r="AF235" s="1328" t="s">
        <v>2082</v>
      </c>
      <c r="AI235" s="863" t="s">
        <v>2163</v>
      </c>
    </row>
    <row r="236" spans="2:35" ht="16.5" thickBot="1">
      <c r="B236" s="37"/>
      <c r="C236" s="117"/>
      <c r="D236" s="3" t="s">
        <v>1846</v>
      </c>
      <c r="E236" s="12" t="s">
        <v>1847</v>
      </c>
      <c r="F236" t="s">
        <v>4</v>
      </c>
      <c r="I236" s="56"/>
      <c r="P236" s="56"/>
      <c r="W236" s="56"/>
      <c r="AE236" s="1131" t="s">
        <v>2083</v>
      </c>
      <c r="AF236" s="1329" t="s">
        <v>2083</v>
      </c>
      <c r="AI236" s="863" t="s">
        <v>2163</v>
      </c>
    </row>
    <row r="237" spans="2:35" ht="18.75" thickBot="1">
      <c r="B237" s="37"/>
      <c r="C237" s="117"/>
      <c r="D237" s="2" t="s">
        <v>1848</v>
      </c>
      <c r="E237" s="11" t="s">
        <v>1849</v>
      </c>
      <c r="F237" t="s">
        <v>4</v>
      </c>
      <c r="I237" s="56"/>
      <c r="P237" s="56"/>
      <c r="W237" s="56"/>
      <c r="AE237" s="1133" t="s">
        <v>2084</v>
      </c>
      <c r="AF237" s="1330" t="s">
        <v>2084</v>
      </c>
      <c r="AI237" s="863" t="s">
        <v>2162</v>
      </c>
    </row>
    <row r="238" spans="2:35" ht="17.25" thickBot="1">
      <c r="B238" s="37" t="s">
        <v>4</v>
      </c>
      <c r="C238" s="24"/>
      <c r="D238" s="3" t="s">
        <v>653</v>
      </c>
      <c r="E238" s="12" t="s">
        <v>654</v>
      </c>
      <c r="F238" t="s">
        <v>4</v>
      </c>
      <c r="I238" s="56"/>
      <c r="P238" s="56"/>
      <c r="W238" s="56"/>
      <c r="AE238" s="1131" t="s">
        <v>2085</v>
      </c>
      <c r="AF238" s="1331" t="s">
        <v>2085</v>
      </c>
      <c r="AI238" s="863" t="s">
        <v>2163</v>
      </c>
    </row>
    <row r="239" spans="2:35" ht="17.25" thickBot="1">
      <c r="B239" s="37" t="s">
        <v>4</v>
      </c>
      <c r="C239" s="24"/>
      <c r="D239" s="2" t="s">
        <v>655</v>
      </c>
      <c r="E239" s="11" t="s">
        <v>656</v>
      </c>
      <c r="F239" t="s">
        <v>4</v>
      </c>
      <c r="I239" s="56"/>
      <c r="P239" s="56"/>
      <c r="W239" s="56"/>
      <c r="AE239" s="1133" t="s">
        <v>2086</v>
      </c>
      <c r="AF239" s="1332" t="s">
        <v>2086</v>
      </c>
      <c r="AI239" s="863" t="s">
        <v>2163</v>
      </c>
    </row>
    <row r="240" spans="2:35" ht="16.5" thickBot="1">
      <c r="B240" s="37" t="s">
        <v>4</v>
      </c>
      <c r="C240" s="24"/>
      <c r="D240" s="3" t="s">
        <v>657</v>
      </c>
      <c r="E240" s="12" t="s">
        <v>658</v>
      </c>
      <c r="F240" t="s">
        <v>4</v>
      </c>
      <c r="I240" s="56"/>
      <c r="P240" s="56"/>
      <c r="W240" s="56"/>
      <c r="AE240" s="1131" t="s">
        <v>2087</v>
      </c>
      <c r="AF240" s="1333" t="s">
        <v>2087</v>
      </c>
      <c r="AI240" s="863" t="s">
        <v>2163</v>
      </c>
    </row>
    <row r="241" spans="2:35" ht="15.75" thickBot="1">
      <c r="C241" s="24"/>
      <c r="D241" s="2" t="s">
        <v>659</v>
      </c>
      <c r="E241" s="11" t="s">
        <v>660</v>
      </c>
      <c r="F241" t="s">
        <v>4</v>
      </c>
      <c r="I241" s="56"/>
      <c r="P241" s="56"/>
      <c r="W241" s="56"/>
      <c r="AE241" s="1133" t="s">
        <v>2088</v>
      </c>
      <c r="AF241" s="1334" t="s">
        <v>2088</v>
      </c>
      <c r="AI241" s="863" t="s">
        <v>2163</v>
      </c>
    </row>
    <row r="242" spans="2:35" ht="15.75" thickBot="1">
      <c r="C242" s="24"/>
      <c r="D242" s="3" t="s">
        <v>661</v>
      </c>
      <c r="E242" s="12" t="s">
        <v>662</v>
      </c>
      <c r="F242" t="s">
        <v>4</v>
      </c>
      <c r="I242" s="56"/>
      <c r="J242" t="s">
        <v>1489</v>
      </c>
      <c r="P242" s="56"/>
      <c r="Q242" t="s">
        <v>1489</v>
      </c>
      <c r="W242" s="56"/>
      <c r="AE242" s="1131" t="s">
        <v>2089</v>
      </c>
      <c r="AF242" s="1335" t="s">
        <v>2089</v>
      </c>
      <c r="AI242" s="863" t="s">
        <v>2163</v>
      </c>
    </row>
    <row r="243" spans="2:35" ht="16.5" thickBot="1">
      <c r="C243" s="24"/>
      <c r="D243" s="2" t="s">
        <v>663</v>
      </c>
      <c r="E243" s="11" t="s">
        <v>664</v>
      </c>
      <c r="F243" t="s">
        <v>4</v>
      </c>
      <c r="I243" s="56"/>
      <c r="J243" t="s">
        <v>1489</v>
      </c>
      <c r="P243" s="56"/>
      <c r="Q243" t="s">
        <v>1489</v>
      </c>
      <c r="W243" s="56"/>
      <c r="AE243" s="1133" t="s">
        <v>2090</v>
      </c>
      <c r="AF243" s="1336" t="s">
        <v>2090</v>
      </c>
      <c r="AI243" s="863" t="s">
        <v>2162</v>
      </c>
    </row>
    <row r="244" spans="2:35" ht="16.5" thickBot="1">
      <c r="C244" s="117"/>
      <c r="D244" s="3" t="s">
        <v>1850</v>
      </c>
      <c r="E244" s="12" t="s">
        <v>1851</v>
      </c>
      <c r="F244" t="s">
        <v>4</v>
      </c>
      <c r="I244" s="56"/>
      <c r="P244" s="56"/>
      <c r="W244" s="56"/>
      <c r="AE244" s="1131" t="s">
        <v>2091</v>
      </c>
      <c r="AF244" s="1337" t="s">
        <v>2091</v>
      </c>
      <c r="AI244" s="863" t="s">
        <v>2162</v>
      </c>
    </row>
    <row r="245" spans="2:35" ht="16.5" thickBot="1">
      <c r="B245" s="37" t="s">
        <v>4</v>
      </c>
      <c r="C245" s="24"/>
      <c r="D245" s="2" t="s">
        <v>665</v>
      </c>
      <c r="E245" s="11" t="s">
        <v>666</v>
      </c>
      <c r="F245" t="s">
        <v>4</v>
      </c>
      <c r="I245" s="56"/>
      <c r="J245" t="s">
        <v>1489</v>
      </c>
      <c r="P245" s="56"/>
      <c r="Q245" t="s">
        <v>1489</v>
      </c>
      <c r="W245" s="56"/>
      <c r="AE245" s="1133" t="s">
        <v>2092</v>
      </c>
      <c r="AF245" s="1338" t="s">
        <v>2092</v>
      </c>
      <c r="AI245" s="863" t="s">
        <v>2163</v>
      </c>
    </row>
    <row r="246" spans="2:35" ht="16.5" thickBot="1">
      <c r="B246" s="37" t="s">
        <v>4</v>
      </c>
      <c r="C246" s="24"/>
      <c r="D246" s="3" t="s">
        <v>667</v>
      </c>
      <c r="E246" s="12" t="s">
        <v>668</v>
      </c>
      <c r="F246" t="s">
        <v>4</v>
      </c>
      <c r="I246" s="56"/>
      <c r="J246" t="s">
        <v>1489</v>
      </c>
      <c r="K246" t="s">
        <v>1420</v>
      </c>
      <c r="P246" s="56"/>
      <c r="Q246" t="s">
        <v>1489</v>
      </c>
      <c r="W246" s="56"/>
      <c r="AE246" s="1131" t="s">
        <v>1959</v>
      </c>
      <c r="AF246" s="1178" t="s">
        <v>1959</v>
      </c>
      <c r="AH246" s="863" t="s">
        <v>2161</v>
      </c>
      <c r="AI246" s="863" t="s">
        <v>2161</v>
      </c>
    </row>
    <row r="247" spans="2:35" ht="15.75" thickBot="1">
      <c r="C247" s="24"/>
      <c r="D247" s="2" t="s">
        <v>669</v>
      </c>
      <c r="E247" s="11" t="s">
        <v>670</v>
      </c>
      <c r="F247" t="s">
        <v>4</v>
      </c>
      <c r="I247" s="56"/>
      <c r="J247" t="s">
        <v>1489</v>
      </c>
      <c r="P247" s="56"/>
      <c r="Q247" t="s">
        <v>1489</v>
      </c>
      <c r="W247" s="56"/>
      <c r="AE247" s="1133" t="s">
        <v>2093</v>
      </c>
      <c r="AF247" s="1339" t="s">
        <v>2093</v>
      </c>
      <c r="AI247" s="863" t="s">
        <v>2162</v>
      </c>
    </row>
    <row r="248" spans="2:35" ht="20.25" thickBot="1">
      <c r="B248" s="37" t="s">
        <v>4</v>
      </c>
      <c r="C248" s="24"/>
      <c r="D248" s="14" t="s">
        <v>671</v>
      </c>
      <c r="E248" s="15" t="s">
        <v>672</v>
      </c>
      <c r="F248" t="s">
        <v>4</v>
      </c>
      <c r="I248" s="56"/>
      <c r="J248" t="s">
        <v>1489</v>
      </c>
      <c r="P248" s="56"/>
      <c r="Q248" t="s">
        <v>1489</v>
      </c>
      <c r="W248" s="56"/>
      <c r="AE248" s="1131" t="s">
        <v>2094</v>
      </c>
      <c r="AF248" s="1340" t="s">
        <v>2094</v>
      </c>
      <c r="AI248" s="863" t="s">
        <v>2163</v>
      </c>
    </row>
    <row r="249" spans="2:35" ht="38.25" thickBot="1">
      <c r="C249" s="24"/>
      <c r="D249" s="1" t="s">
        <v>673</v>
      </c>
      <c r="F249" t="s">
        <v>4</v>
      </c>
      <c r="I249" s="56"/>
      <c r="J249" t="s">
        <v>1489</v>
      </c>
      <c r="P249" s="56"/>
      <c r="Q249" t="s">
        <v>1489</v>
      </c>
      <c r="W249" s="56"/>
      <c r="AE249" s="1133" t="s">
        <v>2095</v>
      </c>
      <c r="AF249" s="1341" t="s">
        <v>2095</v>
      </c>
      <c r="AI249" s="863" t="s">
        <v>2163</v>
      </c>
    </row>
    <row r="250" spans="2:35" ht="15.75" thickBot="1">
      <c r="C250" s="24"/>
      <c r="D250" s="18" t="s">
        <v>674</v>
      </c>
      <c r="E250" s="19" t="s">
        <v>675</v>
      </c>
      <c r="F250" t="s">
        <v>4</v>
      </c>
      <c r="I250" s="56"/>
      <c r="J250" t="s">
        <v>1489</v>
      </c>
      <c r="P250" s="56"/>
      <c r="Q250" t="s">
        <v>1489</v>
      </c>
      <c r="W250" s="56"/>
      <c r="AE250" s="1131" t="s">
        <v>2096</v>
      </c>
      <c r="AF250" s="1342" t="s">
        <v>2096</v>
      </c>
      <c r="AI250" s="863" t="s">
        <v>2163</v>
      </c>
    </row>
    <row r="251" spans="2:35" ht="38.25" thickBot="1">
      <c r="C251" s="24"/>
      <c r="D251" s="1" t="s">
        <v>0</v>
      </c>
      <c r="F251" t="s">
        <v>4</v>
      </c>
      <c r="I251" s="56"/>
      <c r="J251" t="s">
        <v>1489</v>
      </c>
      <c r="P251" s="56"/>
      <c r="Q251" t="s">
        <v>1489</v>
      </c>
      <c r="W251" s="56"/>
      <c r="AE251" s="1133" t="s">
        <v>2097</v>
      </c>
      <c r="AF251" s="1343" t="s">
        <v>2097</v>
      </c>
      <c r="AI251" s="863" t="s">
        <v>2163</v>
      </c>
    </row>
    <row r="252" spans="2:35" ht="15.75" thickBot="1">
      <c r="C252" s="24"/>
      <c r="D252" s="16" t="s">
        <v>676</v>
      </c>
      <c r="E252" s="17" t="s">
        <v>677</v>
      </c>
      <c r="F252" t="s">
        <v>4</v>
      </c>
      <c r="I252" s="56"/>
      <c r="J252" t="s">
        <v>1489</v>
      </c>
      <c r="P252" s="56"/>
      <c r="Q252" t="s">
        <v>1489</v>
      </c>
      <c r="W252" s="56"/>
      <c r="AE252" s="1131" t="s">
        <v>2098</v>
      </c>
      <c r="AF252" s="1344" t="s">
        <v>2098</v>
      </c>
      <c r="AI252" s="863" t="s">
        <v>2163</v>
      </c>
    </row>
    <row r="253" spans="2:35" ht="16.5" thickBot="1">
      <c r="B253" s="37" t="s">
        <v>4</v>
      </c>
      <c r="C253" s="24"/>
      <c r="D253" s="2" t="s">
        <v>678</v>
      </c>
      <c r="E253" s="11" t="s">
        <v>679</v>
      </c>
      <c r="F253" t="s">
        <v>4</v>
      </c>
      <c r="I253" s="56"/>
      <c r="J253" t="s">
        <v>1489</v>
      </c>
      <c r="P253" s="56"/>
      <c r="Q253" t="s">
        <v>1489</v>
      </c>
      <c r="W253" s="56"/>
      <c r="AE253" s="1133" t="s">
        <v>2099</v>
      </c>
      <c r="AF253" s="1345" t="s">
        <v>2099</v>
      </c>
      <c r="AI253" s="863" t="s">
        <v>2162</v>
      </c>
    </row>
    <row r="254" spans="2:35" ht="17.25" thickBot="1">
      <c r="B254" s="130" t="s">
        <v>4</v>
      </c>
      <c r="C254" s="24"/>
      <c r="D254" s="3" t="s">
        <v>1852</v>
      </c>
      <c r="E254" s="12" t="s">
        <v>1853</v>
      </c>
      <c r="F254" t="s">
        <v>4</v>
      </c>
      <c r="I254" s="56"/>
      <c r="P254" s="56"/>
      <c r="W254" s="56"/>
      <c r="AE254" s="1131" t="s">
        <v>2100</v>
      </c>
      <c r="AF254" s="1346" t="s">
        <v>2100</v>
      </c>
      <c r="AI254" s="863" t="s">
        <v>2159</v>
      </c>
    </row>
    <row r="255" spans="2:35" ht="22.5" thickBot="1">
      <c r="C255" s="24"/>
      <c r="D255" s="4" t="s">
        <v>680</v>
      </c>
      <c r="E255" s="13" t="s">
        <v>681</v>
      </c>
      <c r="F255" t="s">
        <v>4</v>
      </c>
      <c r="I255" s="56"/>
      <c r="J255" t="s">
        <v>1489</v>
      </c>
      <c r="P255" s="56"/>
      <c r="Q255" t="s">
        <v>1489</v>
      </c>
      <c r="W255" s="56"/>
      <c r="AE255" s="1133" t="s">
        <v>2101</v>
      </c>
      <c r="AF255" s="1347" t="s">
        <v>2101</v>
      </c>
      <c r="AI255" s="863" t="s">
        <v>2163</v>
      </c>
    </row>
    <row r="256" spans="2:35" ht="38.25" thickBot="1">
      <c r="C256" s="24"/>
      <c r="D256" s="1" t="s">
        <v>682</v>
      </c>
      <c r="F256" t="s">
        <v>4</v>
      </c>
      <c r="I256" s="56"/>
      <c r="J256" t="s">
        <v>1489</v>
      </c>
      <c r="P256" s="56"/>
      <c r="Q256" t="s">
        <v>1489</v>
      </c>
      <c r="W256" s="56"/>
      <c r="AE256" s="1131" t="s">
        <v>2102</v>
      </c>
      <c r="AF256" s="1348" t="s">
        <v>2102</v>
      </c>
      <c r="AI256" s="863" t="s">
        <v>2163</v>
      </c>
    </row>
    <row r="257" spans="2:35" ht="16.5" thickBot="1">
      <c r="B257" s="130" t="s">
        <v>4</v>
      </c>
      <c r="C257" s="117"/>
      <c r="D257" s="16" t="s">
        <v>1854</v>
      </c>
      <c r="E257" s="17" t="s">
        <v>1855</v>
      </c>
      <c r="F257" t="s">
        <v>4</v>
      </c>
      <c r="I257" s="56"/>
      <c r="P257" s="56"/>
      <c r="W257" s="56"/>
      <c r="AE257" s="1133" t="s">
        <v>2103</v>
      </c>
      <c r="AF257" s="1349" t="s">
        <v>2103</v>
      </c>
      <c r="AI257" s="863" t="s">
        <v>2163</v>
      </c>
    </row>
    <row r="258" spans="2:35" ht="16.5" thickBot="1">
      <c r="B258" s="37" t="s">
        <v>4</v>
      </c>
      <c r="C258" s="24"/>
      <c r="D258" s="2" t="s">
        <v>683</v>
      </c>
      <c r="E258" s="11" t="s">
        <v>684</v>
      </c>
      <c r="F258" t="s">
        <v>4</v>
      </c>
      <c r="I258" s="56"/>
      <c r="J258" t="s">
        <v>1489</v>
      </c>
      <c r="P258" s="56"/>
      <c r="Q258" t="s">
        <v>1489</v>
      </c>
      <c r="W258" s="56"/>
      <c r="AE258" s="1131" t="s">
        <v>1938</v>
      </c>
      <c r="AF258" s="1350" t="s">
        <v>1938</v>
      </c>
      <c r="AH258" s="863" t="s">
        <v>2162</v>
      </c>
      <c r="AI258" s="863" t="s">
        <v>2162</v>
      </c>
    </row>
    <row r="259" spans="2:35" ht="17.25" thickBot="1">
      <c r="B259" s="37" t="s">
        <v>4</v>
      </c>
      <c r="C259" s="117"/>
      <c r="D259" s="3" t="s">
        <v>1856</v>
      </c>
      <c r="E259" s="12" t="s">
        <v>1857</v>
      </c>
      <c r="F259" t="s">
        <v>4</v>
      </c>
      <c r="I259" s="56"/>
      <c r="P259" s="56"/>
      <c r="W259" s="56"/>
      <c r="AE259" s="1133" t="s">
        <v>2104</v>
      </c>
      <c r="AF259" s="1351" t="s">
        <v>2104</v>
      </c>
      <c r="AI259" s="863" t="s">
        <v>2163</v>
      </c>
    </row>
    <row r="260" spans="2:35" ht="17.25" thickBot="1">
      <c r="B260" s="37" t="s">
        <v>4</v>
      </c>
      <c r="C260" s="117"/>
      <c r="D260" s="2" t="s">
        <v>1858</v>
      </c>
      <c r="E260" s="11" t="s">
        <v>1859</v>
      </c>
      <c r="F260" t="s">
        <v>4</v>
      </c>
      <c r="I260" s="56"/>
      <c r="P260" s="56"/>
      <c r="W260" s="56"/>
      <c r="AE260" s="1131" t="s">
        <v>2105</v>
      </c>
      <c r="AF260" s="1352" t="s">
        <v>2105</v>
      </c>
      <c r="AI260" s="863" t="s">
        <v>2163</v>
      </c>
    </row>
    <row r="261" spans="2:35" ht="19.5" thickBot="1">
      <c r="B261" s="37" t="s">
        <v>4</v>
      </c>
      <c r="C261" s="117"/>
      <c r="D261" s="3" t="s">
        <v>1860</v>
      </c>
      <c r="E261" s="12" t="s">
        <v>1861</v>
      </c>
      <c r="F261" t="s">
        <v>4</v>
      </c>
      <c r="I261" s="56"/>
      <c r="P261" s="56"/>
      <c r="W261" s="56"/>
      <c r="AD261" s="136" t="s">
        <v>2106</v>
      </c>
      <c r="AE261" s="1133"/>
      <c r="AF261" s="1353"/>
    </row>
    <row r="262" spans="2:35" ht="16.5" thickBot="1">
      <c r="B262" s="37" t="s">
        <v>4</v>
      </c>
      <c r="C262" s="117"/>
      <c r="D262" s="2" t="s">
        <v>1862</v>
      </c>
      <c r="E262" s="11" t="s">
        <v>1863</v>
      </c>
      <c r="F262" t="s">
        <v>4</v>
      </c>
      <c r="I262" s="56"/>
      <c r="P262" s="56"/>
      <c r="W262" s="56"/>
      <c r="AE262" s="1131" t="s">
        <v>1920</v>
      </c>
      <c r="AF262" s="1135" t="s">
        <v>1920</v>
      </c>
      <c r="AH262" s="863" t="s">
        <v>2163</v>
      </c>
      <c r="AI262" s="863" t="s">
        <v>2163</v>
      </c>
    </row>
    <row r="263" spans="2:35" ht="16.5" thickBot="1">
      <c r="B263" s="37" t="s">
        <v>4</v>
      </c>
      <c r="C263" s="117"/>
      <c r="D263" s="3" t="s">
        <v>1864</v>
      </c>
      <c r="E263" s="12" t="s">
        <v>1865</v>
      </c>
      <c r="F263" t="s">
        <v>4</v>
      </c>
      <c r="I263" s="56"/>
      <c r="P263" s="56"/>
      <c r="W263" s="56"/>
      <c r="AE263" s="1133" t="s">
        <v>2107</v>
      </c>
      <c r="AF263" s="1354" t="s">
        <v>2107</v>
      </c>
      <c r="AI263" s="863" t="s">
        <v>2162</v>
      </c>
    </row>
    <row r="264" spans="2:35" ht="16.5" thickBot="1">
      <c r="B264" s="37" t="s">
        <v>4</v>
      </c>
      <c r="C264" s="117"/>
      <c r="D264" s="2" t="s">
        <v>1866</v>
      </c>
      <c r="E264" s="11" t="s">
        <v>1867</v>
      </c>
      <c r="F264" t="s">
        <v>4</v>
      </c>
      <c r="I264" s="56"/>
      <c r="P264" s="56"/>
      <c r="W264" s="56"/>
      <c r="AE264" s="1131" t="s">
        <v>2108</v>
      </c>
      <c r="AF264" s="1355" t="s">
        <v>2108</v>
      </c>
      <c r="AI264" s="863" t="s">
        <v>2163</v>
      </c>
    </row>
    <row r="265" spans="2:35" ht="16.5" thickBot="1">
      <c r="B265" s="37" t="s">
        <v>4</v>
      </c>
      <c r="C265" s="117"/>
      <c r="D265" s="3" t="s">
        <v>1868</v>
      </c>
      <c r="E265" s="12" t="s">
        <v>1869</v>
      </c>
      <c r="F265" t="s">
        <v>4</v>
      </c>
      <c r="I265" s="56"/>
      <c r="P265" s="56"/>
      <c r="W265" s="56"/>
      <c r="AE265" s="1133" t="s">
        <v>1985</v>
      </c>
      <c r="AF265" s="1356" t="s">
        <v>1985</v>
      </c>
      <c r="AH265" s="863" t="s">
        <v>2159</v>
      </c>
      <c r="AI265" s="863" t="s">
        <v>2159</v>
      </c>
    </row>
    <row r="266" spans="2:35" ht="16.5" thickBot="1">
      <c r="B266" s="37" t="s">
        <v>4</v>
      </c>
      <c r="C266" s="117"/>
      <c r="D266" s="2" t="s">
        <v>1870</v>
      </c>
      <c r="E266" s="11" t="s">
        <v>1871</v>
      </c>
      <c r="F266" t="s">
        <v>4</v>
      </c>
      <c r="I266" s="56"/>
      <c r="P266" s="56"/>
      <c r="W266" s="56"/>
      <c r="AE266" s="1131" t="s">
        <v>1930</v>
      </c>
      <c r="AF266" s="1145" t="s">
        <v>1930</v>
      </c>
      <c r="AH266" s="863" t="s">
        <v>2163</v>
      </c>
      <c r="AI266" s="863" t="s">
        <v>2163</v>
      </c>
    </row>
    <row r="267" spans="2:35" ht="16.5" thickBot="1">
      <c r="B267" s="37" t="s">
        <v>4</v>
      </c>
      <c r="C267" s="117"/>
      <c r="D267" s="3" t="s">
        <v>1872</v>
      </c>
      <c r="E267" s="12" t="s">
        <v>1873</v>
      </c>
      <c r="F267" t="s">
        <v>4</v>
      </c>
      <c r="I267" s="56"/>
      <c r="P267" s="56"/>
      <c r="W267" s="56"/>
      <c r="AE267" s="1133" t="s">
        <v>1947</v>
      </c>
      <c r="AF267" s="1357" t="s">
        <v>1947</v>
      </c>
      <c r="AH267" s="863" t="s">
        <v>2162</v>
      </c>
      <c r="AI267" s="863" t="s">
        <v>2162</v>
      </c>
    </row>
    <row r="268" spans="2:35" ht="17.25" thickBot="1">
      <c r="B268" s="37" t="s">
        <v>4</v>
      </c>
      <c r="C268" s="117"/>
      <c r="D268" s="2" t="s">
        <v>1874</v>
      </c>
      <c r="E268" s="11" t="s">
        <v>1875</v>
      </c>
      <c r="F268" t="s">
        <v>4</v>
      </c>
      <c r="I268" s="56"/>
      <c r="P268" s="56"/>
      <c r="W268" s="56"/>
      <c r="AE268" s="1131" t="s">
        <v>2109</v>
      </c>
      <c r="AF268" s="1358" t="s">
        <v>2109</v>
      </c>
      <c r="AI268" s="863" t="s">
        <v>2162</v>
      </c>
    </row>
    <row r="269" spans="2:35" ht="20.25" thickBot="1">
      <c r="B269" s="37" t="s">
        <v>4</v>
      </c>
      <c r="C269" s="117"/>
      <c r="D269" s="3" t="s">
        <v>1876</v>
      </c>
      <c r="E269" s="12" t="s">
        <v>1877</v>
      </c>
      <c r="F269" t="s">
        <v>4</v>
      </c>
      <c r="I269" s="56"/>
      <c r="P269" s="56"/>
      <c r="W269" s="56"/>
      <c r="AE269" s="1133" t="s">
        <v>1987</v>
      </c>
      <c r="AF269" s="1359" t="s">
        <v>1987</v>
      </c>
      <c r="AH269" s="863" t="s">
        <v>2159</v>
      </c>
      <c r="AI269" s="863" t="s">
        <v>2159</v>
      </c>
    </row>
    <row r="270" spans="2:35" ht="16.5" thickBot="1">
      <c r="B270" s="37" t="s">
        <v>4</v>
      </c>
      <c r="C270" s="117"/>
      <c r="D270" s="2" t="s">
        <v>1878</v>
      </c>
      <c r="E270" s="11" t="s">
        <v>1879</v>
      </c>
      <c r="F270" t="s">
        <v>4</v>
      </c>
      <c r="I270" s="56"/>
      <c r="P270" s="56"/>
      <c r="W270" s="56"/>
      <c r="AE270" s="1131" t="s">
        <v>1973</v>
      </c>
      <c r="AF270" s="1360" t="s">
        <v>1973</v>
      </c>
      <c r="AH270" s="863" t="s">
        <v>2160</v>
      </c>
      <c r="AI270" s="863" t="s">
        <v>2160</v>
      </c>
    </row>
    <row r="271" spans="2:35" ht="16.5" thickBot="1">
      <c r="B271" s="37" t="s">
        <v>4</v>
      </c>
      <c r="C271" s="117"/>
      <c r="D271" s="3" t="s">
        <v>1880</v>
      </c>
      <c r="E271" s="12" t="s">
        <v>1881</v>
      </c>
      <c r="F271" t="s">
        <v>4</v>
      </c>
      <c r="I271" s="56"/>
      <c r="L271" t="s">
        <v>1570</v>
      </c>
      <c r="M271" t="s">
        <v>1570</v>
      </c>
      <c r="N271" t="s">
        <v>1570</v>
      </c>
      <c r="O271" t="s">
        <v>1570</v>
      </c>
      <c r="P271" s="56"/>
      <c r="R271" t="s">
        <v>1570</v>
      </c>
      <c r="S271" t="s">
        <v>1570</v>
      </c>
      <c r="T271" t="s">
        <v>1570</v>
      </c>
      <c r="U271" t="s">
        <v>1570</v>
      </c>
      <c r="W271" s="56"/>
      <c r="AE271" s="1133" t="s">
        <v>1948</v>
      </c>
      <c r="AF271" s="1167" t="s">
        <v>1948</v>
      </c>
      <c r="AH271" s="863" t="s">
        <v>2162</v>
      </c>
      <c r="AI271" s="863" t="s">
        <v>2162</v>
      </c>
    </row>
    <row r="272" spans="2:35" ht="16.5" thickBot="1">
      <c r="B272" s="37" t="s">
        <v>4</v>
      </c>
      <c r="C272" s="117"/>
      <c r="D272" s="2" t="s">
        <v>1882</v>
      </c>
      <c r="E272" s="11" t="s">
        <v>1883</v>
      </c>
      <c r="F272" t="s">
        <v>4</v>
      </c>
      <c r="I272" s="56"/>
      <c r="P272" s="56"/>
      <c r="W272" s="56"/>
      <c r="AE272" s="1131" t="s">
        <v>2110</v>
      </c>
      <c r="AF272" s="1361" t="s">
        <v>2110</v>
      </c>
      <c r="AI272" s="863" t="s">
        <v>2163</v>
      </c>
    </row>
    <row r="273" spans="2:35" ht="16.5" thickBot="1">
      <c r="B273" s="37" t="s">
        <v>4</v>
      </c>
      <c r="C273" s="117"/>
      <c r="D273" s="3" t="s">
        <v>1884</v>
      </c>
      <c r="E273" s="12" t="s">
        <v>1885</v>
      </c>
      <c r="F273" t="s">
        <v>4</v>
      </c>
      <c r="I273" s="56"/>
      <c r="K273" t="s">
        <v>1570</v>
      </c>
      <c r="P273" s="56"/>
      <c r="W273" s="56"/>
      <c r="AE273" s="1133" t="s">
        <v>2111</v>
      </c>
      <c r="AF273" s="1362" t="s">
        <v>2111</v>
      </c>
      <c r="AI273" s="863" t="s">
        <v>2163</v>
      </c>
    </row>
    <row r="274" spans="2:35" ht="21.75" thickBot="1">
      <c r="B274" s="37" t="s">
        <v>4</v>
      </c>
      <c r="C274" s="117"/>
      <c r="D274" s="2" t="s">
        <v>1886</v>
      </c>
      <c r="E274" s="11" t="s">
        <v>1887</v>
      </c>
      <c r="F274" t="s">
        <v>4</v>
      </c>
      <c r="I274" s="56"/>
      <c r="P274" s="56"/>
      <c r="W274" s="56"/>
      <c r="AE274" s="1131" t="s">
        <v>2112</v>
      </c>
      <c r="AF274" s="1363" t="s">
        <v>2112</v>
      </c>
      <c r="AI274" s="863" t="s">
        <v>2163</v>
      </c>
    </row>
    <row r="275" spans="2:35" ht="16.5" thickBot="1">
      <c r="B275" s="37" t="s">
        <v>4</v>
      </c>
      <c r="C275" s="117"/>
      <c r="D275" s="3" t="s">
        <v>1888</v>
      </c>
      <c r="E275" s="12" t="s">
        <v>1889</v>
      </c>
      <c r="F275" t="s">
        <v>4</v>
      </c>
      <c r="I275" s="56"/>
      <c r="P275" s="56"/>
      <c r="W275" s="56"/>
      <c r="AE275" s="1133" t="s">
        <v>1949</v>
      </c>
      <c r="AF275" s="1364" t="s">
        <v>1949</v>
      </c>
      <c r="AH275" s="863" t="s">
        <v>2162</v>
      </c>
      <c r="AI275" s="863" t="s">
        <v>2162</v>
      </c>
    </row>
    <row r="276" spans="2:35" ht="16.5" thickBot="1">
      <c r="B276" s="37" t="s">
        <v>4</v>
      </c>
      <c r="C276" s="117"/>
      <c r="D276" s="2" t="s">
        <v>1890</v>
      </c>
      <c r="E276" s="11" t="s">
        <v>1891</v>
      </c>
      <c r="F276" t="s">
        <v>4</v>
      </c>
      <c r="I276" s="56"/>
      <c r="P276" s="56"/>
      <c r="W276" s="56"/>
      <c r="AE276" s="1131" t="s">
        <v>1950</v>
      </c>
      <c r="AF276" s="1365" t="s">
        <v>1950</v>
      </c>
      <c r="AH276" s="863" t="s">
        <v>2162</v>
      </c>
      <c r="AI276" s="863" t="s">
        <v>2162</v>
      </c>
    </row>
    <row r="277" spans="2:35" ht="18" thickBot="1">
      <c r="B277" s="37" t="s">
        <v>4</v>
      </c>
      <c r="C277" s="117"/>
      <c r="D277" s="3" t="s">
        <v>1892</v>
      </c>
      <c r="E277" s="12" t="s">
        <v>1893</v>
      </c>
      <c r="F277" t="s">
        <v>4</v>
      </c>
      <c r="I277" s="56"/>
      <c r="P277" s="56"/>
      <c r="W277" s="56"/>
      <c r="AE277" s="1133" t="s">
        <v>2113</v>
      </c>
      <c r="AF277" s="1366" t="s">
        <v>2113</v>
      </c>
      <c r="AI277" s="863" t="s">
        <v>2163</v>
      </c>
    </row>
    <row r="278" spans="2:35" ht="18" thickBot="1">
      <c r="B278" s="37" t="s">
        <v>4</v>
      </c>
      <c r="C278" s="117"/>
      <c r="D278" s="2" t="s">
        <v>1894</v>
      </c>
      <c r="E278" s="11" t="s">
        <v>1895</v>
      </c>
      <c r="F278" t="s">
        <v>4</v>
      </c>
      <c r="I278" s="56"/>
      <c r="P278" s="56"/>
      <c r="W278" s="56"/>
      <c r="AE278" s="1131" t="s">
        <v>2114</v>
      </c>
      <c r="AF278" s="1367" t="s">
        <v>2114</v>
      </c>
      <c r="AI278" s="863" t="s">
        <v>2163</v>
      </c>
    </row>
    <row r="279" spans="2:35" ht="18" thickBot="1">
      <c r="B279" s="37" t="s">
        <v>4</v>
      </c>
      <c r="C279" s="117"/>
      <c r="D279" s="3" t="s">
        <v>1896</v>
      </c>
      <c r="E279" s="12" t="s">
        <v>1897</v>
      </c>
      <c r="F279" t="s">
        <v>4</v>
      </c>
      <c r="I279" s="56"/>
      <c r="P279" s="56"/>
      <c r="W279" s="56"/>
      <c r="AE279" s="1133" t="s">
        <v>2115</v>
      </c>
      <c r="AF279" s="1368" t="s">
        <v>2115</v>
      </c>
      <c r="AI279" s="863" t="s">
        <v>2163</v>
      </c>
    </row>
    <row r="280" spans="2:35" ht="16.5" thickBot="1">
      <c r="B280" s="37" t="s">
        <v>4</v>
      </c>
      <c r="C280" s="117"/>
      <c r="D280" s="2" t="s">
        <v>1898</v>
      </c>
      <c r="E280" s="11" t="s">
        <v>1899</v>
      </c>
      <c r="F280" t="s">
        <v>4</v>
      </c>
      <c r="I280" s="56"/>
      <c r="P280" s="56"/>
      <c r="W280" s="56"/>
      <c r="AE280" s="1131" t="s">
        <v>2116</v>
      </c>
      <c r="AF280" s="1369" t="s">
        <v>2116</v>
      </c>
      <c r="AI280" s="863" t="s">
        <v>2163</v>
      </c>
    </row>
    <row r="281" spans="2:35" ht="18.75" thickBot="1">
      <c r="B281" s="37" t="s">
        <v>4</v>
      </c>
      <c r="C281" s="117"/>
      <c r="D281" s="3" t="s">
        <v>1900</v>
      </c>
      <c r="E281" s="12" t="s">
        <v>1901</v>
      </c>
      <c r="F281" t="s">
        <v>4</v>
      </c>
      <c r="I281" s="56"/>
      <c r="P281" s="56"/>
      <c r="W281" s="56"/>
      <c r="AE281" s="1133" t="s">
        <v>2117</v>
      </c>
      <c r="AF281" s="1370" t="s">
        <v>2117</v>
      </c>
      <c r="AI281" s="863" t="s">
        <v>2163</v>
      </c>
    </row>
    <row r="282" spans="2:35" ht="21" thickBot="1">
      <c r="B282" s="37" t="s">
        <v>4</v>
      </c>
      <c r="C282" s="117"/>
      <c r="D282" s="2" t="s">
        <v>1902</v>
      </c>
      <c r="E282" s="11" t="s">
        <v>1903</v>
      </c>
      <c r="F282" t="s">
        <v>4</v>
      </c>
      <c r="I282" s="56"/>
      <c r="P282" s="56"/>
      <c r="W282" s="56"/>
      <c r="AE282" s="1131" t="s">
        <v>2118</v>
      </c>
      <c r="AF282" s="1371" t="s">
        <v>2118</v>
      </c>
      <c r="AI282" s="863" t="s">
        <v>2162</v>
      </c>
    </row>
    <row r="283" spans="2:35" ht="16.5" thickBot="1">
      <c r="B283" s="37" t="s">
        <v>4</v>
      </c>
      <c r="C283" s="117"/>
      <c r="D283" s="14" t="s">
        <v>1904</v>
      </c>
      <c r="E283" s="15" t="s">
        <v>1905</v>
      </c>
      <c r="F283" t="s">
        <v>4</v>
      </c>
      <c r="I283" s="56"/>
      <c r="P283" s="56"/>
      <c r="W283" s="56"/>
      <c r="AE283" s="1133" t="s">
        <v>2119</v>
      </c>
      <c r="AF283" s="1372" t="s">
        <v>2119</v>
      </c>
      <c r="AI283" s="863" t="s">
        <v>2163</v>
      </c>
    </row>
    <row r="284" spans="2:35" ht="38.25" thickBot="1">
      <c r="C284" s="24"/>
      <c r="D284" s="1" t="s">
        <v>685</v>
      </c>
      <c r="F284" t="s">
        <v>4</v>
      </c>
      <c r="I284" s="56"/>
      <c r="J284" t="s">
        <v>1489</v>
      </c>
      <c r="P284" s="56"/>
      <c r="Q284" t="s">
        <v>1489</v>
      </c>
      <c r="W284" s="56"/>
      <c r="AE284" s="1131" t="s">
        <v>2120</v>
      </c>
      <c r="AF284" s="1373" t="s">
        <v>2120</v>
      </c>
      <c r="AI284" s="863" t="s">
        <v>2163</v>
      </c>
    </row>
    <row r="285" spans="2:35" ht="19.5" thickBot="1">
      <c r="C285" s="24"/>
      <c r="D285" s="16" t="s">
        <v>686</v>
      </c>
      <c r="E285" s="17" t="s">
        <v>687</v>
      </c>
      <c r="F285" t="s">
        <v>4</v>
      </c>
      <c r="I285" s="56"/>
      <c r="J285" t="s">
        <v>1489</v>
      </c>
      <c r="P285" s="56"/>
      <c r="Q285" t="s">
        <v>1489</v>
      </c>
      <c r="W285" s="56"/>
      <c r="AE285" s="1133" t="s">
        <v>2121</v>
      </c>
      <c r="AF285" s="1374" t="s">
        <v>2121</v>
      </c>
      <c r="AI285" s="863" t="s">
        <v>2160</v>
      </c>
    </row>
    <row r="286" spans="2:35" ht="17.25" thickBot="1">
      <c r="C286" s="24"/>
      <c r="D286" s="2" t="s">
        <v>688</v>
      </c>
      <c r="E286" s="11" t="s">
        <v>689</v>
      </c>
      <c r="F286" t="s">
        <v>4</v>
      </c>
      <c r="I286" s="56"/>
      <c r="P286" s="56"/>
      <c r="W286" s="56"/>
      <c r="AE286" s="1131" t="s">
        <v>1929</v>
      </c>
      <c r="AF286" s="1375" t="s">
        <v>1929</v>
      </c>
      <c r="AH286" s="863" t="s">
        <v>2163</v>
      </c>
      <c r="AI286" s="863" t="s">
        <v>2163</v>
      </c>
    </row>
    <row r="287" spans="2:35" ht="17.25" thickBot="1">
      <c r="B287" s="37" t="s">
        <v>4</v>
      </c>
      <c r="C287" s="24"/>
      <c r="D287" s="3" t="s">
        <v>690</v>
      </c>
      <c r="E287" s="131" t="s">
        <v>691</v>
      </c>
      <c r="F287" t="s">
        <v>4</v>
      </c>
      <c r="I287" s="56"/>
      <c r="P287" s="56"/>
      <c r="W287" s="56"/>
      <c r="AE287" s="1133" t="s">
        <v>2122</v>
      </c>
      <c r="AF287" s="1376" t="s">
        <v>2122</v>
      </c>
      <c r="AI287" s="863" t="s">
        <v>2163</v>
      </c>
    </row>
    <row r="288" spans="2:35" ht="17.25" thickBot="1">
      <c r="B288" s="37" t="s">
        <v>4</v>
      </c>
      <c r="C288" s="24"/>
      <c r="D288" s="2" t="s">
        <v>692</v>
      </c>
      <c r="E288" s="131" t="s">
        <v>693</v>
      </c>
      <c r="F288" t="s">
        <v>4</v>
      </c>
      <c r="I288" s="56"/>
      <c r="P288" s="56"/>
      <c r="W288" s="56"/>
      <c r="AE288" s="1131" t="s">
        <v>2123</v>
      </c>
      <c r="AF288" s="1377" t="s">
        <v>2123</v>
      </c>
      <c r="AI288" s="863" t="s">
        <v>2163</v>
      </c>
    </row>
    <row r="289" spans="2:35" ht="17.25" thickBot="1">
      <c r="C289" s="24"/>
      <c r="D289" s="21" t="s">
        <v>694</v>
      </c>
      <c r="E289" s="141" t="s">
        <v>2169</v>
      </c>
      <c r="F289" t="s">
        <v>4</v>
      </c>
      <c r="I289" s="56"/>
      <c r="P289" s="56"/>
      <c r="W289" s="56"/>
      <c r="AE289" s="1133" t="s">
        <v>2124</v>
      </c>
      <c r="AF289" s="1378" t="s">
        <v>2124</v>
      </c>
      <c r="AI289" s="863" t="s">
        <v>2162</v>
      </c>
    </row>
    <row r="290" spans="2:35" ht="18" thickBot="1">
      <c r="B290" s="37" t="s">
        <v>4</v>
      </c>
      <c r="C290" s="24"/>
      <c r="D290" s="2" t="s">
        <v>695</v>
      </c>
      <c r="E290" s="140" t="s">
        <v>696</v>
      </c>
      <c r="F290" t="s">
        <v>4</v>
      </c>
      <c r="I290" s="56"/>
      <c r="P290" s="56"/>
      <c r="W290" s="56"/>
      <c r="AE290" s="1131" t="s">
        <v>2125</v>
      </c>
      <c r="AF290" s="1379" t="s">
        <v>2125</v>
      </c>
      <c r="AI290" s="863" t="s">
        <v>2162</v>
      </c>
    </row>
    <row r="291" spans="2:35" ht="20.25" thickBot="1">
      <c r="B291" s="37" t="s">
        <v>4</v>
      </c>
      <c r="C291" s="24"/>
      <c r="D291" s="3" t="s">
        <v>697</v>
      </c>
      <c r="E291" s="140" t="s">
        <v>698</v>
      </c>
      <c r="F291" t="s">
        <v>4</v>
      </c>
      <c r="I291" s="56"/>
      <c r="P291" s="56"/>
      <c r="W291" s="56"/>
      <c r="AE291" s="1133" t="s">
        <v>2126</v>
      </c>
      <c r="AF291" s="1380" t="s">
        <v>2126</v>
      </c>
      <c r="AI291" s="863" t="s">
        <v>2163</v>
      </c>
    </row>
    <row r="292" spans="2:35" ht="16.5" thickBot="1">
      <c r="B292" s="37" t="s">
        <v>4</v>
      </c>
      <c r="C292" s="24"/>
      <c r="D292" s="2" t="s">
        <v>699</v>
      </c>
      <c r="E292" s="140" t="s">
        <v>700</v>
      </c>
      <c r="F292" t="s">
        <v>4</v>
      </c>
      <c r="I292" s="56"/>
      <c r="P292" s="56"/>
      <c r="W292" s="56"/>
      <c r="AE292" s="1131" t="s">
        <v>2127</v>
      </c>
      <c r="AF292" s="1381" t="s">
        <v>2127</v>
      </c>
      <c r="AI292" s="863" t="s">
        <v>2163</v>
      </c>
    </row>
    <row r="293" spans="2:35" ht="16.5" thickBot="1">
      <c r="B293" s="37" t="s">
        <v>4</v>
      </c>
      <c r="C293" s="24"/>
      <c r="D293" s="3" t="s">
        <v>701</v>
      </c>
      <c r="E293" s="140" t="s">
        <v>702</v>
      </c>
      <c r="F293" t="s">
        <v>4</v>
      </c>
      <c r="I293" s="56"/>
      <c r="P293" s="56"/>
      <c r="W293" s="56"/>
      <c r="AE293" s="1133" t="s">
        <v>2128</v>
      </c>
      <c r="AF293" s="1382" t="s">
        <v>2128</v>
      </c>
      <c r="AI293" s="863" t="s">
        <v>2163</v>
      </c>
    </row>
    <row r="294" spans="2:35" ht="24" thickBot="1">
      <c r="B294" s="37" t="s">
        <v>4</v>
      </c>
      <c r="C294" s="24"/>
      <c r="D294" s="2" t="s">
        <v>703</v>
      </c>
      <c r="E294" s="140" t="s">
        <v>704</v>
      </c>
      <c r="F294" t="s">
        <v>4</v>
      </c>
      <c r="I294" s="56"/>
      <c r="P294" s="56"/>
      <c r="W294" s="56"/>
      <c r="AE294" s="1131" t="s">
        <v>2129</v>
      </c>
      <c r="AF294" s="1383" t="s">
        <v>2129</v>
      </c>
      <c r="AI294" s="863" t="s">
        <v>2163</v>
      </c>
    </row>
    <row r="295" spans="2:35" ht="16.5" thickBot="1">
      <c r="B295" s="37" t="s">
        <v>4</v>
      </c>
      <c r="C295" s="24"/>
      <c r="D295" s="3" t="s">
        <v>705</v>
      </c>
      <c r="E295" s="131" t="s">
        <v>706</v>
      </c>
      <c r="F295" t="s">
        <v>4</v>
      </c>
      <c r="I295" s="56"/>
      <c r="P295" s="56"/>
      <c r="W295" s="56"/>
      <c r="AE295" s="1133" t="s">
        <v>2130</v>
      </c>
      <c r="AF295" s="1384" t="s">
        <v>2130</v>
      </c>
      <c r="AI295" s="863" t="s">
        <v>2163</v>
      </c>
    </row>
    <row r="296" spans="2:35" ht="16.5" thickBot="1">
      <c r="B296" s="37" t="s">
        <v>4</v>
      </c>
      <c r="C296" s="24"/>
      <c r="D296" s="2" t="s">
        <v>707</v>
      </c>
      <c r="E296" s="131" t="s">
        <v>708</v>
      </c>
      <c r="F296" t="s">
        <v>4</v>
      </c>
      <c r="I296" s="56"/>
      <c r="P296" s="56"/>
      <c r="W296" s="56"/>
      <c r="AE296" s="1131" t="s">
        <v>2131</v>
      </c>
      <c r="AF296" s="1385" t="s">
        <v>2131</v>
      </c>
      <c r="AI296" s="863" t="s">
        <v>2162</v>
      </c>
    </row>
    <row r="297" spans="2:35" ht="16.5" thickBot="1">
      <c r="B297" s="37" t="s">
        <v>4</v>
      </c>
      <c r="C297" s="24"/>
      <c r="D297" s="3" t="s">
        <v>709</v>
      </c>
      <c r="E297" s="131" t="s">
        <v>710</v>
      </c>
      <c r="F297" t="s">
        <v>4</v>
      </c>
      <c r="I297" s="56"/>
      <c r="P297" s="56"/>
      <c r="W297" s="56"/>
      <c r="AE297" s="1133" t="s">
        <v>2132</v>
      </c>
      <c r="AF297" s="1386" t="s">
        <v>2132</v>
      </c>
      <c r="AI297" s="863" t="s">
        <v>2162</v>
      </c>
    </row>
    <row r="298" spans="2:35" ht="16.5" thickBot="1">
      <c r="B298" s="37" t="s">
        <v>4</v>
      </c>
      <c r="C298" s="24"/>
      <c r="D298" s="2" t="s">
        <v>711</v>
      </c>
      <c r="E298" s="131" t="s">
        <v>1906</v>
      </c>
      <c r="F298" t="s">
        <v>4</v>
      </c>
      <c r="I298" s="56"/>
      <c r="P298" s="56"/>
      <c r="W298" s="56"/>
      <c r="AE298" s="1131" t="s">
        <v>2133</v>
      </c>
      <c r="AF298" s="1387" t="s">
        <v>2133</v>
      </c>
      <c r="AI298" s="863" t="s">
        <v>2163</v>
      </c>
    </row>
    <row r="299" spans="2:35" ht="16.5" thickBot="1">
      <c r="B299" s="37" t="s">
        <v>4</v>
      </c>
      <c r="C299" s="24"/>
      <c r="D299" s="3" t="s">
        <v>712</v>
      </c>
      <c r="E299" s="131" t="s">
        <v>713</v>
      </c>
      <c r="F299" t="s">
        <v>4</v>
      </c>
      <c r="I299" s="56"/>
      <c r="P299" s="56"/>
      <c r="W299" s="56"/>
      <c r="AE299" s="1133" t="s">
        <v>1969</v>
      </c>
      <c r="AF299" s="1187" t="s">
        <v>1969</v>
      </c>
      <c r="AH299" s="863" t="s">
        <v>2160</v>
      </c>
      <c r="AI299" s="863" t="s">
        <v>2160</v>
      </c>
    </row>
    <row r="300" spans="2:35" ht="16.5" thickBot="1">
      <c r="B300" s="37" t="s">
        <v>4</v>
      </c>
      <c r="C300" s="24"/>
      <c r="D300" s="2" t="s">
        <v>714</v>
      </c>
      <c r="E300" s="131" t="s">
        <v>715</v>
      </c>
      <c r="F300" t="s">
        <v>4</v>
      </c>
      <c r="I300" s="56"/>
      <c r="P300" s="56"/>
      <c r="W300" s="56"/>
      <c r="AE300" s="1131" t="s">
        <v>1981</v>
      </c>
      <c r="AF300" s="1198" t="s">
        <v>1981</v>
      </c>
      <c r="AH300" s="863" t="s">
        <v>2159</v>
      </c>
      <c r="AI300" s="863" t="s">
        <v>2159</v>
      </c>
    </row>
    <row r="301" spans="2:35" ht="16.5" thickBot="1">
      <c r="B301" s="37" t="s">
        <v>4</v>
      </c>
      <c r="C301" s="24"/>
      <c r="D301" s="3" t="s">
        <v>716</v>
      </c>
      <c r="E301" s="131" t="s">
        <v>717</v>
      </c>
      <c r="F301" t="s">
        <v>4</v>
      </c>
      <c r="I301" s="56"/>
      <c r="P301" s="56"/>
      <c r="W301" s="56"/>
      <c r="AE301" s="1133" t="s">
        <v>2134</v>
      </c>
      <c r="AF301" s="1388" t="s">
        <v>2134</v>
      </c>
      <c r="AI301" s="863" t="s">
        <v>2162</v>
      </c>
    </row>
    <row r="302" spans="2:35" ht="16.5" thickBot="1">
      <c r="B302" s="37" t="s">
        <v>4</v>
      </c>
      <c r="C302" s="24"/>
      <c r="D302" s="20" t="s">
        <v>718</v>
      </c>
      <c r="E302" s="131" t="s">
        <v>719</v>
      </c>
      <c r="F302" t="s">
        <v>4</v>
      </c>
      <c r="I302" s="56"/>
      <c r="P302" s="56"/>
      <c r="W302" s="56"/>
      <c r="AE302" s="1131" t="s">
        <v>2135</v>
      </c>
      <c r="AF302" s="1389" t="s">
        <v>2135</v>
      </c>
      <c r="AI302" s="863" t="s">
        <v>2159</v>
      </c>
    </row>
    <row r="303" spans="2:35" ht="16.5" thickBot="1">
      <c r="B303" s="37" t="s">
        <v>4</v>
      </c>
      <c r="C303" s="24"/>
      <c r="D303" s="3" t="s">
        <v>720</v>
      </c>
      <c r="E303" s="12" t="s">
        <v>721</v>
      </c>
      <c r="F303" t="s">
        <v>4</v>
      </c>
      <c r="I303" s="56"/>
      <c r="P303" s="56"/>
      <c r="W303" s="56"/>
      <c r="AE303" s="1133" t="s">
        <v>2136</v>
      </c>
      <c r="AF303" s="1390" t="s">
        <v>2136</v>
      </c>
      <c r="AI303" s="863" t="s">
        <v>2163</v>
      </c>
    </row>
    <row r="304" spans="2:35" ht="16.5" thickBot="1">
      <c r="B304" s="37" t="s">
        <v>4</v>
      </c>
      <c r="C304" s="24"/>
      <c r="D304" s="2" t="s">
        <v>722</v>
      </c>
      <c r="E304" s="11" t="s">
        <v>723</v>
      </c>
      <c r="F304" t="s">
        <v>4</v>
      </c>
      <c r="I304" s="56"/>
      <c r="P304" s="56"/>
      <c r="W304" s="56"/>
      <c r="AE304" s="1131" t="s">
        <v>2137</v>
      </c>
      <c r="AF304" s="1391" t="s">
        <v>2137</v>
      </c>
      <c r="AI304" s="863" t="s">
        <v>2163</v>
      </c>
    </row>
    <row r="305" spans="2:35" ht="16.5" thickBot="1">
      <c r="B305" s="37" t="s">
        <v>4</v>
      </c>
      <c r="C305" s="24"/>
      <c r="D305" s="3" t="s">
        <v>724</v>
      </c>
      <c r="E305" s="12" t="s">
        <v>725</v>
      </c>
      <c r="F305" t="s">
        <v>4</v>
      </c>
      <c r="I305" s="56"/>
      <c r="J305" t="s">
        <v>1489</v>
      </c>
      <c r="P305" s="56"/>
      <c r="Q305" t="s">
        <v>1489</v>
      </c>
      <c r="W305" s="56"/>
      <c r="AE305" s="1133" t="s">
        <v>1933</v>
      </c>
      <c r="AF305" s="1392" t="s">
        <v>1933</v>
      </c>
      <c r="AH305" s="863" t="s">
        <v>2162</v>
      </c>
      <c r="AI305" s="863" t="s">
        <v>2162</v>
      </c>
    </row>
    <row r="306" spans="2:35" ht="23.25" thickBot="1">
      <c r="B306" s="37" t="s">
        <v>4</v>
      </c>
      <c r="C306" s="24"/>
      <c r="D306" s="2" t="s">
        <v>726</v>
      </c>
      <c r="E306" s="11" t="s">
        <v>727</v>
      </c>
      <c r="F306" t="s">
        <v>4</v>
      </c>
      <c r="I306" s="56"/>
      <c r="J306" t="s">
        <v>1489</v>
      </c>
      <c r="P306" s="56"/>
      <c r="Q306" t="s">
        <v>1489</v>
      </c>
      <c r="W306" s="56"/>
      <c r="AE306" s="1131" t="s">
        <v>2138</v>
      </c>
      <c r="AF306" s="1393" t="s">
        <v>2138</v>
      </c>
      <c r="AI306" s="863" t="s">
        <v>2163</v>
      </c>
    </row>
    <row r="307" spans="2:35" ht="15.75" thickBot="1">
      <c r="C307" s="24"/>
      <c r="D307" s="3" t="s">
        <v>728</v>
      </c>
      <c r="E307" s="12" t="s">
        <v>729</v>
      </c>
      <c r="F307" t="s">
        <v>4</v>
      </c>
      <c r="I307" s="56"/>
      <c r="J307" t="s">
        <v>1489</v>
      </c>
      <c r="P307" s="56"/>
      <c r="Q307" t="s">
        <v>1489</v>
      </c>
      <c r="W307" s="56"/>
      <c r="AE307" s="1133" t="s">
        <v>2139</v>
      </c>
      <c r="AF307" s="1394" t="s">
        <v>2139</v>
      </c>
      <c r="AI307" s="863" t="s">
        <v>2163</v>
      </c>
    </row>
    <row r="308" spans="2:35" ht="15.75" thickBot="1">
      <c r="C308" s="24"/>
      <c r="D308" s="2" t="s">
        <v>730</v>
      </c>
      <c r="E308" s="11" t="s">
        <v>731</v>
      </c>
      <c r="F308" t="s">
        <v>4</v>
      </c>
      <c r="I308" s="56"/>
      <c r="J308" t="s">
        <v>1489</v>
      </c>
      <c r="P308" s="56"/>
      <c r="Q308" t="s">
        <v>1489</v>
      </c>
      <c r="W308" s="56"/>
      <c r="AE308" s="1131" t="s">
        <v>1983</v>
      </c>
      <c r="AF308" s="1200" t="s">
        <v>1983</v>
      </c>
      <c r="AH308" s="863" t="s">
        <v>2159</v>
      </c>
      <c r="AI308" s="863" t="s">
        <v>2159</v>
      </c>
    </row>
    <row r="309" spans="2:35" ht="17.25" thickBot="1">
      <c r="C309" s="24"/>
      <c r="D309" s="3" t="s">
        <v>732</v>
      </c>
      <c r="E309" s="12" t="s">
        <v>733</v>
      </c>
      <c r="F309" t="s">
        <v>4</v>
      </c>
      <c r="I309" s="56"/>
      <c r="P309" s="56"/>
      <c r="W309" s="56"/>
      <c r="AE309" s="1133" t="s">
        <v>1927</v>
      </c>
      <c r="AF309" s="1142" t="s">
        <v>1927</v>
      </c>
      <c r="AH309" s="863" t="s">
        <v>2163</v>
      </c>
      <c r="AI309" s="863" t="s">
        <v>2163</v>
      </c>
    </row>
    <row r="310" spans="2:35" ht="21.75" thickBot="1">
      <c r="C310" s="24"/>
      <c r="D310" s="2" t="s">
        <v>734</v>
      </c>
      <c r="E310" s="11" t="s">
        <v>735</v>
      </c>
      <c r="F310" t="s">
        <v>4</v>
      </c>
      <c r="I310" s="56"/>
      <c r="P310" s="56"/>
      <c r="W310" s="56"/>
      <c r="AE310" s="1131" t="s">
        <v>2140</v>
      </c>
      <c r="AF310" s="1395" t="s">
        <v>2140</v>
      </c>
      <c r="AI310" s="863" t="s">
        <v>2163</v>
      </c>
    </row>
    <row r="311" spans="2:35" ht="15.75" thickBot="1">
      <c r="C311" s="24"/>
      <c r="D311" s="3" t="s">
        <v>736</v>
      </c>
      <c r="E311" s="12" t="s">
        <v>737</v>
      </c>
      <c r="F311" t="s">
        <v>4</v>
      </c>
      <c r="I311" s="56"/>
      <c r="P311" s="56"/>
      <c r="W311" s="56"/>
      <c r="AE311" s="1133" t="s">
        <v>2141</v>
      </c>
      <c r="AF311" s="1396" t="s">
        <v>2141</v>
      </c>
      <c r="AI311" s="863" t="s">
        <v>2163</v>
      </c>
    </row>
    <row r="312" spans="2:35" ht="15.75" thickBot="1">
      <c r="C312" s="117"/>
      <c r="D312" s="4" t="s">
        <v>1119</v>
      </c>
      <c r="E312" s="13" t="s">
        <v>1907</v>
      </c>
      <c r="F312" t="s">
        <v>4</v>
      </c>
      <c r="I312" s="56"/>
      <c r="P312" s="56"/>
      <c r="W312" s="56"/>
      <c r="AE312" s="1131" t="s">
        <v>2142</v>
      </c>
      <c r="AF312" s="1397" t="s">
        <v>2142</v>
      </c>
      <c r="AI312" s="863" t="s">
        <v>2163</v>
      </c>
    </row>
    <row r="313" spans="2:35" ht="38.25" thickBot="1">
      <c r="C313" s="24"/>
      <c r="D313" s="1" t="s">
        <v>738</v>
      </c>
      <c r="F313" t="s">
        <v>4</v>
      </c>
      <c r="I313" s="56"/>
      <c r="J313" t="s">
        <v>1570</v>
      </c>
      <c r="P313" s="56"/>
      <c r="Q313" t="s">
        <v>1570</v>
      </c>
      <c r="W313" s="56"/>
      <c r="AE313" s="1133" t="s">
        <v>2143</v>
      </c>
      <c r="AF313" s="1398" t="s">
        <v>2143</v>
      </c>
      <c r="AI313" s="863" t="s">
        <v>2163</v>
      </c>
    </row>
    <row r="314" spans="2:35" ht="15.75" thickBot="1">
      <c r="C314" s="24"/>
      <c r="D314" s="16" t="s">
        <v>739</v>
      </c>
      <c r="E314" s="22" t="s">
        <v>740</v>
      </c>
      <c r="F314" t="s">
        <v>4</v>
      </c>
      <c r="I314" s="56"/>
      <c r="P314" s="56"/>
      <c r="W314" s="56"/>
      <c r="AE314" s="1131" t="s">
        <v>2144</v>
      </c>
      <c r="AF314" s="1399" t="s">
        <v>2144</v>
      </c>
      <c r="AI314" s="863" t="s">
        <v>2163</v>
      </c>
    </row>
    <row r="315" spans="2:35" thickBot="1">
      <c r="C315" s="24"/>
      <c r="D315" s="4" t="s">
        <v>741</v>
      </c>
      <c r="E315" s="132" t="s">
        <v>742</v>
      </c>
      <c r="F315" t="s">
        <v>4</v>
      </c>
      <c r="I315" s="56"/>
      <c r="P315" s="56"/>
      <c r="W315" s="56"/>
      <c r="AE315" s="1133" t="s">
        <v>2145</v>
      </c>
      <c r="AF315" s="1400" t="s">
        <v>2145</v>
      </c>
      <c r="AI315" s="863" t="s">
        <v>2163</v>
      </c>
    </row>
    <row r="316" spans="2:35" ht="38.25" thickBot="1">
      <c r="C316" s="24"/>
      <c r="D316" s="1" t="s">
        <v>743</v>
      </c>
      <c r="F316" t="s">
        <v>4</v>
      </c>
      <c r="I316" s="56"/>
      <c r="P316" s="56"/>
      <c r="W316" s="56"/>
      <c r="AE316" s="1131" t="s">
        <v>1970</v>
      </c>
      <c r="AF316" s="1188" t="s">
        <v>1970</v>
      </c>
      <c r="AH316" s="863" t="s">
        <v>2160</v>
      </c>
      <c r="AI316" s="863" t="s">
        <v>2160</v>
      </c>
    </row>
    <row r="317" spans="2:35" ht="17.25" thickBot="1">
      <c r="C317" s="24"/>
      <c r="D317" s="16" t="s">
        <v>744</v>
      </c>
      <c r="E317" s="17" t="s">
        <v>745</v>
      </c>
      <c r="F317" t="s">
        <v>4</v>
      </c>
      <c r="I317" s="56"/>
      <c r="P317" s="56"/>
      <c r="W317" s="56"/>
      <c r="AE317" s="1133" t="s">
        <v>2146</v>
      </c>
      <c r="AF317" s="1401" t="s">
        <v>2146</v>
      </c>
      <c r="AI317" s="863" t="s">
        <v>2163</v>
      </c>
    </row>
    <row r="318" spans="2:35" ht="22.5" thickBot="1">
      <c r="C318" s="24"/>
      <c r="D318" s="4" t="s">
        <v>746</v>
      </c>
      <c r="E318" s="13" t="s">
        <v>747</v>
      </c>
      <c r="F318" t="s">
        <v>4</v>
      </c>
      <c r="I318" s="56"/>
      <c r="P318" s="56"/>
      <c r="W318" s="56"/>
      <c r="AE318" s="1131" t="s">
        <v>2147</v>
      </c>
      <c r="AF318" s="1402" t="s">
        <v>2147</v>
      </c>
      <c r="AI318" s="863" t="s">
        <v>2163</v>
      </c>
    </row>
    <row r="319" spans="2:35" ht="38.25" thickBot="1">
      <c r="C319" s="24"/>
      <c r="D319" s="1" t="s">
        <v>748</v>
      </c>
      <c r="F319" t="s">
        <v>4</v>
      </c>
      <c r="I319" s="56"/>
      <c r="P319" s="56"/>
      <c r="W319" s="56"/>
      <c r="AE319" s="1133" t="s">
        <v>1918</v>
      </c>
      <c r="AF319" s="1403" t="s">
        <v>1918</v>
      </c>
      <c r="AH319" s="863" t="s">
        <v>2163</v>
      </c>
      <c r="AI319" s="863" t="s">
        <v>2163</v>
      </c>
    </row>
    <row r="320" spans="2:35" ht="16.5" thickBot="1">
      <c r="B320" s="37" t="s">
        <v>4</v>
      </c>
      <c r="C320" s="24"/>
      <c r="D320" s="16" t="s">
        <v>749</v>
      </c>
      <c r="E320" s="131" t="s">
        <v>750</v>
      </c>
      <c r="F320" t="s">
        <v>4</v>
      </c>
      <c r="I320" s="56"/>
      <c r="P320" s="56"/>
      <c r="W320" s="56"/>
      <c r="AE320" s="1131" t="s">
        <v>2148</v>
      </c>
      <c r="AF320" s="1404" t="s">
        <v>2148</v>
      </c>
      <c r="AI320" s="863" t="s">
        <v>2163</v>
      </c>
    </row>
    <row r="321" spans="2:35" ht="17.25" thickBot="1">
      <c r="C321" s="24"/>
      <c r="D321" s="2" t="s">
        <v>751</v>
      </c>
      <c r="E321" s="11" t="s">
        <v>752</v>
      </c>
      <c r="F321" t="s">
        <v>4</v>
      </c>
      <c r="I321" s="56"/>
      <c r="P321" s="56"/>
      <c r="W321" s="56"/>
      <c r="AE321" s="1133" t="s">
        <v>2149</v>
      </c>
      <c r="AF321" s="1405" t="s">
        <v>2149</v>
      </c>
      <c r="AI321" s="863" t="s">
        <v>2163</v>
      </c>
    </row>
    <row r="322" spans="2:35" ht="17.25" thickBot="1">
      <c r="B322" s="37" t="s">
        <v>4</v>
      </c>
      <c r="C322" s="24"/>
      <c r="D322" s="3" t="s">
        <v>753</v>
      </c>
      <c r="E322" s="12" t="s">
        <v>754</v>
      </c>
      <c r="F322" t="s">
        <v>4</v>
      </c>
      <c r="I322" s="56"/>
      <c r="P322" s="56"/>
      <c r="W322" s="56"/>
      <c r="AE322" s="1131" t="s">
        <v>2150</v>
      </c>
      <c r="AF322" s="1406" t="s">
        <v>2150</v>
      </c>
      <c r="AI322" s="863" t="s">
        <v>2163</v>
      </c>
    </row>
    <row r="323" spans="2:35" ht="16.5" thickBot="1">
      <c r="C323" s="24"/>
      <c r="D323" s="2" t="s">
        <v>755</v>
      </c>
      <c r="E323" s="131" t="s">
        <v>756</v>
      </c>
      <c r="F323" t="s">
        <v>4</v>
      </c>
      <c r="I323" s="56"/>
      <c r="P323" s="56"/>
      <c r="W323" s="56"/>
      <c r="AE323" s="1133" t="s">
        <v>2151</v>
      </c>
      <c r="AF323" s="1407" t="s">
        <v>2151</v>
      </c>
      <c r="AI323" s="863" t="s">
        <v>2159</v>
      </c>
    </row>
    <row r="324" spans="2:35" ht="15.75" thickBot="1">
      <c r="C324" s="24"/>
      <c r="D324" s="3" t="s">
        <v>757</v>
      </c>
      <c r="E324" s="131" t="s">
        <v>758</v>
      </c>
      <c r="F324" t="s">
        <v>4</v>
      </c>
      <c r="I324" s="56"/>
      <c r="P324" s="56"/>
      <c r="W324" s="56"/>
      <c r="AE324" s="1131" t="s">
        <v>2152</v>
      </c>
      <c r="AF324" s="1408" t="s">
        <v>2152</v>
      </c>
      <c r="AI324" s="863" t="s">
        <v>2163</v>
      </c>
    </row>
    <row r="325" spans="2:35" ht="15.75" thickBot="1">
      <c r="C325" s="24"/>
      <c r="D325" s="2" t="s">
        <v>759</v>
      </c>
      <c r="E325" s="131" t="s">
        <v>760</v>
      </c>
      <c r="F325" t="s">
        <v>4</v>
      </c>
      <c r="I325" s="56"/>
      <c r="P325" s="56"/>
      <c r="W325" s="56"/>
      <c r="AE325" s="1133" t="s">
        <v>2153</v>
      </c>
      <c r="AF325" s="1409" t="s">
        <v>2153</v>
      </c>
      <c r="AI325" s="863" t="s">
        <v>2159</v>
      </c>
    </row>
    <row r="326" spans="2:35" ht="19.5" thickBot="1">
      <c r="C326" s="24"/>
      <c r="D326" s="14" t="s">
        <v>761</v>
      </c>
      <c r="E326" s="132" t="s">
        <v>762</v>
      </c>
      <c r="F326" t="s">
        <v>4</v>
      </c>
      <c r="I326" s="56"/>
      <c r="P326" s="56"/>
      <c r="W326" s="56"/>
      <c r="AE326" s="1131" t="s">
        <v>2154</v>
      </c>
      <c r="AF326" s="1410" t="s">
        <v>2154</v>
      </c>
      <c r="AI326" s="863" t="s">
        <v>2163</v>
      </c>
    </row>
    <row r="327" spans="2:35" ht="38.25" thickBot="1">
      <c r="C327" s="24"/>
      <c r="D327" s="1" t="s">
        <v>763</v>
      </c>
      <c r="F327" t="s">
        <v>4</v>
      </c>
      <c r="I327" s="56"/>
      <c r="P327" s="56"/>
      <c r="W327" s="56"/>
      <c r="AE327" s="1133" t="s">
        <v>2155</v>
      </c>
      <c r="AF327" s="1411" t="s">
        <v>2155</v>
      </c>
      <c r="AI327" s="863" t="s">
        <v>2163</v>
      </c>
    </row>
    <row r="328" spans="2:35" ht="15.75" thickBot="1">
      <c r="C328" s="24"/>
      <c r="D328" s="18" t="s">
        <v>764</v>
      </c>
      <c r="E328" s="19" t="s">
        <v>765</v>
      </c>
      <c r="F328" t="s">
        <v>4</v>
      </c>
      <c r="I328" s="56"/>
      <c r="P328" s="56"/>
      <c r="W328" s="56"/>
      <c r="AE328" s="1131" t="s">
        <v>2156</v>
      </c>
      <c r="AF328" s="1412" t="s">
        <v>2156</v>
      </c>
      <c r="AI328" s="863" t="s">
        <v>2163</v>
      </c>
    </row>
    <row r="329" spans="2:35" ht="15">
      <c r="B329" t="s">
        <v>4</v>
      </c>
      <c r="C329" t="s">
        <v>4</v>
      </c>
      <c r="D329" t="s">
        <v>4</v>
      </c>
      <c r="E329" t="s">
        <v>4</v>
      </c>
      <c r="F329" t="s">
        <v>4</v>
      </c>
      <c r="G329" t="s">
        <v>4</v>
      </c>
      <c r="H329" t="s">
        <v>4</v>
      </c>
      <c r="I329" t="s">
        <v>4</v>
      </c>
      <c r="J329" t="s">
        <v>4</v>
      </c>
      <c r="K329" t="s">
        <v>4</v>
      </c>
      <c r="L329" t="s">
        <v>4</v>
      </c>
      <c r="M329" t="s">
        <v>4</v>
      </c>
      <c r="N329" t="s">
        <v>4</v>
      </c>
      <c r="O329" t="s">
        <v>4</v>
      </c>
      <c r="P329" t="s">
        <v>4</v>
      </c>
      <c r="Q329" t="s">
        <v>4</v>
      </c>
      <c r="R329" t="s">
        <v>4</v>
      </c>
      <c r="S329" t="s">
        <v>4</v>
      </c>
      <c r="W329" t="s">
        <v>4</v>
      </c>
      <c r="AE329" s="1413" t="s">
        <v>1965</v>
      </c>
      <c r="AF329" s="1414" t="s">
        <v>1965</v>
      </c>
      <c r="AH329" s="863" t="s">
        <v>2160</v>
      </c>
      <c r="AI329" s="863" t="s">
        <v>2160</v>
      </c>
    </row>
    <row r="345" spans="10:17">
      <c r="J345" t="s">
        <v>4</v>
      </c>
      <c r="Q345" t="s">
        <v>4</v>
      </c>
    </row>
  </sheetData>
  <hyperlinks>
    <hyperlink ref="AF1" r:id="rId1" xr:uid="{A6143AD1-12B5-43AB-A0A1-B0C23EA5BAFE}"/>
    <hyperlink ref="L5" r:id="rId2" display="https://www.w3schools.com/cssref/sel_class.asp" xr:uid="{1FF1FD62-DA12-42EC-83B2-7316D815B1E6}"/>
    <hyperlink ref="L8" r:id="rId3" display="https://www.w3schools.com/cssref/sel_id.asp" xr:uid="{7B7E78A8-C927-48B2-BE3C-A0D520A31954}"/>
    <hyperlink ref="L9" r:id="rId4" display="https://www.w3schools.com/cssref/sel_all.asp" xr:uid="{D08094B8-9FC4-447A-83FC-0CC6BDA6E1E5}"/>
    <hyperlink ref="L10" r:id="rId5" display="https://www.w3schools.com/cssref/sel_element.asp" xr:uid="{C8FA67F0-F7AD-45C7-A34C-6AD52225D4B7}"/>
    <hyperlink ref="L11" r:id="rId6" display="https://www.w3schools.com/cssref/sel_element_class.asp" xr:uid="{4E1447FA-59EE-470C-8B20-65DD04C1FF4D}"/>
    <hyperlink ref="L12" r:id="rId7" display="https://www.w3schools.com/cssref/sel_element_comma.asp" xr:uid="{3D816777-6838-4858-916D-42D54EABC6CA}"/>
    <hyperlink ref="L13" r:id="rId8" display="https://www.w3schools.com/cssref/sel_element_element.asp" xr:uid="{C5F8818D-240B-497F-9852-028A9F01E6DD}"/>
    <hyperlink ref="L14" r:id="rId9" display="https://www.w3schools.com/cssref/sel_element_gt.asp" xr:uid="{EF5C8E5A-24EA-4B5C-B9C8-EE09E1CBCF81}"/>
    <hyperlink ref="L15" r:id="rId10" display="https://www.w3schools.com/cssref/sel_element_pluss.asp" xr:uid="{77877BFC-36DD-4A84-ACB0-D87D16953FAC}"/>
    <hyperlink ref="L16" r:id="rId11" display="https://www.w3schools.com/cssref/sel_gen_sibling.asp" xr:uid="{5747DFF2-23E9-4D21-B8E5-6C5ABE53DF1F}"/>
    <hyperlink ref="L17" r:id="rId12" display="https://www.w3schools.com/cssref/sel_attribute.asp" xr:uid="{49551829-320A-4C86-99EC-8C6685FEA238}"/>
    <hyperlink ref="L18" r:id="rId13" display="https://www.w3schools.com/cssref/sel_attribute_value.asp" xr:uid="{44AD0917-BA2D-4976-9FB5-2C330A2CD32C}"/>
    <hyperlink ref="L19" r:id="rId14" display="https://www.w3schools.com/cssref/sel_attribute_value_contains.asp" xr:uid="{13598607-A918-4E1F-B552-08576444EAC1}"/>
    <hyperlink ref="L20" r:id="rId15" display="https://www.w3schools.com/cssref/sel_attribute_value_lang.asp" xr:uid="{767286B2-2DA8-428E-90CA-5EF24E3CCE82}"/>
    <hyperlink ref="L21" r:id="rId16" display="https://www.w3schools.com/cssref/sel_attr_begin.asp" xr:uid="{50737C14-D53F-4A64-9C20-2B60EBD43FA2}"/>
    <hyperlink ref="L22" r:id="rId17" display="https://www.w3schools.com/cssref/sel_attr_end.asp" xr:uid="{C33EB888-48FC-486C-AF8D-06EEE5C3C7E6}"/>
    <hyperlink ref="L23" r:id="rId18" display="https://www.w3schools.com/cssref/sel_attr_contain.asp" xr:uid="{97A79921-7F87-4F96-B440-4E6A3755E108}"/>
    <hyperlink ref="L24" r:id="rId19" display="https://www.w3schools.com/cssref/sel_active.asp" xr:uid="{07A25E9F-0006-46DA-B280-ABAAAFCA3B18}"/>
    <hyperlink ref="L25" r:id="rId20" display="https://www.w3schools.com/cssref/sel_after.asp" xr:uid="{07A32F24-924F-4021-B20C-11A16A93AA3F}"/>
    <hyperlink ref="L26" r:id="rId21" display="https://www.w3schools.com/cssref/sel_before.asp" xr:uid="{6FDA1A12-B055-4583-8D07-0B2E9F5F193D}"/>
    <hyperlink ref="L27" r:id="rId22" display="https://www.w3schools.com/cssref/sel_checked.asp" xr:uid="{E9CE2510-123F-43F6-9CE0-CA2721B3CF87}"/>
    <hyperlink ref="L28" r:id="rId23" display="https://www.w3schools.com/cssref/sel_default.asp" xr:uid="{F055E272-69CE-4753-9FCC-B975CCF93699}"/>
    <hyperlink ref="L29" r:id="rId24" display="https://www.w3schools.com/cssref/sel_disabled.asp" xr:uid="{6CB6C8E4-82E4-45E7-92B6-5BB26ACA9B45}"/>
    <hyperlink ref="L30" r:id="rId25" display="https://www.w3schools.com/cssref/sel_empty.asp" xr:uid="{62560DB5-D117-4648-8AFB-9F990AEC4780}"/>
    <hyperlink ref="L31" r:id="rId26" display="https://www.w3schools.com/cssref/sel_enabled.asp" xr:uid="{BBA9B884-BDB9-4AA1-8C66-3ECF23E0E7BF}"/>
    <hyperlink ref="L32" r:id="rId27" display="https://www.w3schools.com/cssref/sel_firstchild.asp" xr:uid="{BC256D05-4F4D-4699-8ADD-589547E1F995}"/>
    <hyperlink ref="L33" r:id="rId28" display="https://www.w3schools.com/cssref/sel_firstletter.asp" xr:uid="{740BFDA8-9526-491F-9F8A-F2A14431C305}"/>
    <hyperlink ref="L34" r:id="rId29" display="https://www.w3schools.com/cssref/sel_firstline.asp" xr:uid="{DF862FF8-B042-40EA-B04A-2D4D3E5DB373}"/>
    <hyperlink ref="L35" r:id="rId30" display="https://www.w3schools.com/cssref/sel_first-of-type.asp" xr:uid="{69569D7A-A033-40B4-8D5A-737E12C9C95A}"/>
    <hyperlink ref="L36" r:id="rId31" display="https://www.w3schools.com/cssref/sel_focus.asp" xr:uid="{C24D3461-8D39-4763-BB94-2C5E6346472B}"/>
    <hyperlink ref="L37" r:id="rId32" display="https://www.w3schools.com/cssref/sel_fullscreen.asp" xr:uid="{4B94F461-EA2E-4AC1-A7E7-4E53E15DE36F}"/>
    <hyperlink ref="L38" r:id="rId33" display="https://www.w3schools.com/cssref/sel_hover.asp" xr:uid="{92AB2ACF-24EC-4A00-A2D0-63E496414222}"/>
    <hyperlink ref="L39" r:id="rId34" display="https://www.w3schools.com/cssref/sel_in-range.asp" xr:uid="{3A6E1B7A-0CD5-408D-94F8-4CB42EE3457B}"/>
    <hyperlink ref="L40" r:id="rId35" display="https://www.w3schools.com/cssref/sel_indeterminate.asp" xr:uid="{861BF1A0-A132-4181-85A9-BD1F4140F074}"/>
    <hyperlink ref="L41" r:id="rId36" display="https://www.w3schools.com/cssref/sel_invalid.asp" xr:uid="{65A17BA9-333A-4104-8599-9861F1211551}"/>
    <hyperlink ref="L42" r:id="rId37" display="https://www.w3schools.com/cssref/sel_lang.asp" xr:uid="{AF3400C0-EB5A-4F6A-8BA2-D557F33F5900}"/>
    <hyperlink ref="L43" r:id="rId38" display="https://www.w3schools.com/cssref/sel_last-child.asp" xr:uid="{F70C7140-929D-4DC6-9428-889088194820}"/>
    <hyperlink ref="L44" r:id="rId39" display="https://www.w3schools.com/cssref/sel_last-of-type.asp" xr:uid="{7B4D93C3-3C5C-4D99-A3E0-1792CEE1C58D}"/>
    <hyperlink ref="L45" r:id="rId40" display="https://www.w3schools.com/cssref/sel_link.asp" xr:uid="{7E5C23F0-A15A-44AE-9C76-E49D999E4786}"/>
    <hyperlink ref="L46" r:id="rId41" display="https://www.w3schools.com/cssref/sel_marker.asp" xr:uid="{8201BEFB-6470-44F2-8B50-80A7971DE674}"/>
    <hyperlink ref="L47" r:id="rId42" display="https://www.w3schools.com/cssref/sel_not.asp" xr:uid="{7245A0A9-0580-4CCA-A02C-43ED192808AE}"/>
    <hyperlink ref="L48" r:id="rId43" display="https://www.w3schools.com/cssref/sel_nth-child.asp" xr:uid="{5435640F-18E0-498D-A017-E962E6E91C9A}"/>
    <hyperlink ref="L49" r:id="rId44" display="https://www.w3schools.com/cssref/sel_nth-last-child.asp" xr:uid="{85F14D6B-FAE6-4A38-AC2C-DE72A08BDE6B}"/>
    <hyperlink ref="L50" r:id="rId45" display="https://www.w3schools.com/cssref/sel_nth-last-of-type.asp" xr:uid="{8CD57B3E-9C06-4F46-ACBE-7B2B092B0DEE}"/>
    <hyperlink ref="L51" r:id="rId46" display="https://www.w3schools.com/cssref/sel_nth-of-type.asp" xr:uid="{94D7197C-EC5D-401D-BC63-E8037F9C14FF}"/>
    <hyperlink ref="L52" r:id="rId47" display="https://www.w3schools.com/cssref/sel_only-of-type.asp" xr:uid="{C006D59E-2492-4175-A017-F0380321AF3B}"/>
    <hyperlink ref="L53" r:id="rId48" display="https://www.w3schools.com/cssref/sel_only-child.asp" xr:uid="{04E0705A-186A-45C7-95DC-86ECF4E0F3DB}"/>
    <hyperlink ref="L54" r:id="rId49" display="https://www.w3schools.com/cssref/sel_optional.asp" xr:uid="{87637BCA-932B-4CDB-9A68-D8307F5AEFBD}"/>
    <hyperlink ref="L55" r:id="rId50" display="https://www.w3schools.com/cssref/sel_out-of-range.asp" xr:uid="{CC9C876C-E980-434E-80FB-7F070497CC0A}"/>
    <hyperlink ref="L56" r:id="rId51" display="https://www.w3schools.com/cssref/sel_placeholder.asp" xr:uid="{83A6586A-758D-45DE-A13D-ED46CFD913B4}"/>
    <hyperlink ref="L57" r:id="rId52" display="https://www.w3schools.com/cssref/sel_read-only.asp" xr:uid="{60A7EA6D-57B1-443F-9897-C6BB1D70D5D7}"/>
    <hyperlink ref="L58" r:id="rId53" display="https://www.w3schools.com/cssref/sel_read-write.asp" xr:uid="{7BBE28B7-5D2D-4F2C-9CEE-F05371B123AC}"/>
    <hyperlink ref="L59" r:id="rId54" display="https://www.w3schools.com/cssref/sel_required.asp" xr:uid="{8CBF79AA-F202-4FFC-8543-10DEE50408B7}"/>
    <hyperlink ref="L60" r:id="rId55" display="https://www.w3schools.com/cssref/sel_root.asp" xr:uid="{A2EB9B2A-6C16-4118-B049-1ECB50F9EF17}"/>
    <hyperlink ref="L61" r:id="rId56" display="https://www.w3schools.com/cssref/sel_selection.asp" xr:uid="{B7A3EF9C-8753-447F-AF9F-74212173CA5F}"/>
    <hyperlink ref="L62" r:id="rId57" display="https://www.w3schools.com/cssref/sel_target.asp" xr:uid="{B8FD1751-9A26-4ADC-9D0B-7043DBEFD47A}"/>
    <hyperlink ref="L63" r:id="rId58" display="https://www.w3schools.com/cssref/sel_valid.asp" xr:uid="{A5530615-65CB-4C6F-9DA3-5E52F0CD87F4}"/>
    <hyperlink ref="L64" r:id="rId59" display="https://www.w3schools.com/cssref/sel_visited.asp" xr:uid="{C7A9E895-44E7-4CCA-99BF-574ED1D027DC}"/>
    <hyperlink ref="S5" r:id="rId60" display="https://www.w3schools.com/cssref/func_attr.asp" xr:uid="{599C5EA1-B306-418E-B97C-2D6DE28AF1C6}"/>
    <hyperlink ref="S6" r:id="rId61" display="https://www.w3schools.com/cssref/func_calc.asp" xr:uid="{EDBAFB4B-D9F3-41A6-B63C-E179731A0C47}"/>
    <hyperlink ref="S7" r:id="rId62" display="https://www.w3schools.com/cssref/func_conic-gradient.asp" xr:uid="{899B5ECD-60D1-4108-B4EA-958E6D9FB589}"/>
    <hyperlink ref="S8" r:id="rId63" display="https://www.w3schools.com/cssref/func_counter.asp" xr:uid="{26715898-9190-4446-B103-F050AAFD8599}"/>
    <hyperlink ref="S9" r:id="rId64" display="https://www.w3schools.com/cssref/func_cubic-bezier.asp" xr:uid="{492347A8-3739-473A-A99C-1641F96C6ED0}"/>
    <hyperlink ref="S10" r:id="rId65" display="https://www.w3schools.com/cssref/func_hsl.asp" xr:uid="{2D816D06-1169-4C5C-9647-6A2FB954A4F4}"/>
    <hyperlink ref="S11" r:id="rId66" display="https://www.w3schools.com/cssref/func_hsla.asp" xr:uid="{30AF2075-1520-42A3-B4BF-8B685DD0A635}"/>
    <hyperlink ref="S12" r:id="rId67" display="https://www.w3schools.com/cssref/func_linear-gradient.asp" xr:uid="{123E50BF-549F-4AC1-8239-9347E0E4CF66}"/>
    <hyperlink ref="S13" r:id="rId68" display="https://www.w3schools.com/cssref/func_max.asp" xr:uid="{FFE887A3-246F-4059-851B-E67B40F83493}"/>
    <hyperlink ref="S14" r:id="rId69" display="https://www.w3schools.com/cssref/func_min.asp" xr:uid="{1A53A18F-8E35-410A-B527-96F098D34C03}"/>
    <hyperlink ref="S15" r:id="rId70" display="https://www.w3schools.com/cssref/func_radial-gradient.asp" xr:uid="{53CB0F02-B136-43B7-91D3-3C99D3560B81}"/>
    <hyperlink ref="S16" r:id="rId71" display="https://www.w3schools.com/cssref/func_repeating-conic-gradient.asp" xr:uid="{EB019AAE-AA50-4DDA-990B-DE12143E426F}"/>
    <hyperlink ref="S17" r:id="rId72" display="https://www.w3schools.com/cssref/func_repeating-linear-gradient.asp" xr:uid="{F7B4415E-6E04-4027-A75B-85CF1ADB4C52}"/>
    <hyperlink ref="S18" r:id="rId73" display="https://www.w3schools.com/cssref/func_repeating-radial-gradient.asp" xr:uid="{E482C44C-7F50-44A1-ADAD-227230C40052}"/>
    <hyperlink ref="S19" r:id="rId74" display="https://www.w3schools.com/cssref/func_rgb.asp" xr:uid="{E49E3BEC-5CD1-4EF0-BB3F-88AA8F28E372}"/>
    <hyperlink ref="S20" r:id="rId75" display="https://www.w3schools.com/cssref/func_rgba.asp" xr:uid="{EFCFB93F-41F8-4554-94C2-E0C1B2F2D5E7}"/>
    <hyperlink ref="S21" r:id="rId76" display="https://www.w3schools.com/cssref/func_var.asp" xr:uid="{D91E59D0-4C09-4B6E-9DC5-43FB9773596E}"/>
    <hyperlink ref="D4" r:id="rId77" display="https://www.w3schools.com/cssref/css4_pr_accent-color.php" xr:uid="{138C95C6-13DB-436F-B13E-41CC770D4DA7}"/>
    <hyperlink ref="D5" r:id="rId78" display="https://www.w3schools.com/cssref/css3_pr_align-content.php" xr:uid="{31C85E30-D0E6-4F2A-A30A-585A6AC7D05F}"/>
    <hyperlink ref="D6" r:id="rId79" display="https://www.w3schools.com/cssref/css3_pr_align-items.php" xr:uid="{FB7737E7-A601-4A89-9D6F-DB9389174E9B}"/>
    <hyperlink ref="D7" r:id="rId80" display="https://www.w3schools.com/cssref/css3_pr_align-self.php" xr:uid="{68057105-0A41-45B4-B95C-B5235BD40A3D}"/>
    <hyperlink ref="D8" r:id="rId81" display="https://www.w3schools.com/cssref/css3_pr_all.php" xr:uid="{23F047AB-161C-4D37-9135-A017C5885C2C}"/>
    <hyperlink ref="D9" r:id="rId82" display="https://www.w3schools.com/cssref/css3_pr_animation.php" xr:uid="{0EC9786C-EC27-44B0-BBC3-6F16631932AE}"/>
    <hyperlink ref="D10" r:id="rId83" display="https://www.w3schools.com/cssref/css3_pr_animation-delay.php" xr:uid="{15E9ACD4-927B-40AD-935D-233651519CF3}"/>
    <hyperlink ref="D11" r:id="rId84" display="https://www.w3schools.com/cssref/css3_pr_animation-direction.php" xr:uid="{438120D2-C74B-4117-8201-8B1A14C1B053}"/>
    <hyperlink ref="D12" r:id="rId85" display="https://www.w3schools.com/cssref/css3_pr_animation-duration.php" xr:uid="{EC84A01A-F348-488C-9BDE-76346CA6931A}"/>
    <hyperlink ref="D13" r:id="rId86" display="https://www.w3schools.com/cssref/css3_pr_animation-fill-mode.php" xr:uid="{D43BF6C4-242F-4A01-93B9-C7203987A5E3}"/>
    <hyperlink ref="D14" r:id="rId87" display="https://www.w3schools.com/cssref/css3_pr_animation-iteration-count.php" xr:uid="{8C6CE72A-49EF-4B90-8ADF-892C1C680A04}"/>
    <hyperlink ref="D15" r:id="rId88" display="https://www.w3schools.com/cssref/css3_pr_animation-name.php" xr:uid="{09843E66-FEB1-4555-96DF-9259738F3499}"/>
    <hyperlink ref="D16" r:id="rId89" display="https://www.w3schools.com/cssref/css3_pr_animation-play-state.php" xr:uid="{FE59E0B1-4FE5-40A8-95BF-BB92FAF16F69}"/>
    <hyperlink ref="D17" r:id="rId90" display="https://www.w3schools.com/cssref/css3_pr_animation-timing-function.php" xr:uid="{986A744C-04CA-4271-8964-8948C45C1BF1}"/>
    <hyperlink ref="D18" r:id="rId91" display="https://www.w3schools.com/cssref/css_pr_aspect-ratio.php" xr:uid="{59BFE139-12D2-4AF3-A7D2-767E594F8215}"/>
    <hyperlink ref="D20" r:id="rId92" display="https://www.w3schools.com/cssref/css3_pr_backdrop-filter.php" xr:uid="{7021B1EB-2C8E-49F2-8C2D-17A85C628AEE}"/>
    <hyperlink ref="D21" r:id="rId93" display="https://www.w3schools.com/cssref/css3_pr_backface-visibility.php" xr:uid="{0C2C8D69-4530-45A8-89B2-F34743BCCC08}"/>
    <hyperlink ref="D22" r:id="rId94" display="https://www.w3schools.com/cssref/css3_pr_background.php" xr:uid="{DC43493F-5CE1-4000-85EB-B430483D2CFF}"/>
    <hyperlink ref="D23" r:id="rId95" display="https://www.w3schools.com/cssref/pr_background-attachment.php" xr:uid="{4CCFB142-2556-46A9-83D2-C21F927F194E}"/>
    <hyperlink ref="D24" r:id="rId96" display="https://www.w3schools.com/cssref/pr_background-blend-mode.php" xr:uid="{E1E6D943-E357-4BDF-BA08-B8F4DA30602C}"/>
    <hyperlink ref="D25" r:id="rId97" display="https://www.w3schools.com/cssref/css3_pr_background-clip.php" xr:uid="{388CABEA-BDB6-4FC5-83C5-CAC95E259E71}"/>
    <hyperlink ref="D26" r:id="rId98" display="https://www.w3schools.com/cssref/pr_background-color.php" xr:uid="{D68D71D2-74CD-40FB-BABE-03951F0ECA21}"/>
    <hyperlink ref="D27" r:id="rId99" display="https://www.w3schools.com/cssref/pr_background-image.php" xr:uid="{BDB7BF8E-4A2B-450E-87B5-0C43DA1FC33C}"/>
    <hyperlink ref="D28" r:id="rId100" display="https://www.w3schools.com/cssref/css3_pr_background-origin.php" xr:uid="{B0C15EB6-DBCC-45EA-8DCB-06524BE25F66}"/>
    <hyperlink ref="D29" r:id="rId101" display="https://www.w3schools.com/cssref/pr_background-position.php" xr:uid="{751BD277-19BB-459E-A2D0-8ECFBC0AC992}"/>
    <hyperlink ref="D30" r:id="rId102" display="https://www.w3schools.com/cssref/css_pr_background-position-x.php" xr:uid="{3BB435B3-E3EF-4378-81CC-2B7DBA437233}"/>
    <hyperlink ref="D31" r:id="rId103" display="https://www.w3schools.com/cssref/css_pr_background-position-y.php" xr:uid="{B84DE9A6-881B-4638-AB61-8FCFAF84FDF2}"/>
    <hyperlink ref="D32" r:id="rId104" display="https://www.w3schools.com/cssref/pr_background-repeat.php" xr:uid="{A1B2A76A-2878-4A88-8DB9-CC1FA48C08D6}"/>
    <hyperlink ref="D33" r:id="rId105" display="https://www.w3schools.com/cssref/css3_pr_background-size.php" xr:uid="{0799DB47-C5AD-48F4-9B58-26E78023D90E}"/>
    <hyperlink ref="D34" r:id="rId106" display="https://www.w3schools.com/cssref/css_pr_block-size.php" xr:uid="{4C21F87E-8051-4AD1-A1A7-7570FF723E49}"/>
    <hyperlink ref="D35" r:id="rId107" display="https://www.w3schools.com/cssref/pr_border.php" xr:uid="{89666193-05FC-46C7-8ADA-B252F13E6B21}"/>
    <hyperlink ref="D36" r:id="rId108" display="https://www.w3schools.com/cssref/pr_border-bottom.php" xr:uid="{D194D3A9-258D-453B-957D-98FF6D83C81A}"/>
    <hyperlink ref="D37" r:id="rId109" display="https://www.w3schools.com/cssref/pr_border-bottom_color.php" xr:uid="{4566923E-1459-4DBF-B0E9-EACAEF491CC7}"/>
    <hyperlink ref="D38" r:id="rId110" display="https://www.w3schools.com/cssref/css3_pr_border-bottom-left-radius.php" xr:uid="{AD9B340B-DCDF-4C62-B289-A201B0E571FF}"/>
    <hyperlink ref="D39" r:id="rId111" display="https://www.w3schools.com/cssref/css3_pr_border-bottom-right-radius.php" xr:uid="{B0EFEBF8-A97E-47BE-AB9E-39065F6E6F57}"/>
    <hyperlink ref="D40" r:id="rId112" display="https://www.w3schools.com/cssref/pr_border-bottom_style.php" xr:uid="{86E10CA4-2161-4F4A-8B91-082C9EE8D2B6}"/>
    <hyperlink ref="D41" r:id="rId113" display="https://www.w3schools.com/cssref/pr_border-bottom_width.php" xr:uid="{DCACAB55-B26F-4319-AA34-C1FBBB37623A}"/>
    <hyperlink ref="D42" r:id="rId114" display="https://www.w3schools.com/cssref/pr_border-collapse.php" xr:uid="{754E0A41-D0B8-44FD-A963-D3A4FCF708C3}"/>
    <hyperlink ref="D43" r:id="rId115" display="https://www.w3schools.com/cssref/pr_border-color.php" xr:uid="{FA1BD1BE-36BA-4156-9F9A-699B5C19CB9E}"/>
    <hyperlink ref="D44" r:id="rId116" display="https://www.w3schools.com/cssref/css3_pr_border-image.php" xr:uid="{8CDE8D8D-ED01-4DEF-9D3C-9505E33D9780}"/>
    <hyperlink ref="D45" r:id="rId117" display="https://www.w3schools.com/cssref/css3_pr_border-image-outset.php" xr:uid="{5E8A571E-4061-4C8C-8119-FD80BA519320}"/>
    <hyperlink ref="D46" r:id="rId118" display="https://www.w3schools.com/cssref/css3_pr_border-image-repeat.php" xr:uid="{F6AADFC4-CE31-48D1-A21C-63587F37713A}"/>
    <hyperlink ref="D47" r:id="rId119" display="https://www.w3schools.com/cssref/css3_pr_border-image-slice.php" xr:uid="{5B43EA5B-EA7C-42D6-8C03-97E5EF301C88}"/>
    <hyperlink ref="D48" r:id="rId120" display="https://www.w3schools.com/cssref/css3_pr_border-image-source.php" xr:uid="{7FE9BD2B-68B6-409F-A6A6-F582C48748CE}"/>
    <hyperlink ref="D49" r:id="rId121" display="https://www.w3schools.com/cssref/css3_pr_border-image-width.php" xr:uid="{557EF111-E504-4431-A4E8-4FE00C3C63E9}"/>
    <hyperlink ref="D50" r:id="rId122" display="https://www.w3schools.com/cssref/pr_border-left.php" xr:uid="{77FA45E8-CD59-4FDD-9BC4-DD1B92533068}"/>
    <hyperlink ref="D51" r:id="rId123" display="https://www.w3schools.com/cssref/pr_border-left_color.php" xr:uid="{AA836CD3-A2F4-4A36-814B-1C357C516754}"/>
    <hyperlink ref="D52" r:id="rId124" display="https://www.w3schools.com/cssref/pr_border-left_style.php" xr:uid="{040CC3B3-DB5A-4105-A43B-5B15741975A4}"/>
    <hyperlink ref="D53" r:id="rId125" display="https://www.w3schools.com/cssref/pr_border-left_width.php" xr:uid="{6E7B5B8F-9F94-442D-928B-2DB09F5C18CD}"/>
    <hyperlink ref="D54" r:id="rId126" display="https://www.w3schools.com/cssref/css3_pr_border-radius.php" xr:uid="{B7BF00D4-3F2D-463C-9BC5-5BCE02B74500}"/>
    <hyperlink ref="D55" r:id="rId127" display="https://www.w3schools.com/cssref/pr_border-right.php" xr:uid="{9BFE63B5-CAB4-4081-A4EC-E1B9EFE77080}"/>
    <hyperlink ref="D56" r:id="rId128" display="https://www.w3schools.com/cssref/pr_border-right_color.php" xr:uid="{FF0CBE29-3834-40B8-9C12-F6693AB792C3}"/>
    <hyperlink ref="D57" r:id="rId129" display="https://www.w3schools.com/cssref/pr_border-right_style.php" xr:uid="{C112D5E8-F6C8-4481-8A3A-6094822CC687}"/>
    <hyperlink ref="D58" r:id="rId130" display="https://www.w3schools.com/cssref/pr_border-right_width.php" xr:uid="{34BFFF66-D712-4B95-8FE4-FD96FD9681AD}"/>
    <hyperlink ref="D59" r:id="rId131" display="https://www.w3schools.com/cssref/pr_border-spacing.php" xr:uid="{8DBF49DA-3A9A-479B-9A44-B54D25F1A74C}"/>
    <hyperlink ref="D60" r:id="rId132" display="https://www.w3schools.com/cssref/pr_border-style.php" xr:uid="{A691F95F-13B5-4626-A0AE-E8B5655D4E71}"/>
    <hyperlink ref="D61" r:id="rId133" display="https://www.w3schools.com/cssref/pr_border-top.php" xr:uid="{A0668970-07B2-408B-A40E-D3EEA4839701}"/>
    <hyperlink ref="D62" r:id="rId134" display="https://www.w3schools.com/cssref/pr_border-top_color.php" xr:uid="{8DB2C113-12E3-4D1B-BD4B-2499AB42EC3B}"/>
    <hyperlink ref="D63" r:id="rId135" display="https://www.w3schools.com/cssref/css3_pr_border-top-left-radius.php" xr:uid="{42AE72CF-AFCD-4773-A699-5AAC3BF98A00}"/>
    <hyperlink ref="D64" r:id="rId136" display="https://www.w3schools.com/cssref/css3_pr_border-top-right-radius.php" xr:uid="{68E50E87-3C08-472B-8923-DBBF3F04666C}"/>
    <hyperlink ref="D65" r:id="rId137" display="https://www.w3schools.com/cssref/pr_border-top_style.php" xr:uid="{118702C5-3413-4577-BFE0-8E20E98A1AB9}"/>
    <hyperlink ref="D66" r:id="rId138" display="https://www.w3schools.com/cssref/pr_border-top_width.php" xr:uid="{CA046F9B-80FB-4601-996F-BF72E6B3F66C}"/>
    <hyperlink ref="D67" r:id="rId139" display="https://www.w3schools.com/cssref/pr_border-width.php" xr:uid="{8A0C3210-9C58-4E0D-9C79-3505FFBE5C4A}"/>
    <hyperlink ref="D68" r:id="rId140" display="https://www.w3schools.com/cssref/pr_pos_bottom.php" xr:uid="{3E063CB0-32E4-47AA-A108-376BE4AD5B99}"/>
    <hyperlink ref="D69" r:id="rId141" display="https://www.w3schools.com/cssref/css3_pr_box-decoration-break.php" xr:uid="{157B78BD-98E0-4310-BE2F-B5455D0964CC}"/>
    <hyperlink ref="D70" r:id="rId142" display="https://www.w3schools.com/cssref/css_pr_box-reflect.php" xr:uid="{DFE7EF52-6062-41F5-87FC-66438B3C6D23}"/>
    <hyperlink ref="D71" r:id="rId143" display="https://www.w3schools.com/cssref/css3_pr_box-shadow.php" xr:uid="{AA3FB254-10FF-482F-A040-F821769927DA}"/>
    <hyperlink ref="D72" r:id="rId144" display="https://www.w3schools.com/cssref/css3_pr_box-sizing.php" xr:uid="{A0662AE8-552A-4039-9BE4-68AB044AEE95}"/>
    <hyperlink ref="D73" r:id="rId145" display="https://www.w3schools.com/cssref/pr_break-after.php" xr:uid="{9A78D9A1-ACE3-4FEA-8E89-0DB248CE8AFF}"/>
    <hyperlink ref="D74" r:id="rId146" display="https://www.w3schools.com/cssref/pr_break-before.php" xr:uid="{EBB8D07E-D4CA-4145-A238-8EDCEAB46290}"/>
    <hyperlink ref="D75" r:id="rId147" display="https://www.w3schools.com/cssref/pr_break-inside.php" xr:uid="{94EB7B12-11B9-4548-8240-4D80565DC0B3}"/>
    <hyperlink ref="D77" r:id="rId148" display="https://www.w3schools.com/cssref/pr_tab_caption-side.php" xr:uid="{B41B9A9F-40A6-480B-993D-F076BDC43434}"/>
    <hyperlink ref="D78" r:id="rId149" display="https://www.w3schools.com/cssref/css3_pr_caret-color.php" xr:uid="{362FA5B5-DB52-491A-9573-C925F9CC58EA}"/>
    <hyperlink ref="D79" r:id="rId150" display="https://www.w3schools.com/cssref/pr_charset_rule.php" xr:uid="{9D7872C2-16A8-460F-8121-B549FA4C5BBD}"/>
    <hyperlink ref="D80" r:id="rId151" display="https://www.w3schools.com/cssref/pr_class_clear.php" xr:uid="{3CECC3D3-4851-4727-B365-C15D5DDADDDA}"/>
    <hyperlink ref="D81" r:id="rId152" display="https://www.w3schools.com/cssref/pr_pos_clip.php" xr:uid="{42623E99-F5E2-4A07-B9DC-30E069C74B58}"/>
    <hyperlink ref="D82" r:id="rId153" display="https://www.w3schools.com/cssref/pr_text_color.php" xr:uid="{8AE25C90-6E66-427F-A5A5-A6A9142E3D50}"/>
    <hyperlink ref="D83" r:id="rId154" display="https://www.w3schools.com/cssref/css3_pr_column-count.php" xr:uid="{498C404D-9857-4CF3-9FAD-306B9F48EB9F}"/>
    <hyperlink ref="D84" r:id="rId155" display="https://www.w3schools.com/cssref/css3_pr_column-fill.php" xr:uid="{A8F3C763-1FF5-4690-BCB6-150FFF282090}"/>
    <hyperlink ref="D85" r:id="rId156" display="https://www.w3schools.com/cssref/css3_pr_column-gap.php" xr:uid="{BCFC7434-6921-410C-B785-456CAC52BABF}"/>
    <hyperlink ref="D86" r:id="rId157" display="https://www.w3schools.com/cssref/css3_pr_column-rule.php" xr:uid="{C081DB9B-4121-4470-A21E-3F9EC769CFDA}"/>
    <hyperlink ref="D87" r:id="rId158" display="https://www.w3schools.com/cssref/css3_pr_column-rule-color.php" xr:uid="{0E3C6418-1DE9-4B55-88EC-2A7B004DCD8F}"/>
    <hyperlink ref="D88" r:id="rId159" display="https://www.w3schools.com/cssref/css3_pr_column-rule-style.php" xr:uid="{60D2FF57-D858-42A6-A774-A3016C963FE2}"/>
    <hyperlink ref="D89" r:id="rId160" display="https://www.w3schools.com/cssref/css3_pr_column-rule-width.php" xr:uid="{7384E288-5229-4B57-BE74-041438DFE86D}"/>
    <hyperlink ref="D90" r:id="rId161" display="https://www.w3schools.com/cssref/css3_pr_column-span.php" xr:uid="{99BB3337-0D7A-4893-AD86-EF768DB68277}"/>
    <hyperlink ref="D91" r:id="rId162" display="https://www.w3schools.com/cssref/css3_pr_column-width.php" xr:uid="{F15BBD6B-EBCF-4794-90BB-15AAF46B7E00}"/>
    <hyperlink ref="D92" r:id="rId163" display="https://www.w3schools.com/cssref/css3_pr_columns.php" xr:uid="{F31DF72A-4234-40A2-B571-2C363D8C92B7}"/>
    <hyperlink ref="D93" r:id="rId164" display="https://www.w3schools.com/cssref/pr_gen_content.php" xr:uid="{C8F641F4-A986-49F4-A2CD-804828711F8A}"/>
    <hyperlink ref="D94" r:id="rId165" display="https://www.w3schools.com/cssref/pr_gen_counter-increment.php" xr:uid="{B64CB620-45F5-4397-AA1A-3FF454755ABA}"/>
    <hyperlink ref="D95" r:id="rId166" display="https://www.w3schools.com/cssref/pr_gen_counter-reset.php" xr:uid="{07058E53-C5D5-438C-876E-B8E7B812DAF0}"/>
    <hyperlink ref="D96" r:id="rId167" display="https://www.w3schools.com/cssref/pr_class_cursor.php" xr:uid="{F86B8FB3-90BF-47BF-B911-66A1A41F9899}"/>
    <hyperlink ref="D98" r:id="rId168" display="https://www.w3schools.com/cssref/pr_text_direction.php" xr:uid="{F9C036F8-7544-48C3-A3DA-02413E84E44F}"/>
    <hyperlink ref="D99" r:id="rId169" display="https://www.w3schools.com/cssref/pr_class_display.php" xr:uid="{87C98BBA-F268-4039-A1E6-5F544C00F439}"/>
    <hyperlink ref="D101" r:id="rId170" display="https://www.w3schools.com/cssref/pr_tab_empty-cells.php" xr:uid="{AE47AEDB-5DAF-4662-8571-49B4606F270E}"/>
    <hyperlink ref="D103" r:id="rId171" display="https://www.w3schools.com/cssref/css3_pr_filter.php" xr:uid="{8DECA74F-4EC6-4241-9B32-4CCE8DE2D1F5}"/>
    <hyperlink ref="D104" r:id="rId172" display="https://www.w3schools.com/cssref/css3_pr_flex.php" xr:uid="{A7AB7240-111F-4D32-973F-9FCAC557CF4B}"/>
    <hyperlink ref="D105" r:id="rId173" display="https://www.w3schools.com/cssref/css3_pr_flex-basis.php" xr:uid="{29EC7232-3FD1-4BEF-8534-EF68B0A27DA5}"/>
    <hyperlink ref="D106" r:id="rId174" display="https://www.w3schools.com/cssref/css3_pr_flex-direction.php" xr:uid="{68C86101-1497-42FA-B6AB-7ABBEF0ECDE3}"/>
    <hyperlink ref="D107" r:id="rId175" display="https://www.w3schools.com/cssref/css3_pr_flex-flow.php" xr:uid="{132660BB-F15C-45B1-8590-BC5A9C4F8B5C}"/>
    <hyperlink ref="D108" r:id="rId176" display="https://www.w3schools.com/cssref/css3_pr_flex-grow.php" xr:uid="{8F6BF6B5-B7D9-4157-B0F3-6333D7121CA2}"/>
    <hyperlink ref="D109" r:id="rId177" display="https://www.w3schools.com/cssref/css3_pr_flex-shrink.php" xr:uid="{648921E8-1F3D-43A2-9C2D-808C16004D22}"/>
    <hyperlink ref="D110" r:id="rId178" display="https://www.w3schools.com/cssref/css3_pr_flex-wrap.php" xr:uid="{F38A43C8-64B8-441D-9D20-2F3529EB8928}"/>
    <hyperlink ref="D111" r:id="rId179" display="https://www.w3schools.com/cssref/pr_class_float.php" xr:uid="{C0F73F4C-27D5-4FB1-A34C-ADAE74B49FC3}"/>
    <hyperlink ref="D112" r:id="rId180" display="https://www.w3schools.com/cssref/pr_font_font.php" xr:uid="{F49A37A1-CD13-4FEE-895E-DF5FC333E18C}"/>
    <hyperlink ref="D113" r:id="rId181" display="https://www.w3schools.com/cssref/css3_pr_font-face_rule.php" xr:uid="{0233D9A8-DA5C-4DAA-B234-615A3C921789}"/>
    <hyperlink ref="D114" r:id="rId182" display="https://www.w3schools.com/cssref/pr_font_font-family.php" xr:uid="{EC76F303-F65F-4C35-8B4D-394294E0216A}"/>
    <hyperlink ref="D115" r:id="rId183" display="https://www.w3schools.com/cssref/css3_pr_font-feature-settings.php" xr:uid="{8A0E86BA-C2A1-4C0F-AACE-2D4CD71C3FC8}"/>
    <hyperlink ref="D117" r:id="rId184" display="https://www.w3schools.com/cssref/css3_pr_font-kerning.php" xr:uid="{7DCD0842-122C-4B1E-AB06-6AEF6C1FDC75}"/>
    <hyperlink ref="D119" r:id="rId185" display="https://www.w3schools.com/cssref/pr_font_font-size.php" xr:uid="{D4E14E46-FA98-4846-9FD4-AE1F14317964}"/>
    <hyperlink ref="D120" r:id="rId186" display="https://www.w3schools.com/cssref/css3_pr_font-size-adjust.php" xr:uid="{5A0587D0-A66F-4E5D-A161-048C21410F6E}"/>
    <hyperlink ref="D121" r:id="rId187" display="https://www.w3schools.com/cssref/css3_pr_font-stretch.php" xr:uid="{3C5176C0-FE19-41E9-AA82-24DDC9E79745}"/>
    <hyperlink ref="D122" r:id="rId188" display="https://www.w3schools.com/cssref/pr_font_font-style.php" xr:uid="{B1CAB416-0FAA-4685-8068-2ADE81767E81}"/>
    <hyperlink ref="D124" r:id="rId189" display="https://www.w3schools.com/cssref/pr_font_font-variant.php" xr:uid="{D1076880-5D89-48D1-B369-A41B6384B475}"/>
    <hyperlink ref="D126" r:id="rId190" display="https://www.w3schools.com/cssref/css3_pr_font-variant-caps.php" xr:uid="{2BF551A7-1EAB-4C80-A958-FC4F1C3DF8DA}"/>
    <hyperlink ref="D131" r:id="rId191" display="https://www.w3schools.com/cssref/pr_font_weight.php" xr:uid="{86DA82DE-8BBD-4645-AEA8-C43B575B1D1D}"/>
    <hyperlink ref="D133" r:id="rId192" display="https://www.w3schools.com/cssref/css3_pr_gap.php" xr:uid="{81704B74-CB7A-473B-BEBD-B99AB6E6CD1A}"/>
    <hyperlink ref="D134" r:id="rId193" display="https://www.w3schools.com/cssref/pr_grid.php" xr:uid="{47EDC062-BF0C-4D7F-8D46-2CFF5D23CA51}"/>
    <hyperlink ref="D135" r:id="rId194" display="https://www.w3schools.com/cssref/pr_grid-area.php" xr:uid="{13C2474A-E490-403A-8FAB-5D586B244E8C}"/>
    <hyperlink ref="D136" r:id="rId195" display="https://www.w3schools.com/cssref/pr_grid-auto-columns.php" xr:uid="{4134777A-063E-43CD-AFE8-94D4F3C15423}"/>
    <hyperlink ref="D137" r:id="rId196" display="https://www.w3schools.com/cssref/pr_grid-auto-flow.php" xr:uid="{32D66174-6E69-49F7-8C88-B84EFBEB5019}"/>
    <hyperlink ref="D138" r:id="rId197" display="https://www.w3schools.com/cssref/pr_grid-auto-rows.php" xr:uid="{167178A7-4830-4CBC-B970-5EC66FD9A952}"/>
    <hyperlink ref="D139" r:id="rId198" display="https://www.w3schools.com/cssref/pr_grid-column.php" xr:uid="{B780CB04-9B45-4CE8-93FB-480254FF8F17}"/>
    <hyperlink ref="D140" r:id="rId199" display="https://www.w3schools.com/cssref/pr_grid-column-end.php" xr:uid="{F5B49236-EF17-4CDA-9A4A-33EDD51B1159}"/>
    <hyperlink ref="D141" r:id="rId200" display="https://www.w3schools.com/cssref/pr_grid-column-gap.php" xr:uid="{376FD429-D0AB-4E3C-B34A-63C9E023C78E}"/>
    <hyperlink ref="D142" r:id="rId201" display="https://www.w3schools.com/cssref/pr_grid-column-start.php" xr:uid="{8EE962A0-6725-49E6-AFD7-FF2A102D0971}"/>
    <hyperlink ref="D143" r:id="rId202" display="https://www.w3schools.com/cssref/pr_grid-gap.php" xr:uid="{513C764B-C109-422B-9D3F-8AC5EF84A2D1}"/>
    <hyperlink ref="D144" r:id="rId203" display="https://www.w3schools.com/cssref/pr_grid-row.php" xr:uid="{553DC2A6-8B65-427D-AA5F-242D6A16DAA8}"/>
    <hyperlink ref="D145" r:id="rId204" display="https://www.w3schools.com/cssref/pr_grid-row-end.php" xr:uid="{CDE20DA4-AF30-4149-92C1-B977384835EA}"/>
    <hyperlink ref="D146" r:id="rId205" display="https://www.w3schools.com/cssref/pr_grid-row-gap.php" xr:uid="{5CC9F4F9-5C80-4EDB-9BA4-0C6467909EBB}"/>
    <hyperlink ref="D147" r:id="rId206" display="https://www.w3schools.com/cssref/pr_grid-row-start.php" xr:uid="{BE5B52DB-69F3-4B29-8F29-0A3BDBD41CE6}"/>
    <hyperlink ref="D148" r:id="rId207" display="https://www.w3schools.com/cssref/pr_grid-template.php" xr:uid="{32C81FE4-6C5D-43CA-89F3-D2277361460C}"/>
    <hyperlink ref="D149" r:id="rId208" display="https://www.w3schools.com/cssref/pr_grid-template-areas.php" xr:uid="{96E6458A-970D-4AA2-8C3D-E22C55EDB1C4}"/>
    <hyperlink ref="D150" r:id="rId209" display="https://www.w3schools.com/cssref/pr_grid-template-columns.php" xr:uid="{EBF1F013-AF2D-493E-85CD-5387F6B424CE}"/>
    <hyperlink ref="D151" r:id="rId210" display="https://www.w3schools.com/cssref/pr_grid-template-rows.php" xr:uid="{39A6227B-63BE-4EE9-82A6-EA6BDD043A30}"/>
    <hyperlink ref="D153" r:id="rId211" display="https://www.w3schools.com/cssref/css3_pr_hanging-punctuation.php" xr:uid="{A4C0D1FF-31D4-4FBE-85CF-B9D7BA968C88}"/>
    <hyperlink ref="D154" r:id="rId212" display="https://www.w3schools.com/cssref/pr_dim_height.php" xr:uid="{77C1269D-D3E4-4A67-B4DF-2D6B8F8B4912}"/>
    <hyperlink ref="D155" r:id="rId213" display="https://www.w3schools.com/cssref/css3_pr_hyphens.php" xr:uid="{58F5DE87-6677-4960-B0CA-67F0C535FB4B}"/>
    <hyperlink ref="D157" r:id="rId214" display="https://www.w3schools.com/cssref/css3_pr_image-rendering.php" xr:uid="{46E5F63C-D24E-4823-837C-35A7A06F22B5}"/>
    <hyperlink ref="D158" r:id="rId215" display="https://www.w3schools.com/cssref/pr_import_rule.php" xr:uid="{68B99E6F-7EF8-4DCA-87A1-BE6329330496}"/>
    <hyperlink ref="D159" r:id="rId216" display="https://www.w3schools.com/cssref/css_pr_inline-size.php" xr:uid="{D4C865CC-A078-40C9-A108-D0EF758DD87D}"/>
    <hyperlink ref="D160" r:id="rId217" display="https://www.w3schools.com/cssref/css_pr_inset.php" xr:uid="{FFFACD4F-BA33-4A3F-9173-3F01AE8D76AE}"/>
    <hyperlink ref="D161" r:id="rId218" display="https://www.w3schools.com/cssref/css_pr_inset-block.php" xr:uid="{6378DFF0-B3DC-4DDF-B01B-680F14BD9C7E}"/>
    <hyperlink ref="D162" r:id="rId219" display="https://www.w3schools.com/cssref/css_pr_inset-block-end.php" xr:uid="{8C668994-1086-4870-89F0-FEA6E3E90C09}"/>
    <hyperlink ref="D163" r:id="rId220" display="https://www.w3schools.com/cssref/css_pr_inset-block-start.php" xr:uid="{BF74ABEB-4357-4958-88FC-199ACF003149}"/>
    <hyperlink ref="D164" r:id="rId221" display="https://www.w3schools.com/cssref/css_pr_inset-inline.php" xr:uid="{1F4662B1-659F-42C4-9E8D-EA1E865E4333}"/>
    <hyperlink ref="D165" r:id="rId222" display="https://www.w3schools.com/cssref/css_pr_inset-inline-end.php" xr:uid="{0125FAFD-59F1-41A5-B22E-6875736499F9}"/>
    <hyperlink ref="D166" r:id="rId223" display="https://www.w3schools.com/cssref/css_pr_inset-inline-start.php" xr:uid="{851B89D7-4E6A-4008-A94E-1DB18956AC80}"/>
    <hyperlink ref="D167" r:id="rId224" display="https://www.w3schools.com/cssref/css3_pr_isolation.php" xr:uid="{A05D0D72-1DBB-41D8-985C-E8C3E59443AE}"/>
    <hyperlink ref="D169" r:id="rId225" display="https://www.w3schools.com/cssref/css3_pr_justify-content.php" xr:uid="{C6982AB4-620D-4985-94A9-01714409F5F7}"/>
    <hyperlink ref="D171" r:id="rId226" display="https://www.w3schools.com/cssref/css3_pr_animation-keyframes.php" xr:uid="{B3E70B8A-0D2E-4E9E-A88F-771923700649}"/>
    <hyperlink ref="D173" r:id="rId227" display="https://www.w3schools.com/cssref/pr_pos_left.php" xr:uid="{EF50382F-A60F-4941-8E83-34ACC441776B}"/>
    <hyperlink ref="D174" r:id="rId228" display="https://www.w3schools.com/cssref/pr_text_letter-spacing.php" xr:uid="{3059F9E0-46F0-49F1-B206-3CBC27BFE774}"/>
    <hyperlink ref="D176" r:id="rId229" display="https://www.w3schools.com/cssref/pr_dim_line-height.php" xr:uid="{3E1DC8BC-1F6D-4182-B3DB-A4C76BDD9165}"/>
    <hyperlink ref="D177" r:id="rId230" display="https://www.w3schools.com/cssref/pr_list-style.php" xr:uid="{27CFDE98-A3C0-4C51-9F1E-7AB1CC5F85F7}"/>
    <hyperlink ref="D178" r:id="rId231" display="https://www.w3schools.com/cssref/pr_list-style-image.php" xr:uid="{1E00AB76-5DF7-4183-BD72-6B98795D4A5B}"/>
    <hyperlink ref="D179" r:id="rId232" display="https://www.w3schools.com/cssref/pr_list-style-position.php" xr:uid="{7C3C47A1-964E-4044-AD0A-E5F5D1725633}"/>
    <hyperlink ref="D180" r:id="rId233" display="https://www.w3schools.com/cssref/pr_list-style-type.php" xr:uid="{834EA21F-34A1-4163-80C7-347BDF3B2630}"/>
    <hyperlink ref="D182" r:id="rId234" display="https://www.w3schools.com/cssref/pr_margin.php" xr:uid="{6CB465DB-552A-493A-8417-DA8F9EB89FFE}"/>
    <hyperlink ref="D183" r:id="rId235" display="https://www.w3schools.com/cssref/css_pr_margin-block.php" xr:uid="{673374E3-0EF1-45D9-B93D-2F85FA38A368}"/>
    <hyperlink ref="D184" r:id="rId236" display="https://www.w3schools.com/cssref/css_pr_margin-block-end.php" xr:uid="{E62F108E-8B44-4658-9981-2D2A87E603BB}"/>
    <hyperlink ref="D185" r:id="rId237" display="https://www.w3schools.com/cssref/css_pr_margin-block-start.php" xr:uid="{C26F10CE-C0A8-4A42-99E2-D86D87601BBD}"/>
    <hyperlink ref="D186" r:id="rId238" display="https://www.w3schools.com/cssref/pr_margin-bottom.php" xr:uid="{596ABB78-8990-42C3-8F6C-3D417991BBF9}"/>
    <hyperlink ref="D187" r:id="rId239" display="https://www.w3schools.com/cssref/css_pr_margin-inline.php" xr:uid="{11A4139B-DBF0-49AF-8BAE-81F695E51837}"/>
    <hyperlink ref="D188" r:id="rId240" display="https://www.w3schools.com/cssref/css_pr_margin-inline-end.php" xr:uid="{3717214B-675C-4653-9AAA-6000E5621A4D}"/>
    <hyperlink ref="D189" r:id="rId241" display="https://www.w3schools.com/cssref/css_pr_margin-inline-start.php" xr:uid="{12EFEAC7-3658-414A-A072-98897DE280E3}"/>
    <hyperlink ref="D190" r:id="rId242" display="https://www.w3schools.com/cssref/pr_margin-left.php" xr:uid="{578FC9B7-AC7D-42C9-A32E-F6B1211419CF}"/>
    <hyperlink ref="D191" r:id="rId243" display="https://www.w3schools.com/cssref/pr_margin-right.php" xr:uid="{614D3969-71B7-4B21-8A7A-6975CBAAF393}"/>
    <hyperlink ref="D192" r:id="rId244" display="https://www.w3schools.com/cssref/pr_margin-top.php" xr:uid="{1103E72A-74AF-4CF1-849D-5BA25A03DDFD}"/>
    <hyperlink ref="D196" r:id="rId245" display="https://www.w3schools.com/cssref/css3_pr_mask-image.php" xr:uid="{BBF0D8C9-D9EC-43BF-9F99-217F4702FF97}"/>
    <hyperlink ref="D197" r:id="rId246" display="https://www.w3schools.com/cssref/css3_pr_mask-mode.php" xr:uid="{6EC2A233-DDA0-4AF4-98BB-0A78F6B77FF2}"/>
    <hyperlink ref="D198" r:id="rId247" display="https://www.w3schools.com/cssref/css3_pr_mask-origin.php" xr:uid="{63BDCF7F-B6D6-439D-B9BB-B64456314470}"/>
    <hyperlink ref="D199" r:id="rId248" display="https://www.w3schools.com/cssref/css3_pr_mask-position.php" xr:uid="{C58EFB2F-D631-4A3B-B072-1F548034FFEA}"/>
    <hyperlink ref="D200" r:id="rId249" display="https://www.w3schools.com/cssref/css3_pr_mask-repeat.php" xr:uid="{7846E976-0A3F-42BE-9584-555540E017AB}"/>
    <hyperlink ref="D201" r:id="rId250" display="https://www.w3schools.com/cssref/css3_pr_mask-size.php" xr:uid="{1961D020-E2A7-471C-9732-4DB69753DB33}"/>
    <hyperlink ref="D203" r:id="rId251" display="https://www.w3schools.com/cssref/pr_dim_max-height.php" xr:uid="{3F7A8C38-478E-441F-B7AC-2F07A4482381}"/>
    <hyperlink ref="D204" r:id="rId252" display="https://www.w3schools.com/cssref/pr_dim_max-width.php" xr:uid="{EC5BBF1C-D99A-4356-9613-A77C91D8EB6C}"/>
    <hyperlink ref="D205" r:id="rId253" display="https://www.w3schools.com/cssref/css3_pr_mediaquery.php" xr:uid="{270C3A77-3069-4370-9C55-D9DE851ACA9F}"/>
    <hyperlink ref="D206" r:id="rId254" display="https://www.w3schools.com/cssref/css_pr_max-block-size.php" xr:uid="{02AB0C3F-65ED-4287-9293-DF1A8C931AFB}"/>
    <hyperlink ref="D207" r:id="rId255" display="https://www.w3schools.com/cssref/css_pr_max-inline-size.php" xr:uid="{BE209C19-5CEC-4026-82BF-5C6AAAA23732}"/>
    <hyperlink ref="D208" r:id="rId256" display="https://www.w3schools.com/cssref/css_pr_min-block-size.php" xr:uid="{8661C2DC-6D4C-44CA-85F0-C5953242C711}"/>
    <hyperlink ref="D209" r:id="rId257" display="https://www.w3schools.com/cssref/css_pr_min-inline-size.php" xr:uid="{71410960-A5B7-4987-81ED-A4C9F2B40455}"/>
    <hyperlink ref="D210" r:id="rId258" display="https://www.w3schools.com/cssref/pr_dim_min-height.php" xr:uid="{FE89B201-47BE-4342-91A7-0BB930A23E54}"/>
    <hyperlink ref="D211" r:id="rId259" display="https://www.w3schools.com/cssref/pr_dim_min-width.php" xr:uid="{059934E0-B837-49BD-AF54-A9BE9690C175}"/>
    <hyperlink ref="D212" r:id="rId260" display="https://www.w3schools.com/cssref/pr_mix-blend-mode.php" xr:uid="{46223250-785C-476B-B6BC-0DB9A43E2760}"/>
    <hyperlink ref="D214" r:id="rId261" display="https://www.w3schools.com/cssref/css3_pr_object-fit.php" xr:uid="{899FC52E-F04B-4192-926B-98AD6142EDF7}"/>
    <hyperlink ref="D215" r:id="rId262" display="https://www.w3schools.com/cssref/css3_pr_object-position.php" xr:uid="{E2C2AB1E-B97A-4D1C-9D02-B60D4B7BFAB4}"/>
    <hyperlink ref="D216" r:id="rId263" display="https://www.w3schools.com/cssref/css3_pr_opacity.php" xr:uid="{B4A8CE12-AA91-45B4-B33D-B7E078C6FC7E}"/>
    <hyperlink ref="D217" r:id="rId264" display="https://www.w3schools.com/cssref/css3_pr_order.php" xr:uid="{23B30EEE-FAFA-4070-95A0-741BCA3FD3FA}"/>
    <hyperlink ref="D218" r:id="rId265" display="https://www.w3schools.com/cssref/css3_pr_orphans.php" xr:uid="{5701829E-01B3-4A0E-977D-1C137F8D6029}"/>
    <hyperlink ref="D219" r:id="rId266" display="https://www.w3schools.com/cssref/pr_outline.php" xr:uid="{B7FBEE20-0D4B-460D-B7F5-5C3495E4E290}"/>
    <hyperlink ref="D220" r:id="rId267" display="https://www.w3schools.com/cssref/pr_outline-color.php" xr:uid="{29BC6317-3513-48A0-842C-7032402A34C1}"/>
    <hyperlink ref="D221" r:id="rId268" display="https://www.w3schools.com/cssref/css3_pr_outline-offset.php" xr:uid="{A2487435-2BAE-41E2-80C1-9D00ECF166D9}"/>
    <hyperlink ref="D222" r:id="rId269" display="https://www.w3schools.com/cssref/pr_outline-style.php" xr:uid="{FC451179-F3AE-4EE5-B722-523DA3D97693}"/>
    <hyperlink ref="D223" r:id="rId270" display="https://www.w3schools.com/cssref/pr_outline-width.php" xr:uid="{8E64BF7C-FB7E-4B89-B52E-ABB516918255}"/>
    <hyperlink ref="D224" r:id="rId271" display="https://www.w3schools.com/cssref/pr_pos_overflow.php" xr:uid="{6FDA5877-92EE-49AA-8E4D-4CD9CDD16597}"/>
    <hyperlink ref="D225" r:id="rId272" display="https://www.w3schools.com/cssref/css_pr_overflow-anchor.php" xr:uid="{234924A8-41CE-48BB-B37E-C5C46ABA8332}"/>
    <hyperlink ref="D226" r:id="rId273" display="https://www.w3schools.com/cssref/css3_pr_overflow-wrap.php" xr:uid="{5517455E-03E1-45E4-9821-2179E283CF23}"/>
    <hyperlink ref="D227" r:id="rId274" display="https://www.w3schools.com/cssref/css3_pr_overflow-x.php" xr:uid="{73F43934-FFB3-476A-96E8-0EC610E9A53C}"/>
    <hyperlink ref="D228" r:id="rId275" display="https://www.w3schools.com/cssref/css3_pr_overflow-y.php" xr:uid="{9802DE1A-A012-4614-9995-F7AA7F6586D4}"/>
    <hyperlink ref="D230" r:id="rId276" display="https://www.w3schools.com/cssref/pr_padding.php" xr:uid="{100FA995-0679-474B-A81F-87BBAE64270C}"/>
    <hyperlink ref="D231" r:id="rId277" display="https://www.w3schools.com/cssref/css_pr_padding-block.php" xr:uid="{B9F6E424-7320-4A7F-A4D3-32FF4F4E6EF8}"/>
    <hyperlink ref="D232" r:id="rId278" display="https://www.w3schools.com/cssref/css_pr_padding-block-end.php" xr:uid="{AF19C2D9-7D4D-4A20-9142-05AEFA7E105D}"/>
    <hyperlink ref="D233" r:id="rId279" display="https://www.w3schools.com/cssref/css_pr_padding-block-start.php" xr:uid="{CFFBBED0-F897-4936-8923-EB72E4CEF477}"/>
    <hyperlink ref="D234" r:id="rId280" display="https://www.w3schools.com/cssref/pr_padding-bottom.php" xr:uid="{F587AAC3-AD3A-4A21-A2B8-A2F2D322E784}"/>
    <hyperlink ref="D235" r:id="rId281" display="https://www.w3schools.com/cssref/css_pr_padding-inline.php" xr:uid="{33EEBAF6-BCD1-4B6B-845C-620F0AE95386}"/>
    <hyperlink ref="D236" r:id="rId282" display="https://www.w3schools.com/cssref/css_pr_padding-inline-end.php" xr:uid="{3B2D6A63-B51F-45F0-ADA9-C653C941545A}"/>
    <hyperlink ref="D237" r:id="rId283" display="https://www.w3schools.com/cssref/css_pr_padding-inline-start.php" xr:uid="{C4393FA0-17CD-499D-8DCB-8EB3A870D104}"/>
    <hyperlink ref="D238" r:id="rId284" display="https://www.w3schools.com/cssref/pr_padding-left.php" xr:uid="{7BA99631-1D69-49BB-8C8A-31FCF72DE151}"/>
    <hyperlink ref="D239" r:id="rId285" display="https://www.w3schools.com/cssref/pr_padding-right.php" xr:uid="{EEE2FDA5-A9ED-4D2A-9D44-EA7657FB7D7A}"/>
    <hyperlink ref="D240" r:id="rId286" display="https://www.w3schools.com/cssref/pr_padding-top.php" xr:uid="{8AEE58DE-9400-4FF1-88B0-7AE07542384E}"/>
    <hyperlink ref="D241" r:id="rId287" display="https://www.w3schools.com/cssref/pr_print_pageba.php" xr:uid="{FC8ABA97-949A-4F59-A22C-DABF998ADCDB}"/>
    <hyperlink ref="D242" r:id="rId288" display="https://www.w3schools.com/cssref/pr_print_pagebb.php" xr:uid="{F4DE709D-E715-4A64-9C9F-6B7EF9F99145}"/>
    <hyperlink ref="D243" r:id="rId289" display="https://www.w3schools.com/cssref/pr_print_pagebi.php" xr:uid="{3DED1690-88B9-406B-8D22-BC9441B0B8C1}"/>
    <hyperlink ref="D244" r:id="rId290" display="https://www.w3schools.com/cssref/css_pr_paint-order.php" xr:uid="{47457EB0-6E63-49EB-B0E4-8D0B49BAE2B2}"/>
    <hyperlink ref="D245" r:id="rId291" display="https://www.w3schools.com/cssref/css3_pr_perspective.php" xr:uid="{C80CB400-0FD4-4665-A640-21046B96A6D1}"/>
    <hyperlink ref="D246" r:id="rId292" display="https://www.w3schools.com/cssref/css3_pr_perspective-origin.php" xr:uid="{61748635-479C-437C-BC77-45C2C181EFE6}"/>
    <hyperlink ref="D247" r:id="rId293" display="https://www.w3schools.com/cssref/css3_pr_pointer-events.php" xr:uid="{A3295951-A08F-470C-9581-4DA69E54A791}"/>
    <hyperlink ref="D248" r:id="rId294" display="https://www.w3schools.com/cssref/pr_class_position.php" xr:uid="{CC75D0D3-C014-4D11-81EE-997E606EEC80}"/>
    <hyperlink ref="D250" r:id="rId295" display="https://www.w3schools.com/cssref/pr_gen_quotes.php" xr:uid="{38704A0D-5E47-4799-B881-5556F7FFDBAC}"/>
    <hyperlink ref="D252" r:id="rId296" display="https://www.w3schools.com/cssref/css3_pr_resize.php" xr:uid="{ED792561-F2F3-4367-B10E-989D3D83C0D3}"/>
    <hyperlink ref="D253" r:id="rId297" display="https://www.w3schools.com/cssref/pr_pos_right.php" xr:uid="{30426AA1-67A2-4435-9F54-0E6672D5BBC6}"/>
    <hyperlink ref="D254" r:id="rId298" display="https://www.w3schools.com/cssref/css_pr_rotate.php" xr:uid="{B1100771-F982-421C-AE13-79F159C7CCDB}"/>
    <hyperlink ref="D255" r:id="rId299" display="https://www.w3schools.com/cssref/css3_pr_row-gap.php" xr:uid="{4CD368B3-509B-4C5F-99D7-2134D4D913A7}"/>
    <hyperlink ref="D257" r:id="rId300" display="https://www.w3schools.com/cssref/css_pr_scale.php" xr:uid="{8C86FBD6-522F-4EFA-81A9-F3E1CCF5633D}"/>
    <hyperlink ref="D258" r:id="rId301" display="https://www.w3schools.com/cssref/pr_scroll-behavior.php" xr:uid="{F726D368-0889-401A-8AB3-898287EE8D6E}"/>
    <hyperlink ref="D259" r:id="rId302" display="https://www.w3schools.com/cssref/css_pr_scroll-margin.php" xr:uid="{D7583C6F-5802-40F8-B1DF-E77A0B166352}"/>
    <hyperlink ref="D260" r:id="rId303" display="https://www.w3schools.com/cssref/css_pr_scroll-margin-block.php" xr:uid="{77A4F209-1AD0-4C23-B157-757789ABF5B5}"/>
    <hyperlink ref="D261" r:id="rId304" display="https://www.w3schools.com/cssref/css_pr_scroll-margin-block-end.php" xr:uid="{987A1272-E6AE-49E4-80D6-083CC324ABC3}"/>
    <hyperlink ref="D262" r:id="rId305" display="https://www.w3schools.com/cssref/css_pr_scroll-margin-block-start.php" xr:uid="{3F07EE3F-17A4-4823-9BE9-B1D208089547}"/>
    <hyperlink ref="D263" r:id="rId306" display="https://www.w3schools.com/cssref/css_pr_scroll-margin-bottom.php" xr:uid="{E4FE46C6-7E94-4E6C-A20C-16F70A2462B0}"/>
    <hyperlink ref="D264" r:id="rId307" display="https://www.w3schools.com/cssref/css_pr_scroll-margin-inline.php" xr:uid="{BA354F62-E59A-4C27-B0E9-E075F3C547D1}"/>
    <hyperlink ref="D265" r:id="rId308" display="https://www.w3schools.com/cssref/css_pr_scroll-margin-inline-end.php" xr:uid="{9F8FA854-FBFF-4B54-AC5E-7B7C18C4B480}"/>
    <hyperlink ref="D266" r:id="rId309" display="https://www.w3schools.com/cssref/css_pr_scroll-margin-inline-start.php" xr:uid="{92A014F0-3055-4986-8BCA-ADAD3B007D56}"/>
    <hyperlink ref="D267" r:id="rId310" display="https://www.w3schools.com/cssref/css_pr_scroll-margin-left.php" xr:uid="{7B0387F9-7FFB-454F-A5D0-6C1B0684DBD8}"/>
    <hyperlink ref="D268" r:id="rId311" display="https://www.w3schools.com/cssref/css_pr_scroll-margin-right.php" xr:uid="{D0F03738-FCAD-4FC9-8CE5-B77990FED4B9}"/>
    <hyperlink ref="D269" r:id="rId312" display="https://www.w3schools.com/cssref/css_pr_scroll-margin-top.php" xr:uid="{BB7EDB20-E2B5-4E1B-8FB3-4B31A560260A}"/>
    <hyperlink ref="D270" r:id="rId313" display="https://www.w3schools.com/cssref/css_pr_scroll-margin-top.php" xr:uid="{7E5DB7AF-6423-41ED-9D13-4AC530AB63CD}"/>
    <hyperlink ref="D271" r:id="rId314" display="https://www.w3schools.com/cssref/css_pr_scroll-margin-top.php" xr:uid="{EC4CD8F8-F736-42F0-84FE-DB8DB404BF26}"/>
    <hyperlink ref="D272" r:id="rId315" display="https://www.w3schools.com/cssref/css_pr_scroll-margin-top.php" xr:uid="{6EEEB4FF-CF09-454E-904E-F3B24A2A4EDE}"/>
    <hyperlink ref="D273" r:id="rId316" display="https://www.w3schools.com/cssref/css_pr_scroll-margin-top.php" xr:uid="{3CB49049-7832-4D90-9C11-3062B5058B5E}"/>
    <hyperlink ref="D274" r:id="rId317" display="https://www.w3schools.com/cssref/css_pr_scroll-margin-top.php" xr:uid="{824AC10A-2E2A-453A-AFE3-0F03B576FCE3}"/>
    <hyperlink ref="D275" r:id="rId318" display="https://www.w3schools.com/cssref/css_pr_scroll-margin-top.php" xr:uid="{1D8841A9-C6A5-430D-BC45-CDCD59788EF7}"/>
    <hyperlink ref="D276" r:id="rId319" display="https://www.w3schools.com/cssref/css_pr_scroll-margin-top.php" xr:uid="{958DE00F-BBDF-4BCF-9AEE-B64D23DEFDB7}"/>
    <hyperlink ref="D277" r:id="rId320" display="https://www.w3schools.com/cssref/css_pr_scroll-margin-top.php" xr:uid="{B09517C1-509E-4A5E-BF63-21A23B8E1C97}"/>
    <hyperlink ref="D278" r:id="rId321" display="https://www.w3schools.com/cssref/css_pr_scroll-margin-top.php" xr:uid="{709612E0-B977-4CFC-B275-E348B4E9166A}"/>
    <hyperlink ref="D279" r:id="rId322" display="https://www.w3schools.com/cssref/css_pr_scroll-margin-top.php" xr:uid="{3461E83F-171E-48D4-A2D2-B174633A851B}"/>
    <hyperlink ref="D280" r:id="rId323" display="https://www.w3schools.com/cssref/css_pr_scroll-margin-top.php" xr:uid="{134CB2A2-11BF-44EC-85F9-A1E6B827FB17}"/>
    <hyperlink ref="D281" r:id="rId324" display="https://www.w3schools.com/cssref/css_pr_scroll-snap-align.php" xr:uid="{DAD74F7F-E8CE-40F5-BD3D-B4D572F6CB5D}"/>
    <hyperlink ref="D282" r:id="rId325" display="https://www.w3schools.com/cssref/css_pr_scroll-snap-stop.php" xr:uid="{8904DE39-1DA2-4B9F-A824-057D979D0B25}"/>
    <hyperlink ref="D283" r:id="rId326" display="https://www.w3schools.com/cssref/css_pr_scroll-snap-type.php" xr:uid="{07C5CEB4-9B9A-496B-8B18-92620AA8CE20}"/>
    <hyperlink ref="D285" r:id="rId327" display="https://www.w3schools.com/cssref/css3_pr_tab-size.php" xr:uid="{3FBF81AC-D50B-4A8A-BADB-EE9686A2EC4A}"/>
    <hyperlink ref="D286" r:id="rId328" display="https://www.w3schools.com/cssref/pr_tab_table-layout.php" xr:uid="{56B6FB6E-CA8A-4789-AF63-0E26097EFA4D}"/>
    <hyperlink ref="D287" r:id="rId329" display="https://www.w3schools.com/cssref/pr_text_text-align.php" xr:uid="{CA4F7DCD-4366-4979-9BCB-F02A68932F36}"/>
    <hyperlink ref="D288" r:id="rId330" display="https://www.w3schools.com/cssref/css3_pr_text-align-last.php" xr:uid="{9EED1CD8-EB0A-485A-A1DD-89CD3703F0A2}"/>
    <hyperlink ref="D290" r:id="rId331" display="https://www.w3schools.com/cssref/pr_text_text-decoration.php" xr:uid="{917929A1-D3E7-4B8A-9D38-8B90483C659B}"/>
    <hyperlink ref="D291" r:id="rId332" display="https://www.w3schools.com/cssref/css3_pr_text-decoration-color.php" xr:uid="{3FA21E87-92FB-4D4E-B820-822C75BADF68}"/>
    <hyperlink ref="D292" r:id="rId333" display="https://www.w3schools.com/cssref/css3_pr_text-decoration-line.php" xr:uid="{157BCFCA-8F6E-44B9-8ACD-CBD322DBADC1}"/>
    <hyperlink ref="D293" r:id="rId334" display="https://www.w3schools.com/cssref/css3_pr_text-decoration-style.php" xr:uid="{8FB149B1-09F4-4EFD-862B-97378190FE01}"/>
    <hyperlink ref="D294" r:id="rId335" display="https://www.w3schools.com/cssref/pr_text_text-decoration-thickness.php" xr:uid="{CD159836-793F-4F91-A408-B4C4EFBEEE8B}"/>
    <hyperlink ref="D295" r:id="rId336" display="https://www.w3schools.com/cssref/css3_pr_text-emphasis.php" xr:uid="{851FADC8-B3F0-46D5-B62B-618BA04811D0}"/>
    <hyperlink ref="D296" r:id="rId337" display="https://www.w3schools.com/cssref/pr_text_text-indent.php" xr:uid="{BB45D5C2-88A8-48A9-8CAC-135F4EF0C6D2}"/>
    <hyperlink ref="D297" r:id="rId338" display="https://www.w3schools.com/cssref/css3_pr_text-justify.php" xr:uid="{88E1DE40-52FB-4DD5-B2F5-24104DEF15B3}"/>
    <hyperlink ref="D298" r:id="rId339" display="https://www.w3schools.com/cssref/css_pr_text-orientation.php" xr:uid="{BE4507B7-8E2A-4DD3-8C5C-E3760BFD4E74}"/>
    <hyperlink ref="D299" r:id="rId340" display="https://www.w3schools.com/cssref/css3_pr_text-overflow.php" xr:uid="{E34DD5F3-FD9E-4393-B4F1-BBDE74DEC1D1}"/>
    <hyperlink ref="D300" r:id="rId341" display="https://www.w3schools.com/cssref/css3_pr_text-shadow.php" xr:uid="{96FB9C72-86C3-43FE-9566-41A1C8868027}"/>
    <hyperlink ref="D301" r:id="rId342" display="https://www.w3schools.com/cssref/pr_text_text-transform.php" xr:uid="{BCB1CE3A-B759-4B8E-B20C-3518E438C35A}"/>
    <hyperlink ref="D303" r:id="rId343" display="https://www.w3schools.com/cssref/pr_pos_top.php" xr:uid="{B35FD7BF-792D-4D43-AE27-112E7DC9E558}"/>
    <hyperlink ref="D304" r:id="rId344" display="https://www.w3schools.com/cssref/css3_pr_transform.php" xr:uid="{0007C3C5-0E55-41DA-8A4E-B7D69B26A2DC}"/>
    <hyperlink ref="D305" r:id="rId345" display="https://www.w3schools.com/cssref/css3_pr_transform-origin.php" xr:uid="{E13159BA-E8A9-48A4-9CD1-EC539ABA4A30}"/>
    <hyperlink ref="D306" r:id="rId346" display="https://www.w3schools.com/cssref/css3_pr_transform-style.php" xr:uid="{8085C231-756D-4A5E-AC71-8DE63737E616}"/>
    <hyperlink ref="D307" r:id="rId347" display="https://www.w3schools.com/cssref/css3_pr_transition.php" xr:uid="{64FA1792-304F-4620-B189-46932E2E2FE1}"/>
    <hyperlink ref="D308" r:id="rId348" display="https://www.w3schools.com/cssref/css3_pr_transition-delay.php" xr:uid="{9BCC0809-83C6-4B16-96C2-342A26787785}"/>
    <hyperlink ref="D309" r:id="rId349" display="https://www.w3schools.com/cssref/css3_pr_transition-duration.php" xr:uid="{F9899FEB-6C67-4DE1-83FD-72D956ED3176}"/>
    <hyperlink ref="D310" r:id="rId350" display="https://www.w3schools.com/cssref/css3_pr_transition-property.php" xr:uid="{1E60225D-99E3-4CE9-BD8C-C2F22B27C1DC}"/>
    <hyperlink ref="D311" r:id="rId351" display="https://www.w3schools.com/cssref/css3_pr_transition-timing-function.php" xr:uid="{38170661-6E5F-47AD-8939-7CE29DB8B2CD}"/>
    <hyperlink ref="D312" r:id="rId352" display="https://www.w3schools.com/cssref/css_pr_translate.php" xr:uid="{4EBCBF4B-62A3-4C54-8C9C-53115FDB0D75}"/>
    <hyperlink ref="D314" r:id="rId353" display="https://www.w3schools.com/cssref/pr_text_unicode-bidi.php" xr:uid="{114151A7-0858-4585-AD98-EFF62346C380}"/>
    <hyperlink ref="E314" r:id="rId354" display="https://www.w3schools.com/cssref/pr_text_direction.php" xr:uid="{8C9E76EE-E5DB-46F4-9A33-456951F7FB97}"/>
    <hyperlink ref="D315" r:id="rId355" display="https://www.w3schools.com/cssref/css3_pr_user-select.php" xr:uid="{129BD4E6-FF8D-4DDF-8AC2-80317D0FBA17}"/>
    <hyperlink ref="D317" r:id="rId356" display="https://www.w3schools.com/cssref/pr_pos_vertical-align.php" xr:uid="{A08CCB9B-891F-4816-B3B2-7B1EF0AAA22B}"/>
    <hyperlink ref="D318" r:id="rId357" display="https://www.w3schools.com/cssref/pr_class_visibility.php" xr:uid="{ED38AC35-3F11-4D9E-8B67-AF75E2F9840C}"/>
    <hyperlink ref="D320" r:id="rId358" display="https://www.w3schools.com/cssref/pr_text_white-space.php" xr:uid="{25984A6F-601F-4B91-88C6-2781A87C8F84}"/>
    <hyperlink ref="D321" r:id="rId359" display="https://www.w3schools.com/cssref/css3_pr_widows.php" xr:uid="{123B2CE3-29A7-408B-83CE-BE365027A3AF}"/>
    <hyperlink ref="D322" r:id="rId360" display="https://www.w3schools.com/cssref/pr_dim_width.php" xr:uid="{9236A608-057E-4C1A-87A9-237381141AA9}"/>
    <hyperlink ref="D323" r:id="rId361" display="https://www.w3schools.com/cssref/css3_pr_word-break.php" xr:uid="{BF8CD01B-814D-42AA-A88A-9FAAE5030735}"/>
    <hyperlink ref="D324" r:id="rId362" display="https://www.w3schools.com/cssref/pr_text_word-spacing.php" xr:uid="{798E02F9-BA8E-4C14-BDAD-4D2A6185EF0A}"/>
    <hyperlink ref="D325" r:id="rId363" display="https://www.w3schools.com/cssref/css3_pr_word-wrap.php" xr:uid="{03C82C6F-B3D0-4207-B887-9E74A345451A}"/>
    <hyperlink ref="D326" r:id="rId364" display="https://www.w3schools.com/cssref/css3_pr_writing-mode.php" xr:uid="{EE25DDBF-03DD-4B47-B343-EAC958CDDEC0}"/>
    <hyperlink ref="D328" r:id="rId365" display="https://www.w3schools.com/cssref/pr_pos_z-index.php" xr:uid="{22FFFBD0-2AE4-4B97-8031-B8C4C5A4078C}"/>
  </hyperlinks>
  <pageMargins left="0.511811024" right="0.511811024" top="0.78740157499999996" bottom="0.78740157499999996" header="0.31496062000000002" footer="0.31496062000000002"/>
  <pageSetup paperSize="9" orientation="portrait" r:id="rId366"/>
  <drawing r:id="rId367"/>
  <legacyDrawing r:id="rId368"/>
  <controls>
    <mc:AlternateContent xmlns:mc="http://schemas.openxmlformats.org/markup-compatibility/2006">
      <mc:Choice Requires="x14">
        <control shapeId="4099" r:id="rId369" name="CommandButton3">
          <controlPr defaultSize="0" autoLine="0" r:id="rId370">
            <anchor moveWithCells="1">
              <from>
                <xdr:col>30</xdr:col>
                <xdr:colOff>2390775</xdr:colOff>
                <xdr:row>1</xdr:row>
                <xdr:rowOff>76200</xdr:rowOff>
              </from>
              <to>
                <xdr:col>30</xdr:col>
                <xdr:colOff>3314700</xdr:colOff>
                <xdr:row>1</xdr:row>
                <xdr:rowOff>390525</xdr:rowOff>
              </to>
            </anchor>
          </controlPr>
        </control>
      </mc:Choice>
      <mc:Fallback>
        <control shapeId="4099" r:id="rId369" name="CommandButton3"/>
      </mc:Fallback>
    </mc:AlternateContent>
    <mc:AlternateContent xmlns:mc="http://schemas.openxmlformats.org/markup-compatibility/2006">
      <mc:Choice Requires="x14">
        <control shapeId="4098" r:id="rId371" name="CommandButton2">
          <controlPr defaultSize="0" autoLine="0" r:id="rId372">
            <anchor moveWithCells="1">
              <from>
                <xdr:col>28</xdr:col>
                <xdr:colOff>581025</xdr:colOff>
                <xdr:row>4</xdr:row>
                <xdr:rowOff>9525</xdr:rowOff>
              </from>
              <to>
                <xdr:col>29</xdr:col>
                <xdr:colOff>1038225</xdr:colOff>
                <xdr:row>5</xdr:row>
                <xdr:rowOff>57150</xdr:rowOff>
              </to>
            </anchor>
          </controlPr>
        </control>
      </mc:Choice>
      <mc:Fallback>
        <control shapeId="4098" r:id="rId371" name="CommandButton2"/>
      </mc:Fallback>
    </mc:AlternateContent>
    <mc:AlternateContent xmlns:mc="http://schemas.openxmlformats.org/markup-compatibility/2006">
      <mc:Choice Requires="x14">
        <control shapeId="4097" r:id="rId373" name="CommandButton1">
          <controlPr defaultSize="0" autoLine="0" r:id="rId374">
            <anchor moveWithCells="1">
              <from>
                <xdr:col>24</xdr:col>
                <xdr:colOff>38100</xdr:colOff>
                <xdr:row>2</xdr:row>
                <xdr:rowOff>47625</xdr:rowOff>
              </from>
              <to>
                <xdr:col>24</xdr:col>
                <xdr:colOff>933450</xdr:colOff>
                <xdr:row>2</xdr:row>
                <xdr:rowOff>333375</xdr:rowOff>
              </to>
            </anchor>
          </controlPr>
        </control>
      </mc:Choice>
      <mc:Fallback>
        <control shapeId="4097" r:id="rId37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D2CDD-EB73-4A36-A802-855BAF0A6C5F}">
  <sheetPr codeName="Planilha4"/>
  <dimension ref="A1:BO447"/>
  <sheetViews>
    <sheetView zoomScale="71" zoomScaleNormal="71" workbookViewId="0">
      <pane xSplit="4" ySplit="17" topLeftCell="AY18" activePane="bottomRight" state="frozen"/>
      <selection pane="topRight" activeCell="E1" sqref="E1"/>
      <selection pane="bottomLeft" activeCell="A18" sqref="A18"/>
      <selection pane="bottomRight" activeCell="D22" sqref="D22"/>
    </sheetView>
  </sheetViews>
  <sheetFormatPr defaultRowHeight="15"/>
  <cols>
    <col min="1" max="1" width="1.140625" customWidth="1"/>
    <col min="2" max="2" width="6.7109375" customWidth="1"/>
    <col min="3" max="3" width="15" customWidth="1"/>
    <col min="4" max="4" width="25" customWidth="1"/>
    <col min="5" max="5" width="20.7109375" customWidth="1"/>
    <col min="6" max="6" width="15.140625" customWidth="1"/>
    <col min="7" max="7" width="22.28515625" customWidth="1"/>
    <col min="8" max="8" width="15" customWidth="1"/>
    <col min="17" max="17" width="10" customWidth="1"/>
    <col min="21" max="21" width="13.140625" bestFit="1" customWidth="1"/>
    <col min="24" max="28" width="9.85546875" customWidth="1"/>
    <col min="30" max="30" width="20.7109375" customWidth="1"/>
    <col min="31" max="31" width="9.28515625" customWidth="1"/>
    <col min="32" max="32" width="13.28515625" customWidth="1"/>
    <col min="33" max="33" width="9.28515625" customWidth="1"/>
    <col min="37" max="45" width="8.5703125" customWidth="1"/>
    <col min="46" max="46" width="15.5703125" bestFit="1" customWidth="1"/>
    <col min="47" max="47" width="8" bestFit="1" customWidth="1"/>
    <col min="48" max="48" width="16" bestFit="1" customWidth="1"/>
    <col min="49" max="49" width="8.140625" bestFit="1" customWidth="1"/>
    <col min="50" max="50" width="8.42578125" bestFit="1" customWidth="1"/>
    <col min="51" max="51" width="20.7109375" customWidth="1"/>
    <col min="53" max="53" width="19.42578125" bestFit="1" customWidth="1"/>
    <col min="54" max="54" width="26.42578125" customWidth="1"/>
  </cols>
  <sheetData>
    <row r="1" spans="1:67" ht="5.25" customHeight="1" thickBot="1">
      <c r="A1" t="s">
        <v>8525</v>
      </c>
      <c r="B1" s="770"/>
      <c r="C1" s="770"/>
      <c r="D1" s="770"/>
    </row>
    <row r="2" spans="1:67">
      <c r="A2" s="770"/>
      <c r="B2" s="770"/>
      <c r="C2" s="766"/>
      <c r="D2" s="765" t="s">
        <v>6936</v>
      </c>
      <c r="E2" s="606" t="s">
        <v>6938</v>
      </c>
      <c r="F2" s="606"/>
      <c r="G2" s="606"/>
      <c r="H2" s="606"/>
      <c r="I2" s="606"/>
      <c r="J2" s="606"/>
      <c r="K2" s="606"/>
      <c r="L2" s="606"/>
      <c r="M2" s="606"/>
      <c r="N2" s="606"/>
      <c r="O2" s="606"/>
      <c r="P2" s="606"/>
      <c r="Q2" s="606"/>
      <c r="R2" s="606"/>
      <c r="S2" s="606"/>
      <c r="T2" s="606"/>
      <c r="U2" s="607"/>
      <c r="V2" s="743"/>
      <c r="W2" s="743"/>
      <c r="X2" s="743"/>
      <c r="Y2" s="743"/>
      <c r="AD2" s="825" t="s">
        <v>6938</v>
      </c>
      <c r="AE2" s="606"/>
      <c r="AF2" s="606"/>
      <c r="AG2" s="606"/>
      <c r="AH2" s="606"/>
      <c r="AI2" s="606"/>
      <c r="AJ2" s="606"/>
      <c r="AK2" s="826"/>
      <c r="AL2" s="826"/>
      <c r="AM2" s="826"/>
      <c r="AN2" s="826"/>
      <c r="AO2" s="826"/>
      <c r="AP2" s="826"/>
      <c r="AQ2" s="826"/>
      <c r="AR2" s="826"/>
      <c r="AS2" s="826"/>
      <c r="AT2" s="827"/>
      <c r="AY2" s="606" t="s">
        <v>8536</v>
      </c>
      <c r="AZ2" s="606"/>
      <c r="BA2" s="606"/>
      <c r="BB2" s="606"/>
      <c r="BC2" s="606"/>
      <c r="BD2" s="606"/>
      <c r="BE2" s="606"/>
      <c r="BF2" s="606"/>
      <c r="BG2" s="606"/>
      <c r="BH2" s="606"/>
      <c r="BI2" s="606"/>
      <c r="BJ2" s="606"/>
      <c r="BK2" s="606"/>
      <c r="BL2" s="606"/>
      <c r="BM2" s="606"/>
      <c r="BN2" s="606"/>
      <c r="BO2" s="607"/>
    </row>
    <row r="3" spans="1:67" ht="18.75">
      <c r="A3" s="770"/>
      <c r="B3" s="770"/>
      <c r="C3" s="767"/>
      <c r="D3" s="804" t="s">
        <v>6937</v>
      </c>
      <c r="E3" s="744" t="s">
        <v>6947</v>
      </c>
      <c r="F3" s="744"/>
      <c r="G3" s="744"/>
      <c r="H3" s="744"/>
      <c r="I3" s="744"/>
      <c r="J3" s="744"/>
      <c r="K3" s="744"/>
      <c r="L3" s="744"/>
      <c r="M3" s="744"/>
      <c r="N3" s="744"/>
      <c r="O3" s="744"/>
      <c r="P3" s="744"/>
      <c r="Q3" s="744"/>
      <c r="R3" s="744"/>
      <c r="S3" s="744"/>
      <c r="T3" s="744"/>
      <c r="U3" s="745"/>
      <c r="V3" s="744"/>
      <c r="W3" s="744"/>
      <c r="X3" s="744"/>
      <c r="Y3" s="744"/>
      <c r="AD3" s="828" t="s">
        <v>6947</v>
      </c>
      <c r="AE3" s="744"/>
      <c r="AF3" s="744"/>
      <c r="AG3" s="744"/>
      <c r="AH3" s="744"/>
      <c r="AI3" s="744"/>
      <c r="AJ3" s="744"/>
      <c r="AT3" s="829"/>
      <c r="AY3" s="744" t="s">
        <v>6947</v>
      </c>
      <c r="AZ3" s="744"/>
      <c r="BA3" s="744"/>
      <c r="BB3" s="744"/>
      <c r="BC3" s="744"/>
      <c r="BD3" s="744"/>
      <c r="BE3" s="744"/>
      <c r="BF3" s="744"/>
      <c r="BG3" s="744"/>
      <c r="BH3" s="744"/>
      <c r="BI3" s="744"/>
      <c r="BJ3" s="744"/>
      <c r="BK3" s="744"/>
      <c r="BL3" s="744"/>
      <c r="BM3" s="744"/>
      <c r="BN3" s="744"/>
      <c r="BO3" s="745"/>
    </row>
    <row r="4" spans="1:67" ht="19.5" thickBot="1">
      <c r="A4" s="770"/>
      <c r="B4" s="770"/>
      <c r="C4" s="773" t="s">
        <v>7012</v>
      </c>
      <c r="D4" s="803">
        <v>3</v>
      </c>
      <c r="E4" s="831"/>
      <c r="F4" s="832"/>
      <c r="G4" s="831"/>
      <c r="H4" s="832"/>
      <c r="I4" s="831"/>
      <c r="J4" s="832"/>
      <c r="K4" s="831"/>
      <c r="L4" s="832"/>
      <c r="M4" s="831"/>
      <c r="N4" s="832"/>
      <c r="O4" s="831"/>
      <c r="P4" s="832"/>
      <c r="Q4" s="831"/>
      <c r="R4" s="832"/>
      <c r="S4" s="831"/>
      <c r="T4" s="768"/>
      <c r="U4" s="769"/>
      <c r="AD4" s="830"/>
      <c r="AE4" s="746"/>
      <c r="AF4" s="746"/>
      <c r="AG4" s="746"/>
      <c r="AH4" s="746"/>
      <c r="AI4" s="746"/>
      <c r="AJ4" s="746"/>
      <c r="AK4" s="746"/>
      <c r="AL4" s="746"/>
      <c r="AM4" s="746"/>
      <c r="AN4" s="746"/>
      <c r="AO4" s="746"/>
      <c r="AP4" s="746"/>
      <c r="AQ4" s="746"/>
      <c r="AR4" s="746"/>
      <c r="AS4" s="746"/>
      <c r="AT4" s="747"/>
      <c r="AY4" s="801"/>
      <c r="AZ4" s="802" t="s">
        <v>6955</v>
      </c>
      <c r="BA4" s="801"/>
      <c r="BB4" s="802"/>
      <c r="BC4" s="801"/>
      <c r="BD4" s="802"/>
      <c r="BE4" s="801"/>
      <c r="BF4" s="802"/>
      <c r="BG4" s="801"/>
      <c r="BH4" s="802"/>
      <c r="BI4" s="801"/>
      <c r="BJ4" s="802"/>
      <c r="BK4" s="801"/>
      <c r="BL4" s="802"/>
      <c r="BM4" s="801"/>
      <c r="BN4" s="768"/>
      <c r="BO4" s="769"/>
    </row>
    <row r="5" spans="1:67" ht="3" customHeight="1">
      <c r="A5" s="770"/>
      <c r="B5" s="770"/>
      <c r="C5" s="770"/>
      <c r="D5" s="770">
        <v>2</v>
      </c>
    </row>
    <row r="6" spans="1:67" ht="15.75">
      <c r="A6" s="770"/>
      <c r="B6" s="814" t="s">
        <v>7017</v>
      </c>
      <c r="C6" s="807"/>
      <c r="D6" s="812" t="s">
        <v>6939</v>
      </c>
      <c r="E6" s="758" t="s">
        <v>631</v>
      </c>
      <c r="F6" s="750"/>
      <c r="G6" s="833"/>
      <c r="H6" s="833"/>
      <c r="I6" s="833"/>
      <c r="J6" s="833"/>
      <c r="K6" s="833"/>
      <c r="L6" s="833"/>
      <c r="M6" s="833"/>
      <c r="N6" s="833"/>
      <c r="O6" s="833"/>
      <c r="P6" s="833"/>
      <c r="Q6" s="833"/>
      <c r="R6" s="833"/>
      <c r="S6" s="833"/>
      <c r="T6" s="833"/>
      <c r="U6" s="834"/>
      <c r="AD6" s="817" t="s">
        <v>631</v>
      </c>
      <c r="AE6" s="750"/>
      <c r="AF6" s="751"/>
      <c r="AG6" s="751"/>
      <c r="AH6" s="751"/>
      <c r="AI6" s="751"/>
      <c r="AJ6" s="751"/>
      <c r="AK6" s="751"/>
      <c r="AL6" s="751"/>
      <c r="AM6" s="751"/>
      <c r="AN6" s="751"/>
      <c r="AO6" s="751"/>
      <c r="AP6" s="751"/>
      <c r="AQ6" s="751"/>
      <c r="AR6" s="751"/>
      <c r="AS6" s="751"/>
      <c r="AT6" s="752"/>
      <c r="AY6" s="1066" t="s">
        <v>631</v>
      </c>
      <c r="AZ6" s="750"/>
      <c r="BA6" s="751"/>
      <c r="BB6" s="751"/>
      <c r="BC6" s="751"/>
      <c r="BD6" s="751"/>
      <c r="BE6" s="751"/>
      <c r="BF6" s="751"/>
      <c r="BG6" s="751"/>
      <c r="BH6" s="751"/>
      <c r="BI6" s="751"/>
      <c r="BJ6" s="751"/>
      <c r="BK6" s="751"/>
      <c r="BL6" s="751"/>
      <c r="BM6" s="751"/>
      <c r="BN6" s="751"/>
      <c r="BO6" s="752"/>
    </row>
    <row r="7" spans="1:67" ht="15.75">
      <c r="A7" s="770"/>
      <c r="B7" s="815" t="s">
        <v>7018</v>
      </c>
      <c r="C7" s="808"/>
      <c r="D7" s="813" t="s">
        <v>6940</v>
      </c>
      <c r="E7" s="839"/>
      <c r="F7" s="771"/>
      <c r="G7" s="770"/>
      <c r="H7" s="770"/>
      <c r="I7" s="770"/>
      <c r="J7" s="770"/>
      <c r="K7" s="770"/>
      <c r="L7" s="770"/>
      <c r="M7" s="770"/>
      <c r="N7" s="770"/>
      <c r="O7" s="770"/>
      <c r="P7" s="770"/>
      <c r="Q7" s="770"/>
      <c r="R7" s="770"/>
      <c r="S7" s="770"/>
      <c r="T7" s="770"/>
      <c r="U7" s="835"/>
      <c r="AD7" s="818" t="s">
        <v>6941</v>
      </c>
      <c r="AE7" s="748"/>
      <c r="AT7" s="753"/>
      <c r="AY7" s="1067" t="s">
        <v>6941</v>
      </c>
      <c r="AZ7" s="748"/>
      <c r="BO7" s="753"/>
    </row>
    <row r="8" spans="1:67" ht="15.75">
      <c r="A8" s="770"/>
      <c r="B8" s="815" t="s">
        <v>7013</v>
      </c>
      <c r="C8" s="808"/>
      <c r="D8" s="813" t="s">
        <v>6943</v>
      </c>
      <c r="E8" s="840" t="s">
        <v>6942</v>
      </c>
      <c r="F8" s="771"/>
      <c r="G8" s="770"/>
      <c r="H8" s="770"/>
      <c r="I8" s="770"/>
      <c r="J8" s="770"/>
      <c r="K8" s="770"/>
      <c r="L8" s="770"/>
      <c r="M8" s="770"/>
      <c r="N8" s="770"/>
      <c r="O8" s="770"/>
      <c r="P8" s="770"/>
      <c r="Q8" s="770"/>
      <c r="R8" s="770"/>
      <c r="S8" s="770"/>
      <c r="T8" s="770"/>
      <c r="U8" s="835"/>
      <c r="AD8" s="819" t="s">
        <v>6942</v>
      </c>
      <c r="AE8" s="748"/>
      <c r="AT8" s="753"/>
      <c r="AY8" s="897" t="s">
        <v>6942</v>
      </c>
      <c r="AZ8" s="748"/>
      <c r="BO8" s="753"/>
    </row>
    <row r="9" spans="1:67" ht="15.75">
      <c r="A9" s="770"/>
      <c r="B9" s="815" t="s">
        <v>8535</v>
      </c>
      <c r="C9" s="808"/>
      <c r="D9" s="813" t="s">
        <v>6944</v>
      </c>
      <c r="E9" s="839" t="s">
        <v>6945</v>
      </c>
      <c r="F9" s="771"/>
      <c r="G9" s="770"/>
      <c r="H9" s="770"/>
      <c r="I9" s="770"/>
      <c r="J9" s="770"/>
      <c r="K9" s="770"/>
      <c r="L9" s="770"/>
      <c r="M9" s="770"/>
      <c r="N9" s="770"/>
      <c r="O9" s="770"/>
      <c r="P9" s="770"/>
      <c r="Q9" s="770"/>
      <c r="R9" s="770"/>
      <c r="S9" s="770"/>
      <c r="T9" s="770"/>
      <c r="U9" s="835"/>
      <c r="AD9" s="818" t="s">
        <v>6945</v>
      </c>
      <c r="AE9" s="748"/>
      <c r="AT9" s="753"/>
      <c r="AY9" s="1067" t="s">
        <v>6945</v>
      </c>
      <c r="AZ9" s="748"/>
      <c r="BO9" s="753"/>
    </row>
    <row r="10" spans="1:67" ht="15.75">
      <c r="A10" s="770"/>
      <c r="B10" s="815" t="s">
        <v>7014</v>
      </c>
      <c r="C10" s="809"/>
      <c r="D10" s="813" t="s">
        <v>6946</v>
      </c>
      <c r="E10" s="840"/>
      <c r="F10" s="772"/>
      <c r="G10" s="770"/>
      <c r="H10" s="770"/>
      <c r="I10" s="770"/>
      <c r="J10" s="770"/>
      <c r="K10" s="770"/>
      <c r="L10" s="770"/>
      <c r="M10" s="770"/>
      <c r="N10" s="770"/>
      <c r="O10" s="770"/>
      <c r="P10" s="770"/>
      <c r="Q10" s="770"/>
      <c r="R10" s="770"/>
      <c r="S10" s="770"/>
      <c r="T10" s="770"/>
      <c r="U10" s="835"/>
      <c r="AD10" s="819" t="s">
        <v>4</v>
      </c>
      <c r="AE10" s="749"/>
      <c r="AT10" s="753"/>
      <c r="AY10" s="897"/>
      <c r="AZ10" s="749"/>
      <c r="BO10" s="753"/>
    </row>
    <row r="11" spans="1:67" ht="15.75">
      <c r="A11" s="770"/>
      <c r="B11" s="815" t="s">
        <v>7016</v>
      </c>
      <c r="C11" s="808"/>
      <c r="D11" s="813" t="s">
        <v>6948</v>
      </c>
      <c r="E11" s="839" t="s">
        <v>6949</v>
      </c>
      <c r="F11" s="771"/>
      <c r="G11" s="770"/>
      <c r="H11" s="770"/>
      <c r="I11" s="770"/>
      <c r="J11" s="770"/>
      <c r="K11" s="770"/>
      <c r="L11" s="770"/>
      <c r="M11" s="770"/>
      <c r="N11" s="770"/>
      <c r="O11" s="770"/>
      <c r="P11" s="770"/>
      <c r="Q11" s="770"/>
      <c r="R11" s="770"/>
      <c r="S11" s="770"/>
      <c r="T11" s="770"/>
      <c r="U11" s="835"/>
      <c r="AD11" s="818" t="s">
        <v>6949</v>
      </c>
      <c r="AE11" s="748"/>
      <c r="AT11" s="753"/>
      <c r="AY11" s="1067" t="s">
        <v>6949</v>
      </c>
      <c r="AZ11" s="748"/>
      <c r="BO11" s="753"/>
    </row>
    <row r="12" spans="1:67" ht="15.75">
      <c r="A12" s="770"/>
      <c r="B12" s="815" t="s">
        <v>7014</v>
      </c>
      <c r="C12" s="808"/>
      <c r="D12" s="813" t="s">
        <v>7015</v>
      </c>
      <c r="E12" s="759" t="s">
        <v>4</v>
      </c>
      <c r="F12" s="748"/>
      <c r="G12" s="770"/>
      <c r="H12" s="770"/>
      <c r="I12" s="770"/>
      <c r="J12" s="770"/>
      <c r="K12" s="770"/>
      <c r="L12" s="770"/>
      <c r="M12" s="770"/>
      <c r="N12" s="770"/>
      <c r="O12" s="770"/>
      <c r="P12" s="770"/>
      <c r="Q12" s="770"/>
      <c r="R12" s="770"/>
      <c r="S12" s="770"/>
      <c r="T12" s="770"/>
      <c r="U12" s="835"/>
      <c r="AD12" s="820" t="s">
        <v>4</v>
      </c>
      <c r="AE12" s="748"/>
      <c r="AT12" s="753"/>
      <c r="AY12" s="1068"/>
      <c r="AZ12" s="748"/>
      <c r="BO12" s="753"/>
    </row>
    <row r="13" spans="1:67" ht="15.75">
      <c r="A13" s="770"/>
      <c r="B13" s="815" t="s">
        <v>7014</v>
      </c>
      <c r="C13" s="808"/>
      <c r="D13" s="813" t="s">
        <v>6951</v>
      </c>
      <c r="E13" s="760" t="s">
        <v>4</v>
      </c>
      <c r="F13" s="793" t="s">
        <v>6953</v>
      </c>
      <c r="G13" s="770"/>
      <c r="H13" s="770"/>
      <c r="I13" s="770"/>
      <c r="J13" s="770"/>
      <c r="K13" s="770"/>
      <c r="L13" s="770"/>
      <c r="M13" s="770"/>
      <c r="N13" s="770"/>
      <c r="O13" s="770"/>
      <c r="P13" s="770"/>
      <c r="Q13" s="770"/>
      <c r="R13" s="770"/>
      <c r="S13" s="770"/>
      <c r="T13" s="770"/>
      <c r="U13" s="835"/>
      <c r="AD13" s="821"/>
      <c r="AE13" s="793" t="s">
        <v>6953</v>
      </c>
      <c r="AT13" s="753"/>
      <c r="AY13" s="1069"/>
      <c r="AZ13" s="793" t="s">
        <v>6953</v>
      </c>
      <c r="BB13" s="104"/>
      <c r="BO13" s="753"/>
    </row>
    <row r="14" spans="1:67" ht="15.75">
      <c r="A14" s="770"/>
      <c r="B14" s="815" t="s">
        <v>7014</v>
      </c>
      <c r="C14" s="808"/>
      <c r="D14" s="813" t="s">
        <v>6952</v>
      </c>
      <c r="E14" s="761"/>
      <c r="F14" s="784" t="s">
        <v>6953</v>
      </c>
      <c r="G14" s="770"/>
      <c r="H14" s="770"/>
      <c r="I14" s="770"/>
      <c r="J14" s="770"/>
      <c r="K14" s="770"/>
      <c r="L14" s="770"/>
      <c r="M14" s="770"/>
      <c r="N14" s="770"/>
      <c r="O14" s="770"/>
      <c r="P14" s="770"/>
      <c r="Q14" s="770"/>
      <c r="R14" s="770"/>
      <c r="S14" s="770"/>
      <c r="T14" s="770"/>
      <c r="U14" s="835"/>
      <c r="AD14" s="822"/>
      <c r="AE14" s="784" t="s">
        <v>6953</v>
      </c>
      <c r="AT14" s="753"/>
      <c r="AY14" s="1070" t="s">
        <v>4</v>
      </c>
      <c r="AZ14" s="784" t="s">
        <v>6953</v>
      </c>
      <c r="BO14" s="753"/>
    </row>
    <row r="15" spans="1:67" ht="15.75">
      <c r="A15" s="770"/>
      <c r="B15" s="815"/>
      <c r="C15" s="808"/>
      <c r="D15" s="813" t="s">
        <v>7007</v>
      </c>
      <c r="E15" s="841">
        <v>49</v>
      </c>
      <c r="F15" s="771"/>
      <c r="G15" s="770"/>
      <c r="H15" s="770"/>
      <c r="I15" s="770"/>
      <c r="J15" s="770"/>
      <c r="K15" s="770"/>
      <c r="L15" s="770"/>
      <c r="M15" s="770"/>
      <c r="N15" s="770"/>
      <c r="O15" s="770"/>
      <c r="P15" s="770"/>
      <c r="Q15" s="770"/>
      <c r="R15" s="770"/>
      <c r="S15" s="770"/>
      <c r="T15" s="770"/>
      <c r="U15" s="835"/>
      <c r="AD15" s="823">
        <v>88</v>
      </c>
      <c r="AE15" s="748"/>
      <c r="AT15" s="753"/>
      <c r="AY15" s="1071">
        <v>428</v>
      </c>
      <c r="AZ15" s="748"/>
      <c r="BO15" s="753"/>
    </row>
    <row r="16" spans="1:67" ht="15.75">
      <c r="A16" s="770"/>
      <c r="B16" s="815"/>
      <c r="C16" s="808"/>
      <c r="D16" s="1062" t="s">
        <v>7006</v>
      </c>
      <c r="E16" s="842">
        <v>16</v>
      </c>
      <c r="F16" s="843"/>
      <c r="G16" s="836"/>
      <c r="H16" s="837"/>
      <c r="I16" s="837"/>
      <c r="J16" s="837"/>
      <c r="K16" s="837"/>
      <c r="L16" s="837"/>
      <c r="M16" s="837"/>
      <c r="N16" s="837"/>
      <c r="O16" s="837"/>
      <c r="P16" s="837"/>
      <c r="Q16" s="837"/>
      <c r="R16" s="837"/>
      <c r="S16" s="837"/>
      <c r="T16" s="837"/>
      <c r="U16" s="838"/>
      <c r="AD16" s="824">
        <v>16</v>
      </c>
      <c r="AE16" s="754"/>
      <c r="AF16" s="755"/>
      <c r="AG16" s="756"/>
      <c r="AH16" s="756"/>
      <c r="AI16" s="756"/>
      <c r="AJ16" s="756"/>
      <c r="AK16" s="756"/>
      <c r="AL16" s="756"/>
      <c r="AM16" s="756"/>
      <c r="AN16" s="756"/>
      <c r="AO16" s="756"/>
      <c r="AP16" s="756"/>
      <c r="AQ16" s="756"/>
      <c r="AR16" s="756"/>
      <c r="AS16" s="756"/>
      <c r="AT16" s="757"/>
      <c r="AY16" s="1071">
        <v>3</v>
      </c>
      <c r="AZ16" s="754"/>
      <c r="BA16" s="755"/>
      <c r="BB16" s="756"/>
      <c r="BC16" s="756"/>
      <c r="BD16" s="756"/>
      <c r="BE16" s="756"/>
      <c r="BF16" s="756"/>
      <c r="BG16" s="756"/>
      <c r="BH16" s="756"/>
      <c r="BI16" s="756"/>
      <c r="BJ16" s="756"/>
      <c r="BK16" s="756"/>
      <c r="BL16" s="756"/>
      <c r="BM16" s="756"/>
      <c r="BN16" s="756"/>
      <c r="BO16" s="757"/>
    </row>
    <row r="17" spans="1:67" ht="16.5" thickBot="1">
      <c r="A17" s="770"/>
      <c r="B17" s="816"/>
      <c r="C17" s="810"/>
      <c r="D17" s="813" t="s">
        <v>7062</v>
      </c>
      <c r="E17" s="844"/>
      <c r="F17" s="1060">
        <v>1</v>
      </c>
      <c r="G17" s="799">
        <v>2</v>
      </c>
      <c r="H17" s="798">
        <v>3</v>
      </c>
      <c r="I17" s="799">
        <v>4</v>
      </c>
      <c r="J17" s="798">
        <v>5</v>
      </c>
      <c r="K17" s="799">
        <v>6</v>
      </c>
      <c r="L17" s="798">
        <v>7</v>
      </c>
      <c r="M17" s="799">
        <v>8</v>
      </c>
      <c r="N17" s="798">
        <v>9</v>
      </c>
      <c r="O17" s="799">
        <v>10</v>
      </c>
      <c r="P17" s="798">
        <v>11</v>
      </c>
      <c r="Q17" s="799">
        <v>12</v>
      </c>
      <c r="R17" s="798">
        <v>13</v>
      </c>
      <c r="S17" s="799">
        <v>14</v>
      </c>
      <c r="T17" s="798">
        <v>15</v>
      </c>
      <c r="U17" s="799">
        <v>16</v>
      </c>
      <c r="AD17" s="806"/>
      <c r="AE17" s="798">
        <v>1</v>
      </c>
      <c r="AF17" s="799">
        <v>2</v>
      </c>
      <c r="AG17" s="798">
        <v>3</v>
      </c>
      <c r="AH17" s="799">
        <v>4</v>
      </c>
      <c r="AI17" s="798">
        <v>5</v>
      </c>
      <c r="AJ17" s="799">
        <v>6</v>
      </c>
      <c r="AK17" s="798">
        <v>7</v>
      </c>
      <c r="AL17" s="799">
        <v>8</v>
      </c>
      <c r="AM17" s="798">
        <v>9</v>
      </c>
      <c r="AN17" s="799">
        <v>10</v>
      </c>
      <c r="AO17" s="798">
        <v>11</v>
      </c>
      <c r="AP17" s="799">
        <v>12</v>
      </c>
      <c r="AQ17" s="798">
        <v>13</v>
      </c>
      <c r="AR17" s="799">
        <v>14</v>
      </c>
      <c r="AS17" s="798">
        <v>15</v>
      </c>
      <c r="AT17" s="799">
        <v>16</v>
      </c>
      <c r="AY17" s="1072" t="s">
        <v>8534</v>
      </c>
      <c r="AZ17" s="1064">
        <v>1</v>
      </c>
      <c r="BA17" s="1063">
        <v>2</v>
      </c>
      <c r="BB17" s="1064">
        <v>3</v>
      </c>
      <c r="BC17" s="1063">
        <v>4</v>
      </c>
      <c r="BD17" s="1064">
        <v>5</v>
      </c>
      <c r="BE17" s="1063">
        <v>6</v>
      </c>
      <c r="BF17" s="1064">
        <v>7</v>
      </c>
      <c r="BG17" s="1063">
        <v>8</v>
      </c>
      <c r="BH17" s="1064">
        <v>9</v>
      </c>
      <c r="BI17" s="1063">
        <v>10</v>
      </c>
      <c r="BJ17" s="1064">
        <v>11</v>
      </c>
      <c r="BK17" s="1063">
        <v>12</v>
      </c>
      <c r="BL17" s="1064">
        <v>13</v>
      </c>
      <c r="BM17" s="1063">
        <v>14</v>
      </c>
      <c r="BN17" s="1064">
        <v>15</v>
      </c>
      <c r="BO17" s="1065">
        <v>16</v>
      </c>
    </row>
    <row r="18" spans="1:67" ht="19.5" thickBot="1">
      <c r="A18" s="770"/>
      <c r="B18" s="770"/>
      <c r="C18" s="770"/>
      <c r="D18" s="867" t="s">
        <v>6954</v>
      </c>
      <c r="E18" s="845">
        <v>1</v>
      </c>
      <c r="F18" s="1061"/>
      <c r="U18" s="811" t="s">
        <v>4</v>
      </c>
      <c r="AD18" s="774">
        <v>2</v>
      </c>
      <c r="AT18" s="811" t="s">
        <v>4</v>
      </c>
      <c r="AY18" s="774">
        <v>3</v>
      </c>
      <c r="BO18" s="811" t="s">
        <v>4</v>
      </c>
    </row>
    <row r="19" spans="1:67" ht="15.75" thickBot="1">
      <c r="E19" s="762"/>
      <c r="F19" s="658"/>
      <c r="G19" s="764"/>
      <c r="H19" s="764" t="s">
        <v>3</v>
      </c>
      <c r="I19" s="658"/>
      <c r="J19" s="658"/>
      <c r="K19" s="658"/>
      <c r="L19" s="658"/>
      <c r="M19" s="658"/>
      <c r="N19" s="658"/>
      <c r="O19" s="658"/>
      <c r="P19" s="658"/>
      <c r="Q19" s="658"/>
      <c r="R19" s="658"/>
      <c r="S19" s="658"/>
      <c r="T19" s="658"/>
      <c r="U19" s="658"/>
      <c r="AD19" s="763"/>
      <c r="AE19" s="658"/>
      <c r="AF19" s="764"/>
      <c r="AG19" s="658"/>
      <c r="AH19" s="658" t="s">
        <v>3</v>
      </c>
      <c r="AI19" s="658"/>
      <c r="AJ19" s="658"/>
      <c r="AK19" s="658"/>
      <c r="AL19" s="658"/>
      <c r="AM19" s="658"/>
      <c r="AN19" s="658"/>
      <c r="AO19" s="658"/>
      <c r="AP19" s="658"/>
      <c r="AQ19" s="658"/>
      <c r="AR19" s="658"/>
      <c r="AS19" s="658"/>
      <c r="AT19" s="658"/>
      <c r="AY19" s="763"/>
      <c r="AZ19" s="658"/>
      <c r="BA19" s="764"/>
      <c r="BB19" s="658"/>
      <c r="BC19" s="658" t="s">
        <v>3</v>
      </c>
      <c r="BD19" s="658"/>
      <c r="BE19" s="658"/>
      <c r="BF19" s="658"/>
      <c r="BG19" s="658"/>
      <c r="BH19" s="658"/>
      <c r="BI19" s="658"/>
      <c r="BJ19" s="658"/>
      <c r="BK19" s="658"/>
      <c r="BL19" s="658"/>
      <c r="BM19" s="658"/>
      <c r="BN19" s="658"/>
      <c r="BO19" s="658"/>
    </row>
    <row r="20" spans="1:67" ht="29.25" thickTop="1" thickBot="1">
      <c r="D20" s="800">
        <v>1</v>
      </c>
      <c r="E20" s="763"/>
      <c r="F20" s="794" t="s">
        <v>8527</v>
      </c>
      <c r="G20">
        <v>2</v>
      </c>
      <c r="H20">
        <v>3</v>
      </c>
      <c r="I20">
        <v>4</v>
      </c>
      <c r="J20">
        <v>5</v>
      </c>
      <c r="K20">
        <v>6</v>
      </c>
      <c r="L20">
        <v>7</v>
      </c>
      <c r="M20">
        <v>8</v>
      </c>
      <c r="N20">
        <v>9</v>
      </c>
      <c r="O20">
        <v>10</v>
      </c>
      <c r="P20">
        <v>11</v>
      </c>
      <c r="Q20">
        <v>12</v>
      </c>
      <c r="R20">
        <v>13</v>
      </c>
      <c r="S20">
        <v>14</v>
      </c>
      <c r="T20">
        <v>15</v>
      </c>
      <c r="U20">
        <v>16</v>
      </c>
      <c r="AD20" s="763"/>
      <c r="AE20" s="88"/>
      <c r="AF20" s="88"/>
      <c r="AG20" s="88"/>
      <c r="AH20" s="88"/>
      <c r="AI20" s="88"/>
      <c r="AJ20" s="88"/>
      <c r="AK20" s="88"/>
      <c r="AL20" s="88"/>
      <c r="AM20" s="88"/>
      <c r="AN20" s="88"/>
      <c r="AO20" s="88"/>
      <c r="AP20" s="88"/>
      <c r="AQ20" s="88"/>
      <c r="AR20" s="88"/>
      <c r="AS20" s="88"/>
      <c r="AT20" s="88"/>
      <c r="AU20" s="787"/>
      <c r="AY20" s="763"/>
      <c r="AZ20" s="981"/>
      <c r="BA20" s="982" t="s">
        <v>7700</v>
      </c>
      <c r="BB20" s="983" t="s">
        <v>7701</v>
      </c>
    </row>
    <row r="21" spans="1:67" ht="21.75" thickTop="1" thickBot="1">
      <c r="D21" s="800">
        <v>2</v>
      </c>
      <c r="E21" s="763"/>
      <c r="F21" s="794"/>
      <c r="G21" s="92"/>
      <c r="H21" s="92"/>
      <c r="I21" s="92"/>
      <c r="J21" s="92"/>
      <c r="K21" s="92"/>
      <c r="L21" s="92"/>
      <c r="M21" s="92"/>
      <c r="N21" s="1018" t="s">
        <v>6989</v>
      </c>
      <c r="O21" s="1018"/>
      <c r="P21" s="1018"/>
      <c r="Q21" s="92"/>
      <c r="S21" s="92"/>
      <c r="T21" s="92"/>
      <c r="U21" s="92"/>
      <c r="AD21" s="762"/>
      <c r="AT21" s="657" t="s">
        <v>6988</v>
      </c>
      <c r="AU21" s="787"/>
      <c r="AY21" s="762"/>
      <c r="AZ21" s="984"/>
      <c r="BA21" s="985"/>
      <c r="BB21" s="985"/>
      <c r="BO21" s="657"/>
    </row>
    <row r="22" spans="1:67" ht="24.75" thickTop="1" thickBot="1">
      <c r="B22" s="989"/>
      <c r="D22" s="800">
        <v>3</v>
      </c>
      <c r="E22" s="762"/>
      <c r="F22" s="794"/>
      <c r="G22" s="805" t="s">
        <v>7027</v>
      </c>
      <c r="H22" s="1012" t="s">
        <v>6991</v>
      </c>
      <c r="I22" s="1013"/>
      <c r="J22" s="1013"/>
      <c r="K22" s="1014"/>
      <c r="L22" s="779">
        <v>1</v>
      </c>
      <c r="M22" s="779">
        <v>2</v>
      </c>
      <c r="N22" s="1018"/>
      <c r="O22" s="1018"/>
      <c r="P22" s="1018"/>
      <c r="R22" s="1015"/>
      <c r="S22" s="1016"/>
      <c r="T22" s="1017"/>
      <c r="AD22" s="762"/>
      <c r="AE22" t="s">
        <v>7009</v>
      </c>
      <c r="AK22" t="s">
        <v>2</v>
      </c>
      <c r="AU22" s="787"/>
      <c r="AY22" s="762" t="s">
        <v>3</v>
      </c>
      <c r="AZ22" s="986">
        <v>1</v>
      </c>
      <c r="BA22" s="992" t="s">
        <v>6982</v>
      </c>
      <c r="BB22" s="1075" t="s">
        <v>7702</v>
      </c>
    </row>
    <row r="23" spans="1:67" ht="21" thickBot="1">
      <c r="D23" s="800">
        <v>4</v>
      </c>
      <c r="E23" s="762"/>
      <c r="F23" s="795"/>
      <c r="G23" s="977" t="s">
        <v>6978</v>
      </c>
      <c r="H23" s="776" t="s">
        <v>6979</v>
      </c>
      <c r="I23" s="776" t="s">
        <v>6980</v>
      </c>
      <c r="J23" s="776" t="s">
        <v>6982</v>
      </c>
      <c r="K23" s="776" t="s">
        <v>6984</v>
      </c>
      <c r="L23" s="776" t="s">
        <v>6985</v>
      </c>
      <c r="M23" s="776"/>
      <c r="N23" s="1018"/>
      <c r="O23" s="1018"/>
      <c r="P23" s="1018"/>
      <c r="Q23" s="776" t="s">
        <v>6990</v>
      </c>
      <c r="R23" s="776" t="s">
        <v>6</v>
      </c>
      <c r="S23" s="775" t="s">
        <v>2</v>
      </c>
      <c r="T23" s="776" t="s">
        <v>7</v>
      </c>
      <c r="U23" s="776" t="s">
        <v>6981</v>
      </c>
      <c r="AD23" s="762" t="s">
        <v>3</v>
      </c>
      <c r="AE23" t="s">
        <v>7009</v>
      </c>
      <c r="AU23" s="787"/>
      <c r="AY23" s="762"/>
      <c r="AZ23" s="988">
        <v>2</v>
      </c>
      <c r="BA23" s="1058" t="s">
        <v>7703</v>
      </c>
      <c r="BB23" s="1073" t="s">
        <v>7704</v>
      </c>
    </row>
    <row r="24" spans="1:67" ht="21" thickTop="1">
      <c r="D24" s="800">
        <v>5</v>
      </c>
      <c r="E24" s="762" t="s">
        <v>3</v>
      </c>
      <c r="F24" s="796" t="s">
        <v>6956</v>
      </c>
      <c r="G24" s="978"/>
      <c r="H24" s="781"/>
      <c r="I24" s="781"/>
      <c r="J24" s="1003"/>
      <c r="K24" s="1004"/>
      <c r="L24" s="1005"/>
      <c r="M24" s="781"/>
      <c r="N24" s="781"/>
      <c r="O24" s="781"/>
      <c r="P24" s="781"/>
      <c r="Q24" s="781"/>
      <c r="R24" s="781"/>
      <c r="S24" s="781"/>
      <c r="T24" s="781"/>
      <c r="U24" s="781"/>
      <c r="AD24" s="762"/>
      <c r="AE24" t="s">
        <v>7009</v>
      </c>
      <c r="AU24" s="787"/>
      <c r="AY24" s="762"/>
      <c r="AZ24" s="988">
        <v>3</v>
      </c>
      <c r="BA24" s="1058" t="s">
        <v>7705</v>
      </c>
      <c r="BB24" s="1074" t="s">
        <v>7706</v>
      </c>
    </row>
    <row r="25" spans="1:67" ht="21" thickBot="1">
      <c r="D25" s="800">
        <v>6</v>
      </c>
      <c r="E25" s="762"/>
      <c r="F25" s="791" t="s">
        <v>7011</v>
      </c>
      <c r="H25" s="781"/>
      <c r="I25" s="781"/>
      <c r="J25" s="782"/>
      <c r="K25" s="782"/>
      <c r="L25" s="782"/>
      <c r="M25" s="781"/>
      <c r="N25" s="781"/>
      <c r="O25" s="781"/>
      <c r="P25" s="781"/>
      <c r="Q25" s="781"/>
      <c r="R25" s="781"/>
      <c r="S25" s="781"/>
      <c r="T25" s="781"/>
      <c r="U25" s="781"/>
      <c r="AD25" s="762"/>
      <c r="AE25" t="s">
        <v>7009</v>
      </c>
      <c r="AU25" s="787"/>
      <c r="AY25" s="762"/>
      <c r="AZ25" s="988">
        <v>4</v>
      </c>
      <c r="BA25" s="1058" t="s">
        <v>7707</v>
      </c>
      <c r="BB25" s="1076" t="s">
        <v>7708</v>
      </c>
    </row>
    <row r="26" spans="1:67" ht="20.25">
      <c r="D26" s="800">
        <v>7</v>
      </c>
      <c r="E26" s="762"/>
      <c r="F26" t="s">
        <v>6957</v>
      </c>
      <c r="M26" s="1024"/>
      <c r="N26" s="1025"/>
      <c r="O26" s="1025"/>
      <c r="P26" s="1025"/>
      <c r="Q26" s="1025"/>
      <c r="R26" s="1025"/>
      <c r="S26" s="1025"/>
      <c r="T26" s="1026"/>
      <c r="AD26" s="762"/>
      <c r="AE26" t="s">
        <v>7009</v>
      </c>
      <c r="AU26" s="787"/>
      <c r="AY26" s="762"/>
      <c r="AZ26" s="988">
        <v>5</v>
      </c>
      <c r="BA26" s="1058" t="s">
        <v>7709</v>
      </c>
      <c r="BB26" s="993" t="s">
        <v>7710</v>
      </c>
    </row>
    <row r="27" spans="1:67" ht="20.25">
      <c r="D27" s="800">
        <v>8</v>
      </c>
      <c r="E27" s="762"/>
      <c r="F27" t="s">
        <v>6958</v>
      </c>
      <c r="AD27" s="763"/>
      <c r="AE27" t="s">
        <v>7009</v>
      </c>
      <c r="AU27" s="787"/>
      <c r="AY27" s="763"/>
      <c r="AZ27" s="988">
        <v>6</v>
      </c>
      <c r="BA27" s="1058" t="s">
        <v>7711</v>
      </c>
      <c r="BB27" s="993" t="s">
        <v>7712</v>
      </c>
    </row>
    <row r="28" spans="1:67" ht="20.25">
      <c r="D28" s="800">
        <v>9</v>
      </c>
      <c r="E28" s="762"/>
      <c r="F28" s="104" t="s">
        <v>6959</v>
      </c>
      <c r="G28" t="s">
        <v>541</v>
      </c>
      <c r="I28" s="1006"/>
      <c r="J28" s="1007"/>
      <c r="K28" s="1008"/>
      <c r="L28" s="77">
        <v>11</v>
      </c>
      <c r="M28" s="77">
        <v>22</v>
      </c>
      <c r="N28" s="77"/>
      <c r="O28" s="77"/>
      <c r="P28" s="77"/>
      <c r="AD28" s="763"/>
      <c r="AE28" t="s">
        <v>7009</v>
      </c>
      <c r="AU28" s="787"/>
      <c r="AY28" s="763"/>
      <c r="AZ28" s="988">
        <v>7</v>
      </c>
      <c r="BA28" s="1059" t="s">
        <v>7713</v>
      </c>
      <c r="BB28" s="993" t="s">
        <v>7714</v>
      </c>
    </row>
    <row r="29" spans="1:67" ht="26.25">
      <c r="D29" s="800">
        <v>10</v>
      </c>
      <c r="E29" s="762"/>
      <c r="F29" t="s">
        <v>6960</v>
      </c>
      <c r="G29" s="797" t="s">
        <v>6</v>
      </c>
      <c r="R29" s="104"/>
      <c r="U29" s="104"/>
      <c r="AD29" s="763"/>
      <c r="AE29" t="s">
        <v>7009</v>
      </c>
      <c r="AQ29" s="786"/>
      <c r="AR29" s="786"/>
      <c r="AS29" s="786"/>
      <c r="AT29" s="786"/>
      <c r="AU29" s="787"/>
      <c r="AY29" s="763"/>
      <c r="AZ29" s="988">
        <v>8</v>
      </c>
      <c r="BA29" s="1059" t="s">
        <v>7715</v>
      </c>
      <c r="BB29" s="993" t="s">
        <v>7716</v>
      </c>
    </row>
    <row r="30" spans="1:67" ht="21" thickBot="1">
      <c r="D30" s="800">
        <v>11</v>
      </c>
      <c r="E30" s="762"/>
      <c r="F30" t="s">
        <v>6961</v>
      </c>
      <c r="G30" t="s">
        <v>6987</v>
      </c>
      <c r="AD30" s="763"/>
      <c r="AE30" t="s">
        <v>7008</v>
      </c>
      <c r="AU30" s="787"/>
      <c r="AY30" s="763"/>
      <c r="AZ30" s="988">
        <v>9</v>
      </c>
      <c r="BA30" s="1059" t="s">
        <v>7717</v>
      </c>
      <c r="BB30" s="993" t="s">
        <v>7718</v>
      </c>
    </row>
    <row r="31" spans="1:67" ht="21" thickBot="1">
      <c r="D31" s="800">
        <v>12</v>
      </c>
      <c r="E31" s="762"/>
      <c r="F31" t="s">
        <v>6962</v>
      </c>
      <c r="M31">
        <v>1</v>
      </c>
      <c r="N31" s="1009" t="s">
        <v>6</v>
      </c>
      <c r="P31" s="1028"/>
      <c r="AD31" s="763"/>
      <c r="AU31" s="787"/>
      <c r="AY31" s="763"/>
      <c r="AZ31" s="988">
        <v>10</v>
      </c>
      <c r="BA31" s="1059" t="s">
        <v>278</v>
      </c>
      <c r="BB31" s="993" t="s">
        <v>7719</v>
      </c>
    </row>
    <row r="32" spans="1:67" ht="21.75" thickBot="1">
      <c r="D32" s="800">
        <v>13</v>
      </c>
      <c r="E32" s="762"/>
      <c r="F32" t="s">
        <v>6963</v>
      </c>
      <c r="H32" s="780" t="s">
        <v>6986</v>
      </c>
      <c r="J32" s="777"/>
      <c r="M32">
        <v>2</v>
      </c>
      <c r="N32" s="1010"/>
      <c r="P32" s="1029"/>
      <c r="AD32" s="763"/>
      <c r="AU32" s="787"/>
      <c r="AY32" s="763"/>
      <c r="AZ32" s="988">
        <v>11</v>
      </c>
      <c r="BA32" s="1059" t="s">
        <v>7720</v>
      </c>
      <c r="BB32" s="993" t="s">
        <v>7721</v>
      </c>
    </row>
    <row r="33" spans="4:55" ht="20.25">
      <c r="D33" s="800">
        <v>14</v>
      </c>
      <c r="E33" s="762"/>
      <c r="F33" t="s">
        <v>6964</v>
      </c>
      <c r="M33">
        <v>3</v>
      </c>
      <c r="N33" s="1010"/>
      <c r="P33" s="1029"/>
      <c r="AD33" s="763"/>
      <c r="AY33" s="763"/>
      <c r="AZ33" s="988">
        <v>12</v>
      </c>
      <c r="BA33" s="1059" t="s">
        <v>7722</v>
      </c>
      <c r="BB33" s="993" t="s">
        <v>7723</v>
      </c>
    </row>
    <row r="34" spans="4:55" ht="20.25">
      <c r="D34" s="800">
        <v>15</v>
      </c>
      <c r="E34" s="762"/>
      <c r="F34" t="s">
        <v>6965</v>
      </c>
      <c r="M34">
        <v>4</v>
      </c>
      <c r="N34" s="1010"/>
      <c r="P34" s="1029"/>
      <c r="AD34" s="763"/>
      <c r="AY34" s="763"/>
      <c r="AZ34" s="988">
        <v>13</v>
      </c>
      <c r="BA34" s="987" t="s">
        <v>7724</v>
      </c>
      <c r="BB34" s="993" t="s">
        <v>7725</v>
      </c>
    </row>
    <row r="35" spans="4:55" ht="20.25">
      <c r="D35" s="800">
        <v>16</v>
      </c>
      <c r="E35" s="762"/>
      <c r="F35" t="s">
        <v>6966</v>
      </c>
      <c r="M35">
        <v>5</v>
      </c>
      <c r="N35" s="1010"/>
      <c r="P35" s="1029"/>
      <c r="AD35" s="763"/>
      <c r="AY35" s="763"/>
      <c r="AZ35" s="988">
        <v>14</v>
      </c>
      <c r="BA35" s="987" t="s">
        <v>7726</v>
      </c>
      <c r="BB35" s="993" t="s">
        <v>7727</v>
      </c>
      <c r="BC35" s="991"/>
    </row>
    <row r="36" spans="4:55" ht="20.25">
      <c r="D36" s="800">
        <v>17</v>
      </c>
      <c r="E36" s="762"/>
      <c r="F36" t="s">
        <v>6967</v>
      </c>
      <c r="M36">
        <v>6</v>
      </c>
      <c r="N36" s="1010"/>
      <c r="P36" s="1029"/>
      <c r="AD36" s="763"/>
      <c r="AY36" s="763"/>
      <c r="AZ36" s="988">
        <v>15</v>
      </c>
      <c r="BA36" s="987" t="s">
        <v>7728</v>
      </c>
      <c r="BB36" s="993" t="s">
        <v>7729</v>
      </c>
    </row>
    <row r="37" spans="4:55" ht="20.25">
      <c r="D37" s="800">
        <v>18</v>
      </c>
      <c r="E37" s="762"/>
      <c r="F37" t="s">
        <v>6968</v>
      </c>
      <c r="I37" s="756"/>
      <c r="M37">
        <v>7</v>
      </c>
      <c r="N37" s="1010"/>
      <c r="P37" s="1029"/>
      <c r="AD37" s="763"/>
      <c r="AY37" s="763"/>
      <c r="AZ37" s="988">
        <v>16</v>
      </c>
      <c r="BA37" s="987" t="s">
        <v>7730</v>
      </c>
      <c r="BB37" s="993" t="s">
        <v>7731</v>
      </c>
    </row>
    <row r="38" spans="4:55" ht="20.25">
      <c r="D38" s="800">
        <v>19</v>
      </c>
      <c r="E38" s="762"/>
      <c r="F38" t="s">
        <v>6969</v>
      </c>
      <c r="J38" s="789"/>
      <c r="M38">
        <v>8</v>
      </c>
      <c r="N38" s="1010"/>
      <c r="P38" s="1029"/>
      <c r="AD38" s="763"/>
      <c r="AY38" s="763"/>
      <c r="AZ38" s="988">
        <v>17</v>
      </c>
      <c r="BA38" s="987" t="s">
        <v>7732</v>
      </c>
      <c r="BB38" s="993" t="s">
        <v>7733</v>
      </c>
    </row>
    <row r="39" spans="4:55" ht="21" thickBot="1">
      <c r="D39" s="800">
        <v>20</v>
      </c>
      <c r="E39" s="762"/>
      <c r="F39" t="s">
        <v>6970</v>
      </c>
      <c r="I39" s="790"/>
      <c r="M39">
        <v>9</v>
      </c>
      <c r="N39" s="1011"/>
      <c r="P39" s="1029"/>
      <c r="AD39" s="763"/>
      <c r="AY39" s="763"/>
      <c r="AZ39" s="988">
        <v>18</v>
      </c>
      <c r="BA39" s="987" t="s">
        <v>7734</v>
      </c>
      <c r="BB39" s="993" t="s">
        <v>7735</v>
      </c>
    </row>
    <row r="40" spans="4:55" ht="20.25">
      <c r="D40" s="800">
        <v>21</v>
      </c>
      <c r="E40" s="762"/>
      <c r="F40" t="s">
        <v>6971</v>
      </c>
      <c r="H40" s="605" t="s">
        <v>2</v>
      </c>
      <c r="I40" s="605"/>
      <c r="J40" s="605"/>
      <c r="K40" s="605"/>
      <c r="L40" s="605"/>
      <c r="M40" s="605"/>
      <c r="P40" s="1029"/>
      <c r="AD40" s="763"/>
      <c r="AY40" s="763"/>
      <c r="AZ40" s="988">
        <v>19</v>
      </c>
      <c r="BA40" s="987" t="s">
        <v>7736</v>
      </c>
      <c r="BB40" s="993" t="s">
        <v>7737</v>
      </c>
    </row>
    <row r="41" spans="4:55" ht="20.25">
      <c r="D41" s="800">
        <v>22</v>
      </c>
      <c r="E41" s="762"/>
      <c r="F41" t="s">
        <v>6972</v>
      </c>
      <c r="H41" s="605"/>
      <c r="I41" s="605"/>
      <c r="J41" s="605"/>
      <c r="K41" s="605"/>
      <c r="L41" s="605"/>
      <c r="M41" s="605"/>
      <c r="P41" s="1029"/>
      <c r="AD41" s="763"/>
      <c r="AY41" s="763"/>
      <c r="AZ41" s="988">
        <v>20</v>
      </c>
      <c r="BA41" s="987" t="s">
        <v>7738</v>
      </c>
      <c r="BB41" s="993" t="s">
        <v>7739</v>
      </c>
    </row>
    <row r="42" spans="4:55" ht="20.25">
      <c r="D42" s="800">
        <v>23</v>
      </c>
      <c r="E42" s="762"/>
      <c r="F42" t="s">
        <v>6973</v>
      </c>
      <c r="H42" s="605"/>
      <c r="I42" s="605"/>
      <c r="J42" s="605"/>
      <c r="K42" s="605"/>
      <c r="L42" s="605"/>
      <c r="M42" s="605"/>
      <c r="P42" s="1029"/>
      <c r="AD42" s="763"/>
      <c r="AY42" s="763"/>
      <c r="AZ42" s="988">
        <v>21</v>
      </c>
      <c r="BA42" s="987" t="s">
        <v>7740</v>
      </c>
      <c r="BB42" s="993" t="s">
        <v>7741</v>
      </c>
    </row>
    <row r="43" spans="4:55" ht="20.25">
      <c r="D43" s="800">
        <v>24</v>
      </c>
      <c r="E43" s="762"/>
      <c r="F43" t="s">
        <v>6974</v>
      </c>
      <c r="H43" s="605"/>
      <c r="I43" s="605"/>
      <c r="J43" s="605"/>
      <c r="K43" s="605"/>
      <c r="L43" s="605"/>
      <c r="M43" s="605"/>
      <c r="P43" s="1029"/>
      <c r="AD43" s="763"/>
      <c r="AY43" s="763"/>
      <c r="AZ43" s="988">
        <v>22</v>
      </c>
      <c r="BA43" s="987" t="s">
        <v>7742</v>
      </c>
      <c r="BB43" s="993" t="s">
        <v>7743</v>
      </c>
    </row>
    <row r="44" spans="4:55" ht="20.25">
      <c r="D44" s="800">
        <v>25</v>
      </c>
      <c r="E44" s="762"/>
      <c r="F44" t="s">
        <v>6975</v>
      </c>
      <c r="H44" s="605"/>
      <c r="I44" s="605"/>
      <c r="J44" s="605"/>
      <c r="K44" s="605"/>
      <c r="L44" s="605"/>
      <c r="M44" s="605"/>
      <c r="P44" s="1029"/>
      <c r="AD44" s="778"/>
      <c r="AY44" s="778"/>
      <c r="AZ44" s="988">
        <v>23</v>
      </c>
      <c r="BA44" s="987" t="s">
        <v>7744</v>
      </c>
      <c r="BB44" s="993" t="s">
        <v>7745</v>
      </c>
    </row>
    <row r="45" spans="4:55" ht="20.25">
      <c r="D45" s="800">
        <v>26</v>
      </c>
      <c r="E45" s="762"/>
      <c r="F45" t="s">
        <v>6976</v>
      </c>
      <c r="H45" s="1027"/>
      <c r="I45" s="1027"/>
      <c r="J45" s="1027"/>
      <c r="K45" s="1027"/>
      <c r="L45" s="1027"/>
      <c r="M45" s="1027"/>
      <c r="P45" s="1029"/>
      <c r="AZ45" s="988">
        <v>24</v>
      </c>
      <c r="BA45" s="987" t="s">
        <v>7746</v>
      </c>
      <c r="BB45" s="993" t="s">
        <v>7747</v>
      </c>
    </row>
    <row r="46" spans="4:55" ht="20.25">
      <c r="D46" s="800">
        <v>27</v>
      </c>
      <c r="E46" s="762"/>
      <c r="F46" t="s">
        <v>6977</v>
      </c>
      <c r="H46" s="1027"/>
      <c r="I46" s="1027"/>
      <c r="J46" s="1027"/>
      <c r="K46" s="1027"/>
      <c r="L46" s="1027"/>
      <c r="M46" s="1027"/>
      <c r="P46" s="1029"/>
      <c r="AZ46" s="988">
        <v>25</v>
      </c>
      <c r="BA46" s="987" t="s">
        <v>7748</v>
      </c>
      <c r="BB46" s="993" t="s">
        <v>7749</v>
      </c>
    </row>
    <row r="47" spans="4:55" ht="21" thickBot="1">
      <c r="D47" s="800">
        <v>28</v>
      </c>
      <c r="E47" s="762"/>
      <c r="F47" t="s">
        <v>6992</v>
      </c>
      <c r="H47" s="1027"/>
      <c r="I47" s="1027"/>
      <c r="J47" s="1027"/>
      <c r="K47" s="1027"/>
      <c r="L47" s="1027"/>
      <c r="M47" s="1027"/>
      <c r="P47" s="1029"/>
      <c r="AZ47" s="988">
        <v>26</v>
      </c>
      <c r="BA47" s="987" t="s">
        <v>7750</v>
      </c>
      <c r="BB47" s="993" t="s">
        <v>7751</v>
      </c>
    </row>
    <row r="48" spans="4:55" ht="21.75" thickTop="1" thickBot="1">
      <c r="D48" s="800">
        <v>29</v>
      </c>
      <c r="E48" s="762"/>
      <c r="F48" s="980" t="s">
        <v>6993</v>
      </c>
      <c r="H48" s="1027"/>
      <c r="I48" s="1027"/>
      <c r="J48" s="1027"/>
      <c r="K48" s="1027"/>
      <c r="L48" s="1027"/>
      <c r="M48" s="1027"/>
      <c r="P48" s="1029"/>
      <c r="AZ48" s="988">
        <v>27</v>
      </c>
      <c r="BA48" s="987" t="s">
        <v>7752</v>
      </c>
      <c r="BB48" s="993" t="s">
        <v>7753</v>
      </c>
    </row>
    <row r="49" spans="4:54" ht="21" thickTop="1">
      <c r="D49" s="800">
        <v>30</v>
      </c>
      <c r="E49" s="762"/>
      <c r="F49" t="s">
        <v>6994</v>
      </c>
      <c r="H49" s="1027"/>
      <c r="I49" s="1027"/>
      <c r="J49" s="1027"/>
      <c r="K49" s="1027"/>
      <c r="L49" s="1027"/>
      <c r="M49" s="1027"/>
      <c r="P49" s="1030"/>
      <c r="AZ49" s="988">
        <v>28</v>
      </c>
      <c r="BA49" s="987" t="s">
        <v>7754</v>
      </c>
      <c r="BB49" s="993" t="s">
        <v>7755</v>
      </c>
    </row>
    <row r="50" spans="4:54" ht="21" thickBot="1">
      <c r="D50" s="800">
        <v>31</v>
      </c>
      <c r="E50" s="762"/>
      <c r="F50" t="s">
        <v>6995</v>
      </c>
      <c r="H50" s="1027"/>
      <c r="I50" s="1027"/>
      <c r="J50" s="1027"/>
      <c r="K50" s="1027"/>
      <c r="L50" s="1027"/>
      <c r="M50" s="1027"/>
      <c r="AZ50" s="988">
        <v>29</v>
      </c>
      <c r="BA50" s="987" t="s">
        <v>7756</v>
      </c>
      <c r="BB50" s="993" t="s">
        <v>7757</v>
      </c>
    </row>
    <row r="51" spans="4:54" ht="21.75" thickTop="1" thickBot="1">
      <c r="D51" s="800">
        <v>32</v>
      </c>
      <c r="E51" s="762"/>
      <c r="F51" s="979" t="s">
        <v>6996</v>
      </c>
      <c r="H51" s="1027"/>
      <c r="I51" s="1027"/>
      <c r="J51" s="1027"/>
      <c r="K51" s="1027"/>
      <c r="L51" s="1027"/>
      <c r="M51" s="1027"/>
      <c r="AZ51" s="988">
        <v>30</v>
      </c>
      <c r="BA51" s="987" t="s">
        <v>7758</v>
      </c>
      <c r="BB51" s="993" t="s">
        <v>7759</v>
      </c>
    </row>
    <row r="52" spans="4:54" ht="21.75" thickTop="1" thickBot="1">
      <c r="D52" s="800">
        <v>33</v>
      </c>
      <c r="E52" s="762"/>
      <c r="F52" t="s">
        <v>6997</v>
      </c>
      <c r="H52" s="1027"/>
      <c r="I52" s="1027"/>
      <c r="J52" s="1027"/>
      <c r="K52" s="1027"/>
      <c r="L52" s="1027"/>
      <c r="M52" s="1027"/>
      <c r="AZ52" s="988">
        <v>31</v>
      </c>
      <c r="BA52" s="987" t="s">
        <v>7760</v>
      </c>
      <c r="BB52" s="993" t="s">
        <v>7761</v>
      </c>
    </row>
    <row r="53" spans="4:54" ht="21" thickBot="1">
      <c r="D53" s="800">
        <v>34</v>
      </c>
      <c r="E53" s="762"/>
      <c r="F53" s="777" t="s">
        <v>6998</v>
      </c>
      <c r="H53" s="1027"/>
      <c r="I53" s="1027"/>
      <c r="J53" s="1027"/>
      <c r="K53" s="1027"/>
      <c r="L53" s="1027"/>
      <c r="M53" s="1027"/>
      <c r="AZ53" s="988">
        <v>32</v>
      </c>
      <c r="BA53" s="987" t="s">
        <v>7762</v>
      </c>
      <c r="BB53" s="993" t="s">
        <v>7763</v>
      </c>
    </row>
    <row r="54" spans="4:54" ht="20.25">
      <c r="D54" s="800">
        <v>35</v>
      </c>
      <c r="E54" s="762"/>
      <c r="F54" t="s">
        <v>6999</v>
      </c>
      <c r="G54">
        <v>1234.788</v>
      </c>
      <c r="H54" s="1027"/>
      <c r="I54" s="1027"/>
      <c r="J54" s="1027"/>
      <c r="K54" s="1027"/>
      <c r="L54" s="1027"/>
      <c r="M54" s="1027"/>
      <c r="AZ54" s="988">
        <v>33</v>
      </c>
      <c r="BA54" s="987" t="s">
        <v>7764</v>
      </c>
      <c r="BB54" s="993" t="s">
        <v>7765</v>
      </c>
    </row>
    <row r="55" spans="4:54" ht="21" thickBot="1">
      <c r="D55" s="800">
        <v>36</v>
      </c>
      <c r="E55" s="762"/>
      <c r="F55" t="s">
        <v>7000</v>
      </c>
      <c r="AZ55" s="988">
        <v>34</v>
      </c>
      <c r="BA55" s="987" t="s">
        <v>7766</v>
      </c>
      <c r="BB55" s="993" t="s">
        <v>7767</v>
      </c>
    </row>
    <row r="56" spans="4:54" ht="20.25">
      <c r="D56" s="800">
        <v>37</v>
      </c>
      <c r="E56" s="762"/>
      <c r="F56" s="1019" t="s">
        <v>7001</v>
      </c>
      <c r="G56" s="1022"/>
      <c r="AZ56" s="988">
        <v>35</v>
      </c>
      <c r="BA56" s="987" t="s">
        <v>7768</v>
      </c>
      <c r="BB56" s="993" t="s">
        <v>7769</v>
      </c>
    </row>
    <row r="57" spans="4:54" ht="20.25">
      <c r="D57" s="800">
        <v>38</v>
      </c>
      <c r="E57" s="762"/>
      <c r="F57" s="1020"/>
      <c r="G57" s="1022"/>
      <c r="AZ57" s="988">
        <v>36</v>
      </c>
      <c r="BA57" s="987" t="s">
        <v>7770</v>
      </c>
      <c r="BB57" s="993" t="s">
        <v>7771</v>
      </c>
    </row>
    <row r="58" spans="4:54" ht="20.25">
      <c r="D58" s="800">
        <v>39</v>
      </c>
      <c r="E58" s="762"/>
      <c r="F58" s="1020"/>
      <c r="G58" s="1022"/>
      <c r="AZ58" s="988">
        <v>37</v>
      </c>
      <c r="BA58" s="987" t="s">
        <v>7772</v>
      </c>
      <c r="BB58" s="993" t="s">
        <v>7773</v>
      </c>
    </row>
    <row r="59" spans="4:54" ht="20.25">
      <c r="D59" s="800">
        <v>40</v>
      </c>
      <c r="E59" s="762"/>
      <c r="F59" s="1020"/>
      <c r="G59" s="1022"/>
      <c r="AZ59" s="988">
        <v>38</v>
      </c>
      <c r="BA59" s="987" t="s">
        <v>7774</v>
      </c>
      <c r="BB59" s="993" t="s">
        <v>7775</v>
      </c>
    </row>
    <row r="60" spans="4:54" ht="20.25">
      <c r="D60" s="800">
        <v>41</v>
      </c>
      <c r="E60" s="762"/>
      <c r="F60" s="1020"/>
      <c r="G60" s="1022"/>
      <c r="AZ60" s="988">
        <v>39</v>
      </c>
      <c r="BA60" s="987" t="s">
        <v>7776</v>
      </c>
      <c r="BB60" s="993" t="s">
        <v>7777</v>
      </c>
    </row>
    <row r="61" spans="4:54" ht="20.25">
      <c r="D61" s="800">
        <v>42</v>
      </c>
      <c r="E61" s="762"/>
      <c r="F61" s="1020"/>
      <c r="G61" s="1022"/>
      <c r="AZ61" s="988">
        <v>40</v>
      </c>
      <c r="BA61" s="987" t="s">
        <v>7778</v>
      </c>
      <c r="BB61" s="993" t="s">
        <v>7779</v>
      </c>
    </row>
    <row r="62" spans="4:54" ht="20.25">
      <c r="D62" s="800">
        <v>43</v>
      </c>
      <c r="E62" s="762"/>
      <c r="F62" s="1020"/>
      <c r="G62" s="1022"/>
      <c r="AZ62" s="988">
        <v>41</v>
      </c>
      <c r="BA62" s="987" t="s">
        <v>7780</v>
      </c>
      <c r="BB62" s="993" t="s">
        <v>7781</v>
      </c>
    </row>
    <row r="63" spans="4:54" ht="20.25">
      <c r="D63" s="800">
        <v>44</v>
      </c>
      <c r="E63" s="762"/>
      <c r="F63" s="1020"/>
      <c r="G63" s="1022"/>
      <c r="AZ63" s="988">
        <v>42</v>
      </c>
      <c r="BA63" s="987" t="s">
        <v>7782</v>
      </c>
      <c r="BB63" s="993" t="s">
        <v>7783</v>
      </c>
    </row>
    <row r="64" spans="4:54" ht="21" thickBot="1">
      <c r="D64" s="800">
        <v>45</v>
      </c>
      <c r="E64" s="762"/>
      <c r="F64" s="1021"/>
      <c r="G64" s="788"/>
      <c r="AD64" s="778" t="s">
        <v>6983</v>
      </c>
      <c r="AY64" s="778" t="s">
        <v>6983</v>
      </c>
      <c r="AZ64" s="988">
        <v>43</v>
      </c>
      <c r="BA64" s="987" t="s">
        <v>7784</v>
      </c>
      <c r="BB64" s="993" t="s">
        <v>7785</v>
      </c>
    </row>
    <row r="65" spans="4:55" ht="20.25">
      <c r="D65" s="800">
        <v>46</v>
      </c>
      <c r="E65" s="762"/>
      <c r="F65" t="s">
        <v>7002</v>
      </c>
      <c r="AZ65" s="988">
        <v>44</v>
      </c>
      <c r="BA65" s="987" t="s">
        <v>7786</v>
      </c>
      <c r="BB65" s="993" t="s">
        <v>7787</v>
      </c>
    </row>
    <row r="66" spans="4:55" ht="21" thickBot="1">
      <c r="D66" s="800">
        <v>47</v>
      </c>
      <c r="E66" s="762"/>
      <c r="F66" s="1023" t="s">
        <v>7003</v>
      </c>
      <c r="G66" s="1022"/>
      <c r="AZ66" s="988">
        <v>45</v>
      </c>
      <c r="BA66" s="987" t="s">
        <v>7788</v>
      </c>
      <c r="BB66" s="993" t="s">
        <v>7789</v>
      </c>
    </row>
    <row r="67" spans="4:55" ht="21" thickBot="1">
      <c r="D67" s="800">
        <v>48</v>
      </c>
      <c r="E67" s="762"/>
      <c r="F67" t="s">
        <v>7004</v>
      </c>
      <c r="J67" s="792" t="s">
        <v>7010</v>
      </c>
      <c r="AZ67" s="988">
        <v>46</v>
      </c>
      <c r="BA67" s="987" t="s">
        <v>7790</v>
      </c>
      <c r="BB67" s="993" t="s">
        <v>7791</v>
      </c>
    </row>
    <row r="68" spans="4:55" ht="20.25">
      <c r="D68" s="800">
        <v>49</v>
      </c>
      <c r="E68" s="778" t="s">
        <v>6983</v>
      </c>
      <c r="F68" t="s">
        <v>7005</v>
      </c>
      <c r="AB68" s="608"/>
      <c r="AZ68" s="988">
        <v>47</v>
      </c>
      <c r="BA68" s="987" t="s">
        <v>7792</v>
      </c>
      <c r="BB68" s="993" t="s">
        <v>7793</v>
      </c>
      <c r="BC68" s="991"/>
    </row>
    <row r="69" spans="4:55" ht="20.25">
      <c r="D69" s="800">
        <v>50</v>
      </c>
      <c r="AB69" s="608"/>
      <c r="AZ69" s="988">
        <v>48</v>
      </c>
      <c r="BA69" s="987" t="s">
        <v>7794</v>
      </c>
      <c r="BB69" s="993" t="s">
        <v>7795</v>
      </c>
      <c r="BC69" s="991"/>
    </row>
    <row r="70" spans="4:55" ht="20.25">
      <c r="D70" s="800">
        <v>51</v>
      </c>
      <c r="AZ70" s="988">
        <v>49</v>
      </c>
      <c r="BA70" s="987" t="s">
        <v>7796</v>
      </c>
      <c r="BB70" s="993" t="s">
        <v>7797</v>
      </c>
    </row>
    <row r="71" spans="4:55" ht="20.25">
      <c r="D71" s="800">
        <v>52</v>
      </c>
      <c r="AZ71" s="988">
        <v>50</v>
      </c>
      <c r="BA71" s="987" t="s">
        <v>7798</v>
      </c>
      <c r="BB71" s="993" t="s">
        <v>7799</v>
      </c>
    </row>
    <row r="72" spans="4:55" ht="20.25">
      <c r="D72" s="800">
        <v>53</v>
      </c>
      <c r="AZ72" s="988">
        <v>51</v>
      </c>
      <c r="BA72" s="987" t="s">
        <v>7800</v>
      </c>
      <c r="BB72" s="993" t="s">
        <v>7801</v>
      </c>
    </row>
    <row r="73" spans="4:55" ht="20.25">
      <c r="D73" s="800">
        <v>54</v>
      </c>
      <c r="AZ73" s="988">
        <v>52</v>
      </c>
      <c r="BA73" s="987" t="s">
        <v>7802</v>
      </c>
      <c r="BB73" s="993" t="s">
        <v>7803</v>
      </c>
    </row>
    <row r="74" spans="4:55" ht="20.25">
      <c r="D74" s="800">
        <v>55</v>
      </c>
      <c r="AZ74" s="988">
        <v>53</v>
      </c>
      <c r="BA74" s="987" t="s">
        <v>7804</v>
      </c>
      <c r="BB74" s="993" t="s">
        <v>7805</v>
      </c>
    </row>
    <row r="75" spans="4:55" ht="20.25">
      <c r="D75" s="800">
        <v>56</v>
      </c>
      <c r="AZ75" s="988">
        <v>54</v>
      </c>
      <c r="BA75" s="987" t="s">
        <v>7806</v>
      </c>
      <c r="BB75" s="993" t="s">
        <v>7807</v>
      </c>
    </row>
    <row r="76" spans="4:55" ht="20.25">
      <c r="D76" s="800">
        <v>57</v>
      </c>
      <c r="AZ76" s="988">
        <v>55</v>
      </c>
      <c r="BA76" s="987" t="s">
        <v>7808</v>
      </c>
      <c r="BB76" s="993" t="s">
        <v>7809</v>
      </c>
    </row>
    <row r="77" spans="4:55" ht="20.25">
      <c r="D77" s="800">
        <v>58</v>
      </c>
      <c r="AZ77" s="988">
        <v>56</v>
      </c>
      <c r="BA77" s="987" t="s">
        <v>7810</v>
      </c>
      <c r="BB77" s="993" t="s">
        <v>7811</v>
      </c>
    </row>
    <row r="78" spans="4:55" ht="20.25">
      <c r="D78" s="800">
        <v>59</v>
      </c>
      <c r="AZ78" s="988">
        <v>57</v>
      </c>
      <c r="BA78" s="987" t="s">
        <v>7812</v>
      </c>
      <c r="BB78" s="993" t="s">
        <v>7813</v>
      </c>
    </row>
    <row r="79" spans="4:55" ht="20.25">
      <c r="D79" s="800">
        <v>60</v>
      </c>
      <c r="AZ79" s="988">
        <v>58</v>
      </c>
      <c r="BA79" s="987" t="s">
        <v>7814</v>
      </c>
      <c r="BB79" s="993" t="s">
        <v>7815</v>
      </c>
    </row>
    <row r="80" spans="4:55" ht="20.25">
      <c r="D80" s="800">
        <v>61</v>
      </c>
      <c r="AZ80" s="988">
        <v>59</v>
      </c>
      <c r="BA80" s="987" t="s">
        <v>7816</v>
      </c>
      <c r="BB80" s="993" t="s">
        <v>7817</v>
      </c>
    </row>
    <row r="81" spans="4:55" ht="20.25">
      <c r="D81" s="800">
        <v>62</v>
      </c>
      <c r="AZ81" s="988">
        <v>60</v>
      </c>
      <c r="BA81" s="987" t="s">
        <v>7818</v>
      </c>
      <c r="BB81" s="993" t="s">
        <v>7817</v>
      </c>
    </row>
    <row r="82" spans="4:55" ht="20.25">
      <c r="D82" s="800">
        <v>63</v>
      </c>
      <c r="AZ82" s="988">
        <v>61</v>
      </c>
      <c r="BA82" s="987" t="s">
        <v>7819</v>
      </c>
      <c r="BB82" s="993" t="s">
        <v>7817</v>
      </c>
    </row>
    <row r="83" spans="4:55" ht="20.25">
      <c r="D83" s="800">
        <v>64</v>
      </c>
      <c r="AZ83" s="988">
        <v>62</v>
      </c>
      <c r="BA83" s="987" t="s">
        <v>7820</v>
      </c>
      <c r="BB83" s="993" t="s">
        <v>7821</v>
      </c>
    </row>
    <row r="84" spans="4:55" ht="20.25">
      <c r="D84" s="800">
        <v>65</v>
      </c>
      <c r="AZ84" s="988">
        <v>63</v>
      </c>
      <c r="BA84" s="987" t="s">
        <v>7822</v>
      </c>
      <c r="BB84" s="993" t="s">
        <v>7823</v>
      </c>
    </row>
    <row r="85" spans="4:55" ht="20.25">
      <c r="D85" s="800">
        <v>66</v>
      </c>
      <c r="AZ85" s="988">
        <v>64</v>
      </c>
      <c r="BA85" s="987" t="s">
        <v>7824</v>
      </c>
      <c r="BB85" s="993" t="s">
        <v>7825</v>
      </c>
    </row>
    <row r="86" spans="4:55" ht="20.25">
      <c r="D86" s="800">
        <v>67</v>
      </c>
      <c r="AZ86" s="988">
        <v>65</v>
      </c>
      <c r="BA86" s="987" t="s">
        <v>7826</v>
      </c>
      <c r="BB86" s="993" t="s">
        <v>7827</v>
      </c>
    </row>
    <row r="87" spans="4:55" ht="20.25">
      <c r="D87" s="800">
        <v>68</v>
      </c>
      <c r="AZ87" s="988">
        <v>66</v>
      </c>
      <c r="BA87" s="987" t="s">
        <v>7828</v>
      </c>
      <c r="BB87" s="993" t="s">
        <v>7829</v>
      </c>
    </row>
    <row r="88" spans="4:55" ht="20.25">
      <c r="D88" s="800">
        <v>69</v>
      </c>
      <c r="AZ88" s="988">
        <v>67</v>
      </c>
      <c r="BA88" s="987" t="s">
        <v>2194</v>
      </c>
      <c r="BB88" s="993" t="s">
        <v>7830</v>
      </c>
    </row>
    <row r="89" spans="4:55" ht="20.25">
      <c r="D89" s="800">
        <v>70</v>
      </c>
      <c r="AZ89" s="988">
        <v>68</v>
      </c>
      <c r="BA89" s="987" t="s">
        <v>7831</v>
      </c>
      <c r="BB89" s="993" t="s">
        <v>7832</v>
      </c>
    </row>
    <row r="90" spans="4:55" ht="20.25">
      <c r="D90" s="800">
        <v>71</v>
      </c>
      <c r="AZ90" s="988">
        <v>69</v>
      </c>
      <c r="BA90" s="987" t="s">
        <v>408</v>
      </c>
      <c r="BB90" s="993" t="s">
        <v>7833</v>
      </c>
    </row>
    <row r="91" spans="4:55" ht="20.25">
      <c r="D91" s="800">
        <v>72</v>
      </c>
      <c r="AZ91" s="988">
        <v>70</v>
      </c>
      <c r="BA91" s="987" t="s">
        <v>7834</v>
      </c>
      <c r="BB91" s="993" t="s">
        <v>7835</v>
      </c>
    </row>
    <row r="92" spans="4:55" ht="20.25">
      <c r="D92" s="800">
        <v>73</v>
      </c>
      <c r="AZ92" s="988">
        <v>71</v>
      </c>
      <c r="BA92" s="987" t="s">
        <v>7836</v>
      </c>
      <c r="BB92" s="993" t="s">
        <v>7837</v>
      </c>
      <c r="BC92" s="991"/>
    </row>
    <row r="93" spans="4:55" ht="20.25">
      <c r="D93" s="800">
        <v>74</v>
      </c>
      <c r="AZ93" s="988">
        <v>72</v>
      </c>
      <c r="BA93" s="987" t="s">
        <v>7838</v>
      </c>
      <c r="BB93" s="993" t="s">
        <v>7839</v>
      </c>
    </row>
    <row r="94" spans="4:55" ht="20.25">
      <c r="D94" s="800">
        <v>75</v>
      </c>
      <c r="AZ94" s="988">
        <v>73</v>
      </c>
      <c r="BA94" s="987" t="s">
        <v>7840</v>
      </c>
      <c r="BB94" s="993" t="s">
        <v>7841</v>
      </c>
    </row>
    <row r="95" spans="4:55" ht="20.25">
      <c r="D95" s="800">
        <v>76</v>
      </c>
      <c r="AZ95" s="988">
        <v>74</v>
      </c>
      <c r="BA95" s="987" t="s">
        <v>7842</v>
      </c>
      <c r="BB95" s="993" t="s">
        <v>7843</v>
      </c>
    </row>
    <row r="96" spans="4:55" ht="20.25">
      <c r="D96" s="800">
        <v>77</v>
      </c>
      <c r="AZ96" s="988">
        <v>75</v>
      </c>
      <c r="BA96" s="987" t="s">
        <v>7844</v>
      </c>
      <c r="BB96" s="993" t="s">
        <v>7845</v>
      </c>
    </row>
    <row r="97" spans="4:54" ht="20.25">
      <c r="D97" s="800">
        <v>78</v>
      </c>
      <c r="AZ97" s="988">
        <v>76</v>
      </c>
      <c r="BA97" s="987" t="s">
        <v>7846</v>
      </c>
      <c r="BB97" s="993" t="s">
        <v>7847</v>
      </c>
    </row>
    <row r="98" spans="4:54" ht="20.25">
      <c r="D98" s="800">
        <v>79</v>
      </c>
      <c r="AZ98" s="988">
        <v>77</v>
      </c>
      <c r="BA98" s="987" t="s">
        <v>7848</v>
      </c>
      <c r="BB98" s="993" t="s">
        <v>7849</v>
      </c>
    </row>
    <row r="99" spans="4:54" ht="20.25">
      <c r="D99" s="800">
        <v>80</v>
      </c>
      <c r="AZ99" s="988">
        <v>78</v>
      </c>
      <c r="BA99" s="987" t="s">
        <v>7850</v>
      </c>
      <c r="BB99" s="993" t="s">
        <v>7851</v>
      </c>
    </row>
    <row r="100" spans="4:54" ht="20.25">
      <c r="D100" s="800">
        <v>81</v>
      </c>
      <c r="AZ100" s="988">
        <v>79</v>
      </c>
      <c r="BA100" s="987" t="s">
        <v>7852</v>
      </c>
      <c r="BB100" s="993" t="s">
        <v>7853</v>
      </c>
    </row>
    <row r="101" spans="4:54" ht="20.25">
      <c r="D101" s="800">
        <v>82</v>
      </c>
      <c r="AZ101" s="988">
        <v>80</v>
      </c>
      <c r="BA101" s="987" t="s">
        <v>2203</v>
      </c>
      <c r="BB101" s="993" t="s">
        <v>7854</v>
      </c>
    </row>
    <row r="102" spans="4:54" ht="20.25">
      <c r="D102" s="800">
        <v>83</v>
      </c>
      <c r="AZ102" s="988">
        <v>81</v>
      </c>
      <c r="BA102" s="987" t="s">
        <v>7855</v>
      </c>
      <c r="BB102" s="993" t="s">
        <v>7856</v>
      </c>
    </row>
    <row r="103" spans="4:54" ht="20.25">
      <c r="D103" s="800">
        <v>84</v>
      </c>
      <c r="AZ103" s="988">
        <v>82</v>
      </c>
      <c r="BA103" s="987" t="s">
        <v>7857</v>
      </c>
      <c r="BB103" s="993" t="s">
        <v>7858</v>
      </c>
    </row>
    <row r="104" spans="4:54" ht="20.25">
      <c r="D104" s="800">
        <v>85</v>
      </c>
      <c r="AZ104" s="988">
        <v>83</v>
      </c>
      <c r="BA104" s="987" t="s">
        <v>7859</v>
      </c>
      <c r="BB104" s="993" t="s">
        <v>7860</v>
      </c>
    </row>
    <row r="105" spans="4:54" ht="20.25">
      <c r="D105" s="800">
        <v>86</v>
      </c>
      <c r="AZ105" s="988">
        <v>84</v>
      </c>
      <c r="BA105" s="987" t="s">
        <v>7861</v>
      </c>
      <c r="BB105" s="993" t="s">
        <v>7862</v>
      </c>
    </row>
    <row r="106" spans="4:54" ht="20.25">
      <c r="D106" s="800">
        <v>87</v>
      </c>
      <c r="AZ106" s="988">
        <v>85</v>
      </c>
      <c r="BA106" s="987" t="s">
        <v>7863</v>
      </c>
      <c r="BB106" s="993" t="s">
        <v>7864</v>
      </c>
    </row>
    <row r="107" spans="4:54" ht="20.25">
      <c r="D107" s="800">
        <v>88</v>
      </c>
      <c r="AZ107" s="988">
        <v>86</v>
      </c>
      <c r="BA107" s="987" t="s">
        <v>7865</v>
      </c>
      <c r="BB107" s="993" t="s">
        <v>7866</v>
      </c>
    </row>
    <row r="108" spans="4:54" ht="20.25">
      <c r="D108" s="800">
        <v>89</v>
      </c>
      <c r="AZ108" s="988">
        <v>87</v>
      </c>
      <c r="BA108" s="987" t="s">
        <v>7867</v>
      </c>
      <c r="BB108" s="993" t="s">
        <v>7868</v>
      </c>
    </row>
    <row r="109" spans="4:54" ht="20.25">
      <c r="D109" s="800">
        <v>90</v>
      </c>
      <c r="AZ109" s="988">
        <v>88</v>
      </c>
      <c r="BA109" s="987" t="s">
        <v>7869</v>
      </c>
      <c r="BB109" s="993" t="s">
        <v>7870</v>
      </c>
    </row>
    <row r="110" spans="4:54" ht="20.25">
      <c r="D110" s="800">
        <v>91</v>
      </c>
      <c r="AZ110" s="988">
        <v>89</v>
      </c>
      <c r="BA110" s="987" t="s">
        <v>7871</v>
      </c>
      <c r="BB110" s="993" t="s">
        <v>7872</v>
      </c>
    </row>
    <row r="111" spans="4:54" ht="20.25">
      <c r="D111" s="800">
        <v>92</v>
      </c>
      <c r="AZ111" s="988">
        <v>90</v>
      </c>
      <c r="BA111" s="987" t="s">
        <v>7873</v>
      </c>
      <c r="BB111" s="993" t="s">
        <v>7874</v>
      </c>
    </row>
    <row r="112" spans="4:54" ht="20.25">
      <c r="D112" s="800">
        <v>93</v>
      </c>
      <c r="AZ112" s="988">
        <v>91</v>
      </c>
      <c r="BA112" s="987" t="s">
        <v>7875</v>
      </c>
      <c r="BB112" s="993" t="s">
        <v>7876</v>
      </c>
    </row>
    <row r="113" spans="4:54" ht="20.25">
      <c r="D113" s="800">
        <v>94</v>
      </c>
      <c r="AZ113" s="988">
        <v>92</v>
      </c>
      <c r="BA113" s="987" t="s">
        <v>7877</v>
      </c>
      <c r="BB113" s="993" t="s">
        <v>7878</v>
      </c>
    </row>
    <row r="114" spans="4:54" ht="20.25">
      <c r="D114" s="800">
        <v>95</v>
      </c>
      <c r="AZ114" s="988">
        <v>93</v>
      </c>
      <c r="BA114" s="987" t="s">
        <v>7879</v>
      </c>
      <c r="BB114" s="993" t="s">
        <v>7880</v>
      </c>
    </row>
    <row r="115" spans="4:54" ht="20.25">
      <c r="D115" s="800">
        <v>96</v>
      </c>
      <c r="AZ115" s="988">
        <v>94</v>
      </c>
      <c r="BA115" s="987" t="s">
        <v>2220</v>
      </c>
      <c r="BB115" s="993" t="s">
        <v>7881</v>
      </c>
    </row>
    <row r="116" spans="4:54" ht="20.25">
      <c r="D116" s="800">
        <v>97</v>
      </c>
      <c r="AZ116" s="988">
        <v>95</v>
      </c>
      <c r="BA116" s="987" t="s">
        <v>7882</v>
      </c>
      <c r="BB116" s="993" t="s">
        <v>7883</v>
      </c>
    </row>
    <row r="117" spans="4:54" ht="20.25">
      <c r="D117" s="800">
        <v>98</v>
      </c>
      <c r="AZ117" s="988">
        <v>96</v>
      </c>
      <c r="BA117" s="987" t="s">
        <v>7884</v>
      </c>
      <c r="BB117" s="993" t="s">
        <v>7885</v>
      </c>
    </row>
    <row r="118" spans="4:54" ht="20.25">
      <c r="D118" s="800">
        <v>99</v>
      </c>
      <c r="AZ118" s="988">
        <v>97</v>
      </c>
      <c r="BA118" s="987" t="s">
        <v>7886</v>
      </c>
      <c r="BB118" s="993" t="s">
        <v>7887</v>
      </c>
    </row>
    <row r="119" spans="4:54" ht="20.25">
      <c r="D119" s="800">
        <v>100</v>
      </c>
      <c r="AZ119" s="988">
        <v>98</v>
      </c>
      <c r="BA119" s="987" t="s">
        <v>7888</v>
      </c>
      <c r="BB119" s="993" t="s">
        <v>7889</v>
      </c>
    </row>
    <row r="120" spans="4:54" ht="20.25">
      <c r="D120" s="800">
        <v>101</v>
      </c>
      <c r="AZ120" s="988">
        <v>99</v>
      </c>
      <c r="BA120" s="987" t="s">
        <v>7890</v>
      </c>
      <c r="BB120" s="993" t="s">
        <v>7891</v>
      </c>
    </row>
    <row r="121" spans="4:54" ht="20.25">
      <c r="D121" s="800">
        <v>102</v>
      </c>
      <c r="AZ121" s="988">
        <v>100</v>
      </c>
      <c r="BA121" s="987" t="s">
        <v>7892</v>
      </c>
      <c r="BB121" s="993" t="s">
        <v>7893</v>
      </c>
    </row>
    <row r="122" spans="4:54" ht="20.25">
      <c r="D122" s="800">
        <v>103</v>
      </c>
      <c r="AZ122" s="988">
        <v>101</v>
      </c>
      <c r="BA122" s="987" t="s">
        <v>7894</v>
      </c>
      <c r="BB122" s="993" t="s">
        <v>7895</v>
      </c>
    </row>
    <row r="123" spans="4:54" ht="20.25">
      <c r="D123" s="800">
        <v>104</v>
      </c>
      <c r="AZ123" s="988">
        <v>102</v>
      </c>
      <c r="BA123" s="987" t="s">
        <v>7896</v>
      </c>
      <c r="BB123" s="993" t="s">
        <v>7897</v>
      </c>
    </row>
    <row r="124" spans="4:54" ht="20.25">
      <c r="D124" s="800">
        <v>105</v>
      </c>
      <c r="AZ124" s="988">
        <v>103</v>
      </c>
      <c r="BA124" s="987" t="s">
        <v>7898</v>
      </c>
      <c r="BB124" s="993" t="s">
        <v>7899</v>
      </c>
    </row>
    <row r="125" spans="4:54" ht="20.25">
      <c r="D125" s="800">
        <v>106</v>
      </c>
      <c r="AZ125" s="988">
        <v>104</v>
      </c>
      <c r="BA125" s="987" t="s">
        <v>7900</v>
      </c>
      <c r="BB125" s="993" t="s">
        <v>7901</v>
      </c>
    </row>
    <row r="126" spans="4:54" ht="20.25">
      <c r="D126" s="800">
        <v>107</v>
      </c>
      <c r="AZ126" s="988">
        <v>105</v>
      </c>
      <c r="BA126" s="987" t="s">
        <v>7902</v>
      </c>
      <c r="BB126" s="993" t="s">
        <v>7903</v>
      </c>
    </row>
    <row r="127" spans="4:54" ht="20.25">
      <c r="D127" s="800">
        <v>108</v>
      </c>
      <c r="AZ127" s="988">
        <v>106</v>
      </c>
      <c r="BA127" s="987" t="s">
        <v>7904</v>
      </c>
      <c r="BB127" s="993" t="s">
        <v>7905</v>
      </c>
    </row>
    <row r="128" spans="4:54" ht="20.25">
      <c r="D128" s="800">
        <v>109</v>
      </c>
      <c r="AZ128" s="988">
        <v>107</v>
      </c>
      <c r="BA128" s="987" t="s">
        <v>7906</v>
      </c>
      <c r="BB128" s="993" t="s">
        <v>7907</v>
      </c>
    </row>
    <row r="129" spans="4:54" ht="20.25">
      <c r="D129" s="800">
        <v>110</v>
      </c>
      <c r="AZ129" s="988">
        <v>108</v>
      </c>
      <c r="BA129" s="987" t="s">
        <v>7908</v>
      </c>
      <c r="BB129" s="993" t="s">
        <v>7909</v>
      </c>
    </row>
    <row r="130" spans="4:54" ht="20.25">
      <c r="D130" s="800">
        <v>111</v>
      </c>
      <c r="AZ130" s="988">
        <v>109</v>
      </c>
      <c r="BA130" s="987" t="s">
        <v>7910</v>
      </c>
      <c r="BB130" s="993" t="s">
        <v>7911</v>
      </c>
    </row>
    <row r="131" spans="4:54" ht="20.25">
      <c r="D131" s="800">
        <v>112</v>
      </c>
      <c r="AZ131" s="988">
        <v>110</v>
      </c>
      <c r="BA131" s="987" t="s">
        <v>7912</v>
      </c>
      <c r="BB131" s="993" t="s">
        <v>7913</v>
      </c>
    </row>
    <row r="132" spans="4:54" ht="20.25">
      <c r="D132" s="800">
        <v>113</v>
      </c>
      <c r="AZ132" s="988">
        <v>111</v>
      </c>
      <c r="BA132" s="987" t="s">
        <v>7914</v>
      </c>
      <c r="BB132" s="993" t="s">
        <v>7915</v>
      </c>
    </row>
    <row r="133" spans="4:54" ht="20.25">
      <c r="D133" s="800">
        <v>114</v>
      </c>
      <c r="AZ133" s="988">
        <v>112</v>
      </c>
      <c r="BA133" s="987" t="s">
        <v>7916</v>
      </c>
      <c r="BB133" s="993" t="s">
        <v>7917</v>
      </c>
    </row>
    <row r="134" spans="4:54" ht="20.25">
      <c r="D134" s="800">
        <v>115</v>
      </c>
      <c r="AZ134" s="988">
        <v>113</v>
      </c>
      <c r="BA134" s="987" t="s">
        <v>7918</v>
      </c>
      <c r="BB134" s="993" t="s">
        <v>7919</v>
      </c>
    </row>
    <row r="135" spans="4:54" ht="20.25">
      <c r="D135" s="800">
        <v>116</v>
      </c>
      <c r="AZ135" s="988">
        <v>114</v>
      </c>
      <c r="BA135" s="987" t="s">
        <v>7920</v>
      </c>
      <c r="BB135" s="993" t="s">
        <v>7921</v>
      </c>
    </row>
    <row r="136" spans="4:54" ht="20.25">
      <c r="D136" s="800">
        <v>117</v>
      </c>
      <c r="AZ136" s="988">
        <v>115</v>
      </c>
      <c r="BA136" s="987" t="s">
        <v>7922</v>
      </c>
      <c r="BB136" s="993" t="s">
        <v>7923</v>
      </c>
    </row>
    <row r="137" spans="4:54" ht="20.25">
      <c r="D137" s="800">
        <v>118</v>
      </c>
      <c r="AZ137" s="988">
        <v>116</v>
      </c>
      <c r="BA137" s="987" t="s">
        <v>7924</v>
      </c>
      <c r="BB137" s="993" t="s">
        <v>7925</v>
      </c>
    </row>
    <row r="138" spans="4:54" ht="20.25">
      <c r="D138" s="800">
        <v>119</v>
      </c>
      <c r="AZ138" s="988">
        <v>117</v>
      </c>
      <c r="BA138" s="987" t="s">
        <v>7926</v>
      </c>
      <c r="BB138" s="993" t="s">
        <v>7927</v>
      </c>
    </row>
    <row r="139" spans="4:54" ht="20.25">
      <c r="D139" s="800">
        <v>120</v>
      </c>
      <c r="AZ139" s="988">
        <v>118</v>
      </c>
      <c r="BA139" s="987" t="s">
        <v>7928</v>
      </c>
      <c r="BB139" s="993" t="s">
        <v>7929</v>
      </c>
    </row>
    <row r="140" spans="4:54" ht="20.25">
      <c r="D140" s="800">
        <v>121</v>
      </c>
      <c r="AZ140" s="988">
        <v>119</v>
      </c>
      <c r="BA140" s="987" t="s">
        <v>7930</v>
      </c>
      <c r="BB140" s="993" t="s">
        <v>7931</v>
      </c>
    </row>
    <row r="141" spans="4:54" ht="20.25">
      <c r="D141" s="800">
        <v>122</v>
      </c>
      <c r="AZ141" s="988">
        <v>120</v>
      </c>
      <c r="BA141" s="987" t="s">
        <v>7932</v>
      </c>
      <c r="BB141" s="993" t="s">
        <v>7933</v>
      </c>
    </row>
    <row r="142" spans="4:54" ht="20.25">
      <c r="D142" s="800">
        <v>123</v>
      </c>
      <c r="AZ142" s="988">
        <v>121</v>
      </c>
      <c r="BA142" s="987" t="s">
        <v>7934</v>
      </c>
      <c r="BB142" s="993" t="s">
        <v>7935</v>
      </c>
    </row>
    <row r="143" spans="4:54" ht="20.25">
      <c r="D143" s="800">
        <v>124</v>
      </c>
      <c r="AZ143" s="988">
        <v>122</v>
      </c>
      <c r="BA143" s="987" t="s">
        <v>7936</v>
      </c>
      <c r="BB143" s="993" t="s">
        <v>7937</v>
      </c>
    </row>
    <row r="144" spans="4:54" ht="20.25">
      <c r="D144" s="800">
        <v>125</v>
      </c>
      <c r="AZ144" s="988">
        <v>123</v>
      </c>
      <c r="BA144" s="987" t="s">
        <v>842</v>
      </c>
      <c r="BB144" s="993" t="s">
        <v>7938</v>
      </c>
    </row>
    <row r="145" spans="4:55" ht="20.25">
      <c r="D145" s="800">
        <v>126</v>
      </c>
      <c r="AZ145" s="988">
        <v>124</v>
      </c>
      <c r="BA145" s="987" t="s">
        <v>7939</v>
      </c>
      <c r="BB145" s="993" t="s">
        <v>7940</v>
      </c>
    </row>
    <row r="146" spans="4:55" ht="20.25">
      <c r="D146" s="800">
        <v>127</v>
      </c>
      <c r="AZ146" s="988">
        <v>125</v>
      </c>
      <c r="BA146" s="987" t="s">
        <v>7941</v>
      </c>
      <c r="BB146" s="993" t="s">
        <v>7942</v>
      </c>
      <c r="BC146" s="991"/>
    </row>
    <row r="147" spans="4:55" ht="20.25">
      <c r="D147" s="800">
        <v>128</v>
      </c>
      <c r="AZ147" s="988">
        <v>126</v>
      </c>
      <c r="BA147" s="987" t="s">
        <v>7943</v>
      </c>
      <c r="BB147" s="993" t="s">
        <v>7944</v>
      </c>
    </row>
    <row r="148" spans="4:55" ht="20.25">
      <c r="D148" s="800">
        <v>129</v>
      </c>
      <c r="AZ148" s="988">
        <v>127</v>
      </c>
      <c r="BA148" s="987" t="s">
        <v>7945</v>
      </c>
      <c r="BB148" s="993" t="s">
        <v>7946</v>
      </c>
    </row>
    <row r="149" spans="4:55" ht="20.25">
      <c r="D149" s="800">
        <v>130</v>
      </c>
      <c r="AZ149" s="988">
        <v>128</v>
      </c>
      <c r="BA149" s="987" t="s">
        <v>7947</v>
      </c>
      <c r="BB149" s="993" t="s">
        <v>7948</v>
      </c>
    </row>
    <row r="150" spans="4:55" ht="20.25">
      <c r="D150" s="800">
        <v>131</v>
      </c>
      <c r="AZ150" s="988">
        <v>129</v>
      </c>
      <c r="BA150" s="987" t="s">
        <v>7949</v>
      </c>
      <c r="BB150" s="993" t="s">
        <v>7950</v>
      </c>
    </row>
    <row r="151" spans="4:55" ht="20.25">
      <c r="D151" s="800">
        <v>132</v>
      </c>
      <c r="AZ151" s="988">
        <v>130</v>
      </c>
      <c r="BA151" s="987" t="s">
        <v>7951</v>
      </c>
      <c r="BB151" s="993" t="s">
        <v>7952</v>
      </c>
    </row>
    <row r="152" spans="4:55" ht="20.25">
      <c r="D152" s="800">
        <v>133</v>
      </c>
      <c r="AZ152" s="988">
        <v>131</v>
      </c>
      <c r="BA152" s="987" t="s">
        <v>7953</v>
      </c>
      <c r="BB152" s="993" t="s">
        <v>7954</v>
      </c>
    </row>
    <row r="153" spans="4:55" ht="20.25">
      <c r="D153" s="800">
        <v>134</v>
      </c>
      <c r="AZ153" s="988">
        <v>132</v>
      </c>
      <c r="BA153" s="987" t="s">
        <v>7955</v>
      </c>
      <c r="BB153" s="993" t="s">
        <v>7956</v>
      </c>
    </row>
    <row r="154" spans="4:55" ht="20.25">
      <c r="D154" s="800">
        <v>135</v>
      </c>
      <c r="AZ154" s="988">
        <v>133</v>
      </c>
      <c r="BA154" s="987" t="s">
        <v>7957</v>
      </c>
      <c r="BB154" s="993" t="s">
        <v>7958</v>
      </c>
    </row>
    <row r="155" spans="4:55" ht="20.25">
      <c r="D155" s="800">
        <v>136</v>
      </c>
      <c r="AZ155" s="988">
        <v>134</v>
      </c>
      <c r="BA155" s="987" t="s">
        <v>7959</v>
      </c>
      <c r="BB155" s="993" t="s">
        <v>7960</v>
      </c>
    </row>
    <row r="156" spans="4:55" ht="20.25">
      <c r="D156" s="800">
        <v>137</v>
      </c>
      <c r="AZ156" s="988">
        <v>135</v>
      </c>
      <c r="BA156" s="987" t="s">
        <v>7961</v>
      </c>
      <c r="BB156" s="993" t="s">
        <v>7962</v>
      </c>
    </row>
    <row r="157" spans="4:55" ht="20.25">
      <c r="D157" s="800">
        <v>138</v>
      </c>
      <c r="AZ157" s="988">
        <v>136</v>
      </c>
      <c r="BA157" s="987" t="s">
        <v>7963</v>
      </c>
      <c r="BB157" s="993" t="s">
        <v>7964</v>
      </c>
    </row>
    <row r="158" spans="4:55" ht="20.25">
      <c r="D158" s="800">
        <v>139</v>
      </c>
      <c r="AZ158" s="988">
        <v>137</v>
      </c>
      <c r="BA158" s="987" t="s">
        <v>7965</v>
      </c>
      <c r="BB158" s="993" t="s">
        <v>7966</v>
      </c>
    </row>
    <row r="159" spans="4:55" ht="20.25">
      <c r="D159" s="800">
        <v>140</v>
      </c>
      <c r="AZ159" s="988">
        <v>138</v>
      </c>
      <c r="BA159" s="987" t="s">
        <v>7967</v>
      </c>
      <c r="BB159" s="993" t="s">
        <v>7968</v>
      </c>
    </row>
    <row r="160" spans="4:55" ht="20.25">
      <c r="D160" s="800">
        <v>141</v>
      </c>
      <c r="AZ160" s="988">
        <v>139</v>
      </c>
      <c r="BA160" s="987" t="s">
        <v>7969</v>
      </c>
      <c r="BB160" s="993" t="s">
        <v>7970</v>
      </c>
    </row>
    <row r="161" spans="4:55" ht="20.25">
      <c r="D161" s="800">
        <v>142</v>
      </c>
      <c r="AZ161" s="988">
        <v>140</v>
      </c>
      <c r="BA161" s="987" t="s">
        <v>7971</v>
      </c>
      <c r="BB161" s="993" t="s">
        <v>7972</v>
      </c>
    </row>
    <row r="162" spans="4:55" ht="20.25">
      <c r="D162" s="800">
        <v>143</v>
      </c>
      <c r="AZ162" s="988">
        <v>141</v>
      </c>
      <c r="BA162" s="987" t="s">
        <v>7973</v>
      </c>
      <c r="BB162" s="993" t="s">
        <v>7974</v>
      </c>
    </row>
    <row r="163" spans="4:55" ht="20.25">
      <c r="D163" s="800">
        <v>144</v>
      </c>
      <c r="AZ163" s="988">
        <v>142</v>
      </c>
      <c r="BA163" s="987" t="s">
        <v>7975</v>
      </c>
      <c r="BB163" s="993" t="s">
        <v>7976</v>
      </c>
    </row>
    <row r="164" spans="4:55" ht="20.25">
      <c r="D164" s="800">
        <v>145</v>
      </c>
      <c r="AZ164" s="988">
        <v>143</v>
      </c>
      <c r="BA164" s="987" t="s">
        <v>7977</v>
      </c>
      <c r="BB164" s="993" t="s">
        <v>7978</v>
      </c>
      <c r="BC164" s="991"/>
    </row>
    <row r="165" spans="4:55" ht="20.25">
      <c r="D165" s="800">
        <v>146</v>
      </c>
      <c r="AZ165" s="988">
        <v>144</v>
      </c>
      <c r="BA165" s="987" t="s">
        <v>7979</v>
      </c>
      <c r="BB165" s="993" t="s">
        <v>7980</v>
      </c>
    </row>
    <row r="166" spans="4:55" ht="20.25">
      <c r="D166" s="800">
        <v>147</v>
      </c>
      <c r="AZ166" s="988">
        <v>145</v>
      </c>
      <c r="BA166" s="987" t="s">
        <v>7981</v>
      </c>
      <c r="BB166" s="993" t="s">
        <v>7982</v>
      </c>
    </row>
    <row r="167" spans="4:55" ht="20.25">
      <c r="D167" s="800">
        <v>148</v>
      </c>
      <c r="AZ167" s="988">
        <v>146</v>
      </c>
      <c r="BA167" s="987" t="s">
        <v>7983</v>
      </c>
      <c r="BB167" s="993" t="s">
        <v>7984</v>
      </c>
    </row>
    <row r="168" spans="4:55" ht="20.25">
      <c r="D168" s="800">
        <v>149</v>
      </c>
      <c r="AZ168" s="988">
        <v>147</v>
      </c>
      <c r="BA168" s="987" t="s">
        <v>7985</v>
      </c>
      <c r="BB168" s="993" t="s">
        <v>7986</v>
      </c>
    </row>
    <row r="169" spans="4:55" ht="20.25">
      <c r="D169" s="800">
        <v>150</v>
      </c>
      <c r="AZ169" s="988">
        <v>148</v>
      </c>
      <c r="BA169" s="987" t="s">
        <v>7987</v>
      </c>
      <c r="BB169" s="993" t="s">
        <v>7988</v>
      </c>
    </row>
    <row r="170" spans="4:55" ht="20.25">
      <c r="D170" s="800">
        <v>151</v>
      </c>
      <c r="AZ170" s="988">
        <v>149</v>
      </c>
      <c r="BA170" s="987" t="s">
        <v>7989</v>
      </c>
      <c r="BB170" s="993" t="s">
        <v>7990</v>
      </c>
    </row>
    <row r="171" spans="4:55" ht="20.25">
      <c r="D171" s="800">
        <v>152</v>
      </c>
      <c r="AZ171" s="988">
        <v>150</v>
      </c>
      <c r="BA171" s="987" t="s">
        <v>7991</v>
      </c>
      <c r="BB171" s="993" t="s">
        <v>7992</v>
      </c>
    </row>
    <row r="172" spans="4:55" ht="20.25">
      <c r="D172" s="800">
        <v>153</v>
      </c>
      <c r="AZ172" s="988">
        <v>151</v>
      </c>
      <c r="BA172" s="987" t="s">
        <v>7993</v>
      </c>
      <c r="BB172" s="993" t="s">
        <v>7994</v>
      </c>
    </row>
    <row r="173" spans="4:55" ht="20.25">
      <c r="D173" s="800">
        <v>154</v>
      </c>
      <c r="AZ173" s="988">
        <v>152</v>
      </c>
      <c r="BA173" s="987" t="s">
        <v>7995</v>
      </c>
      <c r="BB173" s="993" t="s">
        <v>7996</v>
      </c>
    </row>
    <row r="174" spans="4:55" ht="20.25">
      <c r="D174" s="800">
        <v>155</v>
      </c>
      <c r="AZ174" s="988">
        <v>153</v>
      </c>
      <c r="BA174" s="987" t="s">
        <v>7997</v>
      </c>
      <c r="BB174" s="993" t="s">
        <v>7998</v>
      </c>
    </row>
    <row r="175" spans="4:55" ht="20.25">
      <c r="D175" s="800">
        <v>156</v>
      </c>
      <c r="AZ175" s="988">
        <v>154</v>
      </c>
      <c r="BA175" s="987" t="s">
        <v>7999</v>
      </c>
      <c r="BB175" s="993" t="s">
        <v>8000</v>
      </c>
    </row>
    <row r="176" spans="4:55" ht="20.25">
      <c r="D176" s="800">
        <v>157</v>
      </c>
      <c r="AZ176" s="988">
        <v>155</v>
      </c>
      <c r="BA176" s="987" t="s">
        <v>8001</v>
      </c>
      <c r="BB176" s="993" t="s">
        <v>8002</v>
      </c>
    </row>
    <row r="177" spans="4:54" ht="20.25">
      <c r="D177" s="800">
        <v>158</v>
      </c>
      <c r="AZ177" s="988">
        <v>156</v>
      </c>
      <c r="BA177" s="987" t="s">
        <v>8003</v>
      </c>
      <c r="BB177" s="993" t="s">
        <v>8004</v>
      </c>
    </row>
    <row r="178" spans="4:54" ht="20.25">
      <c r="D178" s="800">
        <v>159</v>
      </c>
      <c r="AZ178" s="988">
        <v>157</v>
      </c>
      <c r="BA178" s="987" t="s">
        <v>8005</v>
      </c>
      <c r="BB178" s="993" t="s">
        <v>8006</v>
      </c>
    </row>
    <row r="179" spans="4:54" ht="20.25">
      <c r="D179" s="800">
        <v>160</v>
      </c>
      <c r="AZ179" s="988">
        <v>158</v>
      </c>
      <c r="BA179" s="987" t="s">
        <v>8007</v>
      </c>
      <c r="BB179" s="993" t="s">
        <v>8008</v>
      </c>
    </row>
    <row r="180" spans="4:54" ht="20.25">
      <c r="D180" s="800">
        <v>161</v>
      </c>
      <c r="AZ180" s="988">
        <v>159</v>
      </c>
      <c r="BA180" s="987" t="s">
        <v>8009</v>
      </c>
      <c r="BB180" s="993" t="s">
        <v>8010</v>
      </c>
    </row>
    <row r="181" spans="4:54" ht="20.25">
      <c r="D181" s="800">
        <v>162</v>
      </c>
      <c r="AZ181" s="988">
        <v>160</v>
      </c>
      <c r="BA181" s="987" t="s">
        <v>8011</v>
      </c>
      <c r="BB181" s="993" t="s">
        <v>8012</v>
      </c>
    </row>
    <row r="182" spans="4:54" ht="20.25">
      <c r="D182" s="800">
        <v>163</v>
      </c>
      <c r="AZ182" s="988">
        <v>161</v>
      </c>
      <c r="BA182" s="987" t="s">
        <v>8013</v>
      </c>
      <c r="BB182" s="993" t="s">
        <v>8014</v>
      </c>
    </row>
    <row r="183" spans="4:54" ht="20.25">
      <c r="D183" s="800">
        <v>164</v>
      </c>
      <c r="AZ183" s="988">
        <v>162</v>
      </c>
      <c r="BA183" s="987" t="s">
        <v>1433</v>
      </c>
      <c r="BB183" s="993" t="s">
        <v>8015</v>
      </c>
    </row>
    <row r="184" spans="4:54" ht="20.25">
      <c r="D184" s="800">
        <v>165</v>
      </c>
      <c r="AZ184" s="988">
        <v>163</v>
      </c>
      <c r="BA184" s="987" t="s">
        <v>8016</v>
      </c>
      <c r="BB184" s="993" t="s">
        <v>8017</v>
      </c>
    </row>
    <row r="185" spans="4:54" ht="20.25">
      <c r="D185" s="800">
        <v>166</v>
      </c>
      <c r="AZ185" s="988">
        <v>164</v>
      </c>
      <c r="BA185" s="987" t="s">
        <v>8018</v>
      </c>
      <c r="BB185" s="993" t="s">
        <v>8010</v>
      </c>
    </row>
    <row r="186" spans="4:54" ht="20.25">
      <c r="D186" s="800">
        <v>167</v>
      </c>
      <c r="AZ186" s="988">
        <v>165</v>
      </c>
      <c r="BA186" s="987" t="s">
        <v>8019</v>
      </c>
      <c r="BB186" s="993" t="s">
        <v>8020</v>
      </c>
    </row>
    <row r="187" spans="4:54" ht="20.25">
      <c r="D187" s="800">
        <v>168</v>
      </c>
      <c r="AZ187" s="988">
        <v>166</v>
      </c>
      <c r="BA187" s="987" t="s">
        <v>8021</v>
      </c>
      <c r="BB187" s="993" t="s">
        <v>8022</v>
      </c>
    </row>
    <row r="188" spans="4:54" ht="20.25">
      <c r="D188" s="800">
        <v>169</v>
      </c>
      <c r="AZ188" s="988">
        <v>167</v>
      </c>
      <c r="BA188" s="987" t="s">
        <v>8023</v>
      </c>
      <c r="BB188" s="993" t="s">
        <v>8024</v>
      </c>
    </row>
    <row r="189" spans="4:54" ht="20.25">
      <c r="D189" s="800">
        <v>170</v>
      </c>
      <c r="AZ189" s="988">
        <v>168</v>
      </c>
      <c r="BA189" s="987" t="s">
        <v>8025</v>
      </c>
      <c r="BB189" s="993" t="s">
        <v>8026</v>
      </c>
    </row>
    <row r="190" spans="4:54" ht="20.25">
      <c r="D190" s="800">
        <v>171</v>
      </c>
      <c r="AZ190" s="988">
        <v>169</v>
      </c>
      <c r="BA190" s="987" t="s">
        <v>8027</v>
      </c>
      <c r="BB190" s="993" t="s">
        <v>8028</v>
      </c>
    </row>
    <row r="191" spans="4:54" ht="20.25">
      <c r="D191" s="800">
        <v>172</v>
      </c>
      <c r="AZ191" s="988">
        <v>170</v>
      </c>
      <c r="BA191" s="987" t="s">
        <v>8029</v>
      </c>
      <c r="BB191" s="993" t="s">
        <v>8030</v>
      </c>
    </row>
    <row r="192" spans="4:54" ht="20.25">
      <c r="D192" s="800">
        <v>173</v>
      </c>
      <c r="AZ192" s="988">
        <v>171</v>
      </c>
      <c r="BA192" s="987" t="s">
        <v>8031</v>
      </c>
      <c r="BB192" s="993" t="s">
        <v>8032</v>
      </c>
    </row>
    <row r="193" spans="4:55" ht="20.25">
      <c r="D193" s="800">
        <v>174</v>
      </c>
      <c r="AZ193" s="988">
        <v>172</v>
      </c>
      <c r="BA193" s="987" t="s">
        <v>8033</v>
      </c>
      <c r="BB193" s="993" t="s">
        <v>8034</v>
      </c>
    </row>
    <row r="194" spans="4:55" ht="20.25">
      <c r="D194" s="800">
        <v>175</v>
      </c>
      <c r="AZ194" s="988">
        <v>173</v>
      </c>
      <c r="BA194" s="987" t="s">
        <v>8035</v>
      </c>
      <c r="BB194" s="993" t="s">
        <v>8036</v>
      </c>
    </row>
    <row r="195" spans="4:55" ht="20.25">
      <c r="D195" s="800">
        <v>176</v>
      </c>
      <c r="AZ195" s="988">
        <v>174</v>
      </c>
      <c r="BA195" s="987" t="s">
        <v>8037</v>
      </c>
      <c r="BB195" s="993" t="s">
        <v>8038</v>
      </c>
    </row>
    <row r="196" spans="4:55" ht="20.25">
      <c r="D196" s="800">
        <v>177</v>
      </c>
      <c r="AZ196" s="988">
        <v>175</v>
      </c>
      <c r="BA196" s="987" t="s">
        <v>548</v>
      </c>
      <c r="BB196" s="993" t="s">
        <v>8039</v>
      </c>
    </row>
    <row r="197" spans="4:55" ht="20.25">
      <c r="D197" s="800">
        <v>178</v>
      </c>
      <c r="AZ197" s="988">
        <v>176</v>
      </c>
      <c r="BA197" s="987" t="s">
        <v>8040</v>
      </c>
      <c r="BB197" s="993" t="s">
        <v>8041</v>
      </c>
    </row>
    <row r="198" spans="4:55" ht="20.25">
      <c r="D198" s="800">
        <v>179</v>
      </c>
      <c r="AZ198" s="988">
        <v>177</v>
      </c>
      <c r="BA198" s="987" t="s">
        <v>8042</v>
      </c>
      <c r="BB198" s="993" t="s">
        <v>8043</v>
      </c>
    </row>
    <row r="199" spans="4:55" ht="20.25">
      <c r="D199" s="800">
        <v>180</v>
      </c>
      <c r="AZ199" s="988">
        <v>178</v>
      </c>
      <c r="BA199" s="987" t="s">
        <v>8044</v>
      </c>
      <c r="BB199" s="993" t="s">
        <v>8045</v>
      </c>
    </row>
    <row r="200" spans="4:55" ht="20.25">
      <c r="D200" s="800">
        <v>181</v>
      </c>
      <c r="AZ200" s="988">
        <v>179</v>
      </c>
      <c r="BA200" s="987" t="s">
        <v>8046</v>
      </c>
      <c r="BB200" s="993" t="s">
        <v>8047</v>
      </c>
    </row>
    <row r="201" spans="4:55" ht="20.25">
      <c r="D201" s="800">
        <v>182</v>
      </c>
      <c r="AZ201" s="988">
        <v>180</v>
      </c>
      <c r="BA201" s="987" t="s">
        <v>8048</v>
      </c>
      <c r="BB201" s="993" t="s">
        <v>8049</v>
      </c>
    </row>
    <row r="202" spans="4:55" ht="20.25">
      <c r="D202" s="800">
        <v>183</v>
      </c>
      <c r="AZ202" s="988">
        <v>181</v>
      </c>
      <c r="BA202" s="987" t="s">
        <v>8050</v>
      </c>
      <c r="BB202" s="993" t="s">
        <v>8051</v>
      </c>
    </row>
    <row r="203" spans="4:55" ht="20.25">
      <c r="D203" s="800">
        <v>184</v>
      </c>
      <c r="AZ203" s="988">
        <v>182</v>
      </c>
      <c r="BA203" s="987" t="s">
        <v>8052</v>
      </c>
      <c r="BB203" s="993" t="s">
        <v>8053</v>
      </c>
    </row>
    <row r="204" spans="4:55" ht="20.25">
      <c r="D204" s="800">
        <v>185</v>
      </c>
      <c r="AZ204" s="988">
        <v>183</v>
      </c>
      <c r="BA204" s="987" t="s">
        <v>8054</v>
      </c>
      <c r="BB204" s="993" t="s">
        <v>8055</v>
      </c>
      <c r="BC204" s="991"/>
    </row>
    <row r="205" spans="4:55" ht="20.25">
      <c r="D205" s="800">
        <v>186</v>
      </c>
      <c r="AZ205" s="988">
        <v>184</v>
      </c>
      <c r="BA205" s="987" t="s">
        <v>8056</v>
      </c>
      <c r="BB205" s="993" t="s">
        <v>8057</v>
      </c>
    </row>
    <row r="206" spans="4:55" ht="20.25">
      <c r="D206" s="800">
        <v>187</v>
      </c>
      <c r="AZ206" s="988">
        <v>185</v>
      </c>
      <c r="BA206" s="987" t="s">
        <v>8058</v>
      </c>
      <c r="BB206" s="993" t="s">
        <v>8059</v>
      </c>
    </row>
    <row r="207" spans="4:55" ht="20.25">
      <c r="D207" s="800">
        <v>188</v>
      </c>
      <c r="AZ207" s="988">
        <v>186</v>
      </c>
      <c r="BA207" s="987" t="s">
        <v>8060</v>
      </c>
      <c r="BB207" s="993" t="s">
        <v>8061</v>
      </c>
    </row>
    <row r="208" spans="4:55" ht="20.25">
      <c r="D208" s="800">
        <v>189</v>
      </c>
      <c r="AZ208" s="988">
        <v>187</v>
      </c>
      <c r="BA208" s="987" t="s">
        <v>8062</v>
      </c>
      <c r="BB208" s="993" t="s">
        <v>8063</v>
      </c>
    </row>
    <row r="209" spans="4:55" ht="20.25">
      <c r="D209" s="800">
        <v>190</v>
      </c>
      <c r="AZ209" s="988">
        <v>188</v>
      </c>
      <c r="BA209" s="987" t="s">
        <v>8064</v>
      </c>
      <c r="BB209" s="993" t="s">
        <v>8065</v>
      </c>
    </row>
    <row r="210" spans="4:55" ht="20.25">
      <c r="D210" s="800">
        <v>191</v>
      </c>
      <c r="AZ210" s="988">
        <v>189</v>
      </c>
      <c r="BA210" s="987" t="s">
        <v>871</v>
      </c>
      <c r="BB210" s="993" t="s">
        <v>8066</v>
      </c>
    </row>
    <row r="211" spans="4:55" ht="20.25">
      <c r="D211" s="800">
        <v>192</v>
      </c>
      <c r="AZ211" s="988">
        <v>190</v>
      </c>
      <c r="BA211" s="987" t="s">
        <v>8067</v>
      </c>
      <c r="BB211" s="993" t="s">
        <v>8068</v>
      </c>
    </row>
    <row r="212" spans="4:55" ht="20.25">
      <c r="D212" s="800">
        <v>193</v>
      </c>
      <c r="AZ212" s="988">
        <v>191</v>
      </c>
      <c r="BA212" s="987" t="s">
        <v>8069</v>
      </c>
      <c r="BB212" s="993" t="s">
        <v>8070</v>
      </c>
    </row>
    <row r="213" spans="4:55" ht="20.25">
      <c r="D213" s="800">
        <v>194</v>
      </c>
      <c r="AZ213" s="988">
        <v>192</v>
      </c>
      <c r="BA213" s="987" t="s">
        <v>8071</v>
      </c>
      <c r="BB213" s="993" t="s">
        <v>8072</v>
      </c>
    </row>
    <row r="214" spans="4:55" ht="20.25">
      <c r="D214" s="800">
        <v>195</v>
      </c>
      <c r="AZ214" s="988">
        <v>193</v>
      </c>
      <c r="BA214" s="987" t="s">
        <v>8073</v>
      </c>
      <c r="BB214" s="993" t="s">
        <v>8074</v>
      </c>
    </row>
    <row r="215" spans="4:55" ht="20.25">
      <c r="D215" s="800">
        <v>196</v>
      </c>
      <c r="AZ215" s="988">
        <v>194</v>
      </c>
      <c r="BA215" s="987" t="s">
        <v>8075</v>
      </c>
      <c r="BB215" s="993" t="s">
        <v>8076</v>
      </c>
    </row>
    <row r="216" spans="4:55" ht="20.25">
      <c r="D216" s="800">
        <v>197</v>
      </c>
      <c r="AZ216" s="988">
        <v>195</v>
      </c>
      <c r="BA216" s="987" t="s">
        <v>8077</v>
      </c>
      <c r="BB216" s="993" t="s">
        <v>8078</v>
      </c>
      <c r="BC216" s="991"/>
    </row>
    <row r="217" spans="4:55" ht="20.25">
      <c r="D217" s="800">
        <v>198</v>
      </c>
      <c r="AZ217" s="988">
        <v>196</v>
      </c>
      <c r="BA217" s="987" t="s">
        <v>8079</v>
      </c>
      <c r="BB217" s="993" t="s">
        <v>8080</v>
      </c>
    </row>
    <row r="218" spans="4:55" ht="20.25">
      <c r="D218" s="800">
        <v>199</v>
      </c>
      <c r="AZ218" s="988">
        <v>197</v>
      </c>
      <c r="BA218" s="987" t="s">
        <v>8081</v>
      </c>
      <c r="BB218" s="993" t="s">
        <v>8082</v>
      </c>
    </row>
    <row r="219" spans="4:55" ht="20.25">
      <c r="D219" s="800">
        <v>200</v>
      </c>
      <c r="AZ219" s="988">
        <v>198</v>
      </c>
      <c r="BA219" s="987" t="s">
        <v>8083</v>
      </c>
      <c r="BB219" s="993" t="s">
        <v>8084</v>
      </c>
    </row>
    <row r="220" spans="4:55" ht="20.25">
      <c r="D220" s="800">
        <v>201</v>
      </c>
      <c r="AZ220" s="988">
        <v>199</v>
      </c>
      <c r="BA220" s="987" t="s">
        <v>8085</v>
      </c>
      <c r="BB220" s="993" t="s">
        <v>8086</v>
      </c>
    </row>
    <row r="221" spans="4:55" ht="20.25">
      <c r="D221" s="800">
        <v>202</v>
      </c>
      <c r="AZ221" s="988">
        <v>200</v>
      </c>
      <c r="BA221" s="987" t="s">
        <v>8087</v>
      </c>
      <c r="BB221" s="993" t="s">
        <v>8088</v>
      </c>
    </row>
    <row r="222" spans="4:55" ht="20.25">
      <c r="D222" s="800">
        <v>203</v>
      </c>
      <c r="AZ222" s="988">
        <v>201</v>
      </c>
      <c r="BA222" s="987" t="s">
        <v>8089</v>
      </c>
      <c r="BB222" s="993" t="s">
        <v>8090</v>
      </c>
    </row>
    <row r="223" spans="4:55" ht="20.25">
      <c r="D223" s="800">
        <v>204</v>
      </c>
      <c r="AZ223" s="988">
        <v>202</v>
      </c>
      <c r="BA223" s="987" t="s">
        <v>8091</v>
      </c>
      <c r="BB223" s="993" t="s">
        <v>8092</v>
      </c>
    </row>
    <row r="224" spans="4:55" ht="20.25">
      <c r="D224" s="800">
        <v>205</v>
      </c>
      <c r="AZ224" s="988">
        <v>203</v>
      </c>
      <c r="BA224" s="987" t="s">
        <v>8093</v>
      </c>
      <c r="BB224" s="993" t="s">
        <v>8094</v>
      </c>
    </row>
    <row r="225" spans="4:55" ht="20.25">
      <c r="D225" s="800">
        <v>206</v>
      </c>
      <c r="AZ225" s="988">
        <v>204</v>
      </c>
      <c r="BA225" s="987" t="s">
        <v>8095</v>
      </c>
      <c r="BB225" s="993" t="s">
        <v>8096</v>
      </c>
    </row>
    <row r="226" spans="4:55" ht="20.25">
      <c r="D226" s="800">
        <v>207</v>
      </c>
      <c r="AZ226" s="988">
        <v>205</v>
      </c>
      <c r="BA226" s="987" t="s">
        <v>8097</v>
      </c>
      <c r="BB226" s="993" t="s">
        <v>8098</v>
      </c>
    </row>
    <row r="227" spans="4:55" ht="20.25">
      <c r="D227" s="800">
        <v>208</v>
      </c>
      <c r="AZ227" s="988">
        <v>206</v>
      </c>
      <c r="BA227" s="987" t="s">
        <v>8099</v>
      </c>
      <c r="BB227" s="993" t="s">
        <v>8100</v>
      </c>
    </row>
    <row r="228" spans="4:55" ht="20.25">
      <c r="D228" s="800">
        <v>209</v>
      </c>
      <c r="AZ228" s="988">
        <v>207</v>
      </c>
      <c r="BA228" s="987" t="s">
        <v>8101</v>
      </c>
      <c r="BB228" s="993" t="s">
        <v>8102</v>
      </c>
    </row>
    <row r="229" spans="4:55" ht="20.25">
      <c r="D229" s="800">
        <v>210</v>
      </c>
      <c r="AZ229" s="988">
        <v>208</v>
      </c>
      <c r="BA229" s="987" t="s">
        <v>8103</v>
      </c>
      <c r="BB229" s="993" t="s">
        <v>8104</v>
      </c>
    </row>
    <row r="230" spans="4:55" ht="20.25">
      <c r="D230" s="800">
        <v>211</v>
      </c>
      <c r="AZ230" s="988">
        <v>209</v>
      </c>
      <c r="BA230" s="987" t="s">
        <v>8105</v>
      </c>
      <c r="BB230" s="993" t="s">
        <v>8106</v>
      </c>
    </row>
    <row r="231" spans="4:55" ht="20.25">
      <c r="D231" s="800">
        <v>212</v>
      </c>
      <c r="AZ231" s="988">
        <v>210</v>
      </c>
      <c r="BA231" s="987" t="s">
        <v>8107</v>
      </c>
      <c r="BB231" s="993" t="s">
        <v>8108</v>
      </c>
    </row>
    <row r="232" spans="4:55" ht="20.25">
      <c r="D232" s="800">
        <v>213</v>
      </c>
      <c r="AZ232" s="988">
        <v>211</v>
      </c>
      <c r="BA232" s="987" t="s">
        <v>8109</v>
      </c>
      <c r="BB232" s="993" t="s">
        <v>8110</v>
      </c>
    </row>
    <row r="233" spans="4:55" ht="20.25">
      <c r="D233" s="800">
        <v>214</v>
      </c>
      <c r="AZ233" s="988">
        <v>212</v>
      </c>
      <c r="BA233" s="987" t="s">
        <v>8111</v>
      </c>
      <c r="BB233" s="993" t="s">
        <v>8112</v>
      </c>
    </row>
    <row r="234" spans="4:55" ht="20.25">
      <c r="D234" s="800">
        <v>215</v>
      </c>
      <c r="AZ234" s="988">
        <v>213</v>
      </c>
      <c r="BA234" s="987" t="s">
        <v>8113</v>
      </c>
      <c r="BB234" s="993" t="s">
        <v>8114</v>
      </c>
    </row>
    <row r="235" spans="4:55" ht="20.25">
      <c r="D235" s="800">
        <v>216</v>
      </c>
      <c r="AZ235" s="988">
        <v>214</v>
      </c>
      <c r="BA235" s="987" t="s">
        <v>8115</v>
      </c>
      <c r="BB235" s="993" t="s">
        <v>8116</v>
      </c>
    </row>
    <row r="236" spans="4:55" ht="20.25">
      <c r="D236" s="800">
        <v>217</v>
      </c>
      <c r="AZ236" s="988">
        <v>215</v>
      </c>
      <c r="BA236" s="987" t="s">
        <v>8117</v>
      </c>
      <c r="BB236" s="993" t="s">
        <v>8118</v>
      </c>
      <c r="BC236" s="991"/>
    </row>
    <row r="237" spans="4:55" ht="20.25">
      <c r="D237" s="800">
        <v>218</v>
      </c>
      <c r="AZ237" s="988">
        <v>216</v>
      </c>
      <c r="BA237" s="987" t="s">
        <v>8119</v>
      </c>
      <c r="BB237" s="993" t="s">
        <v>8120</v>
      </c>
      <c r="BC237" s="991"/>
    </row>
    <row r="238" spans="4:55" ht="20.25">
      <c r="D238" s="800">
        <v>219</v>
      </c>
      <c r="AZ238" s="988">
        <v>217</v>
      </c>
      <c r="BA238" s="987" t="s">
        <v>8121</v>
      </c>
      <c r="BB238" s="993" t="s">
        <v>8122</v>
      </c>
      <c r="BC238" s="991"/>
    </row>
    <row r="239" spans="4:55" ht="20.25">
      <c r="D239" s="800">
        <v>220</v>
      </c>
      <c r="AZ239" s="988">
        <v>218</v>
      </c>
      <c r="BA239" s="987" t="s">
        <v>8123</v>
      </c>
      <c r="BB239" s="993" t="s">
        <v>8124</v>
      </c>
      <c r="BC239" s="991"/>
    </row>
    <row r="240" spans="4:55" ht="20.25">
      <c r="D240" s="800">
        <v>221</v>
      </c>
      <c r="AZ240" s="988">
        <v>219</v>
      </c>
      <c r="BA240" s="987" t="s">
        <v>8125</v>
      </c>
      <c r="BB240" s="993" t="s">
        <v>8126</v>
      </c>
      <c r="BC240" s="991"/>
    </row>
    <row r="241" spans="52:55" ht="20.25">
      <c r="AZ241" s="988">
        <v>220</v>
      </c>
      <c r="BA241" s="987" t="s">
        <v>8127</v>
      </c>
      <c r="BB241" s="993" t="s">
        <v>8128</v>
      </c>
      <c r="BC241" s="991"/>
    </row>
    <row r="242" spans="52:55" ht="20.25">
      <c r="AZ242" s="988">
        <v>221</v>
      </c>
      <c r="BA242" s="987" t="s">
        <v>8129</v>
      </c>
      <c r="BB242" s="993" t="s">
        <v>8130</v>
      </c>
      <c r="BC242" s="991"/>
    </row>
    <row r="243" spans="52:55" ht="20.25">
      <c r="AZ243" s="988">
        <v>222</v>
      </c>
      <c r="BA243" s="987" t="s">
        <v>8131</v>
      </c>
      <c r="BB243" s="993" t="s">
        <v>8132</v>
      </c>
      <c r="BC243" s="991"/>
    </row>
    <row r="244" spans="52:55" ht="20.25">
      <c r="AZ244" s="988">
        <v>223</v>
      </c>
      <c r="BA244" s="987" t="s">
        <v>8133</v>
      </c>
      <c r="BB244" s="993" t="s">
        <v>8134</v>
      </c>
      <c r="BC244" s="991"/>
    </row>
    <row r="245" spans="52:55" ht="20.25">
      <c r="AZ245" s="988">
        <v>224</v>
      </c>
      <c r="BA245" s="987" t="s">
        <v>8135</v>
      </c>
      <c r="BB245" s="993" t="s">
        <v>8136</v>
      </c>
      <c r="BC245" s="991"/>
    </row>
    <row r="246" spans="52:55" ht="20.25">
      <c r="AZ246" s="988">
        <v>225</v>
      </c>
      <c r="BA246" s="987" t="s">
        <v>8137</v>
      </c>
      <c r="BB246" s="993" t="s">
        <v>8138</v>
      </c>
      <c r="BC246" s="991"/>
    </row>
    <row r="247" spans="52:55" ht="20.25">
      <c r="AZ247" s="988">
        <v>226</v>
      </c>
      <c r="BA247" s="987" t="s">
        <v>8139</v>
      </c>
      <c r="BB247" s="993" t="s">
        <v>8140</v>
      </c>
      <c r="BC247" s="991"/>
    </row>
    <row r="248" spans="52:55" ht="20.25">
      <c r="AZ248" s="988">
        <v>227</v>
      </c>
      <c r="BA248" s="987" t="s">
        <v>8141</v>
      </c>
      <c r="BB248" s="993" t="s">
        <v>8142</v>
      </c>
      <c r="BC248" s="991"/>
    </row>
    <row r="249" spans="52:55" ht="20.25">
      <c r="AZ249" s="988">
        <v>228</v>
      </c>
      <c r="BA249" s="987" t="s">
        <v>8143</v>
      </c>
      <c r="BB249" s="993" t="s">
        <v>8144</v>
      </c>
      <c r="BC249" s="991"/>
    </row>
    <row r="250" spans="52:55" ht="20.25">
      <c r="AZ250" s="988">
        <v>229</v>
      </c>
      <c r="BA250" s="987" t="s">
        <v>8145</v>
      </c>
      <c r="BB250" s="993" t="s">
        <v>8146</v>
      </c>
      <c r="BC250" s="991"/>
    </row>
    <row r="251" spans="52:55" ht="20.25">
      <c r="AZ251" s="988">
        <v>230</v>
      </c>
      <c r="BA251" s="987" t="s">
        <v>8147</v>
      </c>
      <c r="BB251" s="993" t="s">
        <v>8148</v>
      </c>
      <c r="BC251" s="991"/>
    </row>
    <row r="252" spans="52:55" ht="20.25">
      <c r="AZ252" s="988">
        <v>231</v>
      </c>
      <c r="BA252" s="987" t="s">
        <v>8149</v>
      </c>
      <c r="BB252" s="993" t="s">
        <v>8148</v>
      </c>
      <c r="BC252" s="991"/>
    </row>
    <row r="253" spans="52:55" ht="20.25">
      <c r="AZ253" s="988">
        <v>232</v>
      </c>
      <c r="BA253" s="987" t="s">
        <v>8150</v>
      </c>
      <c r="BB253" s="993" t="s">
        <v>8151</v>
      </c>
      <c r="BC253" s="991"/>
    </row>
    <row r="254" spans="52:55" ht="20.25">
      <c r="AZ254" s="988">
        <v>233</v>
      </c>
      <c r="BA254" s="987" t="s">
        <v>8152</v>
      </c>
      <c r="BB254" s="993" t="s">
        <v>8153</v>
      </c>
    </row>
    <row r="255" spans="52:55" ht="20.25">
      <c r="AZ255" s="988">
        <v>234</v>
      </c>
      <c r="BA255" s="987" t="s">
        <v>8154</v>
      </c>
      <c r="BB255" s="993" t="s">
        <v>8155</v>
      </c>
      <c r="BC255" s="991"/>
    </row>
    <row r="256" spans="52:55" ht="20.25">
      <c r="AZ256" s="988">
        <v>235</v>
      </c>
      <c r="BA256" s="987" t="s">
        <v>8156</v>
      </c>
      <c r="BB256" s="993" t="s">
        <v>8157</v>
      </c>
      <c r="BC256" s="991"/>
    </row>
    <row r="257" spans="52:55" ht="20.25">
      <c r="AZ257" s="988">
        <v>236</v>
      </c>
      <c r="BA257" s="987" t="s">
        <v>8158</v>
      </c>
      <c r="BB257" s="993" t="s">
        <v>8159</v>
      </c>
      <c r="BC257" s="991"/>
    </row>
    <row r="258" spans="52:55" ht="20.25">
      <c r="AZ258" s="988">
        <v>237</v>
      </c>
      <c r="BA258" s="987" t="s">
        <v>8160</v>
      </c>
      <c r="BB258" s="993" t="s">
        <v>8161</v>
      </c>
      <c r="BC258" s="991"/>
    </row>
    <row r="259" spans="52:55" ht="20.25">
      <c r="AZ259" s="988">
        <v>238</v>
      </c>
      <c r="BA259" s="987" t="s">
        <v>1434</v>
      </c>
      <c r="BB259" s="993" t="s">
        <v>8162</v>
      </c>
    </row>
    <row r="260" spans="52:55" ht="20.25">
      <c r="AZ260" s="988">
        <v>239</v>
      </c>
      <c r="BA260" s="987" t="s">
        <v>8163</v>
      </c>
      <c r="BB260" s="993" t="s">
        <v>8164</v>
      </c>
      <c r="BC260" s="991"/>
    </row>
    <row r="261" spans="52:55" ht="20.25">
      <c r="AZ261" s="988">
        <v>240</v>
      </c>
      <c r="BA261" s="987" t="s">
        <v>8165</v>
      </c>
      <c r="BB261" s="993" t="s">
        <v>8166</v>
      </c>
      <c r="BC261" s="991"/>
    </row>
    <row r="262" spans="52:55" ht="20.25">
      <c r="AZ262" s="988">
        <v>241</v>
      </c>
      <c r="BA262" s="987" t="s">
        <v>8167</v>
      </c>
      <c r="BB262" s="993" t="s">
        <v>8168</v>
      </c>
      <c r="BC262" s="991"/>
    </row>
    <row r="263" spans="52:55" ht="20.25">
      <c r="AZ263" s="988">
        <v>242</v>
      </c>
      <c r="BA263" s="987" t="s">
        <v>8169</v>
      </c>
      <c r="BB263" s="993" t="s">
        <v>8170</v>
      </c>
      <c r="BC263" s="991"/>
    </row>
    <row r="264" spans="52:55" ht="20.25">
      <c r="AZ264" s="988">
        <v>243</v>
      </c>
      <c r="BA264" s="987" t="s">
        <v>8171</v>
      </c>
      <c r="BB264" s="993" t="s">
        <v>8172</v>
      </c>
      <c r="BC264" s="991"/>
    </row>
    <row r="265" spans="52:55" ht="20.25">
      <c r="AZ265" s="988">
        <v>244</v>
      </c>
      <c r="BA265" s="987" t="s">
        <v>8173</v>
      </c>
      <c r="BB265" s="993" t="s">
        <v>8174</v>
      </c>
      <c r="BC265" s="991"/>
    </row>
    <row r="266" spans="52:55" ht="20.25">
      <c r="AZ266" s="988">
        <v>245</v>
      </c>
      <c r="BA266" s="987" t="s">
        <v>8175</v>
      </c>
      <c r="BB266" s="993" t="s">
        <v>8176</v>
      </c>
      <c r="BC266" s="991"/>
    </row>
    <row r="267" spans="52:55" ht="20.25">
      <c r="AZ267" s="988">
        <v>246</v>
      </c>
      <c r="BA267" s="987" t="s">
        <v>8177</v>
      </c>
      <c r="BB267" s="993" t="s">
        <v>8178</v>
      </c>
      <c r="BC267" s="991"/>
    </row>
    <row r="268" spans="52:55" ht="20.25">
      <c r="AZ268" s="988">
        <v>247</v>
      </c>
      <c r="BA268" s="987" t="s">
        <v>8179</v>
      </c>
      <c r="BB268" s="993" t="s">
        <v>8180</v>
      </c>
      <c r="BC268" s="991"/>
    </row>
    <row r="269" spans="52:55" ht="20.25">
      <c r="AZ269" s="988">
        <v>248</v>
      </c>
      <c r="BA269" s="987" t="s">
        <v>1595</v>
      </c>
      <c r="BB269" s="993" t="s">
        <v>8181</v>
      </c>
      <c r="BC269" s="991"/>
    </row>
    <row r="270" spans="52:55" ht="20.25">
      <c r="AZ270" s="988">
        <v>249</v>
      </c>
      <c r="BA270" s="987" t="s">
        <v>8182</v>
      </c>
      <c r="BB270" s="993" t="s">
        <v>8183</v>
      </c>
      <c r="BC270" s="991"/>
    </row>
    <row r="271" spans="52:55" ht="20.25">
      <c r="AZ271" s="988">
        <v>250</v>
      </c>
      <c r="BA271" s="987" t="s">
        <v>8184</v>
      </c>
      <c r="BB271" s="993" t="s">
        <v>8185</v>
      </c>
      <c r="BC271" s="991"/>
    </row>
    <row r="272" spans="52:55" ht="20.25">
      <c r="AZ272" s="988">
        <v>251</v>
      </c>
      <c r="BA272" s="987" t="s">
        <v>8186</v>
      </c>
      <c r="BB272" s="993" t="s">
        <v>8070</v>
      </c>
      <c r="BC272" s="991"/>
    </row>
    <row r="273" spans="52:55" ht="20.25">
      <c r="AZ273" s="988">
        <v>252</v>
      </c>
      <c r="BA273" s="987" t="s">
        <v>8187</v>
      </c>
      <c r="BB273" s="993" t="s">
        <v>8188</v>
      </c>
      <c r="BC273" s="991"/>
    </row>
    <row r="274" spans="52:55" ht="20.25">
      <c r="AZ274" s="988">
        <v>253</v>
      </c>
      <c r="BA274" s="987" t="s">
        <v>1442</v>
      </c>
      <c r="BB274" s="993" t="s">
        <v>8189</v>
      </c>
      <c r="BC274" s="991"/>
    </row>
    <row r="275" spans="52:55" ht="20.25">
      <c r="AZ275" s="988">
        <v>254</v>
      </c>
      <c r="BA275" s="987" t="s">
        <v>8190</v>
      </c>
      <c r="BB275" s="993" t="s">
        <v>8191</v>
      </c>
      <c r="BC275" s="991"/>
    </row>
    <row r="276" spans="52:55" ht="20.25">
      <c r="AZ276" s="988">
        <v>255</v>
      </c>
      <c r="BA276" s="987" t="s">
        <v>8192</v>
      </c>
      <c r="BB276" s="993" t="s">
        <v>8193</v>
      </c>
      <c r="BC276" s="991"/>
    </row>
    <row r="277" spans="52:55" ht="20.25">
      <c r="AZ277" s="988">
        <v>256</v>
      </c>
      <c r="BA277" s="987" t="s">
        <v>8194</v>
      </c>
      <c r="BB277" s="993" t="s">
        <v>8195</v>
      </c>
      <c r="BC277" s="991"/>
    </row>
    <row r="278" spans="52:55" ht="20.25">
      <c r="AZ278" s="988">
        <v>257</v>
      </c>
      <c r="BA278" s="987" t="s">
        <v>8196</v>
      </c>
      <c r="BB278" s="993" t="s">
        <v>8197</v>
      </c>
      <c r="BC278" s="991"/>
    </row>
    <row r="279" spans="52:55" ht="20.25">
      <c r="AZ279" s="988">
        <v>258</v>
      </c>
      <c r="BA279" s="987" t="s">
        <v>8198</v>
      </c>
      <c r="BB279" s="993" t="s">
        <v>8199</v>
      </c>
      <c r="BC279" s="991"/>
    </row>
    <row r="280" spans="52:55" ht="20.25">
      <c r="AZ280" s="988">
        <v>259</v>
      </c>
      <c r="BA280" s="987" t="s">
        <v>8200</v>
      </c>
      <c r="BB280" s="993" t="s">
        <v>8201</v>
      </c>
      <c r="BC280" s="991"/>
    </row>
    <row r="281" spans="52:55" ht="20.25">
      <c r="AZ281" s="988">
        <v>260</v>
      </c>
      <c r="BA281" s="987" t="s">
        <v>8202</v>
      </c>
      <c r="BB281" s="993" t="s">
        <v>8203</v>
      </c>
      <c r="BC281" s="991"/>
    </row>
    <row r="282" spans="52:55" ht="20.25">
      <c r="AZ282" s="988">
        <v>261</v>
      </c>
      <c r="BA282" s="987" t="s">
        <v>8204</v>
      </c>
      <c r="BB282" s="993" t="s">
        <v>8205</v>
      </c>
      <c r="BC282" s="991"/>
    </row>
    <row r="283" spans="52:55" ht="20.25">
      <c r="AZ283" s="988">
        <v>262</v>
      </c>
      <c r="BA283" s="987" t="s">
        <v>8206</v>
      </c>
      <c r="BB283" s="993" t="s">
        <v>8207</v>
      </c>
      <c r="BC283" s="991"/>
    </row>
    <row r="284" spans="52:55" ht="20.25">
      <c r="AZ284" s="988">
        <v>263</v>
      </c>
      <c r="BA284" s="987" t="s">
        <v>8208</v>
      </c>
      <c r="BB284" s="993" t="s">
        <v>8209</v>
      </c>
      <c r="BC284" s="991"/>
    </row>
    <row r="285" spans="52:55" ht="20.25">
      <c r="AZ285" s="988">
        <v>264</v>
      </c>
      <c r="BA285" s="987" t="s">
        <v>8210</v>
      </c>
      <c r="BB285" s="993" t="s">
        <v>8211</v>
      </c>
      <c r="BC285" s="991"/>
    </row>
    <row r="286" spans="52:55" ht="20.25">
      <c r="AZ286" s="988">
        <v>265</v>
      </c>
      <c r="BA286" s="987" t="s">
        <v>1052</v>
      </c>
      <c r="BB286" s="993" t="s">
        <v>8212</v>
      </c>
      <c r="BC286" s="991"/>
    </row>
    <row r="287" spans="52:55" ht="20.25">
      <c r="AZ287" s="988">
        <v>266</v>
      </c>
      <c r="BA287" s="987" t="s">
        <v>8213</v>
      </c>
      <c r="BB287" s="993" t="s">
        <v>8214</v>
      </c>
      <c r="BC287" s="991"/>
    </row>
    <row r="288" spans="52:55" ht="20.25">
      <c r="AZ288" s="988">
        <v>267</v>
      </c>
      <c r="BA288" s="987" t="s">
        <v>8215</v>
      </c>
      <c r="BB288" s="993" t="s">
        <v>8216</v>
      </c>
      <c r="BC288" s="991"/>
    </row>
    <row r="289" spans="52:55" ht="20.25">
      <c r="AZ289" s="988">
        <v>268</v>
      </c>
      <c r="BA289" s="987" t="s">
        <v>8217</v>
      </c>
      <c r="BB289" s="993" t="s">
        <v>8218</v>
      </c>
      <c r="BC289" s="991"/>
    </row>
    <row r="290" spans="52:55" ht="20.25">
      <c r="AZ290" s="988">
        <v>269</v>
      </c>
      <c r="BA290" s="987" t="s">
        <v>8219</v>
      </c>
      <c r="BB290" s="993" t="s">
        <v>8220</v>
      </c>
      <c r="BC290" s="991"/>
    </row>
    <row r="291" spans="52:55" ht="20.25">
      <c r="AZ291" s="988">
        <v>270</v>
      </c>
      <c r="BA291" s="987" t="s">
        <v>8221</v>
      </c>
      <c r="BB291" s="993" t="s">
        <v>8222</v>
      </c>
      <c r="BC291" s="991"/>
    </row>
    <row r="292" spans="52:55" ht="20.25">
      <c r="AZ292" s="988">
        <v>271</v>
      </c>
      <c r="BA292" s="987" t="s">
        <v>8223</v>
      </c>
      <c r="BB292" s="993" t="s">
        <v>8224</v>
      </c>
      <c r="BC292" s="991"/>
    </row>
    <row r="293" spans="52:55" ht="20.25">
      <c r="AZ293" s="988">
        <v>272</v>
      </c>
      <c r="BA293" s="987" t="s">
        <v>8225</v>
      </c>
      <c r="BB293" s="993" t="s">
        <v>8226</v>
      </c>
      <c r="BC293" s="991"/>
    </row>
    <row r="294" spans="52:55" ht="20.25">
      <c r="AZ294" s="988">
        <v>273</v>
      </c>
      <c r="BA294" s="987" t="s">
        <v>8227</v>
      </c>
      <c r="BB294" s="993" t="s">
        <v>8228</v>
      </c>
      <c r="BC294" s="991"/>
    </row>
    <row r="295" spans="52:55" ht="20.25">
      <c r="AZ295" s="988">
        <v>274</v>
      </c>
      <c r="BA295" s="987" t="s">
        <v>8229</v>
      </c>
      <c r="BB295" s="993" t="s">
        <v>8230</v>
      </c>
      <c r="BC295" s="991"/>
    </row>
    <row r="296" spans="52:55" ht="20.25">
      <c r="AZ296" s="988">
        <v>275</v>
      </c>
      <c r="BA296" s="987" t="s">
        <v>8231</v>
      </c>
      <c r="BB296" s="993" t="s">
        <v>8232</v>
      </c>
      <c r="BC296" s="991"/>
    </row>
    <row r="297" spans="52:55" ht="20.25">
      <c r="AZ297" s="988">
        <v>276</v>
      </c>
      <c r="BA297" s="987" t="s">
        <v>8233</v>
      </c>
      <c r="BB297" s="993" t="s">
        <v>8234</v>
      </c>
      <c r="BC297" s="991"/>
    </row>
    <row r="298" spans="52:55" ht="20.25">
      <c r="AZ298" s="988">
        <v>277</v>
      </c>
      <c r="BA298" s="987" t="s">
        <v>8235</v>
      </c>
      <c r="BB298" s="993" t="s">
        <v>8236</v>
      </c>
      <c r="BC298" s="991"/>
    </row>
    <row r="299" spans="52:55" ht="20.25">
      <c r="AZ299" s="988">
        <v>278</v>
      </c>
      <c r="BA299" s="987" t="s">
        <v>8237</v>
      </c>
      <c r="BB299" s="993" t="s">
        <v>8238</v>
      </c>
      <c r="BC299" s="991"/>
    </row>
    <row r="300" spans="52:55" ht="20.25">
      <c r="AZ300" s="988">
        <v>279</v>
      </c>
      <c r="BA300" s="987" t="s">
        <v>2293</v>
      </c>
      <c r="BB300" s="993" t="s">
        <v>8239</v>
      </c>
      <c r="BC300" s="991"/>
    </row>
    <row r="301" spans="52:55" ht="20.25">
      <c r="AZ301" s="988">
        <v>280</v>
      </c>
      <c r="BA301" s="987" t="s">
        <v>8240</v>
      </c>
      <c r="BB301" s="993" t="s">
        <v>8241</v>
      </c>
      <c r="BC301" s="991"/>
    </row>
    <row r="302" spans="52:55" ht="20.25">
      <c r="AZ302" s="988">
        <v>281</v>
      </c>
      <c r="BA302" s="987" t="s">
        <v>8242</v>
      </c>
      <c r="BB302" s="993" t="s">
        <v>8243</v>
      </c>
      <c r="BC302" s="991"/>
    </row>
    <row r="303" spans="52:55" ht="20.25">
      <c r="AZ303" s="988">
        <v>282</v>
      </c>
      <c r="BA303" s="987" t="s">
        <v>8244</v>
      </c>
      <c r="BB303" s="993" t="s">
        <v>8245</v>
      </c>
      <c r="BC303" s="991"/>
    </row>
    <row r="304" spans="52:55" ht="20.25">
      <c r="AZ304" s="988">
        <v>283</v>
      </c>
      <c r="BA304" s="987" t="s">
        <v>8246</v>
      </c>
      <c r="BB304" s="993" t="s">
        <v>8247</v>
      </c>
      <c r="BC304" s="991"/>
    </row>
    <row r="305" spans="52:55" ht="20.25">
      <c r="AZ305" s="988">
        <v>284</v>
      </c>
      <c r="BA305" s="987" t="s">
        <v>8248</v>
      </c>
      <c r="BB305" s="993" t="s">
        <v>8249</v>
      </c>
    </row>
    <row r="306" spans="52:55" ht="20.25">
      <c r="AZ306" s="988">
        <v>285</v>
      </c>
      <c r="BA306" s="987" t="s">
        <v>8250</v>
      </c>
      <c r="BB306" s="993" t="s">
        <v>8251</v>
      </c>
      <c r="BC306" s="991"/>
    </row>
    <row r="307" spans="52:55" ht="20.25">
      <c r="AZ307" s="988">
        <v>286</v>
      </c>
      <c r="BA307" s="987" t="s">
        <v>8252</v>
      </c>
      <c r="BB307" s="993" t="s">
        <v>8253</v>
      </c>
    </row>
    <row r="308" spans="52:55" ht="20.25">
      <c r="AZ308" s="988">
        <v>287</v>
      </c>
      <c r="BA308" s="987" t="s">
        <v>8254</v>
      </c>
      <c r="BB308" s="993" t="s">
        <v>8255</v>
      </c>
    </row>
    <row r="309" spans="52:55" ht="20.25">
      <c r="AZ309" s="988">
        <v>288</v>
      </c>
      <c r="BA309" s="987" t="s">
        <v>8256</v>
      </c>
      <c r="BB309" s="993" t="s">
        <v>8257</v>
      </c>
      <c r="BC309" s="991"/>
    </row>
    <row r="310" spans="52:55" ht="20.25">
      <c r="AZ310" s="988">
        <v>289</v>
      </c>
      <c r="BA310" s="987" t="s">
        <v>8258</v>
      </c>
      <c r="BB310" s="993" t="s">
        <v>8259</v>
      </c>
      <c r="BC310" s="991"/>
    </row>
    <row r="311" spans="52:55" ht="20.25">
      <c r="AZ311" s="988">
        <v>290</v>
      </c>
      <c r="BA311" s="987" t="s">
        <v>8260</v>
      </c>
      <c r="BB311" s="993" t="s">
        <v>8261</v>
      </c>
      <c r="BC311" s="991"/>
    </row>
    <row r="312" spans="52:55" ht="20.25">
      <c r="AZ312" s="988">
        <v>291</v>
      </c>
      <c r="BA312" s="987" t="s">
        <v>8262</v>
      </c>
      <c r="BB312" s="993" t="s">
        <v>8263</v>
      </c>
      <c r="BC312" s="991"/>
    </row>
    <row r="313" spans="52:55" ht="20.25">
      <c r="AZ313" s="988">
        <v>292</v>
      </c>
      <c r="BA313" s="987" t="s">
        <v>8264</v>
      </c>
      <c r="BB313" s="993" t="s">
        <v>8265</v>
      </c>
      <c r="BC313" s="991"/>
    </row>
    <row r="314" spans="52:55" ht="20.25">
      <c r="AZ314" s="988">
        <v>293</v>
      </c>
      <c r="BA314" s="987" t="s">
        <v>8266</v>
      </c>
      <c r="BB314" s="993" t="s">
        <v>8533</v>
      </c>
      <c r="BC314" s="991"/>
    </row>
    <row r="315" spans="52:55" ht="20.25">
      <c r="AZ315" s="988">
        <v>294</v>
      </c>
      <c r="BA315" s="987" t="s">
        <v>8267</v>
      </c>
      <c r="BB315" s="993" t="s">
        <v>8268</v>
      </c>
      <c r="BC315" s="991"/>
    </row>
    <row r="316" spans="52:55" ht="20.25">
      <c r="AZ316" s="988">
        <v>295</v>
      </c>
      <c r="BA316" s="987" t="s">
        <v>8269</v>
      </c>
      <c r="BB316" s="993" t="s">
        <v>8270</v>
      </c>
      <c r="BC316" s="991"/>
    </row>
    <row r="317" spans="52:55" ht="20.25">
      <c r="AZ317" s="988">
        <v>296</v>
      </c>
      <c r="BA317" s="987" t="s">
        <v>8271</v>
      </c>
      <c r="BB317" s="993" t="s">
        <v>8272</v>
      </c>
      <c r="BC317" s="991"/>
    </row>
    <row r="318" spans="52:55" ht="20.25">
      <c r="AZ318" s="988">
        <v>297</v>
      </c>
      <c r="BA318" s="987" t="s">
        <v>678</v>
      </c>
      <c r="BB318" s="993" t="s">
        <v>8273</v>
      </c>
      <c r="BC318" s="991"/>
    </row>
    <row r="319" spans="52:55" ht="20.25">
      <c r="AZ319" s="988">
        <v>298</v>
      </c>
      <c r="BA319" s="987" t="s">
        <v>8274</v>
      </c>
      <c r="BB319" s="993" t="s">
        <v>8275</v>
      </c>
      <c r="BC319" s="991"/>
    </row>
    <row r="320" spans="52:55" ht="20.25">
      <c r="AZ320" s="988">
        <v>299</v>
      </c>
      <c r="BA320" s="987" t="s">
        <v>8276</v>
      </c>
      <c r="BB320" s="993" t="s">
        <v>8277</v>
      </c>
      <c r="BC320" s="991"/>
    </row>
    <row r="321" spans="52:55" ht="20.25">
      <c r="AZ321" s="988">
        <v>300</v>
      </c>
      <c r="BA321" s="987" t="s">
        <v>8278</v>
      </c>
      <c r="BB321" s="993" t="s">
        <v>8279</v>
      </c>
      <c r="BC321" s="991"/>
    </row>
    <row r="322" spans="52:55" ht="20.25">
      <c r="AZ322" s="988">
        <v>301</v>
      </c>
      <c r="BA322" s="987" t="s">
        <v>8280</v>
      </c>
      <c r="BB322" s="993" t="s">
        <v>8281</v>
      </c>
      <c r="BC322" s="991"/>
    </row>
    <row r="323" spans="52:55" ht="20.25">
      <c r="AZ323" s="988">
        <v>302</v>
      </c>
      <c r="BA323" s="987" t="s">
        <v>8282</v>
      </c>
      <c r="BB323" s="993" t="s">
        <v>8283</v>
      </c>
      <c r="BC323" s="991"/>
    </row>
    <row r="324" spans="52:55" ht="20.25">
      <c r="AZ324" s="988">
        <v>303</v>
      </c>
      <c r="BA324" s="987" t="s">
        <v>8284</v>
      </c>
      <c r="BB324" s="993" t="s">
        <v>8285</v>
      </c>
      <c r="BC324" s="991"/>
    </row>
    <row r="325" spans="52:55" ht="20.25">
      <c r="AZ325" s="988">
        <v>304</v>
      </c>
      <c r="BA325" s="987" t="s">
        <v>8286</v>
      </c>
      <c r="BB325" s="993" t="s">
        <v>8287</v>
      </c>
      <c r="BC325" s="991"/>
    </row>
    <row r="326" spans="52:55" ht="20.25">
      <c r="AZ326" s="988">
        <v>305</v>
      </c>
      <c r="BA326" s="987" t="s">
        <v>8288</v>
      </c>
      <c r="BB326" s="993" t="s">
        <v>8289</v>
      </c>
      <c r="BC326" s="991"/>
    </row>
    <row r="327" spans="52:55" ht="20.25">
      <c r="AZ327" s="988">
        <v>306</v>
      </c>
      <c r="BA327" s="987" t="s">
        <v>8290</v>
      </c>
      <c r="BB327" s="993" t="s">
        <v>8291</v>
      </c>
      <c r="BC327" s="991"/>
    </row>
    <row r="328" spans="52:55" ht="20.25">
      <c r="AZ328" s="988">
        <v>307</v>
      </c>
      <c r="BA328" s="987" t="s">
        <v>8292</v>
      </c>
      <c r="BB328" s="993" t="s">
        <v>8293</v>
      </c>
      <c r="BC328" s="991"/>
    </row>
    <row r="329" spans="52:55" ht="20.25">
      <c r="AZ329" s="988">
        <v>308</v>
      </c>
      <c r="BA329" s="987" t="s">
        <v>8294</v>
      </c>
      <c r="BB329" s="993" t="s">
        <v>8295</v>
      </c>
      <c r="BC329" s="991"/>
    </row>
    <row r="330" spans="52:55" ht="20.25">
      <c r="AZ330" s="988">
        <v>309</v>
      </c>
      <c r="BA330" s="987" t="s">
        <v>8296</v>
      </c>
      <c r="BB330" s="993" t="s">
        <v>8297</v>
      </c>
      <c r="BC330" s="991"/>
    </row>
    <row r="331" spans="52:55" ht="20.25">
      <c r="AZ331" s="988">
        <v>310</v>
      </c>
      <c r="BA331" s="987" t="s">
        <v>8298</v>
      </c>
      <c r="BB331" s="993" t="s">
        <v>8299</v>
      </c>
      <c r="BC331" s="991"/>
    </row>
    <row r="332" spans="52:55" ht="20.25">
      <c r="AZ332" s="988">
        <v>311</v>
      </c>
      <c r="BA332" s="987" t="s">
        <v>8300</v>
      </c>
      <c r="BB332" s="993" t="s">
        <v>8301</v>
      </c>
      <c r="BC332" s="991"/>
    </row>
    <row r="333" spans="52:55" ht="20.25">
      <c r="AZ333" s="988">
        <v>312</v>
      </c>
      <c r="BA333" s="987" t="s">
        <v>8302</v>
      </c>
      <c r="BB333" s="993" t="s">
        <v>8303</v>
      </c>
      <c r="BC333" s="991"/>
    </row>
    <row r="334" spans="52:55" ht="20.25">
      <c r="AZ334" s="988">
        <v>313</v>
      </c>
      <c r="BA334" s="987" t="s">
        <v>8304</v>
      </c>
      <c r="BB334" s="993" t="s">
        <v>8305</v>
      </c>
      <c r="BC334" s="991"/>
    </row>
    <row r="335" spans="52:55" ht="20.25">
      <c r="AZ335" s="988">
        <v>314</v>
      </c>
      <c r="BA335" s="987" t="s">
        <v>8306</v>
      </c>
      <c r="BB335" s="993" t="s">
        <v>8307</v>
      </c>
      <c r="BC335" s="991"/>
    </row>
    <row r="336" spans="52:55" ht="20.25">
      <c r="AZ336" s="988">
        <v>315</v>
      </c>
      <c r="BA336" s="987" t="s">
        <v>8308</v>
      </c>
      <c r="BB336" s="993" t="s">
        <v>8309</v>
      </c>
      <c r="BC336" s="991"/>
    </row>
    <row r="337" spans="52:55" ht="20.25">
      <c r="AZ337" s="988">
        <v>316</v>
      </c>
      <c r="BA337" s="987" t="s">
        <v>2314</v>
      </c>
      <c r="BB337" s="993" t="s">
        <v>8310</v>
      </c>
      <c r="BC337" s="991"/>
    </row>
    <row r="338" spans="52:55" ht="20.25">
      <c r="AZ338" s="988">
        <v>317</v>
      </c>
      <c r="BA338" s="987" t="s">
        <v>8311</v>
      </c>
      <c r="BB338" s="993" t="s">
        <v>8312</v>
      </c>
      <c r="BC338" s="991"/>
    </row>
    <row r="339" spans="52:55" ht="20.25">
      <c r="AZ339" s="988">
        <v>318</v>
      </c>
      <c r="BA339" s="987" t="s">
        <v>8313</v>
      </c>
      <c r="BB339" s="993" t="s">
        <v>8314</v>
      </c>
      <c r="BC339" s="991"/>
    </row>
    <row r="340" spans="52:55" ht="20.25">
      <c r="AZ340" s="988">
        <v>319</v>
      </c>
      <c r="BA340" s="987" t="s">
        <v>8315</v>
      </c>
      <c r="BB340" s="993" t="s">
        <v>8316</v>
      </c>
      <c r="BC340" s="991"/>
    </row>
    <row r="341" spans="52:55" ht="20.25">
      <c r="AZ341" s="988">
        <v>320</v>
      </c>
      <c r="BA341" s="987" t="s">
        <v>8317</v>
      </c>
      <c r="BB341" s="993" t="s">
        <v>8318</v>
      </c>
      <c r="BC341" s="991"/>
    </row>
    <row r="342" spans="52:55" ht="20.25">
      <c r="AZ342" s="988">
        <v>321</v>
      </c>
      <c r="BA342" s="987" t="s">
        <v>8319</v>
      </c>
      <c r="BB342" s="993" t="s">
        <v>8320</v>
      </c>
      <c r="BC342" s="991"/>
    </row>
    <row r="343" spans="52:55" ht="20.25">
      <c r="AZ343" s="988">
        <v>322</v>
      </c>
      <c r="BA343" s="987" t="s">
        <v>8321</v>
      </c>
      <c r="BB343" s="993" t="s">
        <v>8322</v>
      </c>
      <c r="BC343" s="991"/>
    </row>
    <row r="344" spans="52:55" ht="20.25">
      <c r="AZ344" s="988">
        <v>323</v>
      </c>
      <c r="BA344" s="987" t="s">
        <v>8323</v>
      </c>
      <c r="BB344" s="993" t="s">
        <v>8324</v>
      </c>
      <c r="BC344" s="991"/>
    </row>
    <row r="345" spans="52:55" ht="20.25">
      <c r="AZ345" s="988">
        <v>324</v>
      </c>
      <c r="BA345" s="987" t="s">
        <v>8325</v>
      </c>
      <c r="BB345" s="993" t="s">
        <v>8326</v>
      </c>
      <c r="BC345" s="991"/>
    </row>
    <row r="346" spans="52:55" ht="20.25">
      <c r="AZ346" s="988">
        <v>325</v>
      </c>
      <c r="BA346" s="987" t="s">
        <v>8327</v>
      </c>
      <c r="BB346" s="993" t="s">
        <v>8328</v>
      </c>
      <c r="BC346" s="991"/>
    </row>
    <row r="347" spans="52:55" ht="20.25">
      <c r="AZ347" s="988">
        <v>326</v>
      </c>
      <c r="BA347" s="987" t="s">
        <v>8329</v>
      </c>
      <c r="BB347" s="993" t="s">
        <v>8330</v>
      </c>
      <c r="BC347" s="991"/>
    </row>
    <row r="348" spans="52:55" ht="20.25">
      <c r="AZ348" s="988">
        <v>327</v>
      </c>
      <c r="BA348" s="987" t="s">
        <v>8331</v>
      </c>
      <c r="BB348" s="993" t="s">
        <v>8332</v>
      </c>
      <c r="BC348" s="991"/>
    </row>
    <row r="349" spans="52:55" ht="20.25">
      <c r="AZ349" s="988">
        <v>328</v>
      </c>
      <c r="BA349" s="987" t="s">
        <v>8333</v>
      </c>
      <c r="BB349" s="993" t="s">
        <v>8334</v>
      </c>
      <c r="BC349" s="991"/>
    </row>
    <row r="350" spans="52:55" ht="20.25">
      <c r="AZ350" s="988">
        <v>329</v>
      </c>
      <c r="BA350" s="987" t="s">
        <v>8335</v>
      </c>
      <c r="BB350" s="993" t="s">
        <v>8336</v>
      </c>
      <c r="BC350" s="991"/>
    </row>
    <row r="351" spans="52:55" ht="20.25">
      <c r="AZ351" s="988">
        <v>330</v>
      </c>
      <c r="BA351" s="987" t="s">
        <v>8337</v>
      </c>
      <c r="BB351" s="993" t="s">
        <v>8338</v>
      </c>
      <c r="BC351" s="991"/>
    </row>
    <row r="352" spans="52:55" ht="20.25">
      <c r="AZ352" s="988">
        <v>331</v>
      </c>
      <c r="BA352" s="987" t="s">
        <v>8339</v>
      </c>
      <c r="BB352" s="993" t="s">
        <v>8340</v>
      </c>
      <c r="BC352" s="991"/>
    </row>
    <row r="353" spans="52:55" ht="20.25">
      <c r="AZ353" s="988">
        <v>332</v>
      </c>
      <c r="BA353" s="987" t="s">
        <v>8341</v>
      </c>
      <c r="BB353" s="993" t="s">
        <v>8342</v>
      </c>
      <c r="BC353" s="991"/>
    </row>
    <row r="354" spans="52:55" ht="20.25">
      <c r="AZ354" s="988">
        <v>333</v>
      </c>
      <c r="BA354" s="987" t="s">
        <v>8343</v>
      </c>
      <c r="BB354" s="993" t="s">
        <v>8344</v>
      </c>
      <c r="BC354" s="991"/>
    </row>
    <row r="355" spans="52:55" ht="20.25">
      <c r="AZ355" s="988">
        <v>334</v>
      </c>
      <c r="BA355" s="987" t="s">
        <v>8345</v>
      </c>
      <c r="BB355" s="993" t="s">
        <v>8346</v>
      </c>
      <c r="BC355" s="991"/>
    </row>
    <row r="356" spans="52:55" ht="20.25">
      <c r="AZ356" s="988">
        <v>335</v>
      </c>
      <c r="BA356" s="987" t="s">
        <v>8347</v>
      </c>
      <c r="BB356" s="993" t="s">
        <v>8348</v>
      </c>
      <c r="BC356" s="991"/>
    </row>
    <row r="357" spans="52:55" ht="20.25">
      <c r="AZ357" s="988">
        <v>336</v>
      </c>
      <c r="BA357" s="987" t="s">
        <v>8349</v>
      </c>
      <c r="BB357" s="993" t="s">
        <v>8350</v>
      </c>
      <c r="BC357" s="991"/>
    </row>
    <row r="358" spans="52:55" ht="20.25">
      <c r="AZ358" s="988">
        <v>337</v>
      </c>
      <c r="BA358" s="987" t="s">
        <v>8351</v>
      </c>
      <c r="BB358" s="993" t="s">
        <v>8352</v>
      </c>
      <c r="BC358" s="991"/>
    </row>
    <row r="359" spans="52:55" ht="20.25">
      <c r="AZ359" s="988">
        <v>338</v>
      </c>
      <c r="BA359" s="987" t="s">
        <v>1106</v>
      </c>
      <c r="BB359" s="993" t="s">
        <v>8353</v>
      </c>
      <c r="BC359" s="991"/>
    </row>
    <row r="360" spans="52:55" ht="20.25">
      <c r="AZ360" s="988">
        <v>339</v>
      </c>
      <c r="BA360" s="987" t="s">
        <v>8354</v>
      </c>
      <c r="BB360" s="993" t="s">
        <v>8355</v>
      </c>
      <c r="BC360" s="991"/>
    </row>
    <row r="361" spans="52:55" ht="20.25">
      <c r="AZ361" s="988">
        <v>340</v>
      </c>
      <c r="BA361" s="987" t="s">
        <v>8356</v>
      </c>
      <c r="BB361" s="993" t="s">
        <v>8357</v>
      </c>
      <c r="BC361" s="991"/>
    </row>
    <row r="362" spans="52:55" ht="20.25">
      <c r="AZ362" s="988">
        <v>341</v>
      </c>
      <c r="BA362" s="987" t="s">
        <v>8358</v>
      </c>
      <c r="BB362" s="993" t="s">
        <v>8359</v>
      </c>
      <c r="BC362" s="991"/>
    </row>
    <row r="363" spans="52:55" ht="20.25">
      <c r="AZ363" s="988">
        <v>342</v>
      </c>
      <c r="BA363" s="987" t="s">
        <v>8360</v>
      </c>
      <c r="BB363" s="993" t="s">
        <v>8361</v>
      </c>
      <c r="BC363" s="991"/>
    </row>
    <row r="364" spans="52:55" ht="20.25">
      <c r="AZ364" s="988">
        <v>343</v>
      </c>
      <c r="BA364" s="987" t="s">
        <v>8362</v>
      </c>
      <c r="BB364" s="993" t="s">
        <v>8363</v>
      </c>
      <c r="BC364" s="991"/>
    </row>
    <row r="365" spans="52:55" ht="20.25">
      <c r="AZ365" s="988">
        <v>344</v>
      </c>
      <c r="BA365" s="987" t="s">
        <v>8364</v>
      </c>
      <c r="BB365" s="993" t="s">
        <v>8365</v>
      </c>
      <c r="BC365" s="991"/>
    </row>
    <row r="366" spans="52:55" ht="20.25">
      <c r="AZ366" s="988">
        <v>345</v>
      </c>
      <c r="BA366" s="987" t="s">
        <v>8366</v>
      </c>
      <c r="BB366" s="993" t="s">
        <v>8367</v>
      </c>
      <c r="BC366" s="991"/>
    </row>
    <row r="367" spans="52:55" ht="20.25">
      <c r="AZ367" s="988">
        <v>346</v>
      </c>
      <c r="BA367" s="987" t="s">
        <v>8368</v>
      </c>
      <c r="BB367" s="993" t="s">
        <v>8369</v>
      </c>
    </row>
    <row r="368" spans="52:55" ht="20.25">
      <c r="AZ368" s="988">
        <v>347</v>
      </c>
      <c r="BA368" s="987" t="s">
        <v>8370</v>
      </c>
      <c r="BB368" s="993" t="s">
        <v>8371</v>
      </c>
      <c r="BC368" s="991"/>
    </row>
    <row r="369" spans="52:55" ht="20.25">
      <c r="AZ369" s="988">
        <v>348</v>
      </c>
      <c r="BA369" s="987" t="s">
        <v>8372</v>
      </c>
      <c r="BB369" s="993" t="s">
        <v>8373</v>
      </c>
      <c r="BC369" s="991"/>
    </row>
    <row r="370" spans="52:55" ht="20.25">
      <c r="AZ370" s="988">
        <v>349</v>
      </c>
      <c r="BA370" s="987" t="s">
        <v>8374</v>
      </c>
      <c r="BB370" s="993" t="s">
        <v>8375</v>
      </c>
      <c r="BC370" s="991"/>
    </row>
    <row r="371" spans="52:55" ht="20.25">
      <c r="AZ371" s="988">
        <v>350</v>
      </c>
      <c r="BA371" s="987" t="s">
        <v>8376</v>
      </c>
      <c r="BB371" s="993" t="s">
        <v>8377</v>
      </c>
      <c r="BC371" s="991"/>
    </row>
    <row r="372" spans="52:55" ht="20.25">
      <c r="AZ372" s="988">
        <v>351</v>
      </c>
      <c r="BA372" s="987" t="s">
        <v>8378</v>
      </c>
      <c r="BB372" s="993" t="s">
        <v>8379</v>
      </c>
      <c r="BC372" s="991"/>
    </row>
    <row r="373" spans="52:55" ht="20.25">
      <c r="AZ373" s="988">
        <v>352</v>
      </c>
      <c r="BA373" s="987" t="s">
        <v>8380</v>
      </c>
      <c r="BB373" s="993" t="s">
        <v>8381</v>
      </c>
      <c r="BC373" s="991"/>
    </row>
    <row r="374" spans="52:55" ht="20.25">
      <c r="AZ374" s="988">
        <v>353</v>
      </c>
      <c r="BA374" s="987" t="s">
        <v>8382</v>
      </c>
      <c r="BB374" s="993" t="s">
        <v>8383</v>
      </c>
      <c r="BC374" s="991"/>
    </row>
    <row r="375" spans="52:55" ht="20.25">
      <c r="AZ375" s="988">
        <v>354</v>
      </c>
      <c r="BA375" s="987" t="s">
        <v>8384</v>
      </c>
      <c r="BB375" s="993" t="s">
        <v>8385</v>
      </c>
      <c r="BC375" s="991"/>
    </row>
    <row r="376" spans="52:55" ht="20.25">
      <c r="AZ376" s="988">
        <v>355</v>
      </c>
      <c r="BA376" s="987" t="s">
        <v>8386</v>
      </c>
      <c r="BB376" s="993" t="s">
        <v>8387</v>
      </c>
      <c r="BC376" s="991"/>
    </row>
    <row r="377" spans="52:55" ht="20.25">
      <c r="AZ377" s="988">
        <v>356</v>
      </c>
      <c r="BA377" s="987" t="s">
        <v>8388</v>
      </c>
      <c r="BB377" s="993" t="s">
        <v>8389</v>
      </c>
      <c r="BC377" s="991"/>
    </row>
    <row r="378" spans="52:55" ht="20.25">
      <c r="AZ378" s="988">
        <v>357</v>
      </c>
      <c r="BA378" s="987" t="s">
        <v>8390</v>
      </c>
      <c r="BB378" s="993" t="s">
        <v>8391</v>
      </c>
      <c r="BC378" s="991"/>
    </row>
    <row r="379" spans="52:55" ht="20.25">
      <c r="AZ379" s="988">
        <v>358</v>
      </c>
      <c r="BA379" s="987" t="s">
        <v>8392</v>
      </c>
      <c r="BB379" s="993" t="s">
        <v>8385</v>
      </c>
      <c r="BC379" s="991"/>
    </row>
    <row r="380" spans="52:55" ht="20.25">
      <c r="AZ380" s="988">
        <v>359</v>
      </c>
      <c r="BA380" s="987" t="s">
        <v>8393</v>
      </c>
      <c r="BB380" s="993" t="s">
        <v>8394</v>
      </c>
      <c r="BC380" s="991"/>
    </row>
    <row r="381" spans="52:55" ht="20.25">
      <c r="AZ381" s="988">
        <v>360</v>
      </c>
      <c r="BA381" s="987" t="s">
        <v>8395</v>
      </c>
      <c r="BB381" s="993" t="s">
        <v>8396</v>
      </c>
      <c r="BC381" s="991"/>
    </row>
    <row r="382" spans="52:55" ht="20.25">
      <c r="AZ382" s="988">
        <v>361</v>
      </c>
      <c r="BA382" s="987" t="s">
        <v>8397</v>
      </c>
      <c r="BB382" s="993" t="s">
        <v>8398</v>
      </c>
      <c r="BC382" s="991"/>
    </row>
    <row r="383" spans="52:55" ht="20.25">
      <c r="AZ383" s="988">
        <v>362</v>
      </c>
      <c r="BA383" s="987" t="s">
        <v>8399</v>
      </c>
      <c r="BB383" s="993" t="s">
        <v>8400</v>
      </c>
      <c r="BC383" s="991"/>
    </row>
    <row r="384" spans="52:55" ht="20.25">
      <c r="AZ384" s="988">
        <v>363</v>
      </c>
      <c r="BA384" s="987" t="s">
        <v>8401</v>
      </c>
      <c r="BB384" s="993" t="s">
        <v>8402</v>
      </c>
      <c r="BC384" s="991"/>
    </row>
    <row r="385" spans="52:55" ht="20.25">
      <c r="AZ385" s="988">
        <v>364</v>
      </c>
      <c r="BA385" s="987" t="s">
        <v>8403</v>
      </c>
      <c r="BB385" s="993" t="s">
        <v>8404</v>
      </c>
      <c r="BC385" s="991"/>
    </row>
    <row r="386" spans="52:55" ht="20.25">
      <c r="AZ386" s="988">
        <v>365</v>
      </c>
      <c r="BA386" s="987" t="s">
        <v>1675</v>
      </c>
      <c r="BB386" s="993" t="s">
        <v>8405</v>
      </c>
      <c r="BC386" s="991"/>
    </row>
    <row r="387" spans="52:55" ht="20.25">
      <c r="AZ387" s="988">
        <v>366</v>
      </c>
      <c r="BA387" s="987" t="s">
        <v>8406</v>
      </c>
      <c r="BB387" s="993" t="s">
        <v>8407</v>
      </c>
      <c r="BC387" s="991"/>
    </row>
    <row r="388" spans="52:55" ht="20.25">
      <c r="AZ388" s="988">
        <v>367</v>
      </c>
      <c r="BA388" s="987" t="s">
        <v>8408</v>
      </c>
      <c r="BB388" s="993" t="s">
        <v>8409</v>
      </c>
    </row>
    <row r="389" spans="52:55" ht="20.25">
      <c r="AZ389" s="988">
        <v>368</v>
      </c>
      <c r="BA389" s="987" t="s">
        <v>8410</v>
      </c>
      <c r="BB389" s="993" t="s">
        <v>8411</v>
      </c>
    </row>
    <row r="390" spans="52:55" ht="20.25">
      <c r="AZ390" s="988">
        <v>369</v>
      </c>
      <c r="BA390" s="987" t="s">
        <v>8412</v>
      </c>
      <c r="BB390" s="993" t="s">
        <v>8413</v>
      </c>
      <c r="BC390" s="991"/>
    </row>
    <row r="391" spans="52:55" ht="20.25">
      <c r="AZ391" s="988">
        <v>370</v>
      </c>
      <c r="BA391" s="987" t="s">
        <v>8414</v>
      </c>
      <c r="BB391" s="993" t="s">
        <v>8415</v>
      </c>
      <c r="BC391" s="991"/>
    </row>
    <row r="392" spans="52:55" ht="20.25">
      <c r="AZ392" s="988">
        <v>371</v>
      </c>
      <c r="BA392" s="987" t="s">
        <v>8416</v>
      </c>
      <c r="BB392" s="993" t="s">
        <v>8417</v>
      </c>
      <c r="BC392" s="991"/>
    </row>
    <row r="393" spans="52:55" ht="20.25">
      <c r="AZ393" s="988">
        <v>372</v>
      </c>
      <c r="BA393" s="987" t="s">
        <v>8418</v>
      </c>
      <c r="BB393" s="993" t="s">
        <v>8419</v>
      </c>
      <c r="BC393" s="991"/>
    </row>
    <row r="394" spans="52:55" ht="20.25">
      <c r="AZ394" s="988">
        <v>373</v>
      </c>
      <c r="BA394" s="987" t="s">
        <v>8420</v>
      </c>
      <c r="BB394" s="993" t="s">
        <v>8421</v>
      </c>
      <c r="BC394" s="991"/>
    </row>
    <row r="395" spans="52:55" ht="20.25">
      <c r="AZ395" s="988">
        <v>374</v>
      </c>
      <c r="BA395" s="987" t="s">
        <v>8422</v>
      </c>
      <c r="BB395" s="993" t="s">
        <v>8423</v>
      </c>
      <c r="BC395" s="991"/>
    </row>
    <row r="396" spans="52:55" ht="20.25">
      <c r="AZ396" s="988">
        <v>375</v>
      </c>
      <c r="BA396" s="987" t="s">
        <v>8424</v>
      </c>
      <c r="BB396" s="993" t="s">
        <v>8425</v>
      </c>
      <c r="BC396" s="991"/>
    </row>
    <row r="397" spans="52:55" ht="20.25">
      <c r="AZ397" s="988">
        <v>376</v>
      </c>
      <c r="BA397" s="987" t="s">
        <v>8426</v>
      </c>
      <c r="BB397" s="993" t="s">
        <v>8427</v>
      </c>
      <c r="BC397" s="991"/>
    </row>
    <row r="398" spans="52:55" ht="20.25">
      <c r="AZ398" s="988">
        <v>377</v>
      </c>
      <c r="BA398" s="987" t="s">
        <v>8428</v>
      </c>
      <c r="BB398" s="993" t="s">
        <v>8429</v>
      </c>
      <c r="BC398" s="991"/>
    </row>
    <row r="399" spans="52:55" ht="20.25">
      <c r="AZ399" s="988">
        <v>378</v>
      </c>
      <c r="BA399" s="987" t="s">
        <v>8430</v>
      </c>
      <c r="BB399" s="993" t="s">
        <v>8431</v>
      </c>
      <c r="BC399" s="991"/>
    </row>
    <row r="400" spans="52:55" ht="20.25">
      <c r="AZ400" s="988">
        <v>379</v>
      </c>
      <c r="BA400" s="987" t="s">
        <v>8432</v>
      </c>
      <c r="BB400" s="993" t="s">
        <v>8433</v>
      </c>
      <c r="BC400" s="991"/>
    </row>
    <row r="401" spans="52:55" ht="20.25">
      <c r="AZ401" s="988">
        <v>380</v>
      </c>
      <c r="BA401" s="987" t="s">
        <v>8434</v>
      </c>
      <c r="BB401" s="993" t="s">
        <v>8435</v>
      </c>
      <c r="BC401" s="991"/>
    </row>
    <row r="402" spans="52:55" ht="20.25">
      <c r="AZ402" s="988">
        <v>381</v>
      </c>
      <c r="BA402" s="987" t="s">
        <v>8436</v>
      </c>
      <c r="BB402" s="993" t="s">
        <v>8437</v>
      </c>
      <c r="BC402" s="991"/>
    </row>
    <row r="403" spans="52:55" ht="20.25">
      <c r="AZ403" s="988">
        <v>382</v>
      </c>
      <c r="BA403" s="987" t="s">
        <v>8438</v>
      </c>
      <c r="BB403" s="993" t="s">
        <v>8439</v>
      </c>
      <c r="BC403" s="991"/>
    </row>
    <row r="404" spans="52:55" ht="20.25">
      <c r="AZ404" s="988">
        <v>383</v>
      </c>
      <c r="BA404" s="987" t="s">
        <v>8440</v>
      </c>
      <c r="BB404" s="993" t="s">
        <v>8441</v>
      </c>
      <c r="BC404" s="991"/>
    </row>
    <row r="405" spans="52:55" ht="20.25">
      <c r="AZ405" s="988">
        <v>384</v>
      </c>
      <c r="BA405" s="987" t="s">
        <v>8442</v>
      </c>
      <c r="BB405" s="993" t="s">
        <v>8443</v>
      </c>
      <c r="BC405" s="991"/>
    </row>
    <row r="406" spans="52:55" ht="20.25">
      <c r="AZ406" s="988">
        <v>385</v>
      </c>
      <c r="BA406" s="987" t="s">
        <v>1453</v>
      </c>
      <c r="BB406" s="993" t="s">
        <v>8444</v>
      </c>
      <c r="BC406" s="991"/>
    </row>
    <row r="407" spans="52:55" ht="20.25">
      <c r="AZ407" s="988">
        <v>386</v>
      </c>
      <c r="BA407" s="987" t="s">
        <v>8445</v>
      </c>
      <c r="BB407" s="993" t="s">
        <v>8446</v>
      </c>
    </row>
    <row r="408" spans="52:55" ht="20.25">
      <c r="AZ408" s="988">
        <v>387</v>
      </c>
      <c r="BA408" s="987" t="s">
        <v>8447</v>
      </c>
      <c r="BB408" s="993" t="s">
        <v>8448</v>
      </c>
      <c r="BC408" s="991"/>
    </row>
    <row r="409" spans="52:55" ht="20.25">
      <c r="AZ409" s="988">
        <v>388</v>
      </c>
      <c r="BA409" s="987" t="s">
        <v>8449</v>
      </c>
      <c r="BB409" s="993" t="s">
        <v>8450</v>
      </c>
      <c r="BC409" s="991"/>
    </row>
    <row r="410" spans="52:55" ht="20.25">
      <c r="AZ410" s="988">
        <v>389</v>
      </c>
      <c r="BA410" s="987" t="s">
        <v>8451</v>
      </c>
      <c r="BB410" s="993" t="s">
        <v>8452</v>
      </c>
      <c r="BC410" s="991"/>
    </row>
    <row r="411" spans="52:55" ht="20.25">
      <c r="AZ411" s="988">
        <v>390</v>
      </c>
      <c r="BA411" s="987" t="s">
        <v>8453</v>
      </c>
      <c r="BB411" s="993" t="s">
        <v>8454</v>
      </c>
    </row>
    <row r="412" spans="52:55" ht="20.25">
      <c r="AZ412" s="988">
        <v>391</v>
      </c>
      <c r="BA412" s="987" t="s">
        <v>8455</v>
      </c>
      <c r="BB412" s="993" t="s">
        <v>8456</v>
      </c>
      <c r="BC412" s="991"/>
    </row>
    <row r="413" spans="52:55" ht="20.25">
      <c r="AZ413" s="988">
        <v>392</v>
      </c>
      <c r="BA413" s="987" t="s">
        <v>8457</v>
      </c>
      <c r="BB413" s="993" t="s">
        <v>8458</v>
      </c>
      <c r="BC413" s="991"/>
    </row>
    <row r="414" spans="52:55" ht="20.25">
      <c r="AZ414" s="988">
        <v>393</v>
      </c>
      <c r="BA414" s="987" t="s">
        <v>8459</v>
      </c>
      <c r="BB414" s="993" t="s">
        <v>8460</v>
      </c>
      <c r="BC414" s="991"/>
    </row>
    <row r="415" spans="52:55" ht="20.25">
      <c r="AZ415" s="988">
        <v>394</v>
      </c>
      <c r="BA415" s="987" t="s">
        <v>8461</v>
      </c>
      <c r="BB415" s="993" t="s">
        <v>8462</v>
      </c>
      <c r="BC415" s="991"/>
    </row>
    <row r="416" spans="52:55" ht="20.25">
      <c r="AZ416" s="988">
        <v>395</v>
      </c>
      <c r="BA416" s="987" t="s">
        <v>8463</v>
      </c>
      <c r="BB416" s="993" t="s">
        <v>8464</v>
      </c>
      <c r="BC416" s="991"/>
    </row>
    <row r="417" spans="52:55" ht="20.25">
      <c r="AZ417" s="988">
        <v>396</v>
      </c>
      <c r="BA417" s="987" t="s">
        <v>8465</v>
      </c>
      <c r="BB417" s="993" t="s">
        <v>8466</v>
      </c>
    </row>
    <row r="418" spans="52:55" ht="20.25">
      <c r="AZ418" s="988">
        <v>397</v>
      </c>
      <c r="BA418" s="987" t="s">
        <v>8467</v>
      </c>
      <c r="BB418" s="993" t="s">
        <v>8468</v>
      </c>
    </row>
    <row r="419" spans="52:55" ht="20.25">
      <c r="AZ419" s="988">
        <v>398</v>
      </c>
      <c r="BA419" s="987" t="s">
        <v>8469</v>
      </c>
      <c r="BB419" s="993" t="s">
        <v>8470</v>
      </c>
      <c r="BC419" s="991"/>
    </row>
    <row r="420" spans="52:55" ht="20.25">
      <c r="AZ420" s="988">
        <v>399</v>
      </c>
      <c r="BA420" s="987" t="s">
        <v>8471</v>
      </c>
      <c r="BB420" s="993" t="s">
        <v>8472</v>
      </c>
      <c r="BC420" s="991"/>
    </row>
    <row r="421" spans="52:55" ht="20.25">
      <c r="AZ421" s="988">
        <v>400</v>
      </c>
      <c r="BA421" s="987" t="s">
        <v>8473</v>
      </c>
      <c r="BB421" s="993" t="s">
        <v>8474</v>
      </c>
      <c r="BC421" s="991"/>
    </row>
    <row r="422" spans="52:55" ht="20.25">
      <c r="AZ422" s="988">
        <v>401</v>
      </c>
      <c r="BA422" s="987" t="s">
        <v>2490</v>
      </c>
      <c r="BB422" s="993" t="s">
        <v>8475</v>
      </c>
      <c r="BC422" s="991"/>
    </row>
    <row r="423" spans="52:55" ht="20.25">
      <c r="AZ423" s="988">
        <v>402</v>
      </c>
      <c r="BA423" s="987" t="s">
        <v>8476</v>
      </c>
      <c r="BB423" s="993" t="s">
        <v>8477</v>
      </c>
      <c r="BC423" s="991"/>
    </row>
    <row r="424" spans="52:55" ht="20.25">
      <c r="AZ424" s="988">
        <v>403</v>
      </c>
      <c r="BA424" s="987" t="s">
        <v>8478</v>
      </c>
      <c r="BB424" s="993" t="s">
        <v>8479</v>
      </c>
      <c r="BC424" s="991"/>
    </row>
    <row r="425" spans="52:55" ht="20.25">
      <c r="AZ425" s="988">
        <v>404</v>
      </c>
      <c r="BA425" s="987" t="s">
        <v>8480</v>
      </c>
      <c r="BB425" s="993" t="s">
        <v>8481</v>
      </c>
      <c r="BC425" s="991"/>
    </row>
    <row r="426" spans="52:55" ht="20.25">
      <c r="AZ426" s="988">
        <v>405</v>
      </c>
      <c r="BA426" s="987" t="s">
        <v>8482</v>
      </c>
      <c r="BB426" s="993" t="s">
        <v>8483</v>
      </c>
      <c r="BC426" s="991"/>
    </row>
    <row r="427" spans="52:55" ht="20.25">
      <c r="AZ427" s="988">
        <v>406</v>
      </c>
      <c r="BA427" s="987" t="s">
        <v>8484</v>
      </c>
      <c r="BB427" s="993" t="s">
        <v>8485</v>
      </c>
      <c r="BC427" s="991"/>
    </row>
    <row r="428" spans="52:55" ht="20.25">
      <c r="AZ428" s="988">
        <v>407</v>
      </c>
      <c r="BA428" s="987" t="s">
        <v>8486</v>
      </c>
      <c r="BB428" s="993" t="s">
        <v>8487</v>
      </c>
      <c r="BC428" s="991"/>
    </row>
    <row r="429" spans="52:55" ht="20.25">
      <c r="AZ429" s="988">
        <v>408</v>
      </c>
      <c r="BA429" s="987" t="s">
        <v>8488</v>
      </c>
      <c r="BB429" s="993" t="s">
        <v>8489</v>
      </c>
      <c r="BC429" s="991"/>
    </row>
    <row r="430" spans="52:55" ht="20.25">
      <c r="AZ430" s="988">
        <v>409</v>
      </c>
      <c r="BA430" s="987" t="s">
        <v>8490</v>
      </c>
      <c r="BB430" s="993" t="s">
        <v>8491</v>
      </c>
      <c r="BC430" s="991"/>
    </row>
    <row r="431" spans="52:55" ht="20.25">
      <c r="AZ431" s="988">
        <v>410</v>
      </c>
      <c r="BA431" s="987" t="s">
        <v>8492</v>
      </c>
      <c r="BB431" s="993" t="s">
        <v>8493</v>
      </c>
      <c r="BC431" s="991"/>
    </row>
    <row r="432" spans="52:55" ht="20.25">
      <c r="AZ432" s="988">
        <v>411</v>
      </c>
      <c r="BA432" s="987" t="s">
        <v>8494</v>
      </c>
      <c r="BB432" s="993" t="s">
        <v>8495</v>
      </c>
      <c r="BC432" s="991"/>
    </row>
    <row r="433" spans="52:55" ht="20.25">
      <c r="AZ433" s="988">
        <v>412</v>
      </c>
      <c r="BA433" s="987" t="s">
        <v>8496</v>
      </c>
      <c r="BB433" s="993" t="s">
        <v>8497</v>
      </c>
      <c r="BC433" s="991"/>
    </row>
    <row r="434" spans="52:55" ht="20.25">
      <c r="AZ434" s="988">
        <v>413</v>
      </c>
      <c r="BA434" s="987" t="s">
        <v>8498</v>
      </c>
      <c r="BB434" s="993" t="s">
        <v>8499</v>
      </c>
      <c r="BC434" s="991"/>
    </row>
    <row r="435" spans="52:55" ht="20.25">
      <c r="AZ435" s="988">
        <v>414</v>
      </c>
      <c r="BA435" s="987" t="s">
        <v>8500</v>
      </c>
      <c r="BB435" s="993" t="s">
        <v>8501</v>
      </c>
      <c r="BC435" s="991"/>
    </row>
    <row r="436" spans="52:55" ht="20.25">
      <c r="AZ436" s="988">
        <v>415</v>
      </c>
      <c r="BA436" s="987" t="s">
        <v>8502</v>
      </c>
      <c r="BB436" s="993" t="s">
        <v>8503</v>
      </c>
      <c r="BC436" s="991"/>
    </row>
    <row r="437" spans="52:55" ht="20.25">
      <c r="AZ437" s="988">
        <v>416</v>
      </c>
      <c r="BA437" s="987" t="s">
        <v>8504</v>
      </c>
      <c r="BB437" s="993" t="s">
        <v>8505</v>
      </c>
      <c r="BC437" s="991"/>
    </row>
    <row r="438" spans="52:55" ht="20.25">
      <c r="AZ438" s="988">
        <v>417</v>
      </c>
      <c r="BA438" s="987" t="s">
        <v>8506</v>
      </c>
      <c r="BB438" s="993" t="s">
        <v>8507</v>
      </c>
    </row>
    <row r="439" spans="52:55" ht="20.25">
      <c r="AZ439" s="988">
        <v>418</v>
      </c>
      <c r="BA439" s="987" t="s">
        <v>8508</v>
      </c>
      <c r="BB439" s="993" t="s">
        <v>8273</v>
      </c>
      <c r="BC439" s="991"/>
    </row>
    <row r="440" spans="52:55" ht="20.25">
      <c r="AZ440" s="988">
        <v>419</v>
      </c>
      <c r="BA440" s="987" t="s">
        <v>8509</v>
      </c>
      <c r="BB440" s="993" t="s">
        <v>8510</v>
      </c>
      <c r="BC440" s="991"/>
    </row>
    <row r="441" spans="52:55" ht="20.25">
      <c r="AZ441" s="988">
        <v>420</v>
      </c>
      <c r="BA441" s="987" t="s">
        <v>8511</v>
      </c>
      <c r="BB441" s="993" t="s">
        <v>8512</v>
      </c>
      <c r="BC441" s="991"/>
    </row>
    <row r="442" spans="52:55" ht="20.25">
      <c r="AZ442" s="988">
        <v>421</v>
      </c>
      <c r="BA442" s="987" t="s">
        <v>8513</v>
      </c>
      <c r="BB442" s="993" t="s">
        <v>8514</v>
      </c>
      <c r="BC442" s="991"/>
    </row>
    <row r="443" spans="52:55" ht="20.25">
      <c r="AZ443" s="988">
        <v>422</v>
      </c>
      <c r="BA443" s="987" t="s">
        <v>8515</v>
      </c>
      <c r="BB443" s="993" t="s">
        <v>8516</v>
      </c>
      <c r="BC443" s="991"/>
    </row>
    <row r="444" spans="52:55" ht="20.25">
      <c r="AZ444" s="988">
        <v>423</v>
      </c>
      <c r="BA444" s="987" t="s">
        <v>8517</v>
      </c>
      <c r="BB444" s="993" t="s">
        <v>8518</v>
      </c>
      <c r="BC444" s="991"/>
    </row>
    <row r="445" spans="52:55" ht="20.25">
      <c r="AZ445" s="988">
        <v>424</v>
      </c>
      <c r="BA445" s="987" t="s">
        <v>8519</v>
      </c>
      <c r="BB445" s="993" t="s">
        <v>8520</v>
      </c>
      <c r="BC445" s="991"/>
    </row>
    <row r="446" spans="52:55" ht="20.25">
      <c r="AZ446" s="988">
        <v>425</v>
      </c>
      <c r="BA446" s="987" t="s">
        <v>8521</v>
      </c>
      <c r="BB446" s="993" t="s">
        <v>8522</v>
      </c>
      <c r="BC446" s="991"/>
    </row>
    <row r="447" spans="52:55" ht="20.25">
      <c r="AZ447" s="988">
        <v>426</v>
      </c>
      <c r="BA447" s="987" t="s">
        <v>8523</v>
      </c>
      <c r="BB447" s="994" t="s">
        <v>8524</v>
      </c>
      <c r="BC447" s="991"/>
    </row>
  </sheetData>
  <mergeCells count="13">
    <mergeCell ref="F56:F64"/>
    <mergeCell ref="G56:G58"/>
    <mergeCell ref="G59:G63"/>
    <mergeCell ref="F66:G66"/>
    <mergeCell ref="M26:T26"/>
    <mergeCell ref="H45:M54"/>
    <mergeCell ref="P31:P49"/>
    <mergeCell ref="J24:L24"/>
    <mergeCell ref="I28:K28"/>
    <mergeCell ref="N31:N39"/>
    <mergeCell ref="H22:K22"/>
    <mergeCell ref="R22:T22"/>
    <mergeCell ref="N21:P23"/>
  </mergeCells>
  <phoneticPr fontId="182" type="noConversion"/>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121" r:id="rId4" name="CommandButton1">
          <controlPr defaultSize="0" autoLine="0" autoPict="0" r:id="rId5">
            <anchor moveWithCells="1">
              <from>
                <xdr:col>2</xdr:col>
                <xdr:colOff>47625</xdr:colOff>
                <xdr:row>1</xdr:row>
                <xdr:rowOff>38100</xdr:rowOff>
              </from>
              <to>
                <xdr:col>3</xdr:col>
                <xdr:colOff>161925</xdr:colOff>
                <xdr:row>3</xdr:row>
                <xdr:rowOff>28575</xdr:rowOff>
              </to>
            </anchor>
          </controlPr>
        </control>
      </mc:Choice>
      <mc:Fallback>
        <control shapeId="5121"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F06D8-28E9-4819-8588-7BB4569E417B}">
  <sheetPr codeName="Planilha6"/>
  <dimension ref="A1:AP516"/>
  <sheetViews>
    <sheetView zoomScale="68" zoomScaleNormal="68" workbookViewId="0">
      <pane xSplit="4" ySplit="17" topLeftCell="E30" activePane="bottomRight" state="frozen"/>
      <selection pane="topRight" activeCell="E1" sqref="E1"/>
      <selection pane="bottomLeft" activeCell="A18" sqref="A18"/>
      <selection pane="bottomRight" activeCell="D4" sqref="D4"/>
    </sheetView>
  </sheetViews>
  <sheetFormatPr defaultRowHeight="15"/>
  <cols>
    <col min="1" max="1" width="3.5703125" customWidth="1"/>
    <col min="2" max="2" width="2.42578125" customWidth="1"/>
    <col min="3" max="3" width="14.42578125" bestFit="1" customWidth="1"/>
    <col min="4" max="4" width="17.5703125" customWidth="1"/>
    <col min="5" max="5" width="21" customWidth="1"/>
    <col min="6" max="6" width="156.7109375" customWidth="1"/>
    <col min="20" max="20" width="21" customWidth="1"/>
    <col min="21" max="21" width="156.7109375" customWidth="1"/>
    <col min="29" max="29" width="21" customWidth="1"/>
    <col min="30" max="30" width="156.7109375" style="863" customWidth="1"/>
    <col min="35" max="35" width="21" customWidth="1"/>
    <col min="36" max="36" width="156.7109375" style="863" customWidth="1"/>
  </cols>
  <sheetData>
    <row r="1" spans="1:36" ht="6.75" customHeight="1" thickBot="1">
      <c r="A1" s="770"/>
      <c r="B1" s="770"/>
      <c r="C1" s="770"/>
      <c r="D1" s="770"/>
    </row>
    <row r="2" spans="1:36">
      <c r="A2" s="770"/>
      <c r="B2" s="770"/>
      <c r="C2" s="766"/>
      <c r="D2" s="765" t="s">
        <v>6936</v>
      </c>
      <c r="E2" s="606" t="s">
        <v>8536</v>
      </c>
      <c r="F2" s="607"/>
      <c r="T2" s="606" t="s">
        <v>8536</v>
      </c>
      <c r="U2" s="607"/>
      <c r="AC2" s="606" t="s">
        <v>8536</v>
      </c>
      <c r="AD2" s="607"/>
      <c r="AI2" s="606" t="s">
        <v>8536</v>
      </c>
      <c r="AJ2" s="607"/>
    </row>
    <row r="3" spans="1:36" ht="18.75">
      <c r="A3" s="770"/>
      <c r="B3" s="770"/>
      <c r="C3" s="767"/>
      <c r="D3" s="804" t="s">
        <v>6937</v>
      </c>
      <c r="E3" s="744" t="s">
        <v>7020</v>
      </c>
      <c r="F3" s="745"/>
      <c r="T3" s="744" t="s">
        <v>7038</v>
      </c>
      <c r="U3" s="745"/>
      <c r="AC3" s="744" t="s">
        <v>7020</v>
      </c>
      <c r="AD3" s="745"/>
      <c r="AI3" s="744" t="s">
        <v>7020</v>
      </c>
      <c r="AJ3" s="745"/>
    </row>
    <row r="4" spans="1:36" ht="15.75" thickBot="1">
      <c r="A4" s="770"/>
      <c r="B4" s="770"/>
      <c r="C4" s="773" t="s">
        <v>7012</v>
      </c>
      <c r="D4" s="803">
        <v>1</v>
      </c>
      <c r="E4" s="831"/>
      <c r="F4" s="884"/>
      <c r="T4" s="831"/>
      <c r="U4" s="884"/>
      <c r="AC4" s="831"/>
      <c r="AD4" s="948"/>
      <c r="AI4" s="831"/>
      <c r="AJ4" s="948"/>
    </row>
    <row r="5" spans="1:36" ht="5.25" customHeight="1" thickBot="1">
      <c r="A5" s="770"/>
      <c r="B5" s="770"/>
      <c r="C5" s="770"/>
      <c r="D5" s="770">
        <v>3</v>
      </c>
    </row>
    <row r="6" spans="1:36" ht="15.75">
      <c r="A6" s="770"/>
      <c r="B6" s="857"/>
      <c r="C6" s="872"/>
      <c r="D6" s="873" t="s">
        <v>7021</v>
      </c>
      <c r="E6" s="874">
        <v>0</v>
      </c>
      <c r="F6" s="875"/>
      <c r="T6" s="874"/>
      <c r="U6" s="875"/>
      <c r="AC6" s="874"/>
      <c r="AD6" s="875"/>
      <c r="AI6" s="874"/>
      <c r="AJ6" s="875"/>
    </row>
    <row r="7" spans="1:36" ht="15.75">
      <c r="A7" s="770"/>
      <c r="B7" s="857"/>
      <c r="C7" s="876"/>
      <c r="D7" s="868" t="s">
        <v>7022</v>
      </c>
      <c r="E7" s="869">
        <v>0</v>
      </c>
      <c r="F7" s="877"/>
      <c r="T7" s="869"/>
      <c r="U7" s="877"/>
      <c r="AC7" s="869"/>
      <c r="AD7" s="877"/>
      <c r="AI7" s="869"/>
      <c r="AJ7" s="877"/>
    </row>
    <row r="8" spans="1:36" ht="15.75">
      <c r="A8" s="770"/>
      <c r="B8" s="857"/>
      <c r="C8" s="876"/>
      <c r="D8" s="868" t="s">
        <v>7029</v>
      </c>
      <c r="E8" s="869">
        <v>0</v>
      </c>
      <c r="F8" s="877"/>
      <c r="T8" s="869"/>
      <c r="U8" s="877"/>
      <c r="AC8" s="869"/>
      <c r="AD8" s="877"/>
      <c r="AI8" s="869"/>
      <c r="AJ8" s="877"/>
    </row>
    <row r="9" spans="1:36" ht="15.75">
      <c r="A9" s="770"/>
      <c r="B9" s="857"/>
      <c r="C9" s="876"/>
      <c r="D9" s="868" t="s">
        <v>7023</v>
      </c>
      <c r="E9" s="869">
        <v>1</v>
      </c>
      <c r="F9" s="877"/>
      <c r="T9" s="869">
        <v>1</v>
      </c>
      <c r="U9" s="877">
        <v>1</v>
      </c>
      <c r="AC9" s="869">
        <v>1</v>
      </c>
      <c r="AD9" s="877">
        <v>1</v>
      </c>
      <c r="AI9" s="869">
        <v>1</v>
      </c>
      <c r="AJ9" s="877">
        <v>1</v>
      </c>
    </row>
    <row r="10" spans="1:36" ht="15.75">
      <c r="A10" s="770"/>
      <c r="B10" s="857"/>
      <c r="C10" s="878"/>
      <c r="D10" s="868" t="s">
        <v>7024</v>
      </c>
      <c r="E10" s="870">
        <v>2</v>
      </c>
      <c r="F10" s="879"/>
      <c r="T10" s="870">
        <v>3</v>
      </c>
      <c r="U10" s="879"/>
      <c r="AC10" s="870">
        <v>3</v>
      </c>
      <c r="AD10" s="879"/>
      <c r="AI10" s="870">
        <v>3</v>
      </c>
      <c r="AJ10" s="879"/>
    </row>
    <row r="11" spans="1:36" ht="15.75">
      <c r="A11" s="770"/>
      <c r="B11" s="857"/>
      <c r="C11" s="876"/>
      <c r="D11" s="868" t="s">
        <v>7025</v>
      </c>
      <c r="E11" s="871" t="s">
        <v>4</v>
      </c>
      <c r="F11" s="879"/>
      <c r="T11" s="891" t="s">
        <v>4</v>
      </c>
      <c r="U11" s="879"/>
      <c r="AC11" s="891" t="s">
        <v>4</v>
      </c>
      <c r="AD11" s="879"/>
      <c r="AI11" s="891" t="s">
        <v>4</v>
      </c>
      <c r="AJ11" s="879"/>
    </row>
    <row r="12" spans="1:36" ht="15.75">
      <c r="A12" s="770"/>
      <c r="B12" s="857"/>
      <c r="C12" s="876"/>
      <c r="D12" s="868" t="s">
        <v>7026</v>
      </c>
      <c r="E12" s="869" t="s">
        <v>4</v>
      </c>
      <c r="F12" s="879"/>
      <c r="T12" s="869" t="s">
        <v>4</v>
      </c>
      <c r="U12" s="879"/>
      <c r="AC12" s="869" t="s">
        <v>4</v>
      </c>
      <c r="AD12" s="879"/>
      <c r="AI12" s="869" t="s">
        <v>4</v>
      </c>
      <c r="AJ12" s="879"/>
    </row>
    <row r="13" spans="1:36" ht="15.75">
      <c r="A13" s="770"/>
      <c r="B13" s="857"/>
      <c r="C13" s="876"/>
      <c r="D13" s="868" t="s">
        <v>7030</v>
      </c>
      <c r="E13" s="869">
        <v>1</v>
      </c>
      <c r="F13" s="879"/>
      <c r="T13" s="869">
        <v>2</v>
      </c>
      <c r="U13" s="879">
        <v>1</v>
      </c>
      <c r="AC13" s="869">
        <v>2</v>
      </c>
      <c r="AD13" s="879">
        <v>1</v>
      </c>
      <c r="AI13" s="869">
        <v>2</v>
      </c>
      <c r="AJ13" s="879">
        <v>1</v>
      </c>
    </row>
    <row r="14" spans="1:36" ht="15.75">
      <c r="A14" s="770"/>
      <c r="B14" s="857"/>
      <c r="C14" s="876"/>
      <c r="D14" s="868" t="s">
        <v>7036</v>
      </c>
      <c r="E14" s="869">
        <v>0</v>
      </c>
      <c r="F14" s="879"/>
      <c r="T14" s="869">
        <v>0</v>
      </c>
      <c r="U14" s="879">
        <v>0</v>
      </c>
      <c r="AC14" s="869">
        <v>0</v>
      </c>
      <c r="AD14" s="879">
        <v>0</v>
      </c>
      <c r="AI14" s="869">
        <v>0</v>
      </c>
      <c r="AJ14" s="879">
        <v>0</v>
      </c>
    </row>
    <row r="15" spans="1:36" ht="9" customHeight="1">
      <c r="A15" s="770"/>
      <c r="B15" s="857"/>
      <c r="C15" s="876"/>
      <c r="D15" s="868"/>
      <c r="E15" s="869"/>
      <c r="F15" s="877"/>
      <c r="T15" s="869"/>
      <c r="U15" s="877"/>
      <c r="AC15" s="869"/>
      <c r="AD15" s="877"/>
      <c r="AI15" s="869"/>
      <c r="AJ15" s="877"/>
    </row>
    <row r="16" spans="1:36" ht="9" customHeight="1" thickBot="1">
      <c r="A16" s="770"/>
      <c r="B16" s="857"/>
      <c r="C16" s="880"/>
      <c r="D16" s="881"/>
      <c r="E16" s="882"/>
      <c r="F16" s="883"/>
      <c r="T16" s="882"/>
      <c r="U16" s="883"/>
      <c r="AC16" s="882"/>
      <c r="AD16" s="883"/>
      <c r="AI16" s="882"/>
      <c r="AJ16" s="883"/>
    </row>
    <row r="17" spans="1:42" ht="16.5" thickBot="1">
      <c r="A17" s="770"/>
      <c r="B17" s="857"/>
      <c r="C17" s="771"/>
      <c r="D17" s="866"/>
      <c r="E17" s="844"/>
      <c r="F17" s="798"/>
      <c r="T17" s="844"/>
      <c r="U17" s="798"/>
      <c r="AC17" s="844"/>
      <c r="AD17" s="949"/>
      <c r="AI17" s="844"/>
      <c r="AJ17" s="949"/>
    </row>
    <row r="18" spans="1:42" ht="15.75" thickBot="1">
      <c r="A18" s="770"/>
      <c r="B18" s="770"/>
      <c r="C18" s="770"/>
      <c r="D18" s="867" t="s">
        <v>6954</v>
      </c>
      <c r="E18" s="846">
        <v>1</v>
      </c>
      <c r="T18" s="846">
        <v>2</v>
      </c>
      <c r="AC18" s="846">
        <v>3</v>
      </c>
      <c r="AI18" s="846">
        <v>4</v>
      </c>
    </row>
    <row r="19" spans="1:42" ht="15" customHeight="1">
      <c r="E19" s="850"/>
      <c r="F19" s="851"/>
      <c r="T19" s="850"/>
      <c r="U19" s="851"/>
      <c r="AC19" s="850"/>
      <c r="AD19" s="950"/>
      <c r="AI19" s="850"/>
      <c r="AJ19" s="950"/>
    </row>
    <row r="20" spans="1:42" ht="26.25">
      <c r="C20" s="847"/>
      <c r="D20" s="608"/>
      <c r="E20" s="852"/>
      <c r="F20" s="859" t="s">
        <v>7053</v>
      </c>
      <c r="T20" s="852"/>
      <c r="U20" s="890" t="s">
        <v>7037</v>
      </c>
      <c r="AC20" s="852"/>
      <c r="AD20" s="951" t="s">
        <v>7063</v>
      </c>
      <c r="AI20" s="852"/>
      <c r="AJ20" s="990" t="s">
        <v>8526</v>
      </c>
    </row>
    <row r="21" spans="1:42" ht="26.25">
      <c r="C21" s="848"/>
      <c r="D21" s="608"/>
      <c r="E21" s="852"/>
      <c r="F21" s="859"/>
      <c r="T21" s="852"/>
      <c r="U21" s="889" t="s">
        <v>8537</v>
      </c>
      <c r="AC21" s="852"/>
      <c r="AD21" s="889" t="s">
        <v>7064</v>
      </c>
      <c r="AI21" s="852"/>
      <c r="AJ21" s="964" t="s">
        <v>7605</v>
      </c>
    </row>
    <row r="22" spans="1:42" ht="61.5">
      <c r="C22" s="605"/>
      <c r="D22" s="608"/>
      <c r="E22" s="852"/>
      <c r="F22" s="1080" t="s">
        <v>8539</v>
      </c>
      <c r="T22" s="852"/>
      <c r="U22" s="860"/>
      <c r="AC22" s="852"/>
      <c r="AD22" s="860"/>
      <c r="AI22" s="852"/>
      <c r="AJ22" s="1078" t="s">
        <v>8538</v>
      </c>
      <c r="AL22" s="966" t="s">
        <v>7554</v>
      </c>
      <c r="AM22" s="966" t="s">
        <v>7555</v>
      </c>
    </row>
    <row r="23" spans="1:42" ht="61.5">
      <c r="A23" s="608"/>
      <c r="C23" s="849"/>
      <c r="E23" s="852"/>
      <c r="F23" s="1079"/>
      <c r="T23" s="852"/>
      <c r="U23" s="544"/>
      <c r="AC23" s="852"/>
      <c r="AD23" s="544" t="s">
        <v>548</v>
      </c>
      <c r="AI23" s="852"/>
      <c r="AJ23" s="967" t="s">
        <v>7606</v>
      </c>
      <c r="AM23" s="968" t="s">
        <v>7556</v>
      </c>
      <c r="AN23" s="968" t="s">
        <v>7557</v>
      </c>
      <c r="AP23" s="968" t="s">
        <v>7558</v>
      </c>
    </row>
    <row r="24" spans="1:42" ht="26.25">
      <c r="C24" s="605"/>
      <c r="E24" s="852"/>
      <c r="F24" s="859" t="s">
        <v>7028</v>
      </c>
      <c r="T24" s="852"/>
      <c r="U24" s="544"/>
      <c r="AC24" s="852"/>
      <c r="AD24" s="544" t="s">
        <v>7065</v>
      </c>
      <c r="AI24" s="852"/>
      <c r="AJ24" s="969" t="s">
        <v>7606</v>
      </c>
      <c r="AL24" s="968" t="s">
        <v>7559</v>
      </c>
    </row>
    <row r="25" spans="1:42" ht="15.75">
      <c r="C25" s="605"/>
      <c r="E25" s="852"/>
      <c r="F25" s="1081" t="s">
        <v>7031</v>
      </c>
      <c r="T25" s="852"/>
      <c r="U25" s="861"/>
      <c r="AC25" s="852"/>
      <c r="AD25" s="861" t="s">
        <v>7066</v>
      </c>
      <c r="AI25" s="852"/>
      <c r="AJ25"/>
      <c r="AL25" s="968" t="s">
        <v>7560</v>
      </c>
    </row>
    <row r="26" spans="1:42">
      <c r="C26" s="605"/>
      <c r="E26" s="852"/>
      <c r="F26" s="544"/>
      <c r="T26" s="852"/>
      <c r="U26" s="544"/>
      <c r="AC26" s="852"/>
      <c r="AD26" s="544" t="s">
        <v>7067</v>
      </c>
      <c r="AI26" s="852"/>
      <c r="AJ26" t="s">
        <v>7607</v>
      </c>
    </row>
    <row r="27" spans="1:42" ht="36">
      <c r="C27" s="605"/>
      <c r="E27" s="852"/>
      <c r="F27" s="861" t="s">
        <v>7032</v>
      </c>
      <c r="T27" s="852"/>
      <c r="U27" s="544"/>
      <c r="AC27" s="852"/>
      <c r="AD27" s="544" t="s">
        <v>7068</v>
      </c>
      <c r="AI27" s="852"/>
      <c r="AJ27" s="964" t="s">
        <v>7607</v>
      </c>
    </row>
    <row r="28" spans="1:42" ht="36">
      <c r="E28" s="852"/>
      <c r="F28" s="544" t="s">
        <v>7033</v>
      </c>
      <c r="T28" s="852"/>
      <c r="U28" s="862"/>
      <c r="AC28" s="852"/>
      <c r="AD28" s="862" t="s">
        <v>7069</v>
      </c>
      <c r="AI28" s="852"/>
      <c r="AJ28" s="965"/>
      <c r="AL28" s="966" t="s">
        <v>7561</v>
      </c>
    </row>
    <row r="29" spans="1:42" ht="21">
      <c r="E29" s="852" t="s">
        <v>7019</v>
      </c>
      <c r="F29" s="544" t="s">
        <v>7035</v>
      </c>
      <c r="T29" s="852" t="s">
        <v>7019</v>
      </c>
      <c r="U29" s="544"/>
      <c r="AC29" s="852" t="s">
        <v>7019</v>
      </c>
      <c r="AD29" s="544" t="s">
        <v>7070</v>
      </c>
      <c r="AI29" s="852" t="s">
        <v>7019</v>
      </c>
      <c r="AJ29" t="s">
        <v>7606</v>
      </c>
      <c r="AM29" s="966" t="s">
        <v>7562</v>
      </c>
      <c r="AN29" s="966" t="s">
        <v>7563</v>
      </c>
    </row>
    <row r="30" spans="1:42" ht="36">
      <c r="E30" s="852"/>
      <c r="F30" s="862" t="s">
        <v>7034</v>
      </c>
      <c r="T30" s="852"/>
      <c r="U30" s="544"/>
      <c r="AC30" s="852"/>
      <c r="AD30" s="544" t="s">
        <v>7071</v>
      </c>
      <c r="AI30" s="852"/>
      <c r="AJ30" s="967" t="s">
        <v>7606</v>
      </c>
      <c r="AL30" s="968" t="s">
        <v>7564</v>
      </c>
    </row>
    <row r="31" spans="1:42" ht="15.75">
      <c r="E31" s="852"/>
      <c r="F31" s="544" t="s">
        <v>7031</v>
      </c>
      <c r="T31" s="852"/>
      <c r="U31" s="544"/>
      <c r="AC31" s="852"/>
      <c r="AD31" s="544" t="s">
        <v>7072</v>
      </c>
      <c r="AI31" s="852"/>
      <c r="AJ31" s="969"/>
      <c r="AL31" s="968" t="s">
        <v>7565</v>
      </c>
    </row>
    <row r="32" spans="1:42" ht="15.75">
      <c r="E32" s="852"/>
      <c r="F32" s="544">
        <v>1</v>
      </c>
      <c r="T32" s="852"/>
      <c r="U32" s="544"/>
      <c r="AC32" s="852"/>
      <c r="AD32" s="544" t="s">
        <v>7073</v>
      </c>
      <c r="AI32" s="852"/>
      <c r="AJ32" t="s">
        <v>7607</v>
      </c>
      <c r="AM32" s="968" t="s">
        <v>7566</v>
      </c>
    </row>
    <row r="33" spans="5:39">
      <c r="E33" s="852"/>
      <c r="F33" s="544">
        <v>2</v>
      </c>
      <c r="T33" s="852"/>
      <c r="U33" s="544"/>
      <c r="AC33" s="852"/>
      <c r="AD33" s="544" t="s">
        <v>7074</v>
      </c>
      <c r="AI33" s="852"/>
      <c r="AJ33" t="s">
        <v>7608</v>
      </c>
    </row>
    <row r="34" spans="5:39">
      <c r="E34" s="852"/>
      <c r="F34" s="605"/>
      <c r="T34" s="852"/>
      <c r="U34" s="544"/>
      <c r="AC34" s="852"/>
      <c r="AD34" s="544" t="s">
        <v>7075</v>
      </c>
      <c r="AI34" s="852"/>
      <c r="AJ34"/>
    </row>
    <row r="35" spans="5:39" ht="15.75">
      <c r="E35" s="852"/>
      <c r="F35" s="605"/>
      <c r="T35" s="852"/>
      <c r="U35" s="544"/>
      <c r="AC35" s="852"/>
      <c r="AD35" s="544" t="s">
        <v>7076</v>
      </c>
      <c r="AI35" s="852"/>
      <c r="AJ35" s="970" t="s">
        <v>7609</v>
      </c>
      <c r="AL35" s="971" t="s">
        <v>7567</v>
      </c>
    </row>
    <row r="36" spans="5:39" ht="15.75">
      <c r="E36" s="852"/>
      <c r="F36" s="605" t="s">
        <v>6</v>
      </c>
      <c r="T36" s="852"/>
      <c r="U36" s="544"/>
      <c r="AC36" s="852"/>
      <c r="AD36" s="544" t="s">
        <v>7077</v>
      </c>
      <c r="AI36" s="852"/>
      <c r="AJ36" t="s">
        <v>7610</v>
      </c>
      <c r="AM36" s="971" t="s">
        <v>7568</v>
      </c>
    </row>
    <row r="37" spans="5:39" ht="46.5">
      <c r="E37" s="852"/>
      <c r="F37" s="1082" t="s">
        <v>8541</v>
      </c>
      <c r="T37" s="852"/>
      <c r="U37" s="863"/>
      <c r="AC37" s="852"/>
      <c r="AD37" s="863" t="s">
        <v>7078</v>
      </c>
      <c r="AI37" s="852"/>
      <c r="AJ37" s="967"/>
      <c r="AL37" s="968" t="s">
        <v>7569</v>
      </c>
    </row>
    <row r="38" spans="5:39" ht="23.25">
      <c r="E38" s="852"/>
      <c r="F38" s="1083" t="s">
        <v>8540</v>
      </c>
      <c r="T38" s="852"/>
      <c r="U38" s="864"/>
      <c r="AC38" s="852"/>
      <c r="AD38" s="864" t="s">
        <v>7079</v>
      </c>
      <c r="AI38" s="852"/>
      <c r="AJ38" t="s">
        <v>7611</v>
      </c>
      <c r="AM38" s="968" t="s">
        <v>7570</v>
      </c>
    </row>
    <row r="39" spans="5:39" ht="23.25">
      <c r="E39" s="852"/>
      <c r="F39" s="1082" t="s">
        <v>541</v>
      </c>
      <c r="T39" s="852"/>
      <c r="U39" s="865"/>
      <c r="AC39" s="852"/>
      <c r="AD39" s="888" t="s">
        <v>7080</v>
      </c>
      <c r="AI39" s="852"/>
      <c r="AJ39" t="s">
        <v>7611</v>
      </c>
      <c r="AM39" s="968" t="s">
        <v>7571</v>
      </c>
    </row>
    <row r="40" spans="5:39" ht="15.75">
      <c r="E40" s="852"/>
      <c r="F40" s="864"/>
      <c r="T40" s="852"/>
      <c r="U40" s="852"/>
      <c r="AC40" s="852"/>
      <c r="AD40" s="952" t="s">
        <v>7081</v>
      </c>
      <c r="AI40" s="852"/>
      <c r="AJ40"/>
      <c r="AM40" s="968" t="s">
        <v>7572</v>
      </c>
    </row>
    <row r="41" spans="5:39" ht="15.75">
      <c r="E41" s="852"/>
      <c r="F41" s="888" t="s">
        <v>6</v>
      </c>
      <c r="T41" s="852"/>
      <c r="AC41" s="852"/>
      <c r="AD41" s="863" t="s">
        <v>7082</v>
      </c>
      <c r="AI41" s="852"/>
      <c r="AJ41" s="969" t="s">
        <v>7611</v>
      </c>
      <c r="AL41" s="968" t="s">
        <v>7573</v>
      </c>
    </row>
    <row r="42" spans="5:39">
      <c r="E42" s="852"/>
      <c r="F42" s="852" t="s">
        <v>7019</v>
      </c>
      <c r="T42" s="852"/>
      <c r="AC42" s="852"/>
      <c r="AD42" s="863" t="s">
        <v>7083</v>
      </c>
      <c r="AI42" s="852"/>
      <c r="AJ42" t="s">
        <v>7611</v>
      </c>
    </row>
    <row r="43" spans="5:39" ht="20.25">
      <c r="E43" s="852"/>
      <c r="T43" s="852"/>
      <c r="AC43" s="852"/>
      <c r="AD43" s="863" t="s">
        <v>7084</v>
      </c>
      <c r="AI43" s="852"/>
      <c r="AJ43"/>
      <c r="AM43" s="968" t="s">
        <v>7574</v>
      </c>
    </row>
    <row r="44" spans="5:39" ht="15.75">
      <c r="E44" s="852"/>
      <c r="T44" s="852"/>
      <c r="AC44" s="852"/>
      <c r="AD44" s="863" t="s">
        <v>7085</v>
      </c>
      <c r="AI44" s="852"/>
      <c r="AJ44" s="965" t="s">
        <v>7612</v>
      </c>
      <c r="AL44" s="966" t="s">
        <v>7575</v>
      </c>
    </row>
    <row r="45" spans="5:39" ht="15.75">
      <c r="E45" s="852"/>
      <c r="T45" s="852"/>
      <c r="AC45" s="852"/>
      <c r="AD45" s="863" t="s">
        <v>7086</v>
      </c>
      <c r="AI45" s="852"/>
      <c r="AJ45" s="969" t="s">
        <v>7613</v>
      </c>
      <c r="AL45" s="968" t="s">
        <v>7576</v>
      </c>
    </row>
    <row r="46" spans="5:39">
      <c r="E46" s="852"/>
      <c r="T46" s="852"/>
      <c r="AC46" s="852"/>
      <c r="AD46" s="863" t="s">
        <v>7087</v>
      </c>
      <c r="AI46" s="852"/>
      <c r="AJ46" t="s">
        <v>7614</v>
      </c>
    </row>
    <row r="47" spans="5:39" ht="22.5">
      <c r="E47" s="852"/>
      <c r="T47" s="852"/>
      <c r="AC47" s="852"/>
      <c r="AD47" s="863" t="s">
        <v>7088</v>
      </c>
      <c r="AI47" s="852"/>
      <c r="AJ47" s="605" t="s">
        <v>7615</v>
      </c>
      <c r="AM47" s="972" t="s">
        <v>7577</v>
      </c>
    </row>
    <row r="48" spans="5:39" ht="22.5">
      <c r="E48" s="852"/>
      <c r="T48" s="852"/>
      <c r="AC48" s="852"/>
      <c r="AD48" s="863" t="s">
        <v>7089</v>
      </c>
      <c r="AI48" s="852"/>
      <c r="AJ48" t="s">
        <v>7616</v>
      </c>
      <c r="AL48" s="972" t="s">
        <v>7578</v>
      </c>
    </row>
    <row r="49" spans="5:41" ht="15.75">
      <c r="E49" s="852"/>
      <c r="T49" s="852"/>
      <c r="AC49" s="852"/>
      <c r="AD49" s="863" t="s">
        <v>7090</v>
      </c>
      <c r="AI49" s="852"/>
      <c r="AJ49" s="965"/>
      <c r="AL49" s="966" t="s">
        <v>7579</v>
      </c>
    </row>
    <row r="50" spans="5:41" ht="16.5" thickBot="1">
      <c r="E50" s="853"/>
      <c r="T50" s="853"/>
      <c r="AC50" s="853"/>
      <c r="AD50" s="863" t="s">
        <v>7091</v>
      </c>
      <c r="AI50" s="853"/>
      <c r="AJ50" t="s">
        <v>7609</v>
      </c>
      <c r="AM50" s="966" t="s">
        <v>7580</v>
      </c>
      <c r="AN50" s="966" t="s">
        <v>7581</v>
      </c>
    </row>
    <row r="51" spans="5:41" ht="15.75">
      <c r="AD51" s="863" t="s">
        <v>7092</v>
      </c>
      <c r="AJ51" s="973" t="s">
        <v>7617</v>
      </c>
      <c r="AL51" s="974" t="s">
        <v>7582</v>
      </c>
    </row>
    <row r="52" spans="5:41" ht="15.75">
      <c r="AD52" s="863" t="s">
        <v>7093</v>
      </c>
      <c r="AJ52" s="967"/>
      <c r="AL52" s="968" t="s">
        <v>7583</v>
      </c>
    </row>
    <row r="53" spans="5:41" ht="15.75">
      <c r="AD53" s="863" t="s">
        <v>7094</v>
      </c>
      <c r="AJ53" t="s">
        <v>7618</v>
      </c>
      <c r="AL53" s="968" t="s">
        <v>7584</v>
      </c>
      <c r="AN53" s="968" t="s">
        <v>7585</v>
      </c>
    </row>
    <row r="54" spans="5:41" ht="15.75">
      <c r="AD54" s="863" t="s">
        <v>7095</v>
      </c>
      <c r="AJ54"/>
      <c r="AL54" s="968" t="s">
        <v>7586</v>
      </c>
      <c r="AM54" s="968" t="s">
        <v>7587</v>
      </c>
    </row>
    <row r="55" spans="5:41" ht="20.25">
      <c r="AD55" s="863" t="s">
        <v>7096</v>
      </c>
      <c r="AJ55" s="975" t="s">
        <v>7619</v>
      </c>
      <c r="AL55" s="968" t="s">
        <v>7588</v>
      </c>
    </row>
    <row r="56" spans="5:41" ht="15.75">
      <c r="AD56" s="863" t="s">
        <v>7097</v>
      </c>
      <c r="AJ56"/>
      <c r="AM56" s="966" t="s">
        <v>7589</v>
      </c>
      <c r="AO56" s="968" t="s">
        <v>7590</v>
      </c>
    </row>
    <row r="57" spans="5:41" ht="15.75">
      <c r="AD57" s="863" t="s">
        <v>7098</v>
      </c>
      <c r="AJ57" t="s">
        <v>7620</v>
      </c>
      <c r="AM57" s="966" t="s">
        <v>7591</v>
      </c>
      <c r="AN57" s="968" t="s">
        <v>7592</v>
      </c>
    </row>
    <row r="58" spans="5:41" ht="15.75">
      <c r="AD58" s="863" t="s">
        <v>7099</v>
      </c>
      <c r="AJ58"/>
      <c r="AM58" s="966" t="s">
        <v>7593</v>
      </c>
      <c r="AN58" s="968" t="s">
        <v>7594</v>
      </c>
    </row>
    <row r="59" spans="5:41" ht="15.75">
      <c r="AD59" s="863" t="s">
        <v>7100</v>
      </c>
      <c r="AJ59" t="s">
        <v>7621</v>
      </c>
      <c r="AM59" s="966" t="s">
        <v>7595</v>
      </c>
      <c r="AN59" s="968" t="s">
        <v>7596</v>
      </c>
    </row>
    <row r="60" spans="5:41" ht="15.75">
      <c r="AD60" s="863" t="s">
        <v>7101</v>
      </c>
      <c r="AJ60" t="s">
        <v>7621</v>
      </c>
      <c r="AM60" s="965" t="s">
        <v>7597</v>
      </c>
    </row>
    <row r="61" spans="5:41" ht="15.75">
      <c r="AD61" s="863" t="s">
        <v>7102</v>
      </c>
      <c r="AJ61"/>
      <c r="AM61" s="966" t="s">
        <v>7598</v>
      </c>
      <c r="AN61" s="968" t="s">
        <v>7599</v>
      </c>
    </row>
    <row r="62" spans="5:41" ht="15.75">
      <c r="AD62" s="863" t="s">
        <v>7103</v>
      </c>
      <c r="AJ62" t="s">
        <v>7622</v>
      </c>
      <c r="AM62" s="966" t="s">
        <v>7600</v>
      </c>
      <c r="AO62" s="968" t="s">
        <v>7601</v>
      </c>
    </row>
    <row r="63" spans="5:41" ht="15.75">
      <c r="AD63" s="863" t="s">
        <v>7104</v>
      </c>
      <c r="AJ63" t="s">
        <v>7622</v>
      </c>
      <c r="AM63" s="966" t="s">
        <v>7602</v>
      </c>
      <c r="AN63" s="968" t="s">
        <v>7603</v>
      </c>
    </row>
    <row r="64" spans="5:41" ht="15.75">
      <c r="AD64" s="863" t="s">
        <v>7105</v>
      </c>
      <c r="AJ64"/>
      <c r="AM64" s="967" t="s">
        <v>7604</v>
      </c>
    </row>
    <row r="65" spans="30:36">
      <c r="AD65" s="863" t="s">
        <v>7106</v>
      </c>
      <c r="AJ65" t="s">
        <v>7623</v>
      </c>
    </row>
    <row r="66" spans="30:36">
      <c r="AD66" s="863" t="s">
        <v>7107</v>
      </c>
      <c r="AJ66"/>
    </row>
    <row r="67" spans="30:36">
      <c r="AD67" s="863" t="s">
        <v>7108</v>
      </c>
      <c r="AJ67" t="s">
        <v>7624</v>
      </c>
    </row>
    <row r="68" spans="30:36">
      <c r="AD68" s="863" t="s">
        <v>7109</v>
      </c>
      <c r="AJ68" t="s">
        <v>7625</v>
      </c>
    </row>
    <row r="69" spans="30:36">
      <c r="AD69" s="863" t="s">
        <v>7110</v>
      </c>
      <c r="AJ69" t="s">
        <v>7626</v>
      </c>
    </row>
    <row r="70" spans="30:36">
      <c r="AD70" s="863" t="s">
        <v>7111</v>
      </c>
      <c r="AJ70"/>
    </row>
    <row r="71" spans="30:36">
      <c r="AD71" s="863" t="s">
        <v>7112</v>
      </c>
      <c r="AJ71" s="976" t="s">
        <v>7609</v>
      </c>
    </row>
    <row r="72" spans="30:36">
      <c r="AD72" s="863" t="s">
        <v>7113</v>
      </c>
      <c r="AJ72" s="976" t="s">
        <v>7627</v>
      </c>
    </row>
    <row r="73" spans="30:36">
      <c r="AD73" s="863" t="s">
        <v>7114</v>
      </c>
      <c r="AJ73"/>
    </row>
    <row r="74" spans="30:36">
      <c r="AD74" s="863" t="s">
        <v>7115</v>
      </c>
      <c r="AJ74" s="863" t="s">
        <v>7628</v>
      </c>
    </row>
    <row r="75" spans="30:36">
      <c r="AD75" s="863" t="s">
        <v>7116</v>
      </c>
    </row>
    <row r="76" spans="30:36">
      <c r="AD76" s="863" t="s">
        <v>7117</v>
      </c>
      <c r="AJ76" s="863" t="s">
        <v>7629</v>
      </c>
    </row>
    <row r="77" spans="30:36">
      <c r="AD77" s="863" t="s">
        <v>7118</v>
      </c>
      <c r="AJ77" s="863" t="s">
        <v>7630</v>
      </c>
    </row>
    <row r="78" spans="30:36">
      <c r="AD78" s="863" t="s">
        <v>7119</v>
      </c>
    </row>
    <row r="79" spans="30:36">
      <c r="AD79" s="863" t="s">
        <v>7120</v>
      </c>
      <c r="AJ79" s="863" t="s">
        <v>7631</v>
      </c>
    </row>
    <row r="80" spans="30:36">
      <c r="AD80" s="863" t="s">
        <v>7121</v>
      </c>
    </row>
    <row r="81" spans="30:36">
      <c r="AD81" s="863" t="s">
        <v>7122</v>
      </c>
      <c r="AJ81" s="863" t="s">
        <v>7632</v>
      </c>
    </row>
    <row r="82" spans="30:36">
      <c r="AD82" s="863" t="s">
        <v>7123</v>
      </c>
      <c r="AJ82" s="863" t="s">
        <v>7632</v>
      </c>
    </row>
    <row r="83" spans="30:36">
      <c r="AD83" s="863" t="s">
        <v>7124</v>
      </c>
    </row>
    <row r="84" spans="30:36">
      <c r="AD84" s="863" t="s">
        <v>7125</v>
      </c>
      <c r="AJ84" s="863" t="s">
        <v>7633</v>
      </c>
    </row>
    <row r="85" spans="30:36">
      <c r="AD85" s="863" t="s">
        <v>7126</v>
      </c>
    </row>
    <row r="86" spans="30:36">
      <c r="AD86" s="863" t="s">
        <v>7127</v>
      </c>
      <c r="AJ86" s="863" t="s">
        <v>7634</v>
      </c>
    </row>
    <row r="87" spans="30:36">
      <c r="AD87" s="863" t="s">
        <v>7128</v>
      </c>
    </row>
    <row r="88" spans="30:36">
      <c r="AD88" s="863" t="s">
        <v>7129</v>
      </c>
      <c r="AJ88" s="863" t="s">
        <v>7635</v>
      </c>
    </row>
    <row r="89" spans="30:36">
      <c r="AD89" s="863" t="s">
        <v>7130</v>
      </c>
      <c r="AJ89" s="863" t="s">
        <v>7636</v>
      </c>
    </row>
    <row r="90" spans="30:36">
      <c r="AD90" s="863" t="s">
        <v>7131</v>
      </c>
    </row>
    <row r="91" spans="30:36">
      <c r="AD91" s="863" t="s">
        <v>7132</v>
      </c>
      <c r="AJ91" s="863" t="s">
        <v>7637</v>
      </c>
    </row>
    <row r="92" spans="30:36">
      <c r="AD92" s="863" t="s">
        <v>7133</v>
      </c>
      <c r="AJ92" s="863" t="s">
        <v>7638</v>
      </c>
    </row>
    <row r="93" spans="30:36">
      <c r="AD93" s="863" t="s">
        <v>7134</v>
      </c>
    </row>
    <row r="94" spans="30:36">
      <c r="AD94" s="863" t="s">
        <v>7135</v>
      </c>
      <c r="AJ94" s="863" t="s">
        <v>7609</v>
      </c>
    </row>
    <row r="95" spans="30:36">
      <c r="AD95" s="863" t="s">
        <v>7136</v>
      </c>
      <c r="AJ95" s="863" t="s">
        <v>7639</v>
      </c>
    </row>
    <row r="96" spans="30:36">
      <c r="AD96" s="863" t="s">
        <v>7137</v>
      </c>
    </row>
    <row r="97" spans="30:36">
      <c r="AD97" s="863" t="s">
        <v>7138</v>
      </c>
      <c r="AJ97" s="863" t="s">
        <v>7640</v>
      </c>
    </row>
    <row r="98" spans="30:36">
      <c r="AD98" s="863" t="s">
        <v>7139</v>
      </c>
      <c r="AJ98" s="863" t="s">
        <v>7641</v>
      </c>
    </row>
    <row r="99" spans="30:36">
      <c r="AD99" s="863" t="s">
        <v>7140</v>
      </c>
      <c r="AJ99" s="863" t="s">
        <v>7642</v>
      </c>
    </row>
    <row r="100" spans="30:36">
      <c r="AD100" s="863" t="s">
        <v>7141</v>
      </c>
      <c r="AJ100" s="863" t="s">
        <v>7643</v>
      </c>
    </row>
    <row r="101" spans="30:36">
      <c r="AD101" s="863" t="s">
        <v>7142</v>
      </c>
    </row>
    <row r="102" spans="30:36">
      <c r="AD102" s="863" t="s">
        <v>7143</v>
      </c>
      <c r="AJ102" s="863" t="s">
        <v>7640</v>
      </c>
    </row>
    <row r="103" spans="30:36">
      <c r="AD103" s="863" t="s">
        <v>7144</v>
      </c>
      <c r="AJ103" s="863" t="s">
        <v>7644</v>
      </c>
    </row>
    <row r="104" spans="30:36">
      <c r="AD104" s="863" t="s">
        <v>7145</v>
      </c>
      <c r="AJ104" s="863" t="s">
        <v>7642</v>
      </c>
    </row>
    <row r="105" spans="30:36">
      <c r="AD105" s="863" t="s">
        <v>7146</v>
      </c>
      <c r="AJ105" s="863" t="s">
        <v>7643</v>
      </c>
    </row>
    <row r="106" spans="30:36">
      <c r="AD106" s="863" t="s">
        <v>7147</v>
      </c>
    </row>
    <row r="107" spans="30:36">
      <c r="AD107" s="863" t="s">
        <v>7148</v>
      </c>
      <c r="AJ107" s="863" t="s">
        <v>7645</v>
      </c>
    </row>
    <row r="108" spans="30:36">
      <c r="AD108" s="863" t="s">
        <v>7149</v>
      </c>
      <c r="AJ108" s="863" t="s">
        <v>7646</v>
      </c>
    </row>
    <row r="109" spans="30:36">
      <c r="AD109" s="863" t="s">
        <v>7150</v>
      </c>
    </row>
    <row r="110" spans="30:36">
      <c r="AD110" s="863" t="s">
        <v>7139</v>
      </c>
      <c r="AJ110" s="863" t="s">
        <v>7632</v>
      </c>
    </row>
    <row r="111" spans="30:36">
      <c r="AD111" s="863" t="s">
        <v>7140</v>
      </c>
      <c r="AJ111" s="863" t="s">
        <v>7647</v>
      </c>
    </row>
    <row r="112" spans="30:36">
      <c r="AD112" s="863" t="s">
        <v>7141</v>
      </c>
    </row>
    <row r="113" spans="30:36">
      <c r="AD113" s="863" t="s">
        <v>7151</v>
      </c>
      <c r="AJ113" s="863" t="s">
        <v>7648</v>
      </c>
    </row>
    <row r="114" spans="30:36">
      <c r="AD114" s="863" t="s">
        <v>7152</v>
      </c>
      <c r="AJ114" s="863" t="s">
        <v>7632</v>
      </c>
    </row>
    <row r="115" spans="30:36">
      <c r="AD115" s="863" t="s">
        <v>7153</v>
      </c>
    </row>
    <row r="116" spans="30:36">
      <c r="AD116" s="863" t="s">
        <v>7154</v>
      </c>
      <c r="AJ116" s="863" t="s">
        <v>7649</v>
      </c>
    </row>
    <row r="117" spans="30:36">
      <c r="AD117" s="863" t="s">
        <v>7155</v>
      </c>
      <c r="AJ117" s="863" t="s">
        <v>7650</v>
      </c>
    </row>
    <row r="118" spans="30:36">
      <c r="AD118" s="863" t="s">
        <v>7156</v>
      </c>
      <c r="AJ118" s="863" t="s">
        <v>7651</v>
      </c>
    </row>
    <row r="119" spans="30:36">
      <c r="AD119" s="863" t="s">
        <v>7157</v>
      </c>
    </row>
    <row r="120" spans="30:36">
      <c r="AD120" s="863" t="s">
        <v>7158</v>
      </c>
      <c r="AJ120" s="863" t="s">
        <v>7609</v>
      </c>
    </row>
    <row r="121" spans="30:36">
      <c r="AD121" s="863" t="s">
        <v>7159</v>
      </c>
      <c r="AJ121" s="863" t="s">
        <v>7652</v>
      </c>
    </row>
    <row r="122" spans="30:36">
      <c r="AD122" s="863" t="s">
        <v>7160</v>
      </c>
    </row>
    <row r="123" spans="30:36">
      <c r="AD123" s="863" t="s">
        <v>7161</v>
      </c>
      <c r="AJ123" s="863" t="s">
        <v>7653</v>
      </c>
    </row>
    <row r="124" spans="30:36">
      <c r="AD124" s="863" t="s">
        <v>7162</v>
      </c>
      <c r="AJ124" s="863" t="s">
        <v>7654</v>
      </c>
    </row>
    <row r="125" spans="30:36">
      <c r="AD125" s="863" t="s">
        <v>7163</v>
      </c>
    </row>
    <row r="126" spans="30:36">
      <c r="AD126" s="863" t="s">
        <v>7164</v>
      </c>
      <c r="AJ126" s="863" t="s">
        <v>7655</v>
      </c>
    </row>
    <row r="127" spans="30:36">
      <c r="AD127" s="863" t="s">
        <v>7165</v>
      </c>
    </row>
    <row r="128" spans="30:36">
      <c r="AD128" s="863" t="s">
        <v>7166</v>
      </c>
      <c r="AJ128" s="863" t="s">
        <v>7656</v>
      </c>
    </row>
    <row r="129" spans="30:36">
      <c r="AD129" s="863" t="s">
        <v>7167</v>
      </c>
      <c r="AJ129" s="863" t="s">
        <v>7657</v>
      </c>
    </row>
    <row r="130" spans="30:36">
      <c r="AD130" s="863" t="s">
        <v>7168</v>
      </c>
    </row>
    <row r="131" spans="30:36">
      <c r="AD131" s="863" t="s">
        <v>7169</v>
      </c>
      <c r="AJ131" s="863" t="s">
        <v>7658</v>
      </c>
    </row>
    <row r="132" spans="30:36">
      <c r="AD132" s="863" t="s">
        <v>7170</v>
      </c>
      <c r="AJ132" s="863" t="s">
        <v>7659</v>
      </c>
    </row>
    <row r="133" spans="30:36">
      <c r="AD133" s="863" t="s">
        <v>7171</v>
      </c>
    </row>
    <row r="134" spans="30:36">
      <c r="AD134" s="863" t="s">
        <v>7172</v>
      </c>
      <c r="AJ134" s="863" t="s">
        <v>7660</v>
      </c>
    </row>
    <row r="135" spans="30:36">
      <c r="AD135" s="863" t="s">
        <v>7173</v>
      </c>
      <c r="AJ135" s="863" t="s">
        <v>7661</v>
      </c>
    </row>
    <row r="136" spans="30:36">
      <c r="AD136" s="863" t="s">
        <v>7174</v>
      </c>
    </row>
    <row r="137" spans="30:36">
      <c r="AD137" s="863" t="s">
        <v>7175</v>
      </c>
      <c r="AJ137" s="863" t="s">
        <v>7662</v>
      </c>
    </row>
    <row r="138" spans="30:36">
      <c r="AD138" s="863" t="s">
        <v>7176</v>
      </c>
      <c r="AJ138" s="863" t="s">
        <v>7663</v>
      </c>
    </row>
    <row r="139" spans="30:36">
      <c r="AD139" s="863" t="s">
        <v>7177</v>
      </c>
    </row>
    <row r="140" spans="30:36">
      <c r="AD140" s="863" t="s">
        <v>7178</v>
      </c>
      <c r="AJ140" s="863" t="s">
        <v>7664</v>
      </c>
    </row>
    <row r="141" spans="30:36">
      <c r="AD141" s="863" t="s">
        <v>7179</v>
      </c>
      <c r="AJ141" s="863" t="s">
        <v>7665</v>
      </c>
    </row>
    <row r="142" spans="30:36">
      <c r="AD142" s="863" t="s">
        <v>7180</v>
      </c>
    </row>
    <row r="143" spans="30:36">
      <c r="AD143" s="863" t="s">
        <v>7181</v>
      </c>
      <c r="AJ143" s="863" t="s">
        <v>7632</v>
      </c>
    </row>
    <row r="144" spans="30:36">
      <c r="AD144" s="863" t="s">
        <v>7182</v>
      </c>
      <c r="AJ144" s="863" t="s">
        <v>7666</v>
      </c>
    </row>
    <row r="145" spans="30:36">
      <c r="AD145" s="863" t="s">
        <v>7183</v>
      </c>
    </row>
    <row r="146" spans="30:36">
      <c r="AD146" s="863" t="s">
        <v>7184</v>
      </c>
      <c r="AJ146" s="863" t="s">
        <v>7609</v>
      </c>
    </row>
    <row r="147" spans="30:36">
      <c r="AD147" s="863" t="s">
        <v>7185</v>
      </c>
      <c r="AJ147" s="863" t="s">
        <v>7667</v>
      </c>
    </row>
    <row r="148" spans="30:36">
      <c r="AD148" s="863" t="s">
        <v>7186</v>
      </c>
    </row>
    <row r="149" spans="30:36">
      <c r="AD149" s="863" t="s">
        <v>7187</v>
      </c>
      <c r="AJ149" s="863" t="s">
        <v>7668</v>
      </c>
    </row>
    <row r="150" spans="30:36">
      <c r="AD150" s="863" t="s">
        <v>7176</v>
      </c>
      <c r="AJ150" s="863" t="s">
        <v>7669</v>
      </c>
    </row>
    <row r="151" spans="30:36">
      <c r="AD151" s="863" t="s">
        <v>7188</v>
      </c>
    </row>
    <row r="152" spans="30:36">
      <c r="AD152" s="863" t="s">
        <v>7189</v>
      </c>
      <c r="AJ152" s="863" t="s">
        <v>7670</v>
      </c>
    </row>
    <row r="153" spans="30:36">
      <c r="AD153" s="863" t="s">
        <v>7190</v>
      </c>
    </row>
    <row r="154" spans="30:36">
      <c r="AD154" s="863" t="s">
        <v>7191</v>
      </c>
      <c r="AJ154" s="863" t="s">
        <v>7671</v>
      </c>
    </row>
    <row r="155" spans="30:36">
      <c r="AD155" s="863" t="s">
        <v>7192</v>
      </c>
      <c r="AJ155" s="863" t="s">
        <v>7672</v>
      </c>
    </row>
    <row r="156" spans="30:36">
      <c r="AD156" s="863" t="s">
        <v>7193</v>
      </c>
    </row>
    <row r="157" spans="30:36">
      <c r="AD157" s="863" t="s">
        <v>7194</v>
      </c>
    </row>
    <row r="158" spans="30:36">
      <c r="AD158" s="863" t="s">
        <v>7195</v>
      </c>
      <c r="AJ158" s="863" t="s">
        <v>7673</v>
      </c>
    </row>
    <row r="159" spans="30:36">
      <c r="AD159" s="863" t="s">
        <v>7196</v>
      </c>
      <c r="AJ159" s="863" t="s">
        <v>7674</v>
      </c>
    </row>
    <row r="160" spans="30:36">
      <c r="AD160" s="863" t="s">
        <v>7197</v>
      </c>
      <c r="AJ160" s="863" t="s">
        <v>7675</v>
      </c>
    </row>
    <row r="161" spans="30:36">
      <c r="AD161" s="863" t="s">
        <v>7198</v>
      </c>
    </row>
    <row r="162" spans="30:36">
      <c r="AD162" s="863" t="s">
        <v>7199</v>
      </c>
      <c r="AJ162" s="863" t="s">
        <v>7609</v>
      </c>
    </row>
    <row r="163" spans="30:36">
      <c r="AD163" s="863" t="s">
        <v>7200</v>
      </c>
      <c r="AJ163" s="863" t="s">
        <v>7676</v>
      </c>
    </row>
    <row r="164" spans="30:36">
      <c r="AD164" s="863" t="s">
        <v>7201</v>
      </c>
      <c r="AJ164" s="863" t="s">
        <v>7677</v>
      </c>
    </row>
    <row r="165" spans="30:36">
      <c r="AD165" s="863" t="s">
        <v>7202</v>
      </c>
      <c r="AJ165" s="863" t="s">
        <v>7678</v>
      </c>
    </row>
    <row r="166" spans="30:36">
      <c r="AD166" s="863" t="s">
        <v>7203</v>
      </c>
    </row>
    <row r="167" spans="30:36">
      <c r="AD167" s="863" t="s">
        <v>7204</v>
      </c>
      <c r="AJ167" s="863" t="s">
        <v>7679</v>
      </c>
    </row>
    <row r="168" spans="30:36">
      <c r="AD168" s="863" t="s">
        <v>7205</v>
      </c>
      <c r="AJ168" s="863" t="s">
        <v>7680</v>
      </c>
    </row>
    <row r="169" spans="30:36">
      <c r="AD169" s="863" t="s">
        <v>7206</v>
      </c>
      <c r="AJ169" s="863" t="s">
        <v>7681</v>
      </c>
    </row>
    <row r="170" spans="30:36">
      <c r="AD170" s="863" t="s">
        <v>7207</v>
      </c>
      <c r="AJ170" s="863" t="s">
        <v>7682</v>
      </c>
    </row>
    <row r="171" spans="30:36">
      <c r="AD171" s="863" t="s">
        <v>7208</v>
      </c>
      <c r="AJ171" s="863" t="s">
        <v>7683</v>
      </c>
    </row>
    <row r="172" spans="30:36">
      <c r="AD172" s="863" t="s">
        <v>7209</v>
      </c>
      <c r="AJ172" s="863" t="s">
        <v>7684</v>
      </c>
    </row>
    <row r="173" spans="30:36">
      <c r="AD173" s="863" t="s">
        <v>7210</v>
      </c>
      <c r="AJ173" s="863" t="s">
        <v>7685</v>
      </c>
    </row>
    <row r="174" spans="30:36">
      <c r="AD174" s="863" t="s">
        <v>7211</v>
      </c>
      <c r="AJ174" s="863" t="s">
        <v>7686</v>
      </c>
    </row>
    <row r="175" spans="30:36">
      <c r="AD175" s="863" t="s">
        <v>7212</v>
      </c>
      <c r="AJ175" s="863" t="s">
        <v>7687</v>
      </c>
    </row>
    <row r="176" spans="30:36">
      <c r="AD176" s="863" t="s">
        <v>7213</v>
      </c>
    </row>
    <row r="177" spans="30:36">
      <c r="AD177" s="863" t="s">
        <v>7214</v>
      </c>
      <c r="AJ177" s="863" t="s">
        <v>7688</v>
      </c>
    </row>
    <row r="178" spans="30:36">
      <c r="AD178" s="863" t="s">
        <v>7215</v>
      </c>
      <c r="AJ178" s="863" t="s">
        <v>7689</v>
      </c>
    </row>
    <row r="179" spans="30:36">
      <c r="AD179" s="863" t="s">
        <v>7216</v>
      </c>
      <c r="AJ179" s="863" t="s">
        <v>7690</v>
      </c>
    </row>
    <row r="180" spans="30:36">
      <c r="AD180" s="863" t="s">
        <v>7217</v>
      </c>
    </row>
    <row r="181" spans="30:36">
      <c r="AD181" s="863" t="s">
        <v>7218</v>
      </c>
      <c r="AJ181" s="863" t="s">
        <v>7691</v>
      </c>
    </row>
    <row r="182" spans="30:36">
      <c r="AD182" s="863" t="s">
        <v>7219</v>
      </c>
      <c r="AJ182" s="863" t="s">
        <v>7692</v>
      </c>
    </row>
    <row r="183" spans="30:36">
      <c r="AD183" s="863" t="s">
        <v>7220</v>
      </c>
      <c r="AJ183" s="863" t="s">
        <v>7693</v>
      </c>
    </row>
    <row r="184" spans="30:36">
      <c r="AD184" s="863" t="s">
        <v>7221</v>
      </c>
      <c r="AJ184" s="863" t="s">
        <v>7694</v>
      </c>
    </row>
    <row r="185" spans="30:36">
      <c r="AD185" s="863" t="s">
        <v>7222</v>
      </c>
    </row>
    <row r="186" spans="30:36">
      <c r="AD186" s="863" t="s">
        <v>7223</v>
      </c>
      <c r="AJ186" s="863" t="s">
        <v>7695</v>
      </c>
    </row>
    <row r="187" spans="30:36">
      <c r="AD187" s="863" t="s">
        <v>7224</v>
      </c>
      <c r="AJ187" s="863" t="s">
        <v>7696</v>
      </c>
    </row>
    <row r="188" spans="30:36">
      <c r="AD188" s="863" t="s">
        <v>7225</v>
      </c>
    </row>
    <row r="189" spans="30:36">
      <c r="AD189" s="863" t="s">
        <v>7226</v>
      </c>
      <c r="AJ189" s="863" t="s">
        <v>7609</v>
      </c>
    </row>
    <row r="190" spans="30:36">
      <c r="AD190" s="863" t="s">
        <v>7227</v>
      </c>
      <c r="AJ190" s="863" t="s">
        <v>7697</v>
      </c>
    </row>
    <row r="191" spans="30:36">
      <c r="AD191" s="863" t="s">
        <v>7228</v>
      </c>
    </row>
    <row r="192" spans="30:36">
      <c r="AD192" s="863" t="s">
        <v>7229</v>
      </c>
    </row>
    <row r="193" spans="30:36">
      <c r="AD193" s="863" t="s">
        <v>7230</v>
      </c>
      <c r="AJ193" s="863" t="s">
        <v>7698</v>
      </c>
    </row>
    <row r="194" spans="30:36">
      <c r="AD194" s="863" t="s">
        <v>7231</v>
      </c>
    </row>
    <row r="195" spans="30:36">
      <c r="AD195" s="863" t="s">
        <v>7232</v>
      </c>
      <c r="AJ195" s="863" t="s">
        <v>7609</v>
      </c>
    </row>
    <row r="196" spans="30:36">
      <c r="AD196" s="863" t="s">
        <v>7233</v>
      </c>
      <c r="AJ196" s="863" t="s">
        <v>7699</v>
      </c>
    </row>
    <row r="197" spans="30:36">
      <c r="AD197" s="863" t="s">
        <v>7234</v>
      </c>
    </row>
    <row r="198" spans="30:36">
      <c r="AD198" s="863" t="s">
        <v>7235</v>
      </c>
    </row>
    <row r="199" spans="30:36">
      <c r="AD199" s="863" t="s">
        <v>7236</v>
      </c>
      <c r="AJ199" s="863" t="s">
        <v>7698</v>
      </c>
    </row>
    <row r="200" spans="30:36">
      <c r="AD200" s="863" t="s">
        <v>7237</v>
      </c>
    </row>
    <row r="201" spans="30:36">
      <c r="AD201" s="863" t="s">
        <v>7238</v>
      </c>
    </row>
    <row r="202" spans="30:36">
      <c r="AD202" s="863" t="s">
        <v>7239</v>
      </c>
    </row>
    <row r="203" spans="30:36">
      <c r="AD203" s="863" t="s">
        <v>7240</v>
      </c>
    </row>
    <row r="204" spans="30:36">
      <c r="AD204" s="863" t="s">
        <v>7241</v>
      </c>
    </row>
    <row r="205" spans="30:36">
      <c r="AD205" s="863" t="s">
        <v>7242</v>
      </c>
    </row>
    <row r="206" spans="30:36">
      <c r="AD206" s="863" t="s">
        <v>7243</v>
      </c>
    </row>
    <row r="207" spans="30:36">
      <c r="AD207" s="863" t="s">
        <v>7244</v>
      </c>
    </row>
    <row r="208" spans="30:36">
      <c r="AD208" s="863" t="s">
        <v>7245</v>
      </c>
    </row>
    <row r="209" spans="30:30">
      <c r="AD209" s="863" t="s">
        <v>7246</v>
      </c>
    </row>
    <row r="210" spans="30:30">
      <c r="AD210" s="863" t="s">
        <v>7247</v>
      </c>
    </row>
    <row r="211" spans="30:30">
      <c r="AD211" s="863" t="s">
        <v>7248</v>
      </c>
    </row>
    <row r="212" spans="30:30">
      <c r="AD212" s="863" t="s">
        <v>7249</v>
      </c>
    </row>
    <row r="213" spans="30:30">
      <c r="AD213" s="863" t="s">
        <v>7250</v>
      </c>
    </row>
    <row r="214" spans="30:30">
      <c r="AD214" s="863" t="s">
        <v>7251</v>
      </c>
    </row>
    <row r="215" spans="30:30">
      <c r="AD215" s="863" t="s">
        <v>7252</v>
      </c>
    </row>
    <row r="216" spans="30:30">
      <c r="AD216" s="863" t="s">
        <v>7253</v>
      </c>
    </row>
    <row r="217" spans="30:30">
      <c r="AD217" s="863" t="s">
        <v>7223</v>
      </c>
    </row>
    <row r="218" spans="30:30">
      <c r="AD218" s="863" t="s">
        <v>7222</v>
      </c>
    </row>
    <row r="219" spans="30:30">
      <c r="AD219" s="863" t="s">
        <v>7254</v>
      </c>
    </row>
    <row r="220" spans="30:30">
      <c r="AD220" s="863" t="s">
        <v>7255</v>
      </c>
    </row>
    <row r="221" spans="30:30">
      <c r="AD221" s="863" t="s">
        <v>7256</v>
      </c>
    </row>
    <row r="222" spans="30:30">
      <c r="AD222" s="863" t="s">
        <v>7257</v>
      </c>
    </row>
    <row r="223" spans="30:30">
      <c r="AD223" s="863" t="s">
        <v>7258</v>
      </c>
    </row>
    <row r="224" spans="30:30">
      <c r="AD224" s="863" t="s">
        <v>7259</v>
      </c>
    </row>
    <row r="225" spans="30:30">
      <c r="AD225" s="863" t="s">
        <v>7260</v>
      </c>
    </row>
    <row r="226" spans="30:30">
      <c r="AD226" s="863" t="s">
        <v>7261</v>
      </c>
    </row>
    <row r="227" spans="30:30">
      <c r="AD227" s="863" t="s">
        <v>7262</v>
      </c>
    </row>
    <row r="228" spans="30:30">
      <c r="AD228" s="863" t="s">
        <v>7263</v>
      </c>
    </row>
    <row r="229" spans="30:30">
      <c r="AD229" s="863" t="s">
        <v>7264</v>
      </c>
    </row>
    <row r="230" spans="30:30">
      <c r="AD230" s="863" t="s">
        <v>7265</v>
      </c>
    </row>
    <row r="231" spans="30:30">
      <c r="AD231" s="863" t="s">
        <v>7266</v>
      </c>
    </row>
    <row r="232" spans="30:30">
      <c r="AD232" s="863" t="s">
        <v>743</v>
      </c>
    </row>
    <row r="233" spans="30:30">
      <c r="AD233" s="863" t="s">
        <v>7267</v>
      </c>
    </row>
    <row r="234" spans="30:30">
      <c r="AD234" s="863" t="s">
        <v>7268</v>
      </c>
    </row>
    <row r="235" spans="30:30">
      <c r="AD235" s="863" t="s">
        <v>7269</v>
      </c>
    </row>
    <row r="236" spans="30:30">
      <c r="AD236" s="863" t="s">
        <v>7270</v>
      </c>
    </row>
    <row r="237" spans="30:30">
      <c r="AD237" s="863" t="s">
        <v>7271</v>
      </c>
    </row>
    <row r="238" spans="30:30">
      <c r="AD238" s="863" t="s">
        <v>7272</v>
      </c>
    </row>
    <row r="239" spans="30:30">
      <c r="AD239" s="863" t="s">
        <v>7273</v>
      </c>
    </row>
    <row r="240" spans="30:30">
      <c r="AD240" s="863" t="s">
        <v>7274</v>
      </c>
    </row>
    <row r="241" spans="30:30">
      <c r="AD241" s="863" t="s">
        <v>7275</v>
      </c>
    </row>
    <row r="242" spans="30:30">
      <c r="AD242" s="863" t="s">
        <v>7276</v>
      </c>
    </row>
    <row r="243" spans="30:30">
      <c r="AD243" s="863" t="s">
        <v>7277</v>
      </c>
    </row>
    <row r="244" spans="30:30">
      <c r="AD244" s="863" t="s">
        <v>7278</v>
      </c>
    </row>
    <row r="245" spans="30:30">
      <c r="AD245" s="863" t="s">
        <v>7279</v>
      </c>
    </row>
    <row r="246" spans="30:30">
      <c r="AD246" s="863" t="s">
        <v>7280</v>
      </c>
    </row>
    <row r="247" spans="30:30">
      <c r="AD247" s="863" t="s">
        <v>7281</v>
      </c>
    </row>
    <row r="248" spans="30:30">
      <c r="AD248" s="863" t="s">
        <v>7282</v>
      </c>
    </row>
    <row r="249" spans="30:30">
      <c r="AD249" s="863" t="s">
        <v>7283</v>
      </c>
    </row>
    <row r="250" spans="30:30">
      <c r="AD250" s="863" t="s">
        <v>7284</v>
      </c>
    </row>
    <row r="251" spans="30:30">
      <c r="AD251" s="863" t="s">
        <v>7285</v>
      </c>
    </row>
    <row r="252" spans="30:30">
      <c r="AD252" s="863" t="s">
        <v>7286</v>
      </c>
    </row>
    <row r="253" spans="30:30">
      <c r="AD253" s="863" t="s">
        <v>7287</v>
      </c>
    </row>
    <row r="254" spans="30:30">
      <c r="AD254" s="863" t="s">
        <v>7288</v>
      </c>
    </row>
    <row r="255" spans="30:30">
      <c r="AD255" s="863" t="s">
        <v>7289</v>
      </c>
    </row>
    <row r="256" spans="30:30">
      <c r="AD256" s="863" t="s">
        <v>7290</v>
      </c>
    </row>
    <row r="257" spans="30:30">
      <c r="AD257" s="863" t="s">
        <v>7291</v>
      </c>
    </row>
    <row r="258" spans="30:30">
      <c r="AD258" s="863" t="s">
        <v>7292</v>
      </c>
    </row>
    <row r="259" spans="30:30">
      <c r="AD259" s="863" t="s">
        <v>7293</v>
      </c>
    </row>
    <row r="260" spans="30:30">
      <c r="AD260" s="863" t="s">
        <v>7294</v>
      </c>
    </row>
    <row r="261" spans="30:30">
      <c r="AD261" s="863" t="s">
        <v>7295</v>
      </c>
    </row>
    <row r="262" spans="30:30">
      <c r="AD262" s="863" t="s">
        <v>7296</v>
      </c>
    </row>
    <row r="263" spans="30:30">
      <c r="AD263" s="863" t="s">
        <v>7297</v>
      </c>
    </row>
    <row r="264" spans="30:30">
      <c r="AD264" s="863" t="s">
        <v>7298</v>
      </c>
    </row>
    <row r="265" spans="30:30">
      <c r="AD265" s="863" t="s">
        <v>7299</v>
      </c>
    </row>
    <row r="266" spans="30:30">
      <c r="AD266" s="863" t="s">
        <v>7300</v>
      </c>
    </row>
    <row r="267" spans="30:30">
      <c r="AD267" s="863" t="s">
        <v>7301</v>
      </c>
    </row>
    <row r="268" spans="30:30">
      <c r="AD268" s="863" t="s">
        <v>7302</v>
      </c>
    </row>
    <row r="269" spans="30:30">
      <c r="AD269" s="863" t="s">
        <v>7303</v>
      </c>
    </row>
    <row r="270" spans="30:30">
      <c r="AD270" s="863" t="s">
        <v>7304</v>
      </c>
    </row>
    <row r="271" spans="30:30">
      <c r="AD271" s="863" t="s">
        <v>7305</v>
      </c>
    </row>
    <row r="272" spans="30:30">
      <c r="AD272" s="863" t="s">
        <v>7306</v>
      </c>
    </row>
    <row r="273" spans="30:30">
      <c r="AD273" s="863" t="s">
        <v>7307</v>
      </c>
    </row>
    <row r="274" spans="30:30">
      <c r="AD274" s="863" t="s">
        <v>7308</v>
      </c>
    </row>
    <row r="275" spans="30:30">
      <c r="AD275" s="863" t="s">
        <v>7309</v>
      </c>
    </row>
    <row r="276" spans="30:30">
      <c r="AD276" s="863" t="s">
        <v>7310</v>
      </c>
    </row>
    <row r="277" spans="30:30">
      <c r="AD277" s="863" t="s">
        <v>7311</v>
      </c>
    </row>
    <row r="278" spans="30:30">
      <c r="AD278" s="863" t="s">
        <v>7312</v>
      </c>
    </row>
    <row r="279" spans="30:30">
      <c r="AD279" s="863" t="s">
        <v>7313</v>
      </c>
    </row>
    <row r="280" spans="30:30">
      <c r="AD280" s="863" t="s">
        <v>7314</v>
      </c>
    </row>
    <row r="281" spans="30:30">
      <c r="AD281" s="863" t="s">
        <v>7315</v>
      </c>
    </row>
    <row r="282" spans="30:30">
      <c r="AD282" s="863" t="s">
        <v>7316</v>
      </c>
    </row>
    <row r="283" spans="30:30">
      <c r="AD283" s="863" t="s">
        <v>7317</v>
      </c>
    </row>
    <row r="284" spans="30:30">
      <c r="AD284" s="863" t="s">
        <v>7318</v>
      </c>
    </row>
    <row r="285" spans="30:30">
      <c r="AD285" s="863" t="s">
        <v>7319</v>
      </c>
    </row>
    <row r="286" spans="30:30">
      <c r="AD286" s="863" t="s">
        <v>7320</v>
      </c>
    </row>
    <row r="287" spans="30:30">
      <c r="AD287" s="863" t="s">
        <v>7321</v>
      </c>
    </row>
    <row r="288" spans="30:30">
      <c r="AD288" s="863" t="s">
        <v>7322</v>
      </c>
    </row>
    <row r="289" spans="30:30">
      <c r="AD289" s="863" t="s">
        <v>7323</v>
      </c>
    </row>
    <row r="290" spans="30:30">
      <c r="AD290" s="863" t="s">
        <v>7324</v>
      </c>
    </row>
    <row r="291" spans="30:30">
      <c r="AD291" s="863" t="s">
        <v>7325</v>
      </c>
    </row>
    <row r="292" spans="30:30">
      <c r="AD292" s="863" t="s">
        <v>7326</v>
      </c>
    </row>
    <row r="293" spans="30:30">
      <c r="AD293" s="863" t="s">
        <v>7327</v>
      </c>
    </row>
    <row r="294" spans="30:30">
      <c r="AD294" s="863" t="s">
        <v>7328</v>
      </c>
    </row>
    <row r="295" spans="30:30">
      <c r="AD295" s="863" t="s">
        <v>7329</v>
      </c>
    </row>
    <row r="296" spans="30:30">
      <c r="AD296" s="863" t="s">
        <v>7330</v>
      </c>
    </row>
    <row r="297" spans="30:30">
      <c r="AD297" s="863" t="s">
        <v>7331</v>
      </c>
    </row>
    <row r="298" spans="30:30">
      <c r="AD298" s="863" t="s">
        <v>7332</v>
      </c>
    </row>
    <row r="299" spans="30:30">
      <c r="AD299" s="863" t="s">
        <v>7333</v>
      </c>
    </row>
    <row r="300" spans="30:30">
      <c r="AD300" s="863" t="s">
        <v>7334</v>
      </c>
    </row>
    <row r="301" spans="30:30">
      <c r="AD301" s="863" t="s">
        <v>7335</v>
      </c>
    </row>
    <row r="302" spans="30:30">
      <c r="AD302" s="863" t="s">
        <v>7336</v>
      </c>
    </row>
    <row r="303" spans="30:30">
      <c r="AD303" s="863" t="s">
        <v>7337</v>
      </c>
    </row>
    <row r="304" spans="30:30">
      <c r="AD304" s="863" t="s">
        <v>7338</v>
      </c>
    </row>
    <row r="305" spans="30:30">
      <c r="AD305" s="863" t="s">
        <v>7339</v>
      </c>
    </row>
    <row r="306" spans="30:30">
      <c r="AD306" s="863" t="s">
        <v>7340</v>
      </c>
    </row>
    <row r="307" spans="30:30">
      <c r="AD307" s="863" t="s">
        <v>7341</v>
      </c>
    </row>
    <row r="308" spans="30:30">
      <c r="AD308" s="863" t="s">
        <v>7342</v>
      </c>
    </row>
    <row r="309" spans="30:30">
      <c r="AD309" s="863" t="s">
        <v>7343</v>
      </c>
    </row>
    <row r="310" spans="30:30">
      <c r="AD310" s="863" t="s">
        <v>7344</v>
      </c>
    </row>
    <row r="311" spans="30:30">
      <c r="AD311" s="863" t="s">
        <v>7345</v>
      </c>
    </row>
    <row r="312" spans="30:30">
      <c r="AD312" s="863" t="s">
        <v>7346</v>
      </c>
    </row>
    <row r="313" spans="30:30">
      <c r="AD313" s="863" t="s">
        <v>7347</v>
      </c>
    </row>
    <row r="314" spans="30:30">
      <c r="AD314" s="863" t="s">
        <v>7348</v>
      </c>
    </row>
    <row r="315" spans="30:30">
      <c r="AD315" s="863" t="s">
        <v>7349</v>
      </c>
    </row>
    <row r="316" spans="30:30">
      <c r="AD316" s="863" t="s">
        <v>7350</v>
      </c>
    </row>
    <row r="317" spans="30:30">
      <c r="AD317" s="863" t="s">
        <v>7351</v>
      </c>
    </row>
    <row r="318" spans="30:30">
      <c r="AD318" s="863" t="s">
        <v>7352</v>
      </c>
    </row>
    <row r="319" spans="30:30">
      <c r="AD319" s="863" t="s">
        <v>7353</v>
      </c>
    </row>
    <row r="320" spans="30:30">
      <c r="AD320" s="863" t="s">
        <v>7354</v>
      </c>
    </row>
    <row r="321" spans="30:30">
      <c r="AD321" s="863" t="s">
        <v>7355</v>
      </c>
    </row>
    <row r="322" spans="30:30">
      <c r="AD322" s="863" t="s">
        <v>7356</v>
      </c>
    </row>
    <row r="323" spans="30:30">
      <c r="AD323" s="863" t="s">
        <v>7357</v>
      </c>
    </row>
    <row r="324" spans="30:30">
      <c r="AD324" s="863" t="s">
        <v>7358</v>
      </c>
    </row>
    <row r="325" spans="30:30">
      <c r="AD325" s="863" t="s">
        <v>7359</v>
      </c>
    </row>
    <row r="326" spans="30:30">
      <c r="AD326" s="863" t="s">
        <v>7360</v>
      </c>
    </row>
    <row r="327" spans="30:30">
      <c r="AD327" s="863" t="s">
        <v>7361</v>
      </c>
    </row>
    <row r="328" spans="30:30">
      <c r="AD328" s="863" t="s">
        <v>7362</v>
      </c>
    </row>
    <row r="329" spans="30:30">
      <c r="AD329" s="863" t="s">
        <v>7363</v>
      </c>
    </row>
    <row r="330" spans="30:30">
      <c r="AD330" s="863" t="s">
        <v>7364</v>
      </c>
    </row>
    <row r="331" spans="30:30">
      <c r="AD331" s="863" t="s">
        <v>7365</v>
      </c>
    </row>
    <row r="332" spans="30:30">
      <c r="AD332" s="863" t="s">
        <v>7366</v>
      </c>
    </row>
    <row r="333" spans="30:30">
      <c r="AD333" s="863" t="s">
        <v>7367</v>
      </c>
    </row>
    <row r="334" spans="30:30">
      <c r="AD334" s="863" t="s">
        <v>7368</v>
      </c>
    </row>
    <row r="335" spans="30:30">
      <c r="AD335" s="863" t="s">
        <v>7369</v>
      </c>
    </row>
    <row r="336" spans="30:30">
      <c r="AD336" s="863" t="s">
        <v>7370</v>
      </c>
    </row>
    <row r="337" spans="30:30">
      <c r="AD337" s="863" t="s">
        <v>7371</v>
      </c>
    </row>
    <row r="338" spans="30:30">
      <c r="AD338" s="863" t="s">
        <v>7372</v>
      </c>
    </row>
    <row r="339" spans="30:30">
      <c r="AD339" s="863" t="s">
        <v>7373</v>
      </c>
    </row>
    <row r="340" spans="30:30">
      <c r="AD340" s="863" t="s">
        <v>7374</v>
      </c>
    </row>
    <row r="341" spans="30:30">
      <c r="AD341" s="863" t="s">
        <v>7375</v>
      </c>
    </row>
    <row r="342" spans="30:30">
      <c r="AD342" s="863" t="s">
        <v>7376</v>
      </c>
    </row>
    <row r="343" spans="30:30">
      <c r="AD343" s="863" t="s">
        <v>7377</v>
      </c>
    </row>
    <row r="344" spans="30:30">
      <c r="AD344" s="863" t="s">
        <v>7378</v>
      </c>
    </row>
    <row r="345" spans="30:30">
      <c r="AD345" s="863" t="s">
        <v>7379</v>
      </c>
    </row>
    <row r="346" spans="30:30">
      <c r="AD346" s="863" t="s">
        <v>7380</v>
      </c>
    </row>
    <row r="347" spans="30:30">
      <c r="AD347" s="863" t="s">
        <v>7381</v>
      </c>
    </row>
    <row r="348" spans="30:30">
      <c r="AD348" s="863" t="s">
        <v>7382</v>
      </c>
    </row>
    <row r="349" spans="30:30">
      <c r="AD349" s="863" t="s">
        <v>7383</v>
      </c>
    </row>
    <row r="350" spans="30:30">
      <c r="AD350" s="863" t="s">
        <v>7384</v>
      </c>
    </row>
    <row r="351" spans="30:30">
      <c r="AD351" s="863" t="s">
        <v>7385</v>
      </c>
    </row>
    <row r="352" spans="30:30">
      <c r="AD352" s="863" t="s">
        <v>7386</v>
      </c>
    </row>
    <row r="353" spans="29:35">
      <c r="AD353" s="863" t="s">
        <v>7387</v>
      </c>
    </row>
    <row r="354" spans="29:35">
      <c r="AD354" s="863" t="s">
        <v>7388</v>
      </c>
    </row>
    <row r="355" spans="29:35">
      <c r="AC355" t="s">
        <v>4</v>
      </c>
      <c r="AD355" s="863" t="s">
        <v>7389</v>
      </c>
      <c r="AI355" t="s">
        <v>4</v>
      </c>
    </row>
    <row r="356" spans="29:35">
      <c r="AD356" s="863" t="s">
        <v>7549</v>
      </c>
    </row>
    <row r="357" spans="29:35">
      <c r="AD357" s="863" t="s">
        <v>7390</v>
      </c>
    </row>
    <row r="358" spans="29:35">
      <c r="AD358" s="863" t="s">
        <v>7391</v>
      </c>
    </row>
    <row r="359" spans="29:35">
      <c r="AD359" s="863" t="s">
        <v>7392</v>
      </c>
    </row>
    <row r="360" spans="29:35">
      <c r="AD360" s="863" t="s">
        <v>7393</v>
      </c>
    </row>
    <row r="361" spans="29:35">
      <c r="AD361" s="863" t="s">
        <v>7394</v>
      </c>
    </row>
    <row r="362" spans="29:35">
      <c r="AD362" s="863" t="s">
        <v>7395</v>
      </c>
    </row>
    <row r="363" spans="29:35">
      <c r="AD363" s="863" t="s">
        <v>7396</v>
      </c>
    </row>
    <row r="364" spans="29:35">
      <c r="AD364" s="863" t="s">
        <v>7397</v>
      </c>
    </row>
    <row r="365" spans="29:35">
      <c r="AD365" s="863" t="s">
        <v>7398</v>
      </c>
    </row>
    <row r="366" spans="29:35">
      <c r="AD366" s="863" t="s">
        <v>7399</v>
      </c>
    </row>
    <row r="367" spans="29:35">
      <c r="AD367" s="863" t="s">
        <v>7400</v>
      </c>
    </row>
    <row r="368" spans="29:35">
      <c r="AD368" s="863" t="s">
        <v>7401</v>
      </c>
    </row>
    <row r="369" spans="30:30">
      <c r="AD369" s="863" t="s">
        <v>7402</v>
      </c>
    </row>
    <row r="370" spans="30:30">
      <c r="AD370" s="863" t="s">
        <v>7403</v>
      </c>
    </row>
    <row r="371" spans="30:30">
      <c r="AD371" s="863" t="s">
        <v>7404</v>
      </c>
    </row>
    <row r="372" spans="30:30">
      <c r="AD372" s="863" t="s">
        <v>7405</v>
      </c>
    </row>
    <row r="373" spans="30:30">
      <c r="AD373" s="863" t="s">
        <v>7406</v>
      </c>
    </row>
    <row r="374" spans="30:30">
      <c r="AD374" s="863" t="s">
        <v>7407</v>
      </c>
    </row>
    <row r="375" spans="30:30">
      <c r="AD375" s="863" t="s">
        <v>7408</v>
      </c>
    </row>
    <row r="376" spans="30:30">
      <c r="AD376" s="863" t="s">
        <v>7409</v>
      </c>
    </row>
    <row r="377" spans="30:30">
      <c r="AD377" s="863" t="s">
        <v>7410</v>
      </c>
    </row>
    <row r="378" spans="30:30">
      <c r="AD378" s="863" t="s">
        <v>7411</v>
      </c>
    </row>
    <row r="379" spans="30:30">
      <c r="AD379" s="863" t="s">
        <v>7412</v>
      </c>
    </row>
    <row r="380" spans="30:30">
      <c r="AD380" s="863" t="s">
        <v>7413</v>
      </c>
    </row>
    <row r="381" spans="30:30">
      <c r="AD381" s="863" t="s">
        <v>7414</v>
      </c>
    </row>
    <row r="382" spans="30:30">
      <c r="AD382" s="863" t="s">
        <v>7415</v>
      </c>
    </row>
    <row r="383" spans="30:30">
      <c r="AD383" s="863" t="s">
        <v>7416</v>
      </c>
    </row>
    <row r="384" spans="30:30">
      <c r="AD384" s="863" t="s">
        <v>7417</v>
      </c>
    </row>
    <row r="385" spans="30:30">
      <c r="AD385" s="863" t="s">
        <v>7418</v>
      </c>
    </row>
    <row r="386" spans="30:30">
      <c r="AD386" s="863" t="s">
        <v>7419</v>
      </c>
    </row>
    <row r="387" spans="30:30">
      <c r="AD387" s="863" t="s">
        <v>7420</v>
      </c>
    </row>
    <row r="388" spans="30:30">
      <c r="AD388" s="863" t="s">
        <v>7421</v>
      </c>
    </row>
    <row r="389" spans="30:30">
      <c r="AD389" s="863" t="s">
        <v>7422</v>
      </c>
    </row>
    <row r="390" spans="30:30">
      <c r="AD390" s="863" t="s">
        <v>7423</v>
      </c>
    </row>
    <row r="391" spans="30:30">
      <c r="AD391" s="863" t="s">
        <v>7424</v>
      </c>
    </row>
    <row r="392" spans="30:30">
      <c r="AD392" s="863" t="s">
        <v>7425</v>
      </c>
    </row>
    <row r="393" spans="30:30">
      <c r="AD393" s="863" t="s">
        <v>7426</v>
      </c>
    </row>
    <row r="394" spans="30:30">
      <c r="AD394" s="863" t="s">
        <v>7427</v>
      </c>
    </row>
    <row r="395" spans="30:30">
      <c r="AD395" s="863" t="s">
        <v>7428</v>
      </c>
    </row>
    <row r="396" spans="30:30">
      <c r="AD396" s="863" t="s">
        <v>7429</v>
      </c>
    </row>
    <row r="397" spans="30:30">
      <c r="AD397" s="863" t="s">
        <v>7430</v>
      </c>
    </row>
    <row r="398" spans="30:30">
      <c r="AD398" s="863" t="s">
        <v>7431</v>
      </c>
    </row>
    <row r="399" spans="30:30">
      <c r="AD399" s="863" t="s">
        <v>7432</v>
      </c>
    </row>
    <row r="400" spans="30:30">
      <c r="AD400" s="863" t="s">
        <v>7433</v>
      </c>
    </row>
    <row r="401" spans="30:30">
      <c r="AD401" s="863" t="s">
        <v>7434</v>
      </c>
    </row>
    <row r="402" spans="30:30">
      <c r="AD402" s="863" t="s">
        <v>7435</v>
      </c>
    </row>
    <row r="403" spans="30:30">
      <c r="AD403" s="863" t="s">
        <v>7436</v>
      </c>
    </row>
    <row r="404" spans="30:30">
      <c r="AD404" s="863" t="s">
        <v>7437</v>
      </c>
    </row>
    <row r="405" spans="30:30">
      <c r="AD405" s="863" t="s">
        <v>7438</v>
      </c>
    </row>
    <row r="406" spans="30:30">
      <c r="AD406" s="863" t="s">
        <v>7439</v>
      </c>
    </row>
    <row r="407" spans="30:30">
      <c r="AD407" s="863" t="s">
        <v>7440</v>
      </c>
    </row>
    <row r="408" spans="30:30">
      <c r="AD408" s="863" t="s">
        <v>7441</v>
      </c>
    </row>
    <row r="409" spans="30:30">
      <c r="AD409" s="863" t="s">
        <v>7442</v>
      </c>
    </row>
    <row r="410" spans="30:30">
      <c r="AD410" s="863" t="s">
        <v>7443</v>
      </c>
    </row>
    <row r="411" spans="30:30">
      <c r="AD411" s="863" t="s">
        <v>7444</v>
      </c>
    </row>
    <row r="412" spans="30:30">
      <c r="AD412" s="863" t="s">
        <v>7445</v>
      </c>
    </row>
    <row r="413" spans="30:30">
      <c r="AD413" s="863" t="s">
        <v>7446</v>
      </c>
    </row>
    <row r="414" spans="30:30">
      <c r="AD414" s="863" t="s">
        <v>7447</v>
      </c>
    </row>
    <row r="415" spans="30:30">
      <c r="AD415" s="863" t="s">
        <v>7448</v>
      </c>
    </row>
    <row r="416" spans="30:30">
      <c r="AD416" s="863" t="s">
        <v>7449</v>
      </c>
    </row>
    <row r="417" spans="30:30">
      <c r="AD417" s="863" t="s">
        <v>7450</v>
      </c>
    </row>
    <row r="418" spans="30:30">
      <c r="AD418" s="863" t="s">
        <v>7451</v>
      </c>
    </row>
    <row r="419" spans="30:30">
      <c r="AD419" s="863" t="s">
        <v>7452</v>
      </c>
    </row>
    <row r="420" spans="30:30">
      <c r="AD420" s="863" t="s">
        <v>7453</v>
      </c>
    </row>
    <row r="421" spans="30:30">
      <c r="AD421" s="863" t="s">
        <v>7454</v>
      </c>
    </row>
    <row r="422" spans="30:30">
      <c r="AD422" s="863" t="s">
        <v>7455</v>
      </c>
    </row>
    <row r="423" spans="30:30">
      <c r="AD423" s="863" t="s">
        <v>7456</v>
      </c>
    </row>
    <row r="424" spans="30:30">
      <c r="AD424" s="863" t="s">
        <v>7457</v>
      </c>
    </row>
    <row r="425" spans="30:30">
      <c r="AD425" s="863" t="s">
        <v>7458</v>
      </c>
    </row>
    <row r="426" spans="30:30">
      <c r="AD426" s="863" t="s">
        <v>7459</v>
      </c>
    </row>
    <row r="427" spans="30:30">
      <c r="AD427" s="863" t="s">
        <v>7460</v>
      </c>
    </row>
    <row r="428" spans="30:30">
      <c r="AD428" s="863" t="s">
        <v>7461</v>
      </c>
    </row>
    <row r="429" spans="30:30">
      <c r="AD429" s="863" t="s">
        <v>7462</v>
      </c>
    </row>
    <row r="430" spans="30:30">
      <c r="AD430" s="863" t="s">
        <v>7463</v>
      </c>
    </row>
    <row r="431" spans="30:30">
      <c r="AD431" s="863" t="s">
        <v>7464</v>
      </c>
    </row>
    <row r="432" spans="30:30">
      <c r="AD432" s="863" t="s">
        <v>7465</v>
      </c>
    </row>
    <row r="433" spans="30:30">
      <c r="AD433" s="863" t="s">
        <v>7466</v>
      </c>
    </row>
    <row r="434" spans="30:30">
      <c r="AD434" s="863" t="s">
        <v>7467</v>
      </c>
    </row>
    <row r="435" spans="30:30">
      <c r="AD435" s="863" t="s">
        <v>7468</v>
      </c>
    </row>
    <row r="436" spans="30:30">
      <c r="AD436" s="863" t="s">
        <v>7469</v>
      </c>
    </row>
    <row r="437" spans="30:30">
      <c r="AD437" s="863" t="s">
        <v>7470</v>
      </c>
    </row>
    <row r="438" spans="30:30">
      <c r="AD438" s="863" t="s">
        <v>7471</v>
      </c>
    </row>
    <row r="439" spans="30:30">
      <c r="AD439" s="863" t="s">
        <v>7472</v>
      </c>
    </row>
    <row r="440" spans="30:30">
      <c r="AD440" s="863" t="s">
        <v>7473</v>
      </c>
    </row>
    <row r="441" spans="30:30">
      <c r="AD441" s="863" t="s">
        <v>7474</v>
      </c>
    </row>
    <row r="442" spans="30:30">
      <c r="AD442" s="863" t="s">
        <v>7475</v>
      </c>
    </row>
    <row r="443" spans="30:30">
      <c r="AD443" s="863" t="s">
        <v>7476</v>
      </c>
    </row>
    <row r="444" spans="30:30">
      <c r="AD444" s="863" t="s">
        <v>7477</v>
      </c>
    </row>
    <row r="445" spans="30:30">
      <c r="AD445" s="863" t="s">
        <v>7478</v>
      </c>
    </row>
    <row r="446" spans="30:30">
      <c r="AD446" s="863" t="s">
        <v>7479</v>
      </c>
    </row>
    <row r="447" spans="30:30">
      <c r="AD447" s="863" t="s">
        <v>7480</v>
      </c>
    </row>
    <row r="448" spans="30:30">
      <c r="AD448" s="863" t="s">
        <v>7481</v>
      </c>
    </row>
    <row r="449" spans="30:30">
      <c r="AD449" s="863" t="s">
        <v>7482</v>
      </c>
    </row>
    <row r="450" spans="30:30">
      <c r="AD450" s="863" t="s">
        <v>7483</v>
      </c>
    </row>
    <row r="451" spans="30:30">
      <c r="AD451" s="863" t="s">
        <v>7484</v>
      </c>
    </row>
    <row r="452" spans="30:30">
      <c r="AD452" s="863" t="s">
        <v>7485</v>
      </c>
    </row>
    <row r="453" spans="30:30">
      <c r="AD453" s="863" t="s">
        <v>7486</v>
      </c>
    </row>
    <row r="454" spans="30:30">
      <c r="AD454" s="863" t="s">
        <v>7487</v>
      </c>
    </row>
    <row r="455" spans="30:30">
      <c r="AD455" s="863" t="s">
        <v>7488</v>
      </c>
    </row>
    <row r="456" spans="30:30">
      <c r="AD456" s="863" t="s">
        <v>7489</v>
      </c>
    </row>
    <row r="457" spans="30:30">
      <c r="AD457" s="863" t="s">
        <v>7490</v>
      </c>
    </row>
    <row r="458" spans="30:30">
      <c r="AD458" s="863" t="s">
        <v>7491</v>
      </c>
    </row>
    <row r="459" spans="30:30">
      <c r="AD459" s="863" t="s">
        <v>7492</v>
      </c>
    </row>
    <row r="460" spans="30:30">
      <c r="AD460" s="863" t="s">
        <v>7493</v>
      </c>
    </row>
    <row r="461" spans="30:30">
      <c r="AD461" s="863" t="s">
        <v>7494</v>
      </c>
    </row>
    <row r="462" spans="30:30">
      <c r="AD462" s="863" t="s">
        <v>7495</v>
      </c>
    </row>
    <row r="463" spans="30:30">
      <c r="AD463" s="863" t="s">
        <v>7496</v>
      </c>
    </row>
    <row r="464" spans="30:30">
      <c r="AD464" s="863" t="s">
        <v>7497</v>
      </c>
    </row>
    <row r="465" spans="30:30">
      <c r="AD465" s="863" t="s">
        <v>7498</v>
      </c>
    </row>
    <row r="466" spans="30:30">
      <c r="AD466" s="863" t="s">
        <v>7499</v>
      </c>
    </row>
    <row r="467" spans="30:30">
      <c r="AD467" s="863" t="s">
        <v>7500</v>
      </c>
    </row>
    <row r="468" spans="30:30">
      <c r="AD468" s="863" t="s">
        <v>7501</v>
      </c>
    </row>
    <row r="469" spans="30:30">
      <c r="AD469" s="863" t="s">
        <v>7502</v>
      </c>
    </row>
    <row r="470" spans="30:30">
      <c r="AD470" s="863" t="s">
        <v>7503</v>
      </c>
    </row>
    <row r="471" spans="30:30">
      <c r="AD471" s="863" t="s">
        <v>7504</v>
      </c>
    </row>
    <row r="472" spans="30:30">
      <c r="AD472" s="863" t="s">
        <v>7505</v>
      </c>
    </row>
    <row r="473" spans="30:30">
      <c r="AD473" s="863" t="s">
        <v>7506</v>
      </c>
    </row>
    <row r="474" spans="30:30">
      <c r="AD474" s="863" t="s">
        <v>7507</v>
      </c>
    </row>
    <row r="475" spans="30:30">
      <c r="AD475" s="863" t="s">
        <v>7508</v>
      </c>
    </row>
    <row r="476" spans="30:30">
      <c r="AD476" s="863" t="s">
        <v>7509</v>
      </c>
    </row>
    <row r="477" spans="30:30">
      <c r="AD477" s="863" t="s">
        <v>7510</v>
      </c>
    </row>
    <row r="478" spans="30:30">
      <c r="AD478" s="863" t="s">
        <v>7511</v>
      </c>
    </row>
    <row r="479" spans="30:30">
      <c r="AD479" s="863" t="s">
        <v>7512</v>
      </c>
    </row>
    <row r="480" spans="30:30">
      <c r="AD480" s="863" t="s">
        <v>7513</v>
      </c>
    </row>
    <row r="481" spans="30:30">
      <c r="AD481" s="863" t="s">
        <v>7514</v>
      </c>
    </row>
    <row r="482" spans="30:30">
      <c r="AD482" s="863" t="s">
        <v>7515</v>
      </c>
    </row>
    <row r="483" spans="30:30">
      <c r="AD483" s="863" t="s">
        <v>7516</v>
      </c>
    </row>
    <row r="484" spans="30:30">
      <c r="AD484" s="863" t="s">
        <v>7517</v>
      </c>
    </row>
    <row r="485" spans="30:30">
      <c r="AD485" s="863" t="s">
        <v>7518</v>
      </c>
    </row>
    <row r="486" spans="30:30">
      <c r="AD486" s="863" t="s">
        <v>7519</v>
      </c>
    </row>
    <row r="487" spans="30:30">
      <c r="AD487" s="863" t="s">
        <v>7520</v>
      </c>
    </row>
    <row r="488" spans="30:30">
      <c r="AD488" s="863" t="s">
        <v>7521</v>
      </c>
    </row>
    <row r="489" spans="30:30">
      <c r="AD489" s="863" t="s">
        <v>7522</v>
      </c>
    </row>
    <row r="490" spans="30:30">
      <c r="AD490" s="863" t="s">
        <v>7523</v>
      </c>
    </row>
    <row r="491" spans="30:30">
      <c r="AD491" s="863" t="s">
        <v>7524</v>
      </c>
    </row>
    <row r="492" spans="30:30">
      <c r="AD492" s="863" t="s">
        <v>7525</v>
      </c>
    </row>
    <row r="493" spans="30:30">
      <c r="AD493" s="863" t="s">
        <v>7526</v>
      </c>
    </row>
    <row r="494" spans="30:30">
      <c r="AD494" s="863" t="s">
        <v>7527</v>
      </c>
    </row>
    <row r="495" spans="30:30">
      <c r="AD495" s="863" t="s">
        <v>7528</v>
      </c>
    </row>
    <row r="496" spans="30:30">
      <c r="AD496" s="863" t="s">
        <v>7529</v>
      </c>
    </row>
    <row r="497" spans="30:30">
      <c r="AD497" s="863" t="s">
        <v>7530</v>
      </c>
    </row>
    <row r="498" spans="30:30">
      <c r="AD498" s="863" t="s">
        <v>7531</v>
      </c>
    </row>
    <row r="499" spans="30:30">
      <c r="AD499" s="863" t="s">
        <v>7532</v>
      </c>
    </row>
    <row r="500" spans="30:30">
      <c r="AD500" s="863" t="s">
        <v>7533</v>
      </c>
    </row>
    <row r="501" spans="30:30">
      <c r="AD501" s="863" t="s">
        <v>7534</v>
      </c>
    </row>
    <row r="502" spans="30:30">
      <c r="AD502" s="863" t="s">
        <v>7535</v>
      </c>
    </row>
    <row r="503" spans="30:30">
      <c r="AD503" s="863" t="s">
        <v>7536</v>
      </c>
    </row>
    <row r="504" spans="30:30">
      <c r="AD504" s="863" t="s">
        <v>7537</v>
      </c>
    </row>
    <row r="505" spans="30:30">
      <c r="AD505" s="863" t="s">
        <v>7538</v>
      </c>
    </row>
    <row r="506" spans="30:30">
      <c r="AD506" s="863" t="s">
        <v>7539</v>
      </c>
    </row>
    <row r="507" spans="30:30">
      <c r="AD507" s="863" t="s">
        <v>7540</v>
      </c>
    </row>
    <row r="508" spans="30:30">
      <c r="AD508" s="863" t="s">
        <v>7541</v>
      </c>
    </row>
    <row r="509" spans="30:30">
      <c r="AD509" s="863" t="s">
        <v>7542</v>
      </c>
    </row>
    <row r="510" spans="30:30">
      <c r="AD510" s="863" t="s">
        <v>7543</v>
      </c>
    </row>
    <row r="511" spans="30:30">
      <c r="AD511" s="863" t="s">
        <v>7544</v>
      </c>
    </row>
    <row r="512" spans="30:30">
      <c r="AD512" s="863" t="s">
        <v>7545</v>
      </c>
    </row>
    <row r="513" spans="30:30">
      <c r="AD513" s="863" t="s">
        <v>7546</v>
      </c>
    </row>
    <row r="514" spans="30:30">
      <c r="AD514" s="863" t="s">
        <v>7547</v>
      </c>
    </row>
    <row r="515" spans="30:30">
      <c r="AD515" s="863" t="s">
        <v>7530</v>
      </c>
    </row>
    <row r="516" spans="30:30">
      <c r="AD516" s="863" t="s">
        <v>7548</v>
      </c>
    </row>
  </sheetData>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8193" r:id="rId4" name="CommandButton1">
          <controlPr defaultSize="0" autoLine="0" autoPict="0" r:id="rId5">
            <anchor moveWithCells="1">
              <from>
                <xdr:col>2</xdr:col>
                <xdr:colOff>66675</xdr:colOff>
                <xdr:row>1</xdr:row>
                <xdr:rowOff>180975</xdr:rowOff>
              </from>
              <to>
                <xdr:col>3</xdr:col>
                <xdr:colOff>333375</xdr:colOff>
                <xdr:row>3</xdr:row>
                <xdr:rowOff>0</xdr:rowOff>
              </to>
            </anchor>
          </controlPr>
        </control>
      </mc:Choice>
      <mc:Fallback>
        <control shapeId="8193"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6451-E2F9-46FE-B2E9-9CC59E91DF07}">
  <sheetPr codeName="Planilha8"/>
  <dimension ref="A1:AD51"/>
  <sheetViews>
    <sheetView zoomScale="65" zoomScaleNormal="65" workbookViewId="0">
      <pane xSplit="4" ySplit="17" topLeftCell="E18" activePane="bottomRight" state="frozen"/>
      <selection pane="topRight" activeCell="E1" sqref="E1"/>
      <selection pane="bottomLeft" activeCell="A18" sqref="A18"/>
      <selection pane="bottomRight" activeCell="E4" sqref="E4"/>
    </sheetView>
  </sheetViews>
  <sheetFormatPr defaultRowHeight="15.75"/>
  <cols>
    <col min="1" max="1" width="2.7109375" customWidth="1"/>
    <col min="2" max="2" width="2.42578125" customWidth="1"/>
    <col min="3" max="3" width="14.5703125" customWidth="1"/>
    <col min="4" max="4" width="22.85546875" customWidth="1"/>
    <col min="5" max="5" width="14.42578125" customWidth="1"/>
    <col min="6" max="6" width="6.85546875" style="899" customWidth="1"/>
    <col min="7" max="7" width="31.7109375" style="899" customWidth="1"/>
    <col min="8" max="8" width="31.7109375" style="863" customWidth="1"/>
    <col min="9" max="9" width="36.5703125" customWidth="1"/>
    <col min="10" max="10" width="7.7109375" style="863" customWidth="1"/>
    <col min="11" max="11" width="17.140625" style="657" customWidth="1"/>
    <col min="12" max="12" width="14.140625" style="919" customWidth="1"/>
    <col min="16" max="16" width="33.140625" customWidth="1"/>
    <col min="18" max="18" width="80.28515625" customWidth="1"/>
    <col min="22" max="22" width="14.42578125" customWidth="1"/>
    <col min="23" max="23" width="6.85546875" style="899" customWidth="1"/>
    <col min="24" max="24" width="31" style="899" customWidth="1"/>
    <col min="25" max="25" width="69.42578125" style="863" customWidth="1"/>
    <col min="26" max="26" width="36.5703125" customWidth="1"/>
    <col min="27" max="27" width="7.7109375" style="863" customWidth="1"/>
    <col min="28" max="28" width="5.42578125" style="657" customWidth="1"/>
    <col min="29" max="29" width="14.140625" style="919" customWidth="1"/>
  </cols>
  <sheetData>
    <row r="1" spans="1:30" ht="6.75" customHeight="1" thickBot="1">
      <c r="A1" s="770"/>
      <c r="B1" s="770"/>
      <c r="C1" s="770"/>
      <c r="D1" s="770"/>
      <c r="F1"/>
      <c r="G1"/>
      <c r="W1"/>
      <c r="X1"/>
    </row>
    <row r="2" spans="1:30" ht="15">
      <c r="A2" s="770"/>
      <c r="B2" s="770"/>
      <c r="C2" s="766"/>
      <c r="D2" s="765" t="s">
        <v>6936</v>
      </c>
      <c r="E2" s="825" t="s">
        <v>8536</v>
      </c>
      <c r="F2" s="606"/>
      <c r="G2" s="606"/>
      <c r="H2" s="606"/>
      <c r="I2" s="826"/>
      <c r="J2" s="914"/>
      <c r="K2" s="911"/>
      <c r="L2" s="920"/>
      <c r="M2" s="901"/>
      <c r="V2" s="825" t="s">
        <v>6938</v>
      </c>
      <c r="W2" s="606"/>
      <c r="X2" s="606"/>
      <c r="Y2" s="606"/>
      <c r="Z2" s="826"/>
      <c r="AA2" s="914"/>
      <c r="AB2" s="911"/>
      <c r="AC2" s="920"/>
      <c r="AD2" s="901"/>
    </row>
    <row r="3" spans="1:30" ht="18.75">
      <c r="A3" s="770"/>
      <c r="B3" s="770"/>
      <c r="C3" s="767"/>
      <c r="D3" s="804" t="s">
        <v>6937</v>
      </c>
      <c r="E3" s="828" t="s">
        <v>7049</v>
      </c>
      <c r="F3" s="744"/>
      <c r="G3" s="744"/>
      <c r="H3" s="743"/>
      <c r="M3" s="902"/>
      <c r="V3" s="828" t="s">
        <v>7551</v>
      </c>
      <c r="W3" s="744"/>
      <c r="X3" s="744"/>
      <c r="Y3" s="743"/>
      <c r="AD3" s="902"/>
    </row>
    <row r="4" spans="1:30" thickBot="1">
      <c r="A4" s="770"/>
      <c r="B4" s="770"/>
      <c r="C4" s="773" t="s">
        <v>7012</v>
      </c>
      <c r="D4" s="803">
        <v>1</v>
      </c>
      <c r="E4" s="905"/>
      <c r="F4" s="832"/>
      <c r="G4" s="832"/>
      <c r="H4" s="913"/>
      <c r="I4" s="746"/>
      <c r="J4" s="915"/>
      <c r="K4" s="912"/>
      <c r="L4" s="921"/>
      <c r="M4" s="769"/>
      <c r="V4" s="905"/>
      <c r="W4" s="832"/>
      <c r="X4" s="832"/>
      <c r="Y4" s="913"/>
      <c r="Z4" s="746"/>
      <c r="AA4" s="915"/>
      <c r="AB4" s="912"/>
      <c r="AC4" s="921"/>
      <c r="AD4" s="769"/>
    </row>
    <row r="5" spans="1:30" ht="5.25" customHeight="1" thickBot="1">
      <c r="A5" s="770"/>
      <c r="B5" s="770"/>
      <c r="C5" s="770"/>
      <c r="D5" s="770"/>
      <c r="F5"/>
      <c r="G5"/>
      <c r="W5"/>
      <c r="X5"/>
    </row>
    <row r="6" spans="1:30">
      <c r="A6" s="770"/>
      <c r="B6" s="857"/>
      <c r="C6" s="872"/>
      <c r="D6" s="873" t="s">
        <v>7553</v>
      </c>
      <c r="E6" s="896" t="s">
        <v>7059</v>
      </c>
      <c r="F6" s="903"/>
      <c r="G6" s="903"/>
      <c r="H6" s="914"/>
      <c r="I6" s="826"/>
      <c r="J6" s="914"/>
      <c r="K6" s="911"/>
      <c r="L6" s="920"/>
      <c r="M6" s="827"/>
      <c r="V6" s="896" t="s">
        <v>7552</v>
      </c>
      <c r="W6" s="903"/>
      <c r="X6" s="903"/>
      <c r="Y6" s="914"/>
      <c r="Z6" s="826"/>
      <c r="AA6" s="914"/>
      <c r="AB6" s="911"/>
      <c r="AC6" s="920"/>
      <c r="AD6" s="827"/>
    </row>
    <row r="7" spans="1:30">
      <c r="A7" s="770"/>
      <c r="B7" s="857"/>
      <c r="C7" s="876"/>
      <c r="D7" s="868" t="s">
        <v>7060</v>
      </c>
      <c r="E7" s="897" t="s">
        <v>7061</v>
      </c>
      <c r="F7" s="857"/>
      <c r="G7" s="857"/>
      <c r="M7" s="829"/>
      <c r="V7" s="897" t="s">
        <v>7061</v>
      </c>
      <c r="W7" s="857"/>
      <c r="X7" s="857"/>
      <c r="AD7" s="829"/>
    </row>
    <row r="8" spans="1:30">
      <c r="A8" s="770"/>
      <c r="B8" s="857"/>
      <c r="C8" s="876"/>
      <c r="D8" s="868" t="s">
        <v>7062</v>
      </c>
      <c r="E8" s="897" t="s">
        <v>4</v>
      </c>
      <c r="F8" s="857"/>
      <c r="G8" s="857"/>
      <c r="M8" s="829"/>
      <c r="V8" s="897"/>
      <c r="W8" s="857"/>
      <c r="X8" s="857"/>
      <c r="AD8" s="829"/>
    </row>
    <row r="9" spans="1:30">
      <c r="A9" s="770"/>
      <c r="B9" s="857"/>
      <c r="C9" s="876"/>
      <c r="D9" s="868"/>
      <c r="E9" s="897"/>
      <c r="F9" s="857"/>
      <c r="G9" s="857"/>
      <c r="M9" s="829"/>
      <c r="V9" s="897"/>
      <c r="W9" s="857"/>
      <c r="X9" s="857"/>
      <c r="AD9" s="829"/>
    </row>
    <row r="10" spans="1:30">
      <c r="A10" s="770"/>
      <c r="B10" s="857"/>
      <c r="C10" s="878"/>
      <c r="D10" s="868"/>
      <c r="E10" s="898"/>
      <c r="F10" s="858"/>
      <c r="G10" s="858"/>
      <c r="M10" s="829"/>
      <c r="V10" s="898"/>
      <c r="W10" s="858"/>
      <c r="X10" s="858"/>
      <c r="AD10" s="829"/>
    </row>
    <row r="11" spans="1:30">
      <c r="A11" s="770"/>
      <c r="B11" s="857"/>
      <c r="C11" s="876"/>
      <c r="D11" s="813" t="s">
        <v>6948</v>
      </c>
      <c r="E11" s="897" t="s">
        <v>6949</v>
      </c>
      <c r="F11" s="858"/>
      <c r="G11" s="858"/>
      <c r="M11" s="829"/>
      <c r="V11" s="897" t="s">
        <v>6949</v>
      </c>
      <c r="W11" s="858"/>
      <c r="X11" s="858"/>
      <c r="AD11" s="829"/>
    </row>
    <row r="12" spans="1:30">
      <c r="A12" s="770"/>
      <c r="B12" s="857"/>
      <c r="C12" s="876"/>
      <c r="D12" s="868"/>
      <c r="E12" s="897"/>
      <c r="F12" s="858"/>
      <c r="G12" s="858"/>
      <c r="M12" s="829"/>
      <c r="V12" s="897"/>
      <c r="W12" s="858"/>
      <c r="X12" s="858"/>
      <c r="AD12" s="829"/>
    </row>
    <row r="13" spans="1:30">
      <c r="A13" s="770"/>
      <c r="B13" s="857"/>
      <c r="C13" s="876"/>
      <c r="D13" s="868"/>
      <c r="E13" s="897" t="s">
        <v>4</v>
      </c>
      <c r="F13" s="858"/>
      <c r="G13" s="858"/>
      <c r="M13" s="829"/>
      <c r="V13" s="897" t="s">
        <v>4</v>
      </c>
      <c r="W13" s="858"/>
      <c r="X13" s="858"/>
      <c r="AD13" s="829"/>
    </row>
    <row r="14" spans="1:30">
      <c r="A14" s="770"/>
      <c r="B14" s="857"/>
      <c r="C14" s="876"/>
      <c r="D14" s="868"/>
      <c r="E14" s="897"/>
      <c r="F14" s="858"/>
      <c r="G14" s="858"/>
      <c r="M14" s="829"/>
      <c r="V14" s="897"/>
      <c r="W14" s="858"/>
      <c r="X14" s="858"/>
      <c r="AD14" s="829"/>
    </row>
    <row r="15" spans="1:30" ht="9" customHeight="1">
      <c r="A15" s="770"/>
      <c r="B15" s="857"/>
      <c r="C15" s="876"/>
      <c r="D15" s="868"/>
      <c r="E15" s="869"/>
      <c r="F15" s="857"/>
      <c r="G15" s="857"/>
      <c r="M15" s="829"/>
      <c r="V15" s="869"/>
      <c r="W15" s="857"/>
      <c r="X15" s="857"/>
      <c r="AD15" s="829"/>
    </row>
    <row r="16" spans="1:30" ht="9" customHeight="1" thickBot="1">
      <c r="A16" s="770"/>
      <c r="B16" s="857"/>
      <c r="C16" s="880"/>
      <c r="D16" s="881"/>
      <c r="E16" s="882"/>
      <c r="F16" s="904"/>
      <c r="G16" s="904"/>
      <c r="H16" s="915"/>
      <c r="I16" s="746"/>
      <c r="J16" s="915"/>
      <c r="K16" s="912"/>
      <c r="L16" s="921"/>
      <c r="M16" s="747"/>
      <c r="V16" s="882"/>
      <c r="W16" s="904"/>
      <c r="X16" s="904"/>
      <c r="Y16" s="915"/>
      <c r="Z16" s="746"/>
      <c r="AA16" s="915"/>
      <c r="AB16" s="912"/>
      <c r="AC16" s="921"/>
      <c r="AD16" s="747"/>
    </row>
    <row r="17" spans="1:30" ht="33" customHeight="1" thickBot="1">
      <c r="A17" s="770"/>
      <c r="B17" s="857"/>
      <c r="C17" s="771"/>
      <c r="D17" s="866"/>
      <c r="E17" s="844"/>
      <c r="F17" s="900"/>
      <c r="G17" s="953" t="s">
        <v>7550</v>
      </c>
      <c r="H17" s="954"/>
      <c r="I17" s="955"/>
      <c r="J17" s="954"/>
      <c r="K17" s="956" t="s">
        <v>7047</v>
      </c>
      <c r="L17" s="957" t="s">
        <v>7050</v>
      </c>
      <c r="M17" s="958" t="s">
        <v>7048</v>
      </c>
      <c r="V17" s="844"/>
      <c r="W17" s="900"/>
      <c r="X17" s="953" t="s">
        <v>7550</v>
      </c>
      <c r="Y17" s="954"/>
      <c r="Z17" s="955"/>
      <c r="AA17" s="954"/>
      <c r="AB17" s="956" t="s">
        <v>7047</v>
      </c>
      <c r="AC17" s="957" t="s">
        <v>7050</v>
      </c>
      <c r="AD17" s="958" t="s">
        <v>7048</v>
      </c>
    </row>
    <row r="18" spans="1:30" thickBot="1">
      <c r="A18" s="770"/>
      <c r="B18" s="770"/>
      <c r="C18" s="770"/>
      <c r="D18" s="867" t="s">
        <v>6954</v>
      </c>
      <c r="E18" s="846">
        <v>1</v>
      </c>
      <c r="F18"/>
      <c r="G18"/>
      <c r="V18" s="846">
        <v>2</v>
      </c>
      <c r="W18"/>
      <c r="X18"/>
      <c r="Y18"/>
      <c r="AA18"/>
      <c r="AB18"/>
      <c r="AC18"/>
    </row>
    <row r="19" spans="1:30" ht="13.5" customHeight="1" thickBot="1">
      <c r="E19" s="892"/>
      <c r="F19" s="893"/>
      <c r="G19" s="893"/>
      <c r="H19" s="893"/>
      <c r="I19" s="893"/>
      <c r="J19" s="893"/>
      <c r="K19" s="893"/>
      <c r="L19" s="893"/>
      <c r="M19" s="893"/>
      <c r="V19" s="892"/>
      <c r="W19" s="893"/>
      <c r="X19" s="893"/>
      <c r="Y19" s="893"/>
      <c r="Z19" s="893"/>
      <c r="AA19" s="893"/>
      <c r="AB19" s="893"/>
      <c r="AC19" s="893"/>
      <c r="AD19" s="893"/>
    </row>
    <row r="20" spans="1:30" ht="34.5" customHeight="1" thickTop="1" thickBot="1">
      <c r="C20" s="847"/>
      <c r="E20" s="894"/>
      <c r="F20" s="906">
        <v>0</v>
      </c>
      <c r="G20" s="945" t="s">
        <v>7046</v>
      </c>
      <c r="H20"/>
      <c r="J20" s="918"/>
      <c r="L20" s="1077" t="s">
        <v>2629</v>
      </c>
      <c r="V20" s="894"/>
      <c r="W20" s="906">
        <v>0</v>
      </c>
      <c r="X20" s="960"/>
      <c r="Y20" s="963" t="s">
        <v>8532</v>
      </c>
      <c r="AA20" s="918"/>
      <c r="AC20" s="926" t="s">
        <v>2629</v>
      </c>
    </row>
    <row r="21" spans="1:30" ht="34.5" customHeight="1" thickTop="1" thickBot="1">
      <c r="C21" s="848"/>
      <c r="E21" s="894"/>
      <c r="F21" s="906">
        <v>1</v>
      </c>
      <c r="G21" s="906"/>
      <c r="H21" s="930" t="s">
        <v>7039</v>
      </c>
      <c r="J21" s="918"/>
      <c r="K21" s="657" t="s">
        <v>7051</v>
      </c>
      <c r="L21" s="962" t="s">
        <v>2629</v>
      </c>
      <c r="V21" s="894"/>
      <c r="W21" s="906">
        <v>1</v>
      </c>
      <c r="X21" s="906"/>
      <c r="Y21" s="930" t="s">
        <v>8531</v>
      </c>
      <c r="AA21" s="918"/>
      <c r="AB21" s="657" t="s">
        <v>8530</v>
      </c>
      <c r="AC21" s="927" t="s">
        <v>2629</v>
      </c>
    </row>
    <row r="22" spans="1:30" ht="45" customHeight="1">
      <c r="C22" s="605"/>
      <c r="E22" s="894"/>
      <c r="F22" s="906">
        <v>3</v>
      </c>
      <c r="G22" s="906"/>
      <c r="H22" s="931" t="s">
        <v>7052</v>
      </c>
      <c r="K22" s="917" t="s">
        <v>7052</v>
      </c>
      <c r="L22" s="928" t="s">
        <v>2629</v>
      </c>
      <c r="M22" t="s">
        <v>7042</v>
      </c>
      <c r="V22" s="894"/>
      <c r="W22" s="906">
        <v>3</v>
      </c>
      <c r="X22" s="906"/>
      <c r="Y22" s="931" t="s">
        <v>8529</v>
      </c>
      <c r="AB22" s="917" t="s">
        <v>7052</v>
      </c>
      <c r="AC22" s="928" t="s">
        <v>2629</v>
      </c>
      <c r="AD22" t="s">
        <v>7042</v>
      </c>
    </row>
    <row r="23" spans="1:30" ht="26.25" customHeight="1">
      <c r="A23" s="608"/>
      <c r="C23" s="849"/>
      <c r="E23" s="894"/>
      <c r="F23" s="907">
        <v>1</v>
      </c>
      <c r="G23" s="907"/>
      <c r="H23" s="937" t="s">
        <v>7043</v>
      </c>
      <c r="K23" s="917" t="s">
        <v>7054</v>
      </c>
      <c r="L23" s="929" t="s">
        <v>2629</v>
      </c>
      <c r="V23" s="894"/>
      <c r="W23" s="907">
        <v>1</v>
      </c>
      <c r="X23" s="907"/>
      <c r="Y23" s="937" t="s">
        <v>8528</v>
      </c>
      <c r="AB23" s="917" t="s">
        <v>7054</v>
      </c>
      <c r="AC23" s="929" t="s">
        <v>2629</v>
      </c>
    </row>
    <row r="24" spans="1:30" ht="26.25" customHeight="1">
      <c r="C24" s="605"/>
      <c r="E24" s="894"/>
      <c r="F24" s="906">
        <v>21</v>
      </c>
      <c r="G24" s="906"/>
      <c r="H24" s="932"/>
      <c r="I24" s="933" t="s">
        <v>7041</v>
      </c>
      <c r="K24" s="917" t="s">
        <v>7054</v>
      </c>
      <c r="L24" s="959" t="s">
        <v>2629</v>
      </c>
      <c r="V24" s="894"/>
      <c r="W24" s="906">
        <v>21</v>
      </c>
      <c r="X24" s="906"/>
      <c r="Y24" s="932"/>
      <c r="Z24" s="933" t="s">
        <v>7041</v>
      </c>
      <c r="AB24" s="917" t="s">
        <v>7054</v>
      </c>
      <c r="AC24" s="959" t="s">
        <v>2629</v>
      </c>
    </row>
    <row r="25" spans="1:30" ht="26.25" customHeight="1">
      <c r="C25" s="605"/>
      <c r="E25" s="894"/>
      <c r="F25" s="907">
        <v>22</v>
      </c>
      <c r="G25" s="907"/>
      <c r="J25" s="940" t="s">
        <v>6</v>
      </c>
      <c r="L25" s="961" t="s">
        <v>2629</v>
      </c>
      <c r="V25" s="894"/>
      <c r="W25" s="907">
        <v>22</v>
      </c>
      <c r="X25" s="907"/>
      <c r="AA25" s="940" t="s">
        <v>6</v>
      </c>
      <c r="AC25" s="939" t="s">
        <v>2629</v>
      </c>
    </row>
    <row r="26" spans="1:30" ht="26.25" customHeight="1">
      <c r="C26" s="605"/>
      <c r="E26" s="894"/>
      <c r="F26" s="907">
        <v>23</v>
      </c>
      <c r="G26" s="907"/>
      <c r="J26" s="941" t="s">
        <v>7056</v>
      </c>
      <c r="L26" s="961" t="s">
        <v>2629</v>
      </c>
      <c r="V26" s="894"/>
      <c r="W26" s="907">
        <v>23</v>
      </c>
      <c r="X26" s="907"/>
      <c r="AA26" s="941" t="s">
        <v>7056</v>
      </c>
      <c r="AC26" s="939" t="s">
        <v>2629</v>
      </c>
    </row>
    <row r="27" spans="1:30" ht="26.25" customHeight="1">
      <c r="C27" s="605"/>
      <c r="E27" s="894"/>
      <c r="F27" s="907">
        <v>24</v>
      </c>
      <c r="G27" s="907"/>
      <c r="H27" s="932"/>
      <c r="I27" s="934" t="s">
        <v>7044</v>
      </c>
      <c r="K27" s="917"/>
      <c r="L27" s="924" t="s">
        <v>2629</v>
      </c>
      <c r="V27" s="894"/>
      <c r="W27" s="907">
        <v>24</v>
      </c>
      <c r="X27" s="907"/>
      <c r="Y27" s="932"/>
      <c r="Z27" s="934" t="s">
        <v>7044</v>
      </c>
      <c r="AB27" s="917"/>
      <c r="AC27" s="924" t="s">
        <v>2629</v>
      </c>
    </row>
    <row r="28" spans="1:30" ht="26.25" customHeight="1">
      <c r="E28" s="894"/>
      <c r="F28" s="907">
        <v>5</v>
      </c>
      <c r="G28" s="907"/>
      <c r="H28" s="932"/>
      <c r="I28" s="935" t="s">
        <v>7045</v>
      </c>
      <c r="L28" s="925" t="s">
        <v>2629</v>
      </c>
      <c r="V28" s="894"/>
      <c r="W28" s="907">
        <v>5</v>
      </c>
      <c r="X28" s="907"/>
      <c r="Y28" s="932"/>
      <c r="Z28" s="935" t="s">
        <v>7045</v>
      </c>
      <c r="AC28" s="925" t="s">
        <v>2629</v>
      </c>
    </row>
    <row r="29" spans="1:30" ht="18.75">
      <c r="E29" s="894"/>
      <c r="F29" s="908">
        <v>33</v>
      </c>
      <c r="G29" s="908"/>
      <c r="H29" s="932"/>
      <c r="I29" s="944" t="s">
        <v>7055</v>
      </c>
      <c r="K29" s="917" t="s">
        <v>7054</v>
      </c>
      <c r="L29" s="925" t="s">
        <v>2629</v>
      </c>
      <c r="V29" s="894"/>
      <c r="W29" s="908">
        <v>33</v>
      </c>
      <c r="X29" s="908"/>
      <c r="Y29" s="932"/>
      <c r="Z29" s="944" t="s">
        <v>7055</v>
      </c>
      <c r="AB29" s="917" t="s">
        <v>7054</v>
      </c>
      <c r="AC29" s="925" t="s">
        <v>2629</v>
      </c>
    </row>
    <row r="30" spans="1:30">
      <c r="E30" s="894"/>
      <c r="F30" s="908">
        <v>34</v>
      </c>
      <c r="G30" s="908"/>
      <c r="J30" s="942" t="s">
        <v>6982</v>
      </c>
      <c r="K30" s="936"/>
      <c r="L30" s="925" t="s">
        <v>2629</v>
      </c>
      <c r="V30" s="894"/>
      <c r="W30" s="908">
        <v>34</v>
      </c>
      <c r="X30" s="908"/>
      <c r="AA30" s="942" t="s">
        <v>6982</v>
      </c>
      <c r="AB30" s="936"/>
      <c r="AC30" s="925" t="s">
        <v>2629</v>
      </c>
    </row>
    <row r="31" spans="1:30" ht="20.100000000000001" customHeight="1">
      <c r="E31" s="894"/>
      <c r="F31" s="908">
        <v>35</v>
      </c>
      <c r="G31" s="908"/>
      <c r="H31" s="916"/>
      <c r="J31" s="943" t="s">
        <v>6984</v>
      </c>
      <c r="K31" s="936"/>
      <c r="L31" s="925" t="s">
        <v>2629</v>
      </c>
      <c r="V31" s="894"/>
      <c r="W31" s="908">
        <v>35</v>
      </c>
      <c r="X31" s="908"/>
      <c r="Y31" s="916"/>
      <c r="AA31" s="943" t="s">
        <v>6984</v>
      </c>
      <c r="AB31" s="936"/>
      <c r="AC31" s="925" t="s">
        <v>2629</v>
      </c>
    </row>
    <row r="32" spans="1:30" ht="27" thickBot="1">
      <c r="E32" s="894"/>
      <c r="F32" s="908">
        <v>36</v>
      </c>
      <c r="G32" s="908"/>
      <c r="H32" s="938" t="s">
        <v>7040</v>
      </c>
      <c r="K32" s="917"/>
      <c r="L32" s="922" t="s">
        <v>2629</v>
      </c>
      <c r="V32" s="894"/>
      <c r="W32" s="908">
        <v>36</v>
      </c>
      <c r="X32" s="908"/>
      <c r="Y32" s="938" t="s">
        <v>7040</v>
      </c>
      <c r="AB32" s="917"/>
      <c r="AC32" s="922" t="s">
        <v>2629</v>
      </c>
    </row>
    <row r="33" spans="5:29" ht="27" thickTop="1" thickBot="1">
      <c r="E33" s="894"/>
      <c r="F33" s="906">
        <v>0</v>
      </c>
      <c r="G33" s="945" t="s">
        <v>7037</v>
      </c>
      <c r="H33"/>
      <c r="J33" s="918"/>
      <c r="L33" s="926" t="s">
        <v>2629</v>
      </c>
      <c r="V33" s="894"/>
      <c r="W33" s="909"/>
      <c r="X33" s="909"/>
      <c r="Y33" s="916"/>
      <c r="AB33" s="917"/>
      <c r="AC33" s="923"/>
    </row>
    <row r="34" spans="5:29" ht="30" customHeight="1" thickTop="1">
      <c r="E34" s="894"/>
      <c r="F34" s="908">
        <v>45</v>
      </c>
      <c r="G34" s="908"/>
      <c r="H34" s="946" t="s">
        <v>7057</v>
      </c>
      <c r="K34" s="917"/>
      <c r="L34" s="925" t="s">
        <v>2629</v>
      </c>
      <c r="V34" s="894"/>
      <c r="W34" s="909"/>
      <c r="X34" s="909"/>
      <c r="Y34" s="916"/>
      <c r="AB34" s="917"/>
      <c r="AC34" s="923"/>
    </row>
    <row r="35" spans="5:29" ht="20.100000000000001" customHeight="1">
      <c r="E35" s="894"/>
      <c r="F35" s="908">
        <v>46</v>
      </c>
      <c r="G35" s="908"/>
      <c r="H35" s="947" t="s">
        <v>7058</v>
      </c>
      <c r="K35" s="917"/>
      <c r="L35" s="925" t="s">
        <v>2629</v>
      </c>
      <c r="V35" s="894"/>
      <c r="W35" s="909"/>
      <c r="X35" s="909"/>
      <c r="Y35" s="916"/>
      <c r="AB35" s="917"/>
      <c r="AC35" s="923"/>
    </row>
    <row r="36" spans="5:29" ht="20.100000000000001" customHeight="1">
      <c r="E36" s="894"/>
      <c r="F36" s="908"/>
      <c r="G36" s="908"/>
      <c r="V36" s="894"/>
      <c r="W36" s="909"/>
      <c r="X36" s="909"/>
      <c r="Y36" s="916"/>
      <c r="AB36" s="917"/>
      <c r="AC36" s="923"/>
    </row>
    <row r="37" spans="5:29" ht="20.100000000000001" customHeight="1">
      <c r="E37" s="894"/>
      <c r="F37" s="909"/>
      <c r="G37" s="909"/>
      <c r="V37" s="894"/>
      <c r="W37" s="909"/>
      <c r="X37" s="909"/>
      <c r="Y37" s="916"/>
      <c r="AB37" s="917"/>
      <c r="AC37" s="923"/>
    </row>
    <row r="38" spans="5:29" ht="20.100000000000001" customHeight="1">
      <c r="E38" s="894"/>
      <c r="F38" s="909"/>
      <c r="G38" s="909"/>
      <c r="H38" s="916"/>
      <c r="K38" s="917"/>
      <c r="L38" s="923"/>
      <c r="V38" s="894"/>
      <c r="W38" s="909"/>
      <c r="X38" s="909"/>
      <c r="Y38" s="916"/>
      <c r="AB38" s="917"/>
      <c r="AC38" s="923"/>
    </row>
    <row r="39" spans="5:29" ht="20.100000000000001" customHeight="1">
      <c r="E39" s="894"/>
      <c r="F39" s="910"/>
      <c r="G39" s="910"/>
      <c r="H39" s="916"/>
      <c r="K39" s="917"/>
      <c r="L39" s="923"/>
      <c r="V39" s="894"/>
      <c r="W39" s="909"/>
      <c r="X39" s="909"/>
      <c r="Y39" s="916"/>
      <c r="AB39" s="917"/>
      <c r="AC39" s="923"/>
    </row>
    <row r="40" spans="5:29" ht="20.100000000000001" customHeight="1">
      <c r="E40" s="894"/>
      <c r="F40" s="909"/>
      <c r="G40" s="909"/>
      <c r="H40" s="916"/>
      <c r="K40" s="917"/>
      <c r="L40" s="923"/>
      <c r="V40" s="894"/>
      <c r="W40" s="909"/>
      <c r="X40" s="909"/>
      <c r="Y40" s="916"/>
      <c r="AB40" s="917"/>
      <c r="AC40" s="923"/>
    </row>
    <row r="41" spans="5:29" ht="20.100000000000001" customHeight="1">
      <c r="E41" s="894"/>
      <c r="F41" s="909"/>
      <c r="G41" s="909"/>
      <c r="H41" s="916"/>
      <c r="K41" s="917"/>
      <c r="L41" s="923"/>
      <c r="V41" s="894"/>
      <c r="W41" s="909"/>
      <c r="X41" s="909"/>
      <c r="Y41" s="916"/>
      <c r="AB41" s="917"/>
      <c r="AC41" s="923"/>
    </row>
    <row r="42" spans="5:29" ht="20.100000000000001" customHeight="1">
      <c r="E42" s="894"/>
      <c r="F42" s="909"/>
      <c r="G42" s="909"/>
      <c r="H42" s="916"/>
      <c r="K42" s="917"/>
      <c r="L42" s="923"/>
      <c r="V42" s="894"/>
      <c r="W42" s="909"/>
      <c r="X42" s="909"/>
      <c r="Y42" s="916"/>
      <c r="AB42" s="917"/>
      <c r="AC42" s="923"/>
    </row>
    <row r="43" spans="5:29" ht="20.100000000000001" customHeight="1">
      <c r="E43" s="894"/>
      <c r="F43" s="909"/>
      <c r="G43" s="909"/>
      <c r="H43" s="916"/>
      <c r="K43" s="917"/>
      <c r="L43" s="923"/>
      <c r="V43" s="894"/>
      <c r="W43" s="909"/>
      <c r="X43" s="909"/>
      <c r="Y43" s="916"/>
      <c r="AB43" s="917"/>
      <c r="AC43" s="923"/>
    </row>
    <row r="44" spans="5:29" ht="20.100000000000001" customHeight="1">
      <c r="E44" s="894"/>
      <c r="F44" s="909"/>
      <c r="G44" s="909"/>
      <c r="H44" s="916"/>
      <c r="K44" s="917"/>
      <c r="L44" s="923"/>
      <c r="V44" s="894"/>
      <c r="W44" s="909"/>
      <c r="X44" s="909"/>
      <c r="Y44" s="916"/>
      <c r="AB44" s="917"/>
      <c r="AC44" s="923"/>
    </row>
    <row r="45" spans="5:29" ht="20.100000000000001" customHeight="1">
      <c r="E45" s="894"/>
      <c r="F45" s="909"/>
      <c r="G45" s="909"/>
      <c r="H45" s="916"/>
      <c r="K45" s="917"/>
      <c r="L45" s="923"/>
      <c r="V45" s="894"/>
      <c r="W45" s="909"/>
      <c r="X45" s="909"/>
      <c r="Y45" s="916"/>
      <c r="AB45" s="917"/>
      <c r="AC45" s="923"/>
    </row>
    <row r="46" spans="5:29" ht="20.100000000000001" customHeight="1">
      <c r="E46" s="894"/>
      <c r="F46" s="909"/>
      <c r="G46" s="909"/>
      <c r="H46" s="916"/>
      <c r="K46" s="917"/>
      <c r="L46" s="923"/>
      <c r="V46" s="894"/>
      <c r="W46" s="909"/>
      <c r="X46" s="909"/>
      <c r="Y46" s="916"/>
      <c r="AB46" s="917"/>
      <c r="AC46" s="923"/>
    </row>
    <row r="47" spans="5:29" ht="20.100000000000001" customHeight="1">
      <c r="E47" s="894"/>
      <c r="F47" s="909"/>
      <c r="G47" s="909"/>
      <c r="H47" s="916"/>
      <c r="K47" s="917"/>
      <c r="L47" s="923"/>
      <c r="V47" s="894"/>
      <c r="W47" s="909"/>
      <c r="X47" s="909"/>
      <c r="Y47" s="916"/>
      <c r="AB47" s="917"/>
      <c r="AC47" s="923"/>
    </row>
    <row r="48" spans="5:29" ht="20.100000000000001" customHeight="1">
      <c r="E48" s="894"/>
      <c r="F48" s="909"/>
      <c r="G48" s="909"/>
      <c r="H48" s="916"/>
      <c r="K48" s="917"/>
      <c r="L48" s="923"/>
      <c r="V48" s="894"/>
      <c r="W48" s="909"/>
      <c r="X48" s="909"/>
      <c r="Y48" s="916"/>
      <c r="AB48" s="917"/>
      <c r="AC48" s="923"/>
    </row>
    <row r="49" spans="5:29">
      <c r="E49" s="894"/>
      <c r="F49" s="909"/>
      <c r="G49" s="909"/>
      <c r="H49" s="916"/>
      <c r="K49" s="917"/>
      <c r="L49" s="923"/>
      <c r="V49" s="894"/>
      <c r="W49" s="909"/>
      <c r="X49" s="909"/>
      <c r="Y49" s="916"/>
      <c r="AB49" s="917"/>
      <c r="AC49" s="923"/>
    </row>
    <row r="50" spans="5:29" ht="16.5" thickBot="1">
      <c r="E50" s="895"/>
      <c r="K50" s="917"/>
      <c r="L50" s="923"/>
      <c r="V50" s="895"/>
      <c r="W50" s="909"/>
      <c r="X50" s="909"/>
      <c r="Y50" s="916"/>
      <c r="AB50" s="917"/>
      <c r="AC50" s="923"/>
    </row>
    <row r="51" spans="5:29">
      <c r="AB51" s="917"/>
      <c r="AC51" s="923"/>
    </row>
  </sheetData>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2289" r:id="rId4" name="CommandButton1">
          <controlPr autoLine="0" autoPict="0" r:id="rId5">
            <anchor moveWithCells="1">
              <from>
                <xdr:col>2</xdr:col>
                <xdr:colOff>57150</xdr:colOff>
                <xdr:row>1</xdr:row>
                <xdr:rowOff>47625</xdr:rowOff>
              </from>
              <to>
                <xdr:col>2</xdr:col>
                <xdr:colOff>542925</xdr:colOff>
                <xdr:row>2</xdr:row>
                <xdr:rowOff>171450</xdr:rowOff>
              </to>
            </anchor>
          </controlPr>
        </control>
      </mc:Choice>
      <mc:Fallback>
        <control shapeId="12289"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FC864-D85A-4BD8-A8C2-AAD7DA5F8284}">
  <sheetPr codeName="Planilha5"/>
  <dimension ref="A1:BN1593"/>
  <sheetViews>
    <sheetView zoomScale="48" zoomScaleNormal="48"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5.7109375" customWidth="1"/>
    <col min="2" max="2" width="12.28515625" customWidth="1"/>
    <col min="3" max="3" width="24.5703125" customWidth="1"/>
    <col min="4" max="4" width="37" customWidth="1"/>
    <col min="5" max="5" width="38.42578125" customWidth="1"/>
    <col min="6" max="6" width="13.7109375" customWidth="1"/>
    <col min="7" max="7" width="30.28515625" customWidth="1"/>
    <col min="8" max="10" width="22.7109375" customWidth="1"/>
    <col min="11" max="14" width="38.140625" customWidth="1"/>
    <col min="15" max="15" width="28.140625" bestFit="1" customWidth="1"/>
    <col min="16" max="16" width="14" customWidth="1"/>
    <col min="17" max="20" width="29.140625" customWidth="1"/>
    <col min="21" max="21" width="28.140625" bestFit="1" customWidth="1"/>
    <col min="22" max="22" width="9.28515625" bestFit="1" customWidth="1"/>
    <col min="23" max="26" width="27.42578125" customWidth="1"/>
    <col min="27" max="27" width="19" bestFit="1" customWidth="1"/>
    <col min="28" max="28" width="9.28515625" bestFit="1" customWidth="1"/>
    <col min="29" max="32" width="24.28515625" customWidth="1"/>
    <col min="34" max="35" width="5.85546875" bestFit="1" customWidth="1"/>
    <col min="36" max="36" width="8" bestFit="1" customWidth="1"/>
    <col min="37" max="37" width="5.85546875" bestFit="1" customWidth="1"/>
    <col min="38" max="38" width="11" bestFit="1" customWidth="1"/>
    <col min="39" max="39" width="16.140625" customWidth="1"/>
    <col min="40" max="43" width="37.85546875" bestFit="1" customWidth="1"/>
    <col min="44" max="45" width="5.85546875" bestFit="1" customWidth="1"/>
    <col min="46" max="46" width="3.140625" bestFit="1" customWidth="1"/>
    <col min="47" max="47" width="22.42578125" customWidth="1"/>
    <col min="48" max="48" width="21.85546875" customWidth="1"/>
    <col min="59" max="59" width="21.5703125" customWidth="1"/>
    <col min="257" max="257" width="3.7109375" customWidth="1"/>
    <col min="258" max="258" width="12.28515625" customWidth="1"/>
    <col min="259" max="259" width="24.5703125" customWidth="1"/>
    <col min="260" max="260" width="86.7109375" customWidth="1"/>
    <col min="261" max="261" width="38.42578125" customWidth="1"/>
    <col min="262" max="262" width="13.7109375" customWidth="1"/>
    <col min="263" max="263" width="30.28515625" customWidth="1"/>
    <col min="264" max="266" width="22.7109375" customWidth="1"/>
    <col min="267" max="269" width="32.28515625" customWidth="1"/>
    <col min="270" max="270" width="33.5703125" customWidth="1"/>
    <col min="271" max="271" width="28.140625" bestFit="1" customWidth="1"/>
    <col min="272" max="272" width="14" customWidth="1"/>
    <col min="273" max="276" width="29.140625" customWidth="1"/>
    <col min="277" max="277" width="28.140625" bestFit="1" customWidth="1"/>
    <col min="278" max="278" width="9.28515625" bestFit="1" customWidth="1"/>
    <col min="279" max="282" width="27.42578125" customWidth="1"/>
    <col min="283" max="283" width="19" bestFit="1" customWidth="1"/>
    <col min="284" max="284" width="9.28515625" bestFit="1" customWidth="1"/>
    <col min="285" max="288" width="24.28515625" customWidth="1"/>
    <col min="290" max="291" width="5.85546875" bestFit="1" customWidth="1"/>
    <col min="292" max="292" width="8" bestFit="1" customWidth="1"/>
    <col min="293" max="293" width="5.85546875" bestFit="1" customWidth="1"/>
    <col min="294" max="294" width="11" bestFit="1" customWidth="1"/>
    <col min="295" max="295" width="16.140625" customWidth="1"/>
    <col min="296" max="299" width="37.85546875" bestFit="1" customWidth="1"/>
    <col min="300" max="301" width="5.85546875" bestFit="1" customWidth="1"/>
    <col min="302" max="302" width="3.140625" bestFit="1" customWidth="1"/>
    <col min="303" max="303" width="22.42578125" customWidth="1"/>
    <col min="304" max="304" width="21.85546875" customWidth="1"/>
    <col min="315" max="315" width="21.5703125" customWidth="1"/>
    <col min="513" max="513" width="3.7109375" customWidth="1"/>
    <col min="514" max="514" width="12.28515625" customWidth="1"/>
    <col min="515" max="515" width="24.5703125" customWidth="1"/>
    <col min="516" max="516" width="86.7109375" customWidth="1"/>
    <col min="517" max="517" width="38.42578125" customWidth="1"/>
    <col min="518" max="518" width="13.7109375" customWidth="1"/>
    <col min="519" max="519" width="30.28515625" customWidth="1"/>
    <col min="520" max="522" width="22.7109375" customWidth="1"/>
    <col min="523" max="525" width="32.28515625" customWidth="1"/>
    <col min="526" max="526" width="33.5703125" customWidth="1"/>
    <col min="527" max="527" width="28.140625" bestFit="1" customWidth="1"/>
    <col min="528" max="528" width="14" customWidth="1"/>
    <col min="529" max="532" width="29.140625" customWidth="1"/>
    <col min="533" max="533" width="28.140625" bestFit="1" customWidth="1"/>
    <col min="534" max="534" width="9.28515625" bestFit="1" customWidth="1"/>
    <col min="535" max="538" width="27.42578125" customWidth="1"/>
    <col min="539" max="539" width="19" bestFit="1" customWidth="1"/>
    <col min="540" max="540" width="9.28515625" bestFit="1" customWidth="1"/>
    <col min="541" max="544" width="24.28515625" customWidth="1"/>
    <col min="546" max="547" width="5.85546875" bestFit="1" customWidth="1"/>
    <col min="548" max="548" width="8" bestFit="1" customWidth="1"/>
    <col min="549" max="549" width="5.85546875" bestFit="1" customWidth="1"/>
    <col min="550" max="550" width="11" bestFit="1" customWidth="1"/>
    <col min="551" max="551" width="16.140625" customWidth="1"/>
    <col min="552" max="555" width="37.85546875" bestFit="1" customWidth="1"/>
    <col min="556" max="557" width="5.85546875" bestFit="1" customWidth="1"/>
    <col min="558" max="558" width="3.140625" bestFit="1" customWidth="1"/>
    <col min="559" max="559" width="22.42578125" customWidth="1"/>
    <col min="560" max="560" width="21.85546875" customWidth="1"/>
    <col min="571" max="571" width="21.5703125" customWidth="1"/>
    <col min="769" max="769" width="3.7109375" customWidth="1"/>
    <col min="770" max="770" width="12.28515625" customWidth="1"/>
    <col min="771" max="771" width="24.5703125" customWidth="1"/>
    <col min="772" max="772" width="86.7109375" customWidth="1"/>
    <col min="773" max="773" width="38.42578125" customWidth="1"/>
    <col min="774" max="774" width="13.7109375" customWidth="1"/>
    <col min="775" max="775" width="30.28515625" customWidth="1"/>
    <col min="776" max="778" width="22.7109375" customWidth="1"/>
    <col min="779" max="781" width="32.28515625" customWidth="1"/>
    <col min="782" max="782" width="33.5703125" customWidth="1"/>
    <col min="783" max="783" width="28.140625" bestFit="1" customWidth="1"/>
    <col min="784" max="784" width="14" customWidth="1"/>
    <col min="785" max="788" width="29.140625" customWidth="1"/>
    <col min="789" max="789" width="28.140625" bestFit="1" customWidth="1"/>
    <col min="790" max="790" width="9.28515625" bestFit="1" customWidth="1"/>
    <col min="791" max="794" width="27.42578125" customWidth="1"/>
    <col min="795" max="795" width="19" bestFit="1" customWidth="1"/>
    <col min="796" max="796" width="9.28515625" bestFit="1" customWidth="1"/>
    <col min="797" max="800" width="24.28515625" customWidth="1"/>
    <col min="802" max="803" width="5.85546875" bestFit="1" customWidth="1"/>
    <col min="804" max="804" width="8" bestFit="1" customWidth="1"/>
    <col min="805" max="805" width="5.85546875" bestFit="1" customWidth="1"/>
    <col min="806" max="806" width="11" bestFit="1" customWidth="1"/>
    <col min="807" max="807" width="16.140625" customWidth="1"/>
    <col min="808" max="811" width="37.85546875" bestFit="1" customWidth="1"/>
    <col min="812" max="813" width="5.85546875" bestFit="1" customWidth="1"/>
    <col min="814" max="814" width="3.140625" bestFit="1" customWidth="1"/>
    <col min="815" max="815" width="22.42578125" customWidth="1"/>
    <col min="816" max="816" width="21.85546875" customWidth="1"/>
    <col min="827" max="827" width="21.5703125" customWidth="1"/>
    <col min="1025" max="1025" width="3.7109375" customWidth="1"/>
    <col min="1026" max="1026" width="12.28515625" customWidth="1"/>
    <col min="1027" max="1027" width="24.5703125" customWidth="1"/>
    <col min="1028" max="1028" width="86.7109375" customWidth="1"/>
    <col min="1029" max="1029" width="38.42578125" customWidth="1"/>
    <col min="1030" max="1030" width="13.7109375" customWidth="1"/>
    <col min="1031" max="1031" width="30.28515625" customWidth="1"/>
    <col min="1032" max="1034" width="22.7109375" customWidth="1"/>
    <col min="1035" max="1037" width="32.28515625" customWidth="1"/>
    <col min="1038" max="1038" width="33.5703125" customWidth="1"/>
    <col min="1039" max="1039" width="28.140625" bestFit="1" customWidth="1"/>
    <col min="1040" max="1040" width="14" customWidth="1"/>
    <col min="1041" max="1044" width="29.140625" customWidth="1"/>
    <col min="1045" max="1045" width="28.140625" bestFit="1" customWidth="1"/>
    <col min="1046" max="1046" width="9.28515625" bestFit="1" customWidth="1"/>
    <col min="1047" max="1050" width="27.42578125" customWidth="1"/>
    <col min="1051" max="1051" width="19" bestFit="1" customWidth="1"/>
    <col min="1052" max="1052" width="9.28515625" bestFit="1" customWidth="1"/>
    <col min="1053" max="1056" width="24.28515625" customWidth="1"/>
    <col min="1058" max="1059" width="5.85546875" bestFit="1" customWidth="1"/>
    <col min="1060" max="1060" width="8" bestFit="1" customWidth="1"/>
    <col min="1061" max="1061" width="5.85546875" bestFit="1" customWidth="1"/>
    <col min="1062" max="1062" width="11" bestFit="1" customWidth="1"/>
    <col min="1063" max="1063" width="16.140625" customWidth="1"/>
    <col min="1064" max="1067" width="37.85546875" bestFit="1" customWidth="1"/>
    <col min="1068" max="1069" width="5.85546875" bestFit="1" customWidth="1"/>
    <col min="1070" max="1070" width="3.140625" bestFit="1" customWidth="1"/>
    <col min="1071" max="1071" width="22.42578125" customWidth="1"/>
    <col min="1072" max="1072" width="21.85546875" customWidth="1"/>
    <col min="1083" max="1083" width="21.5703125" customWidth="1"/>
    <col min="1281" max="1281" width="3.7109375" customWidth="1"/>
    <col min="1282" max="1282" width="12.28515625" customWidth="1"/>
    <col min="1283" max="1283" width="24.5703125" customWidth="1"/>
    <col min="1284" max="1284" width="86.7109375" customWidth="1"/>
    <col min="1285" max="1285" width="38.42578125" customWidth="1"/>
    <col min="1286" max="1286" width="13.7109375" customWidth="1"/>
    <col min="1287" max="1287" width="30.28515625" customWidth="1"/>
    <col min="1288" max="1290" width="22.7109375" customWidth="1"/>
    <col min="1291" max="1293" width="32.28515625" customWidth="1"/>
    <col min="1294" max="1294" width="33.5703125" customWidth="1"/>
    <col min="1295" max="1295" width="28.140625" bestFit="1" customWidth="1"/>
    <col min="1296" max="1296" width="14" customWidth="1"/>
    <col min="1297" max="1300" width="29.140625" customWidth="1"/>
    <col min="1301" max="1301" width="28.140625" bestFit="1" customWidth="1"/>
    <col min="1302" max="1302" width="9.28515625" bestFit="1" customWidth="1"/>
    <col min="1303" max="1306" width="27.42578125" customWidth="1"/>
    <col min="1307" max="1307" width="19" bestFit="1" customWidth="1"/>
    <col min="1308" max="1308" width="9.28515625" bestFit="1" customWidth="1"/>
    <col min="1309" max="1312" width="24.28515625" customWidth="1"/>
    <col min="1314" max="1315" width="5.85546875" bestFit="1" customWidth="1"/>
    <col min="1316" max="1316" width="8" bestFit="1" customWidth="1"/>
    <col min="1317" max="1317" width="5.85546875" bestFit="1" customWidth="1"/>
    <col min="1318" max="1318" width="11" bestFit="1" customWidth="1"/>
    <col min="1319" max="1319" width="16.140625" customWidth="1"/>
    <col min="1320" max="1323" width="37.85546875" bestFit="1" customWidth="1"/>
    <col min="1324" max="1325" width="5.85546875" bestFit="1" customWidth="1"/>
    <col min="1326" max="1326" width="3.140625" bestFit="1" customWidth="1"/>
    <col min="1327" max="1327" width="22.42578125" customWidth="1"/>
    <col min="1328" max="1328" width="21.85546875" customWidth="1"/>
    <col min="1339" max="1339" width="21.5703125" customWidth="1"/>
    <col min="1537" max="1537" width="3.7109375" customWidth="1"/>
    <col min="1538" max="1538" width="12.28515625" customWidth="1"/>
    <col min="1539" max="1539" width="24.5703125" customWidth="1"/>
    <col min="1540" max="1540" width="86.7109375" customWidth="1"/>
    <col min="1541" max="1541" width="38.42578125" customWidth="1"/>
    <col min="1542" max="1542" width="13.7109375" customWidth="1"/>
    <col min="1543" max="1543" width="30.28515625" customWidth="1"/>
    <col min="1544" max="1546" width="22.7109375" customWidth="1"/>
    <col min="1547" max="1549" width="32.28515625" customWidth="1"/>
    <col min="1550" max="1550" width="33.5703125" customWidth="1"/>
    <col min="1551" max="1551" width="28.140625" bestFit="1" customWidth="1"/>
    <col min="1552" max="1552" width="14" customWidth="1"/>
    <col min="1553" max="1556" width="29.140625" customWidth="1"/>
    <col min="1557" max="1557" width="28.140625" bestFit="1" customWidth="1"/>
    <col min="1558" max="1558" width="9.28515625" bestFit="1" customWidth="1"/>
    <col min="1559" max="1562" width="27.42578125" customWidth="1"/>
    <col min="1563" max="1563" width="19" bestFit="1" customWidth="1"/>
    <col min="1564" max="1564" width="9.28515625" bestFit="1" customWidth="1"/>
    <col min="1565" max="1568" width="24.28515625" customWidth="1"/>
    <col min="1570" max="1571" width="5.85546875" bestFit="1" customWidth="1"/>
    <col min="1572" max="1572" width="8" bestFit="1" customWidth="1"/>
    <col min="1573" max="1573" width="5.85546875" bestFit="1" customWidth="1"/>
    <col min="1574" max="1574" width="11" bestFit="1" customWidth="1"/>
    <col min="1575" max="1575" width="16.140625" customWidth="1"/>
    <col min="1576" max="1579" width="37.85546875" bestFit="1" customWidth="1"/>
    <col min="1580" max="1581" width="5.85546875" bestFit="1" customWidth="1"/>
    <col min="1582" max="1582" width="3.140625" bestFit="1" customWidth="1"/>
    <col min="1583" max="1583" width="22.42578125" customWidth="1"/>
    <col min="1584" max="1584" width="21.85546875" customWidth="1"/>
    <col min="1595" max="1595" width="21.5703125" customWidth="1"/>
    <col min="1793" max="1793" width="3.7109375" customWidth="1"/>
    <col min="1794" max="1794" width="12.28515625" customWidth="1"/>
    <col min="1795" max="1795" width="24.5703125" customWidth="1"/>
    <col min="1796" max="1796" width="86.7109375" customWidth="1"/>
    <col min="1797" max="1797" width="38.42578125" customWidth="1"/>
    <col min="1798" max="1798" width="13.7109375" customWidth="1"/>
    <col min="1799" max="1799" width="30.28515625" customWidth="1"/>
    <col min="1800" max="1802" width="22.7109375" customWidth="1"/>
    <col min="1803" max="1805" width="32.28515625" customWidth="1"/>
    <col min="1806" max="1806" width="33.5703125" customWidth="1"/>
    <col min="1807" max="1807" width="28.140625" bestFit="1" customWidth="1"/>
    <col min="1808" max="1808" width="14" customWidth="1"/>
    <col min="1809" max="1812" width="29.140625" customWidth="1"/>
    <col min="1813" max="1813" width="28.140625" bestFit="1" customWidth="1"/>
    <col min="1814" max="1814" width="9.28515625" bestFit="1" customWidth="1"/>
    <col min="1815" max="1818" width="27.42578125" customWidth="1"/>
    <col min="1819" max="1819" width="19" bestFit="1" customWidth="1"/>
    <col min="1820" max="1820" width="9.28515625" bestFit="1" customWidth="1"/>
    <col min="1821" max="1824" width="24.28515625" customWidth="1"/>
    <col min="1826" max="1827" width="5.85546875" bestFit="1" customWidth="1"/>
    <col min="1828" max="1828" width="8" bestFit="1" customWidth="1"/>
    <col min="1829" max="1829" width="5.85546875" bestFit="1" customWidth="1"/>
    <col min="1830" max="1830" width="11" bestFit="1" customWidth="1"/>
    <col min="1831" max="1831" width="16.140625" customWidth="1"/>
    <col min="1832" max="1835" width="37.85546875" bestFit="1" customWidth="1"/>
    <col min="1836" max="1837" width="5.85546875" bestFit="1" customWidth="1"/>
    <col min="1838" max="1838" width="3.140625" bestFit="1" customWidth="1"/>
    <col min="1839" max="1839" width="22.42578125" customWidth="1"/>
    <col min="1840" max="1840" width="21.85546875" customWidth="1"/>
    <col min="1851" max="1851" width="21.5703125" customWidth="1"/>
    <col min="2049" max="2049" width="3.7109375" customWidth="1"/>
    <col min="2050" max="2050" width="12.28515625" customWidth="1"/>
    <col min="2051" max="2051" width="24.5703125" customWidth="1"/>
    <col min="2052" max="2052" width="86.7109375" customWidth="1"/>
    <col min="2053" max="2053" width="38.42578125" customWidth="1"/>
    <col min="2054" max="2054" width="13.7109375" customWidth="1"/>
    <col min="2055" max="2055" width="30.28515625" customWidth="1"/>
    <col min="2056" max="2058" width="22.7109375" customWidth="1"/>
    <col min="2059" max="2061" width="32.28515625" customWidth="1"/>
    <col min="2062" max="2062" width="33.5703125" customWidth="1"/>
    <col min="2063" max="2063" width="28.140625" bestFit="1" customWidth="1"/>
    <col min="2064" max="2064" width="14" customWidth="1"/>
    <col min="2065" max="2068" width="29.140625" customWidth="1"/>
    <col min="2069" max="2069" width="28.140625" bestFit="1" customWidth="1"/>
    <col min="2070" max="2070" width="9.28515625" bestFit="1" customWidth="1"/>
    <col min="2071" max="2074" width="27.42578125" customWidth="1"/>
    <col min="2075" max="2075" width="19" bestFit="1" customWidth="1"/>
    <col min="2076" max="2076" width="9.28515625" bestFit="1" customWidth="1"/>
    <col min="2077" max="2080" width="24.28515625" customWidth="1"/>
    <col min="2082" max="2083" width="5.85546875" bestFit="1" customWidth="1"/>
    <col min="2084" max="2084" width="8" bestFit="1" customWidth="1"/>
    <col min="2085" max="2085" width="5.85546875" bestFit="1" customWidth="1"/>
    <col min="2086" max="2086" width="11" bestFit="1" customWidth="1"/>
    <col min="2087" max="2087" width="16.140625" customWidth="1"/>
    <col min="2088" max="2091" width="37.85546875" bestFit="1" customWidth="1"/>
    <col min="2092" max="2093" width="5.85546875" bestFit="1" customWidth="1"/>
    <col min="2094" max="2094" width="3.140625" bestFit="1" customWidth="1"/>
    <col min="2095" max="2095" width="22.42578125" customWidth="1"/>
    <col min="2096" max="2096" width="21.85546875" customWidth="1"/>
    <col min="2107" max="2107" width="21.5703125" customWidth="1"/>
    <col min="2305" max="2305" width="3.7109375" customWidth="1"/>
    <col min="2306" max="2306" width="12.28515625" customWidth="1"/>
    <col min="2307" max="2307" width="24.5703125" customWidth="1"/>
    <col min="2308" max="2308" width="86.7109375" customWidth="1"/>
    <col min="2309" max="2309" width="38.42578125" customWidth="1"/>
    <col min="2310" max="2310" width="13.7109375" customWidth="1"/>
    <col min="2311" max="2311" width="30.28515625" customWidth="1"/>
    <col min="2312" max="2314" width="22.7109375" customWidth="1"/>
    <col min="2315" max="2317" width="32.28515625" customWidth="1"/>
    <col min="2318" max="2318" width="33.5703125" customWidth="1"/>
    <col min="2319" max="2319" width="28.140625" bestFit="1" customWidth="1"/>
    <col min="2320" max="2320" width="14" customWidth="1"/>
    <col min="2321" max="2324" width="29.140625" customWidth="1"/>
    <col min="2325" max="2325" width="28.140625" bestFit="1" customWidth="1"/>
    <col min="2326" max="2326" width="9.28515625" bestFit="1" customWidth="1"/>
    <col min="2327" max="2330" width="27.42578125" customWidth="1"/>
    <col min="2331" max="2331" width="19" bestFit="1" customWidth="1"/>
    <col min="2332" max="2332" width="9.28515625" bestFit="1" customWidth="1"/>
    <col min="2333" max="2336" width="24.28515625" customWidth="1"/>
    <col min="2338" max="2339" width="5.85546875" bestFit="1" customWidth="1"/>
    <col min="2340" max="2340" width="8" bestFit="1" customWidth="1"/>
    <col min="2341" max="2341" width="5.85546875" bestFit="1" customWidth="1"/>
    <col min="2342" max="2342" width="11" bestFit="1" customWidth="1"/>
    <col min="2343" max="2343" width="16.140625" customWidth="1"/>
    <col min="2344" max="2347" width="37.85546875" bestFit="1" customWidth="1"/>
    <col min="2348" max="2349" width="5.85546875" bestFit="1" customWidth="1"/>
    <col min="2350" max="2350" width="3.140625" bestFit="1" customWidth="1"/>
    <col min="2351" max="2351" width="22.42578125" customWidth="1"/>
    <col min="2352" max="2352" width="21.85546875" customWidth="1"/>
    <col min="2363" max="2363" width="21.5703125" customWidth="1"/>
    <col min="2561" max="2561" width="3.7109375" customWidth="1"/>
    <col min="2562" max="2562" width="12.28515625" customWidth="1"/>
    <col min="2563" max="2563" width="24.5703125" customWidth="1"/>
    <col min="2564" max="2564" width="86.7109375" customWidth="1"/>
    <col min="2565" max="2565" width="38.42578125" customWidth="1"/>
    <col min="2566" max="2566" width="13.7109375" customWidth="1"/>
    <col min="2567" max="2567" width="30.28515625" customWidth="1"/>
    <col min="2568" max="2570" width="22.7109375" customWidth="1"/>
    <col min="2571" max="2573" width="32.28515625" customWidth="1"/>
    <col min="2574" max="2574" width="33.5703125" customWidth="1"/>
    <col min="2575" max="2575" width="28.140625" bestFit="1" customWidth="1"/>
    <col min="2576" max="2576" width="14" customWidth="1"/>
    <col min="2577" max="2580" width="29.140625" customWidth="1"/>
    <col min="2581" max="2581" width="28.140625" bestFit="1" customWidth="1"/>
    <col min="2582" max="2582" width="9.28515625" bestFit="1" customWidth="1"/>
    <col min="2583" max="2586" width="27.42578125" customWidth="1"/>
    <col min="2587" max="2587" width="19" bestFit="1" customWidth="1"/>
    <col min="2588" max="2588" width="9.28515625" bestFit="1" customWidth="1"/>
    <col min="2589" max="2592" width="24.28515625" customWidth="1"/>
    <col min="2594" max="2595" width="5.85546875" bestFit="1" customWidth="1"/>
    <col min="2596" max="2596" width="8" bestFit="1" customWidth="1"/>
    <col min="2597" max="2597" width="5.85546875" bestFit="1" customWidth="1"/>
    <col min="2598" max="2598" width="11" bestFit="1" customWidth="1"/>
    <col min="2599" max="2599" width="16.140625" customWidth="1"/>
    <col min="2600" max="2603" width="37.85546875" bestFit="1" customWidth="1"/>
    <col min="2604" max="2605" width="5.85546875" bestFit="1" customWidth="1"/>
    <col min="2606" max="2606" width="3.140625" bestFit="1" customWidth="1"/>
    <col min="2607" max="2607" width="22.42578125" customWidth="1"/>
    <col min="2608" max="2608" width="21.85546875" customWidth="1"/>
    <col min="2619" max="2619" width="21.5703125" customWidth="1"/>
    <col min="2817" max="2817" width="3.7109375" customWidth="1"/>
    <col min="2818" max="2818" width="12.28515625" customWidth="1"/>
    <col min="2819" max="2819" width="24.5703125" customWidth="1"/>
    <col min="2820" max="2820" width="86.7109375" customWidth="1"/>
    <col min="2821" max="2821" width="38.42578125" customWidth="1"/>
    <col min="2822" max="2822" width="13.7109375" customWidth="1"/>
    <col min="2823" max="2823" width="30.28515625" customWidth="1"/>
    <col min="2824" max="2826" width="22.7109375" customWidth="1"/>
    <col min="2827" max="2829" width="32.28515625" customWidth="1"/>
    <col min="2830" max="2830" width="33.5703125" customWidth="1"/>
    <col min="2831" max="2831" width="28.140625" bestFit="1" customWidth="1"/>
    <col min="2832" max="2832" width="14" customWidth="1"/>
    <col min="2833" max="2836" width="29.140625" customWidth="1"/>
    <col min="2837" max="2837" width="28.140625" bestFit="1" customWidth="1"/>
    <col min="2838" max="2838" width="9.28515625" bestFit="1" customWidth="1"/>
    <col min="2839" max="2842" width="27.42578125" customWidth="1"/>
    <col min="2843" max="2843" width="19" bestFit="1" customWidth="1"/>
    <col min="2844" max="2844" width="9.28515625" bestFit="1" customWidth="1"/>
    <col min="2845" max="2848" width="24.28515625" customWidth="1"/>
    <col min="2850" max="2851" width="5.85546875" bestFit="1" customWidth="1"/>
    <col min="2852" max="2852" width="8" bestFit="1" customWidth="1"/>
    <col min="2853" max="2853" width="5.85546875" bestFit="1" customWidth="1"/>
    <col min="2854" max="2854" width="11" bestFit="1" customWidth="1"/>
    <col min="2855" max="2855" width="16.140625" customWidth="1"/>
    <col min="2856" max="2859" width="37.85546875" bestFit="1" customWidth="1"/>
    <col min="2860" max="2861" width="5.85546875" bestFit="1" customWidth="1"/>
    <col min="2862" max="2862" width="3.140625" bestFit="1" customWidth="1"/>
    <col min="2863" max="2863" width="22.42578125" customWidth="1"/>
    <col min="2864" max="2864" width="21.85546875" customWidth="1"/>
    <col min="2875" max="2875" width="21.5703125" customWidth="1"/>
    <col min="3073" max="3073" width="3.7109375" customWidth="1"/>
    <col min="3074" max="3074" width="12.28515625" customWidth="1"/>
    <col min="3075" max="3075" width="24.5703125" customWidth="1"/>
    <col min="3076" max="3076" width="86.7109375" customWidth="1"/>
    <col min="3077" max="3077" width="38.42578125" customWidth="1"/>
    <col min="3078" max="3078" width="13.7109375" customWidth="1"/>
    <col min="3079" max="3079" width="30.28515625" customWidth="1"/>
    <col min="3080" max="3082" width="22.7109375" customWidth="1"/>
    <col min="3083" max="3085" width="32.28515625" customWidth="1"/>
    <col min="3086" max="3086" width="33.5703125" customWidth="1"/>
    <col min="3087" max="3087" width="28.140625" bestFit="1" customWidth="1"/>
    <col min="3088" max="3088" width="14" customWidth="1"/>
    <col min="3089" max="3092" width="29.140625" customWidth="1"/>
    <col min="3093" max="3093" width="28.140625" bestFit="1" customWidth="1"/>
    <col min="3094" max="3094" width="9.28515625" bestFit="1" customWidth="1"/>
    <col min="3095" max="3098" width="27.42578125" customWidth="1"/>
    <col min="3099" max="3099" width="19" bestFit="1" customWidth="1"/>
    <col min="3100" max="3100" width="9.28515625" bestFit="1" customWidth="1"/>
    <col min="3101" max="3104" width="24.28515625" customWidth="1"/>
    <col min="3106" max="3107" width="5.85546875" bestFit="1" customWidth="1"/>
    <col min="3108" max="3108" width="8" bestFit="1" customWidth="1"/>
    <col min="3109" max="3109" width="5.85546875" bestFit="1" customWidth="1"/>
    <col min="3110" max="3110" width="11" bestFit="1" customWidth="1"/>
    <col min="3111" max="3111" width="16.140625" customWidth="1"/>
    <col min="3112" max="3115" width="37.85546875" bestFit="1" customWidth="1"/>
    <col min="3116" max="3117" width="5.85546875" bestFit="1" customWidth="1"/>
    <col min="3118" max="3118" width="3.140625" bestFit="1" customWidth="1"/>
    <col min="3119" max="3119" width="22.42578125" customWidth="1"/>
    <col min="3120" max="3120" width="21.85546875" customWidth="1"/>
    <col min="3131" max="3131" width="21.5703125" customWidth="1"/>
    <col min="3329" max="3329" width="3.7109375" customWidth="1"/>
    <col min="3330" max="3330" width="12.28515625" customWidth="1"/>
    <col min="3331" max="3331" width="24.5703125" customWidth="1"/>
    <col min="3332" max="3332" width="86.7109375" customWidth="1"/>
    <col min="3333" max="3333" width="38.42578125" customWidth="1"/>
    <col min="3334" max="3334" width="13.7109375" customWidth="1"/>
    <col min="3335" max="3335" width="30.28515625" customWidth="1"/>
    <col min="3336" max="3338" width="22.7109375" customWidth="1"/>
    <col min="3339" max="3341" width="32.28515625" customWidth="1"/>
    <col min="3342" max="3342" width="33.5703125" customWidth="1"/>
    <col min="3343" max="3343" width="28.140625" bestFit="1" customWidth="1"/>
    <col min="3344" max="3344" width="14" customWidth="1"/>
    <col min="3345" max="3348" width="29.140625" customWidth="1"/>
    <col min="3349" max="3349" width="28.140625" bestFit="1" customWidth="1"/>
    <col min="3350" max="3350" width="9.28515625" bestFit="1" customWidth="1"/>
    <col min="3351" max="3354" width="27.42578125" customWidth="1"/>
    <col min="3355" max="3355" width="19" bestFit="1" customWidth="1"/>
    <col min="3356" max="3356" width="9.28515625" bestFit="1" customWidth="1"/>
    <col min="3357" max="3360" width="24.28515625" customWidth="1"/>
    <col min="3362" max="3363" width="5.85546875" bestFit="1" customWidth="1"/>
    <col min="3364" max="3364" width="8" bestFit="1" customWidth="1"/>
    <col min="3365" max="3365" width="5.85546875" bestFit="1" customWidth="1"/>
    <col min="3366" max="3366" width="11" bestFit="1" customWidth="1"/>
    <col min="3367" max="3367" width="16.140625" customWidth="1"/>
    <col min="3368" max="3371" width="37.85546875" bestFit="1" customWidth="1"/>
    <col min="3372" max="3373" width="5.85546875" bestFit="1" customWidth="1"/>
    <col min="3374" max="3374" width="3.140625" bestFit="1" customWidth="1"/>
    <col min="3375" max="3375" width="22.42578125" customWidth="1"/>
    <col min="3376" max="3376" width="21.85546875" customWidth="1"/>
    <col min="3387" max="3387" width="21.5703125" customWidth="1"/>
    <col min="3585" max="3585" width="3.7109375" customWidth="1"/>
    <col min="3586" max="3586" width="12.28515625" customWidth="1"/>
    <col min="3587" max="3587" width="24.5703125" customWidth="1"/>
    <col min="3588" max="3588" width="86.7109375" customWidth="1"/>
    <col min="3589" max="3589" width="38.42578125" customWidth="1"/>
    <col min="3590" max="3590" width="13.7109375" customWidth="1"/>
    <col min="3591" max="3591" width="30.28515625" customWidth="1"/>
    <col min="3592" max="3594" width="22.7109375" customWidth="1"/>
    <col min="3595" max="3597" width="32.28515625" customWidth="1"/>
    <col min="3598" max="3598" width="33.5703125" customWidth="1"/>
    <col min="3599" max="3599" width="28.140625" bestFit="1" customWidth="1"/>
    <col min="3600" max="3600" width="14" customWidth="1"/>
    <col min="3601" max="3604" width="29.140625" customWidth="1"/>
    <col min="3605" max="3605" width="28.140625" bestFit="1" customWidth="1"/>
    <col min="3606" max="3606" width="9.28515625" bestFit="1" customWidth="1"/>
    <col min="3607" max="3610" width="27.42578125" customWidth="1"/>
    <col min="3611" max="3611" width="19" bestFit="1" customWidth="1"/>
    <col min="3612" max="3612" width="9.28515625" bestFit="1" customWidth="1"/>
    <col min="3613" max="3616" width="24.28515625" customWidth="1"/>
    <col min="3618" max="3619" width="5.85546875" bestFit="1" customWidth="1"/>
    <col min="3620" max="3620" width="8" bestFit="1" customWidth="1"/>
    <col min="3621" max="3621" width="5.85546875" bestFit="1" customWidth="1"/>
    <col min="3622" max="3622" width="11" bestFit="1" customWidth="1"/>
    <col min="3623" max="3623" width="16.140625" customWidth="1"/>
    <col min="3624" max="3627" width="37.85546875" bestFit="1" customWidth="1"/>
    <col min="3628" max="3629" width="5.85546875" bestFit="1" customWidth="1"/>
    <col min="3630" max="3630" width="3.140625" bestFit="1" customWidth="1"/>
    <col min="3631" max="3631" width="22.42578125" customWidth="1"/>
    <col min="3632" max="3632" width="21.85546875" customWidth="1"/>
    <col min="3643" max="3643" width="21.5703125" customWidth="1"/>
    <col min="3841" max="3841" width="3.7109375" customWidth="1"/>
    <col min="3842" max="3842" width="12.28515625" customWidth="1"/>
    <col min="3843" max="3843" width="24.5703125" customWidth="1"/>
    <col min="3844" max="3844" width="86.7109375" customWidth="1"/>
    <col min="3845" max="3845" width="38.42578125" customWidth="1"/>
    <col min="3846" max="3846" width="13.7109375" customWidth="1"/>
    <col min="3847" max="3847" width="30.28515625" customWidth="1"/>
    <col min="3848" max="3850" width="22.7109375" customWidth="1"/>
    <col min="3851" max="3853" width="32.28515625" customWidth="1"/>
    <col min="3854" max="3854" width="33.5703125" customWidth="1"/>
    <col min="3855" max="3855" width="28.140625" bestFit="1" customWidth="1"/>
    <col min="3856" max="3856" width="14" customWidth="1"/>
    <col min="3857" max="3860" width="29.140625" customWidth="1"/>
    <col min="3861" max="3861" width="28.140625" bestFit="1" customWidth="1"/>
    <col min="3862" max="3862" width="9.28515625" bestFit="1" customWidth="1"/>
    <col min="3863" max="3866" width="27.42578125" customWidth="1"/>
    <col min="3867" max="3867" width="19" bestFit="1" customWidth="1"/>
    <col min="3868" max="3868" width="9.28515625" bestFit="1" customWidth="1"/>
    <col min="3869" max="3872" width="24.28515625" customWidth="1"/>
    <col min="3874" max="3875" width="5.85546875" bestFit="1" customWidth="1"/>
    <col min="3876" max="3876" width="8" bestFit="1" customWidth="1"/>
    <col min="3877" max="3877" width="5.85546875" bestFit="1" customWidth="1"/>
    <col min="3878" max="3878" width="11" bestFit="1" customWidth="1"/>
    <col min="3879" max="3879" width="16.140625" customWidth="1"/>
    <col min="3880" max="3883" width="37.85546875" bestFit="1" customWidth="1"/>
    <col min="3884" max="3885" width="5.85546875" bestFit="1" customWidth="1"/>
    <col min="3886" max="3886" width="3.140625" bestFit="1" customWidth="1"/>
    <col min="3887" max="3887" width="22.42578125" customWidth="1"/>
    <col min="3888" max="3888" width="21.85546875" customWidth="1"/>
    <col min="3899" max="3899" width="21.5703125" customWidth="1"/>
    <col min="4097" max="4097" width="3.7109375" customWidth="1"/>
    <col min="4098" max="4098" width="12.28515625" customWidth="1"/>
    <col min="4099" max="4099" width="24.5703125" customWidth="1"/>
    <col min="4100" max="4100" width="86.7109375" customWidth="1"/>
    <col min="4101" max="4101" width="38.42578125" customWidth="1"/>
    <col min="4102" max="4102" width="13.7109375" customWidth="1"/>
    <col min="4103" max="4103" width="30.28515625" customWidth="1"/>
    <col min="4104" max="4106" width="22.7109375" customWidth="1"/>
    <col min="4107" max="4109" width="32.28515625" customWidth="1"/>
    <col min="4110" max="4110" width="33.5703125" customWidth="1"/>
    <col min="4111" max="4111" width="28.140625" bestFit="1" customWidth="1"/>
    <col min="4112" max="4112" width="14" customWidth="1"/>
    <col min="4113" max="4116" width="29.140625" customWidth="1"/>
    <col min="4117" max="4117" width="28.140625" bestFit="1" customWidth="1"/>
    <col min="4118" max="4118" width="9.28515625" bestFit="1" customWidth="1"/>
    <col min="4119" max="4122" width="27.42578125" customWidth="1"/>
    <col min="4123" max="4123" width="19" bestFit="1" customWidth="1"/>
    <col min="4124" max="4124" width="9.28515625" bestFit="1" customWidth="1"/>
    <col min="4125" max="4128" width="24.28515625" customWidth="1"/>
    <col min="4130" max="4131" width="5.85546875" bestFit="1" customWidth="1"/>
    <col min="4132" max="4132" width="8" bestFit="1" customWidth="1"/>
    <col min="4133" max="4133" width="5.85546875" bestFit="1" customWidth="1"/>
    <col min="4134" max="4134" width="11" bestFit="1" customWidth="1"/>
    <col min="4135" max="4135" width="16.140625" customWidth="1"/>
    <col min="4136" max="4139" width="37.85546875" bestFit="1" customWidth="1"/>
    <col min="4140" max="4141" width="5.85546875" bestFit="1" customWidth="1"/>
    <col min="4142" max="4142" width="3.140625" bestFit="1" customWidth="1"/>
    <col min="4143" max="4143" width="22.42578125" customWidth="1"/>
    <col min="4144" max="4144" width="21.85546875" customWidth="1"/>
    <col min="4155" max="4155" width="21.5703125" customWidth="1"/>
    <col min="4353" max="4353" width="3.7109375" customWidth="1"/>
    <col min="4354" max="4354" width="12.28515625" customWidth="1"/>
    <col min="4355" max="4355" width="24.5703125" customWidth="1"/>
    <col min="4356" max="4356" width="86.7109375" customWidth="1"/>
    <col min="4357" max="4357" width="38.42578125" customWidth="1"/>
    <col min="4358" max="4358" width="13.7109375" customWidth="1"/>
    <col min="4359" max="4359" width="30.28515625" customWidth="1"/>
    <col min="4360" max="4362" width="22.7109375" customWidth="1"/>
    <col min="4363" max="4365" width="32.28515625" customWidth="1"/>
    <col min="4366" max="4366" width="33.5703125" customWidth="1"/>
    <col min="4367" max="4367" width="28.140625" bestFit="1" customWidth="1"/>
    <col min="4368" max="4368" width="14" customWidth="1"/>
    <col min="4369" max="4372" width="29.140625" customWidth="1"/>
    <col min="4373" max="4373" width="28.140625" bestFit="1" customWidth="1"/>
    <col min="4374" max="4374" width="9.28515625" bestFit="1" customWidth="1"/>
    <col min="4375" max="4378" width="27.42578125" customWidth="1"/>
    <col min="4379" max="4379" width="19" bestFit="1" customWidth="1"/>
    <col min="4380" max="4380" width="9.28515625" bestFit="1" customWidth="1"/>
    <col min="4381" max="4384" width="24.28515625" customWidth="1"/>
    <col min="4386" max="4387" width="5.85546875" bestFit="1" customWidth="1"/>
    <col min="4388" max="4388" width="8" bestFit="1" customWidth="1"/>
    <col min="4389" max="4389" width="5.85546875" bestFit="1" customWidth="1"/>
    <col min="4390" max="4390" width="11" bestFit="1" customWidth="1"/>
    <col min="4391" max="4391" width="16.140625" customWidth="1"/>
    <col min="4392" max="4395" width="37.85546875" bestFit="1" customWidth="1"/>
    <col min="4396" max="4397" width="5.85546875" bestFit="1" customWidth="1"/>
    <col min="4398" max="4398" width="3.140625" bestFit="1" customWidth="1"/>
    <col min="4399" max="4399" width="22.42578125" customWidth="1"/>
    <col min="4400" max="4400" width="21.85546875" customWidth="1"/>
    <col min="4411" max="4411" width="21.5703125" customWidth="1"/>
    <col min="4609" max="4609" width="3.7109375" customWidth="1"/>
    <col min="4610" max="4610" width="12.28515625" customWidth="1"/>
    <col min="4611" max="4611" width="24.5703125" customWidth="1"/>
    <col min="4612" max="4612" width="86.7109375" customWidth="1"/>
    <col min="4613" max="4613" width="38.42578125" customWidth="1"/>
    <col min="4614" max="4614" width="13.7109375" customWidth="1"/>
    <col min="4615" max="4615" width="30.28515625" customWidth="1"/>
    <col min="4616" max="4618" width="22.7109375" customWidth="1"/>
    <col min="4619" max="4621" width="32.28515625" customWidth="1"/>
    <col min="4622" max="4622" width="33.5703125" customWidth="1"/>
    <col min="4623" max="4623" width="28.140625" bestFit="1" customWidth="1"/>
    <col min="4624" max="4624" width="14" customWidth="1"/>
    <col min="4625" max="4628" width="29.140625" customWidth="1"/>
    <col min="4629" max="4629" width="28.140625" bestFit="1" customWidth="1"/>
    <col min="4630" max="4630" width="9.28515625" bestFit="1" customWidth="1"/>
    <col min="4631" max="4634" width="27.42578125" customWidth="1"/>
    <col min="4635" max="4635" width="19" bestFit="1" customWidth="1"/>
    <col min="4636" max="4636" width="9.28515625" bestFit="1" customWidth="1"/>
    <col min="4637" max="4640" width="24.28515625" customWidth="1"/>
    <col min="4642" max="4643" width="5.85546875" bestFit="1" customWidth="1"/>
    <col min="4644" max="4644" width="8" bestFit="1" customWidth="1"/>
    <col min="4645" max="4645" width="5.85546875" bestFit="1" customWidth="1"/>
    <col min="4646" max="4646" width="11" bestFit="1" customWidth="1"/>
    <col min="4647" max="4647" width="16.140625" customWidth="1"/>
    <col min="4648" max="4651" width="37.85546875" bestFit="1" customWidth="1"/>
    <col min="4652" max="4653" width="5.85546875" bestFit="1" customWidth="1"/>
    <col min="4654" max="4654" width="3.140625" bestFit="1" customWidth="1"/>
    <col min="4655" max="4655" width="22.42578125" customWidth="1"/>
    <col min="4656" max="4656" width="21.85546875" customWidth="1"/>
    <col min="4667" max="4667" width="21.5703125" customWidth="1"/>
    <col min="4865" max="4865" width="3.7109375" customWidth="1"/>
    <col min="4866" max="4866" width="12.28515625" customWidth="1"/>
    <col min="4867" max="4867" width="24.5703125" customWidth="1"/>
    <col min="4868" max="4868" width="86.7109375" customWidth="1"/>
    <col min="4869" max="4869" width="38.42578125" customWidth="1"/>
    <col min="4870" max="4870" width="13.7109375" customWidth="1"/>
    <col min="4871" max="4871" width="30.28515625" customWidth="1"/>
    <col min="4872" max="4874" width="22.7109375" customWidth="1"/>
    <col min="4875" max="4877" width="32.28515625" customWidth="1"/>
    <col min="4878" max="4878" width="33.5703125" customWidth="1"/>
    <col min="4879" max="4879" width="28.140625" bestFit="1" customWidth="1"/>
    <col min="4880" max="4880" width="14" customWidth="1"/>
    <col min="4881" max="4884" width="29.140625" customWidth="1"/>
    <col min="4885" max="4885" width="28.140625" bestFit="1" customWidth="1"/>
    <col min="4886" max="4886" width="9.28515625" bestFit="1" customWidth="1"/>
    <col min="4887" max="4890" width="27.42578125" customWidth="1"/>
    <col min="4891" max="4891" width="19" bestFit="1" customWidth="1"/>
    <col min="4892" max="4892" width="9.28515625" bestFit="1" customWidth="1"/>
    <col min="4893" max="4896" width="24.28515625" customWidth="1"/>
    <col min="4898" max="4899" width="5.85546875" bestFit="1" customWidth="1"/>
    <col min="4900" max="4900" width="8" bestFit="1" customWidth="1"/>
    <col min="4901" max="4901" width="5.85546875" bestFit="1" customWidth="1"/>
    <col min="4902" max="4902" width="11" bestFit="1" customWidth="1"/>
    <col min="4903" max="4903" width="16.140625" customWidth="1"/>
    <col min="4904" max="4907" width="37.85546875" bestFit="1" customWidth="1"/>
    <col min="4908" max="4909" width="5.85546875" bestFit="1" customWidth="1"/>
    <col min="4910" max="4910" width="3.140625" bestFit="1" customWidth="1"/>
    <col min="4911" max="4911" width="22.42578125" customWidth="1"/>
    <col min="4912" max="4912" width="21.85546875" customWidth="1"/>
    <col min="4923" max="4923" width="21.5703125" customWidth="1"/>
    <col min="5121" max="5121" width="3.7109375" customWidth="1"/>
    <col min="5122" max="5122" width="12.28515625" customWidth="1"/>
    <col min="5123" max="5123" width="24.5703125" customWidth="1"/>
    <col min="5124" max="5124" width="86.7109375" customWidth="1"/>
    <col min="5125" max="5125" width="38.42578125" customWidth="1"/>
    <col min="5126" max="5126" width="13.7109375" customWidth="1"/>
    <col min="5127" max="5127" width="30.28515625" customWidth="1"/>
    <col min="5128" max="5130" width="22.7109375" customWidth="1"/>
    <col min="5131" max="5133" width="32.28515625" customWidth="1"/>
    <col min="5134" max="5134" width="33.5703125" customWidth="1"/>
    <col min="5135" max="5135" width="28.140625" bestFit="1" customWidth="1"/>
    <col min="5136" max="5136" width="14" customWidth="1"/>
    <col min="5137" max="5140" width="29.140625" customWidth="1"/>
    <col min="5141" max="5141" width="28.140625" bestFit="1" customWidth="1"/>
    <col min="5142" max="5142" width="9.28515625" bestFit="1" customWidth="1"/>
    <col min="5143" max="5146" width="27.42578125" customWidth="1"/>
    <col min="5147" max="5147" width="19" bestFit="1" customWidth="1"/>
    <col min="5148" max="5148" width="9.28515625" bestFit="1" customWidth="1"/>
    <col min="5149" max="5152" width="24.28515625" customWidth="1"/>
    <col min="5154" max="5155" width="5.85546875" bestFit="1" customWidth="1"/>
    <col min="5156" max="5156" width="8" bestFit="1" customWidth="1"/>
    <col min="5157" max="5157" width="5.85546875" bestFit="1" customWidth="1"/>
    <col min="5158" max="5158" width="11" bestFit="1" customWidth="1"/>
    <col min="5159" max="5159" width="16.140625" customWidth="1"/>
    <col min="5160" max="5163" width="37.85546875" bestFit="1" customWidth="1"/>
    <col min="5164" max="5165" width="5.85546875" bestFit="1" customWidth="1"/>
    <col min="5166" max="5166" width="3.140625" bestFit="1" customWidth="1"/>
    <col min="5167" max="5167" width="22.42578125" customWidth="1"/>
    <col min="5168" max="5168" width="21.85546875" customWidth="1"/>
    <col min="5179" max="5179" width="21.5703125" customWidth="1"/>
    <col min="5377" max="5377" width="3.7109375" customWidth="1"/>
    <col min="5378" max="5378" width="12.28515625" customWidth="1"/>
    <col min="5379" max="5379" width="24.5703125" customWidth="1"/>
    <col min="5380" max="5380" width="86.7109375" customWidth="1"/>
    <col min="5381" max="5381" width="38.42578125" customWidth="1"/>
    <col min="5382" max="5382" width="13.7109375" customWidth="1"/>
    <col min="5383" max="5383" width="30.28515625" customWidth="1"/>
    <col min="5384" max="5386" width="22.7109375" customWidth="1"/>
    <col min="5387" max="5389" width="32.28515625" customWidth="1"/>
    <col min="5390" max="5390" width="33.5703125" customWidth="1"/>
    <col min="5391" max="5391" width="28.140625" bestFit="1" customWidth="1"/>
    <col min="5392" max="5392" width="14" customWidth="1"/>
    <col min="5393" max="5396" width="29.140625" customWidth="1"/>
    <col min="5397" max="5397" width="28.140625" bestFit="1" customWidth="1"/>
    <col min="5398" max="5398" width="9.28515625" bestFit="1" customWidth="1"/>
    <col min="5399" max="5402" width="27.42578125" customWidth="1"/>
    <col min="5403" max="5403" width="19" bestFit="1" customWidth="1"/>
    <col min="5404" max="5404" width="9.28515625" bestFit="1" customWidth="1"/>
    <col min="5405" max="5408" width="24.28515625" customWidth="1"/>
    <col min="5410" max="5411" width="5.85546875" bestFit="1" customWidth="1"/>
    <col min="5412" max="5412" width="8" bestFit="1" customWidth="1"/>
    <col min="5413" max="5413" width="5.85546875" bestFit="1" customWidth="1"/>
    <col min="5414" max="5414" width="11" bestFit="1" customWidth="1"/>
    <col min="5415" max="5415" width="16.140625" customWidth="1"/>
    <col min="5416" max="5419" width="37.85546875" bestFit="1" customWidth="1"/>
    <col min="5420" max="5421" width="5.85546875" bestFit="1" customWidth="1"/>
    <col min="5422" max="5422" width="3.140625" bestFit="1" customWidth="1"/>
    <col min="5423" max="5423" width="22.42578125" customWidth="1"/>
    <col min="5424" max="5424" width="21.85546875" customWidth="1"/>
    <col min="5435" max="5435" width="21.5703125" customWidth="1"/>
    <col min="5633" max="5633" width="3.7109375" customWidth="1"/>
    <col min="5634" max="5634" width="12.28515625" customWidth="1"/>
    <col min="5635" max="5635" width="24.5703125" customWidth="1"/>
    <col min="5636" max="5636" width="86.7109375" customWidth="1"/>
    <col min="5637" max="5637" width="38.42578125" customWidth="1"/>
    <col min="5638" max="5638" width="13.7109375" customWidth="1"/>
    <col min="5639" max="5639" width="30.28515625" customWidth="1"/>
    <col min="5640" max="5642" width="22.7109375" customWidth="1"/>
    <col min="5643" max="5645" width="32.28515625" customWidth="1"/>
    <col min="5646" max="5646" width="33.5703125" customWidth="1"/>
    <col min="5647" max="5647" width="28.140625" bestFit="1" customWidth="1"/>
    <col min="5648" max="5648" width="14" customWidth="1"/>
    <col min="5649" max="5652" width="29.140625" customWidth="1"/>
    <col min="5653" max="5653" width="28.140625" bestFit="1" customWidth="1"/>
    <col min="5654" max="5654" width="9.28515625" bestFit="1" customWidth="1"/>
    <col min="5655" max="5658" width="27.42578125" customWidth="1"/>
    <col min="5659" max="5659" width="19" bestFit="1" customWidth="1"/>
    <col min="5660" max="5660" width="9.28515625" bestFit="1" customWidth="1"/>
    <col min="5661" max="5664" width="24.28515625" customWidth="1"/>
    <col min="5666" max="5667" width="5.85546875" bestFit="1" customWidth="1"/>
    <col min="5668" max="5668" width="8" bestFit="1" customWidth="1"/>
    <col min="5669" max="5669" width="5.85546875" bestFit="1" customWidth="1"/>
    <col min="5670" max="5670" width="11" bestFit="1" customWidth="1"/>
    <col min="5671" max="5671" width="16.140625" customWidth="1"/>
    <col min="5672" max="5675" width="37.85546875" bestFit="1" customWidth="1"/>
    <col min="5676" max="5677" width="5.85546875" bestFit="1" customWidth="1"/>
    <col min="5678" max="5678" width="3.140625" bestFit="1" customWidth="1"/>
    <col min="5679" max="5679" width="22.42578125" customWidth="1"/>
    <col min="5680" max="5680" width="21.85546875" customWidth="1"/>
    <col min="5691" max="5691" width="21.5703125" customWidth="1"/>
    <col min="5889" max="5889" width="3.7109375" customWidth="1"/>
    <col min="5890" max="5890" width="12.28515625" customWidth="1"/>
    <col min="5891" max="5891" width="24.5703125" customWidth="1"/>
    <col min="5892" max="5892" width="86.7109375" customWidth="1"/>
    <col min="5893" max="5893" width="38.42578125" customWidth="1"/>
    <col min="5894" max="5894" width="13.7109375" customWidth="1"/>
    <col min="5895" max="5895" width="30.28515625" customWidth="1"/>
    <col min="5896" max="5898" width="22.7109375" customWidth="1"/>
    <col min="5899" max="5901" width="32.28515625" customWidth="1"/>
    <col min="5902" max="5902" width="33.5703125" customWidth="1"/>
    <col min="5903" max="5903" width="28.140625" bestFit="1" customWidth="1"/>
    <col min="5904" max="5904" width="14" customWidth="1"/>
    <col min="5905" max="5908" width="29.140625" customWidth="1"/>
    <col min="5909" max="5909" width="28.140625" bestFit="1" customWidth="1"/>
    <col min="5910" max="5910" width="9.28515625" bestFit="1" customWidth="1"/>
    <col min="5911" max="5914" width="27.42578125" customWidth="1"/>
    <col min="5915" max="5915" width="19" bestFit="1" customWidth="1"/>
    <col min="5916" max="5916" width="9.28515625" bestFit="1" customWidth="1"/>
    <col min="5917" max="5920" width="24.28515625" customWidth="1"/>
    <col min="5922" max="5923" width="5.85546875" bestFit="1" customWidth="1"/>
    <col min="5924" max="5924" width="8" bestFit="1" customWidth="1"/>
    <col min="5925" max="5925" width="5.85546875" bestFit="1" customWidth="1"/>
    <col min="5926" max="5926" width="11" bestFit="1" customWidth="1"/>
    <col min="5927" max="5927" width="16.140625" customWidth="1"/>
    <col min="5928" max="5931" width="37.85546875" bestFit="1" customWidth="1"/>
    <col min="5932" max="5933" width="5.85546875" bestFit="1" customWidth="1"/>
    <col min="5934" max="5934" width="3.140625" bestFit="1" customWidth="1"/>
    <col min="5935" max="5935" width="22.42578125" customWidth="1"/>
    <col min="5936" max="5936" width="21.85546875" customWidth="1"/>
    <col min="5947" max="5947" width="21.5703125" customWidth="1"/>
    <col min="6145" max="6145" width="3.7109375" customWidth="1"/>
    <col min="6146" max="6146" width="12.28515625" customWidth="1"/>
    <col min="6147" max="6147" width="24.5703125" customWidth="1"/>
    <col min="6148" max="6148" width="86.7109375" customWidth="1"/>
    <col min="6149" max="6149" width="38.42578125" customWidth="1"/>
    <col min="6150" max="6150" width="13.7109375" customWidth="1"/>
    <col min="6151" max="6151" width="30.28515625" customWidth="1"/>
    <col min="6152" max="6154" width="22.7109375" customWidth="1"/>
    <col min="6155" max="6157" width="32.28515625" customWidth="1"/>
    <col min="6158" max="6158" width="33.5703125" customWidth="1"/>
    <col min="6159" max="6159" width="28.140625" bestFit="1" customWidth="1"/>
    <col min="6160" max="6160" width="14" customWidth="1"/>
    <col min="6161" max="6164" width="29.140625" customWidth="1"/>
    <col min="6165" max="6165" width="28.140625" bestFit="1" customWidth="1"/>
    <col min="6166" max="6166" width="9.28515625" bestFit="1" customWidth="1"/>
    <col min="6167" max="6170" width="27.42578125" customWidth="1"/>
    <col min="6171" max="6171" width="19" bestFit="1" customWidth="1"/>
    <col min="6172" max="6172" width="9.28515625" bestFit="1" customWidth="1"/>
    <col min="6173" max="6176" width="24.28515625" customWidth="1"/>
    <col min="6178" max="6179" width="5.85546875" bestFit="1" customWidth="1"/>
    <col min="6180" max="6180" width="8" bestFit="1" customWidth="1"/>
    <col min="6181" max="6181" width="5.85546875" bestFit="1" customWidth="1"/>
    <col min="6182" max="6182" width="11" bestFit="1" customWidth="1"/>
    <col min="6183" max="6183" width="16.140625" customWidth="1"/>
    <col min="6184" max="6187" width="37.85546875" bestFit="1" customWidth="1"/>
    <col min="6188" max="6189" width="5.85546875" bestFit="1" customWidth="1"/>
    <col min="6190" max="6190" width="3.140625" bestFit="1" customWidth="1"/>
    <col min="6191" max="6191" width="22.42578125" customWidth="1"/>
    <col min="6192" max="6192" width="21.85546875" customWidth="1"/>
    <col min="6203" max="6203" width="21.5703125" customWidth="1"/>
    <col min="6401" max="6401" width="3.7109375" customWidth="1"/>
    <col min="6402" max="6402" width="12.28515625" customWidth="1"/>
    <col min="6403" max="6403" width="24.5703125" customWidth="1"/>
    <col min="6404" max="6404" width="86.7109375" customWidth="1"/>
    <col min="6405" max="6405" width="38.42578125" customWidth="1"/>
    <col min="6406" max="6406" width="13.7109375" customWidth="1"/>
    <col min="6407" max="6407" width="30.28515625" customWidth="1"/>
    <col min="6408" max="6410" width="22.7109375" customWidth="1"/>
    <col min="6411" max="6413" width="32.28515625" customWidth="1"/>
    <col min="6414" max="6414" width="33.5703125" customWidth="1"/>
    <col min="6415" max="6415" width="28.140625" bestFit="1" customWidth="1"/>
    <col min="6416" max="6416" width="14" customWidth="1"/>
    <col min="6417" max="6420" width="29.140625" customWidth="1"/>
    <col min="6421" max="6421" width="28.140625" bestFit="1" customWidth="1"/>
    <col min="6422" max="6422" width="9.28515625" bestFit="1" customWidth="1"/>
    <col min="6423" max="6426" width="27.42578125" customWidth="1"/>
    <col min="6427" max="6427" width="19" bestFit="1" customWidth="1"/>
    <col min="6428" max="6428" width="9.28515625" bestFit="1" customWidth="1"/>
    <col min="6429" max="6432" width="24.28515625" customWidth="1"/>
    <col min="6434" max="6435" width="5.85546875" bestFit="1" customWidth="1"/>
    <col min="6436" max="6436" width="8" bestFit="1" customWidth="1"/>
    <col min="6437" max="6437" width="5.85546875" bestFit="1" customWidth="1"/>
    <col min="6438" max="6438" width="11" bestFit="1" customWidth="1"/>
    <col min="6439" max="6439" width="16.140625" customWidth="1"/>
    <col min="6440" max="6443" width="37.85546875" bestFit="1" customWidth="1"/>
    <col min="6444" max="6445" width="5.85546875" bestFit="1" customWidth="1"/>
    <col min="6446" max="6446" width="3.140625" bestFit="1" customWidth="1"/>
    <col min="6447" max="6447" width="22.42578125" customWidth="1"/>
    <col min="6448" max="6448" width="21.85546875" customWidth="1"/>
    <col min="6459" max="6459" width="21.5703125" customWidth="1"/>
    <col min="6657" max="6657" width="3.7109375" customWidth="1"/>
    <col min="6658" max="6658" width="12.28515625" customWidth="1"/>
    <col min="6659" max="6659" width="24.5703125" customWidth="1"/>
    <col min="6660" max="6660" width="86.7109375" customWidth="1"/>
    <col min="6661" max="6661" width="38.42578125" customWidth="1"/>
    <col min="6662" max="6662" width="13.7109375" customWidth="1"/>
    <col min="6663" max="6663" width="30.28515625" customWidth="1"/>
    <col min="6664" max="6666" width="22.7109375" customWidth="1"/>
    <col min="6667" max="6669" width="32.28515625" customWidth="1"/>
    <col min="6670" max="6670" width="33.5703125" customWidth="1"/>
    <col min="6671" max="6671" width="28.140625" bestFit="1" customWidth="1"/>
    <col min="6672" max="6672" width="14" customWidth="1"/>
    <col min="6673" max="6676" width="29.140625" customWidth="1"/>
    <col min="6677" max="6677" width="28.140625" bestFit="1" customWidth="1"/>
    <col min="6678" max="6678" width="9.28515625" bestFit="1" customWidth="1"/>
    <col min="6679" max="6682" width="27.42578125" customWidth="1"/>
    <col min="6683" max="6683" width="19" bestFit="1" customWidth="1"/>
    <col min="6684" max="6684" width="9.28515625" bestFit="1" customWidth="1"/>
    <col min="6685" max="6688" width="24.28515625" customWidth="1"/>
    <col min="6690" max="6691" width="5.85546875" bestFit="1" customWidth="1"/>
    <col min="6692" max="6692" width="8" bestFit="1" customWidth="1"/>
    <col min="6693" max="6693" width="5.85546875" bestFit="1" customWidth="1"/>
    <col min="6694" max="6694" width="11" bestFit="1" customWidth="1"/>
    <col min="6695" max="6695" width="16.140625" customWidth="1"/>
    <col min="6696" max="6699" width="37.85546875" bestFit="1" customWidth="1"/>
    <col min="6700" max="6701" width="5.85546875" bestFit="1" customWidth="1"/>
    <col min="6702" max="6702" width="3.140625" bestFit="1" customWidth="1"/>
    <col min="6703" max="6703" width="22.42578125" customWidth="1"/>
    <col min="6704" max="6704" width="21.85546875" customWidth="1"/>
    <col min="6715" max="6715" width="21.5703125" customWidth="1"/>
    <col min="6913" max="6913" width="3.7109375" customWidth="1"/>
    <col min="6914" max="6914" width="12.28515625" customWidth="1"/>
    <col min="6915" max="6915" width="24.5703125" customWidth="1"/>
    <col min="6916" max="6916" width="86.7109375" customWidth="1"/>
    <col min="6917" max="6917" width="38.42578125" customWidth="1"/>
    <col min="6918" max="6918" width="13.7109375" customWidth="1"/>
    <col min="6919" max="6919" width="30.28515625" customWidth="1"/>
    <col min="6920" max="6922" width="22.7109375" customWidth="1"/>
    <col min="6923" max="6925" width="32.28515625" customWidth="1"/>
    <col min="6926" max="6926" width="33.5703125" customWidth="1"/>
    <col min="6927" max="6927" width="28.140625" bestFit="1" customWidth="1"/>
    <col min="6928" max="6928" width="14" customWidth="1"/>
    <col min="6929" max="6932" width="29.140625" customWidth="1"/>
    <col min="6933" max="6933" width="28.140625" bestFit="1" customWidth="1"/>
    <col min="6934" max="6934" width="9.28515625" bestFit="1" customWidth="1"/>
    <col min="6935" max="6938" width="27.42578125" customWidth="1"/>
    <col min="6939" max="6939" width="19" bestFit="1" customWidth="1"/>
    <col min="6940" max="6940" width="9.28515625" bestFit="1" customWidth="1"/>
    <col min="6941" max="6944" width="24.28515625" customWidth="1"/>
    <col min="6946" max="6947" width="5.85546875" bestFit="1" customWidth="1"/>
    <col min="6948" max="6948" width="8" bestFit="1" customWidth="1"/>
    <col min="6949" max="6949" width="5.85546875" bestFit="1" customWidth="1"/>
    <col min="6950" max="6950" width="11" bestFit="1" customWidth="1"/>
    <col min="6951" max="6951" width="16.140625" customWidth="1"/>
    <col min="6952" max="6955" width="37.85546875" bestFit="1" customWidth="1"/>
    <col min="6956" max="6957" width="5.85546875" bestFit="1" customWidth="1"/>
    <col min="6958" max="6958" width="3.140625" bestFit="1" customWidth="1"/>
    <col min="6959" max="6959" width="22.42578125" customWidth="1"/>
    <col min="6960" max="6960" width="21.85546875" customWidth="1"/>
    <col min="6971" max="6971" width="21.5703125" customWidth="1"/>
    <col min="7169" max="7169" width="3.7109375" customWidth="1"/>
    <col min="7170" max="7170" width="12.28515625" customWidth="1"/>
    <col min="7171" max="7171" width="24.5703125" customWidth="1"/>
    <col min="7172" max="7172" width="86.7109375" customWidth="1"/>
    <col min="7173" max="7173" width="38.42578125" customWidth="1"/>
    <col min="7174" max="7174" width="13.7109375" customWidth="1"/>
    <col min="7175" max="7175" width="30.28515625" customWidth="1"/>
    <col min="7176" max="7178" width="22.7109375" customWidth="1"/>
    <col min="7179" max="7181" width="32.28515625" customWidth="1"/>
    <col min="7182" max="7182" width="33.5703125" customWidth="1"/>
    <col min="7183" max="7183" width="28.140625" bestFit="1" customWidth="1"/>
    <col min="7184" max="7184" width="14" customWidth="1"/>
    <col min="7185" max="7188" width="29.140625" customWidth="1"/>
    <col min="7189" max="7189" width="28.140625" bestFit="1" customWidth="1"/>
    <col min="7190" max="7190" width="9.28515625" bestFit="1" customWidth="1"/>
    <col min="7191" max="7194" width="27.42578125" customWidth="1"/>
    <col min="7195" max="7195" width="19" bestFit="1" customWidth="1"/>
    <col min="7196" max="7196" width="9.28515625" bestFit="1" customWidth="1"/>
    <col min="7197" max="7200" width="24.28515625" customWidth="1"/>
    <col min="7202" max="7203" width="5.85546875" bestFit="1" customWidth="1"/>
    <col min="7204" max="7204" width="8" bestFit="1" customWidth="1"/>
    <col min="7205" max="7205" width="5.85546875" bestFit="1" customWidth="1"/>
    <col min="7206" max="7206" width="11" bestFit="1" customWidth="1"/>
    <col min="7207" max="7207" width="16.140625" customWidth="1"/>
    <col min="7208" max="7211" width="37.85546875" bestFit="1" customWidth="1"/>
    <col min="7212" max="7213" width="5.85546875" bestFit="1" customWidth="1"/>
    <col min="7214" max="7214" width="3.140625" bestFit="1" customWidth="1"/>
    <col min="7215" max="7215" width="22.42578125" customWidth="1"/>
    <col min="7216" max="7216" width="21.85546875" customWidth="1"/>
    <col min="7227" max="7227" width="21.5703125" customWidth="1"/>
    <col min="7425" max="7425" width="3.7109375" customWidth="1"/>
    <col min="7426" max="7426" width="12.28515625" customWidth="1"/>
    <col min="7427" max="7427" width="24.5703125" customWidth="1"/>
    <col min="7428" max="7428" width="86.7109375" customWidth="1"/>
    <col min="7429" max="7429" width="38.42578125" customWidth="1"/>
    <col min="7430" max="7430" width="13.7109375" customWidth="1"/>
    <col min="7431" max="7431" width="30.28515625" customWidth="1"/>
    <col min="7432" max="7434" width="22.7109375" customWidth="1"/>
    <col min="7435" max="7437" width="32.28515625" customWidth="1"/>
    <col min="7438" max="7438" width="33.5703125" customWidth="1"/>
    <col min="7439" max="7439" width="28.140625" bestFit="1" customWidth="1"/>
    <col min="7440" max="7440" width="14" customWidth="1"/>
    <col min="7441" max="7444" width="29.140625" customWidth="1"/>
    <col min="7445" max="7445" width="28.140625" bestFit="1" customWidth="1"/>
    <col min="7446" max="7446" width="9.28515625" bestFit="1" customWidth="1"/>
    <col min="7447" max="7450" width="27.42578125" customWidth="1"/>
    <col min="7451" max="7451" width="19" bestFit="1" customWidth="1"/>
    <col min="7452" max="7452" width="9.28515625" bestFit="1" customWidth="1"/>
    <col min="7453" max="7456" width="24.28515625" customWidth="1"/>
    <col min="7458" max="7459" width="5.85546875" bestFit="1" customWidth="1"/>
    <col min="7460" max="7460" width="8" bestFit="1" customWidth="1"/>
    <col min="7461" max="7461" width="5.85546875" bestFit="1" customWidth="1"/>
    <col min="7462" max="7462" width="11" bestFit="1" customWidth="1"/>
    <col min="7463" max="7463" width="16.140625" customWidth="1"/>
    <col min="7464" max="7467" width="37.85546875" bestFit="1" customWidth="1"/>
    <col min="7468" max="7469" width="5.85546875" bestFit="1" customWidth="1"/>
    <col min="7470" max="7470" width="3.140625" bestFit="1" customWidth="1"/>
    <col min="7471" max="7471" width="22.42578125" customWidth="1"/>
    <col min="7472" max="7472" width="21.85546875" customWidth="1"/>
    <col min="7483" max="7483" width="21.5703125" customWidth="1"/>
    <col min="7681" max="7681" width="3.7109375" customWidth="1"/>
    <col min="7682" max="7682" width="12.28515625" customWidth="1"/>
    <col min="7683" max="7683" width="24.5703125" customWidth="1"/>
    <col min="7684" max="7684" width="86.7109375" customWidth="1"/>
    <col min="7685" max="7685" width="38.42578125" customWidth="1"/>
    <col min="7686" max="7686" width="13.7109375" customWidth="1"/>
    <col min="7687" max="7687" width="30.28515625" customWidth="1"/>
    <col min="7688" max="7690" width="22.7109375" customWidth="1"/>
    <col min="7691" max="7693" width="32.28515625" customWidth="1"/>
    <col min="7694" max="7694" width="33.5703125" customWidth="1"/>
    <col min="7695" max="7695" width="28.140625" bestFit="1" customWidth="1"/>
    <col min="7696" max="7696" width="14" customWidth="1"/>
    <col min="7697" max="7700" width="29.140625" customWidth="1"/>
    <col min="7701" max="7701" width="28.140625" bestFit="1" customWidth="1"/>
    <col min="7702" max="7702" width="9.28515625" bestFit="1" customWidth="1"/>
    <col min="7703" max="7706" width="27.42578125" customWidth="1"/>
    <col min="7707" max="7707" width="19" bestFit="1" customWidth="1"/>
    <col min="7708" max="7708" width="9.28515625" bestFit="1" customWidth="1"/>
    <col min="7709" max="7712" width="24.28515625" customWidth="1"/>
    <col min="7714" max="7715" width="5.85546875" bestFit="1" customWidth="1"/>
    <col min="7716" max="7716" width="8" bestFit="1" customWidth="1"/>
    <col min="7717" max="7717" width="5.85546875" bestFit="1" customWidth="1"/>
    <col min="7718" max="7718" width="11" bestFit="1" customWidth="1"/>
    <col min="7719" max="7719" width="16.140625" customWidth="1"/>
    <col min="7720" max="7723" width="37.85546875" bestFit="1" customWidth="1"/>
    <col min="7724" max="7725" width="5.85546875" bestFit="1" customWidth="1"/>
    <col min="7726" max="7726" width="3.140625" bestFit="1" customWidth="1"/>
    <col min="7727" max="7727" width="22.42578125" customWidth="1"/>
    <col min="7728" max="7728" width="21.85546875" customWidth="1"/>
    <col min="7739" max="7739" width="21.5703125" customWidth="1"/>
    <col min="7937" max="7937" width="3.7109375" customWidth="1"/>
    <col min="7938" max="7938" width="12.28515625" customWidth="1"/>
    <col min="7939" max="7939" width="24.5703125" customWidth="1"/>
    <col min="7940" max="7940" width="86.7109375" customWidth="1"/>
    <col min="7941" max="7941" width="38.42578125" customWidth="1"/>
    <col min="7942" max="7942" width="13.7109375" customWidth="1"/>
    <col min="7943" max="7943" width="30.28515625" customWidth="1"/>
    <col min="7944" max="7946" width="22.7109375" customWidth="1"/>
    <col min="7947" max="7949" width="32.28515625" customWidth="1"/>
    <col min="7950" max="7950" width="33.5703125" customWidth="1"/>
    <col min="7951" max="7951" width="28.140625" bestFit="1" customWidth="1"/>
    <col min="7952" max="7952" width="14" customWidth="1"/>
    <col min="7953" max="7956" width="29.140625" customWidth="1"/>
    <col min="7957" max="7957" width="28.140625" bestFit="1" customWidth="1"/>
    <col min="7958" max="7958" width="9.28515625" bestFit="1" customWidth="1"/>
    <col min="7959" max="7962" width="27.42578125" customWidth="1"/>
    <col min="7963" max="7963" width="19" bestFit="1" customWidth="1"/>
    <col min="7964" max="7964" width="9.28515625" bestFit="1" customWidth="1"/>
    <col min="7965" max="7968" width="24.28515625" customWidth="1"/>
    <col min="7970" max="7971" width="5.85546875" bestFit="1" customWidth="1"/>
    <col min="7972" max="7972" width="8" bestFit="1" customWidth="1"/>
    <col min="7973" max="7973" width="5.85546875" bestFit="1" customWidth="1"/>
    <col min="7974" max="7974" width="11" bestFit="1" customWidth="1"/>
    <col min="7975" max="7975" width="16.140625" customWidth="1"/>
    <col min="7976" max="7979" width="37.85546875" bestFit="1" customWidth="1"/>
    <col min="7980" max="7981" width="5.85546875" bestFit="1" customWidth="1"/>
    <col min="7982" max="7982" width="3.140625" bestFit="1" customWidth="1"/>
    <col min="7983" max="7983" width="22.42578125" customWidth="1"/>
    <col min="7984" max="7984" width="21.85546875" customWidth="1"/>
    <col min="7995" max="7995" width="21.5703125" customWidth="1"/>
    <col min="8193" max="8193" width="3.7109375" customWidth="1"/>
    <col min="8194" max="8194" width="12.28515625" customWidth="1"/>
    <col min="8195" max="8195" width="24.5703125" customWidth="1"/>
    <col min="8196" max="8196" width="86.7109375" customWidth="1"/>
    <col min="8197" max="8197" width="38.42578125" customWidth="1"/>
    <col min="8198" max="8198" width="13.7109375" customWidth="1"/>
    <col min="8199" max="8199" width="30.28515625" customWidth="1"/>
    <col min="8200" max="8202" width="22.7109375" customWidth="1"/>
    <col min="8203" max="8205" width="32.28515625" customWidth="1"/>
    <col min="8206" max="8206" width="33.5703125" customWidth="1"/>
    <col min="8207" max="8207" width="28.140625" bestFit="1" customWidth="1"/>
    <col min="8208" max="8208" width="14" customWidth="1"/>
    <col min="8209" max="8212" width="29.140625" customWidth="1"/>
    <col min="8213" max="8213" width="28.140625" bestFit="1" customWidth="1"/>
    <col min="8214" max="8214" width="9.28515625" bestFit="1" customWidth="1"/>
    <col min="8215" max="8218" width="27.42578125" customWidth="1"/>
    <col min="8219" max="8219" width="19" bestFit="1" customWidth="1"/>
    <col min="8220" max="8220" width="9.28515625" bestFit="1" customWidth="1"/>
    <col min="8221" max="8224" width="24.28515625" customWidth="1"/>
    <col min="8226" max="8227" width="5.85546875" bestFit="1" customWidth="1"/>
    <col min="8228" max="8228" width="8" bestFit="1" customWidth="1"/>
    <col min="8229" max="8229" width="5.85546875" bestFit="1" customWidth="1"/>
    <col min="8230" max="8230" width="11" bestFit="1" customWidth="1"/>
    <col min="8231" max="8231" width="16.140625" customWidth="1"/>
    <col min="8232" max="8235" width="37.85546875" bestFit="1" customWidth="1"/>
    <col min="8236" max="8237" width="5.85546875" bestFit="1" customWidth="1"/>
    <col min="8238" max="8238" width="3.140625" bestFit="1" customWidth="1"/>
    <col min="8239" max="8239" width="22.42578125" customWidth="1"/>
    <col min="8240" max="8240" width="21.85546875" customWidth="1"/>
    <col min="8251" max="8251" width="21.5703125" customWidth="1"/>
    <col min="8449" max="8449" width="3.7109375" customWidth="1"/>
    <col min="8450" max="8450" width="12.28515625" customWidth="1"/>
    <col min="8451" max="8451" width="24.5703125" customWidth="1"/>
    <col min="8452" max="8452" width="86.7109375" customWidth="1"/>
    <col min="8453" max="8453" width="38.42578125" customWidth="1"/>
    <col min="8454" max="8454" width="13.7109375" customWidth="1"/>
    <col min="8455" max="8455" width="30.28515625" customWidth="1"/>
    <col min="8456" max="8458" width="22.7109375" customWidth="1"/>
    <col min="8459" max="8461" width="32.28515625" customWidth="1"/>
    <col min="8462" max="8462" width="33.5703125" customWidth="1"/>
    <col min="8463" max="8463" width="28.140625" bestFit="1" customWidth="1"/>
    <col min="8464" max="8464" width="14" customWidth="1"/>
    <col min="8465" max="8468" width="29.140625" customWidth="1"/>
    <col min="8469" max="8469" width="28.140625" bestFit="1" customWidth="1"/>
    <col min="8470" max="8470" width="9.28515625" bestFit="1" customWidth="1"/>
    <col min="8471" max="8474" width="27.42578125" customWidth="1"/>
    <col min="8475" max="8475" width="19" bestFit="1" customWidth="1"/>
    <col min="8476" max="8476" width="9.28515625" bestFit="1" customWidth="1"/>
    <col min="8477" max="8480" width="24.28515625" customWidth="1"/>
    <col min="8482" max="8483" width="5.85546875" bestFit="1" customWidth="1"/>
    <col min="8484" max="8484" width="8" bestFit="1" customWidth="1"/>
    <col min="8485" max="8485" width="5.85546875" bestFit="1" customWidth="1"/>
    <col min="8486" max="8486" width="11" bestFit="1" customWidth="1"/>
    <col min="8487" max="8487" width="16.140625" customWidth="1"/>
    <col min="8488" max="8491" width="37.85546875" bestFit="1" customWidth="1"/>
    <col min="8492" max="8493" width="5.85546875" bestFit="1" customWidth="1"/>
    <col min="8494" max="8494" width="3.140625" bestFit="1" customWidth="1"/>
    <col min="8495" max="8495" width="22.42578125" customWidth="1"/>
    <col min="8496" max="8496" width="21.85546875" customWidth="1"/>
    <col min="8507" max="8507" width="21.5703125" customWidth="1"/>
    <col min="8705" max="8705" width="3.7109375" customWidth="1"/>
    <col min="8706" max="8706" width="12.28515625" customWidth="1"/>
    <col min="8707" max="8707" width="24.5703125" customWidth="1"/>
    <col min="8708" max="8708" width="86.7109375" customWidth="1"/>
    <col min="8709" max="8709" width="38.42578125" customWidth="1"/>
    <col min="8710" max="8710" width="13.7109375" customWidth="1"/>
    <col min="8711" max="8711" width="30.28515625" customWidth="1"/>
    <col min="8712" max="8714" width="22.7109375" customWidth="1"/>
    <col min="8715" max="8717" width="32.28515625" customWidth="1"/>
    <col min="8718" max="8718" width="33.5703125" customWidth="1"/>
    <col min="8719" max="8719" width="28.140625" bestFit="1" customWidth="1"/>
    <col min="8720" max="8720" width="14" customWidth="1"/>
    <col min="8721" max="8724" width="29.140625" customWidth="1"/>
    <col min="8725" max="8725" width="28.140625" bestFit="1" customWidth="1"/>
    <col min="8726" max="8726" width="9.28515625" bestFit="1" customWidth="1"/>
    <col min="8727" max="8730" width="27.42578125" customWidth="1"/>
    <col min="8731" max="8731" width="19" bestFit="1" customWidth="1"/>
    <col min="8732" max="8732" width="9.28515625" bestFit="1" customWidth="1"/>
    <col min="8733" max="8736" width="24.28515625" customWidth="1"/>
    <col min="8738" max="8739" width="5.85546875" bestFit="1" customWidth="1"/>
    <col min="8740" max="8740" width="8" bestFit="1" customWidth="1"/>
    <col min="8741" max="8741" width="5.85546875" bestFit="1" customWidth="1"/>
    <col min="8742" max="8742" width="11" bestFit="1" customWidth="1"/>
    <col min="8743" max="8743" width="16.140625" customWidth="1"/>
    <col min="8744" max="8747" width="37.85546875" bestFit="1" customWidth="1"/>
    <col min="8748" max="8749" width="5.85546875" bestFit="1" customWidth="1"/>
    <col min="8750" max="8750" width="3.140625" bestFit="1" customWidth="1"/>
    <col min="8751" max="8751" width="22.42578125" customWidth="1"/>
    <col min="8752" max="8752" width="21.85546875" customWidth="1"/>
    <col min="8763" max="8763" width="21.5703125" customWidth="1"/>
    <col min="8961" max="8961" width="3.7109375" customWidth="1"/>
    <col min="8962" max="8962" width="12.28515625" customWidth="1"/>
    <col min="8963" max="8963" width="24.5703125" customWidth="1"/>
    <col min="8964" max="8964" width="86.7109375" customWidth="1"/>
    <col min="8965" max="8965" width="38.42578125" customWidth="1"/>
    <col min="8966" max="8966" width="13.7109375" customWidth="1"/>
    <col min="8967" max="8967" width="30.28515625" customWidth="1"/>
    <col min="8968" max="8970" width="22.7109375" customWidth="1"/>
    <col min="8971" max="8973" width="32.28515625" customWidth="1"/>
    <col min="8974" max="8974" width="33.5703125" customWidth="1"/>
    <col min="8975" max="8975" width="28.140625" bestFit="1" customWidth="1"/>
    <col min="8976" max="8976" width="14" customWidth="1"/>
    <col min="8977" max="8980" width="29.140625" customWidth="1"/>
    <col min="8981" max="8981" width="28.140625" bestFit="1" customWidth="1"/>
    <col min="8982" max="8982" width="9.28515625" bestFit="1" customWidth="1"/>
    <col min="8983" max="8986" width="27.42578125" customWidth="1"/>
    <col min="8987" max="8987" width="19" bestFit="1" customWidth="1"/>
    <col min="8988" max="8988" width="9.28515625" bestFit="1" customWidth="1"/>
    <col min="8989" max="8992" width="24.28515625" customWidth="1"/>
    <col min="8994" max="8995" width="5.85546875" bestFit="1" customWidth="1"/>
    <col min="8996" max="8996" width="8" bestFit="1" customWidth="1"/>
    <col min="8997" max="8997" width="5.85546875" bestFit="1" customWidth="1"/>
    <col min="8998" max="8998" width="11" bestFit="1" customWidth="1"/>
    <col min="8999" max="8999" width="16.140625" customWidth="1"/>
    <col min="9000" max="9003" width="37.85546875" bestFit="1" customWidth="1"/>
    <col min="9004" max="9005" width="5.85546875" bestFit="1" customWidth="1"/>
    <col min="9006" max="9006" width="3.140625" bestFit="1" customWidth="1"/>
    <col min="9007" max="9007" width="22.42578125" customWidth="1"/>
    <col min="9008" max="9008" width="21.85546875" customWidth="1"/>
    <col min="9019" max="9019" width="21.5703125" customWidth="1"/>
    <col min="9217" max="9217" width="3.7109375" customWidth="1"/>
    <col min="9218" max="9218" width="12.28515625" customWidth="1"/>
    <col min="9219" max="9219" width="24.5703125" customWidth="1"/>
    <col min="9220" max="9220" width="86.7109375" customWidth="1"/>
    <col min="9221" max="9221" width="38.42578125" customWidth="1"/>
    <col min="9222" max="9222" width="13.7109375" customWidth="1"/>
    <col min="9223" max="9223" width="30.28515625" customWidth="1"/>
    <col min="9224" max="9226" width="22.7109375" customWidth="1"/>
    <col min="9227" max="9229" width="32.28515625" customWidth="1"/>
    <col min="9230" max="9230" width="33.5703125" customWidth="1"/>
    <col min="9231" max="9231" width="28.140625" bestFit="1" customWidth="1"/>
    <col min="9232" max="9232" width="14" customWidth="1"/>
    <col min="9233" max="9236" width="29.140625" customWidth="1"/>
    <col min="9237" max="9237" width="28.140625" bestFit="1" customWidth="1"/>
    <col min="9238" max="9238" width="9.28515625" bestFit="1" customWidth="1"/>
    <col min="9239" max="9242" width="27.42578125" customWidth="1"/>
    <col min="9243" max="9243" width="19" bestFit="1" customWidth="1"/>
    <col min="9244" max="9244" width="9.28515625" bestFit="1" customWidth="1"/>
    <col min="9245" max="9248" width="24.28515625" customWidth="1"/>
    <col min="9250" max="9251" width="5.85546875" bestFit="1" customWidth="1"/>
    <col min="9252" max="9252" width="8" bestFit="1" customWidth="1"/>
    <col min="9253" max="9253" width="5.85546875" bestFit="1" customWidth="1"/>
    <col min="9254" max="9254" width="11" bestFit="1" customWidth="1"/>
    <col min="9255" max="9255" width="16.140625" customWidth="1"/>
    <col min="9256" max="9259" width="37.85546875" bestFit="1" customWidth="1"/>
    <col min="9260" max="9261" width="5.85546875" bestFit="1" customWidth="1"/>
    <col min="9262" max="9262" width="3.140625" bestFit="1" customWidth="1"/>
    <col min="9263" max="9263" width="22.42578125" customWidth="1"/>
    <col min="9264" max="9264" width="21.85546875" customWidth="1"/>
    <col min="9275" max="9275" width="21.5703125" customWidth="1"/>
    <col min="9473" max="9473" width="3.7109375" customWidth="1"/>
    <col min="9474" max="9474" width="12.28515625" customWidth="1"/>
    <col min="9475" max="9475" width="24.5703125" customWidth="1"/>
    <col min="9476" max="9476" width="86.7109375" customWidth="1"/>
    <col min="9477" max="9477" width="38.42578125" customWidth="1"/>
    <col min="9478" max="9478" width="13.7109375" customWidth="1"/>
    <col min="9479" max="9479" width="30.28515625" customWidth="1"/>
    <col min="9480" max="9482" width="22.7109375" customWidth="1"/>
    <col min="9483" max="9485" width="32.28515625" customWidth="1"/>
    <col min="9486" max="9486" width="33.5703125" customWidth="1"/>
    <col min="9487" max="9487" width="28.140625" bestFit="1" customWidth="1"/>
    <col min="9488" max="9488" width="14" customWidth="1"/>
    <col min="9489" max="9492" width="29.140625" customWidth="1"/>
    <col min="9493" max="9493" width="28.140625" bestFit="1" customWidth="1"/>
    <col min="9494" max="9494" width="9.28515625" bestFit="1" customWidth="1"/>
    <col min="9495" max="9498" width="27.42578125" customWidth="1"/>
    <col min="9499" max="9499" width="19" bestFit="1" customWidth="1"/>
    <col min="9500" max="9500" width="9.28515625" bestFit="1" customWidth="1"/>
    <col min="9501" max="9504" width="24.28515625" customWidth="1"/>
    <col min="9506" max="9507" width="5.85546875" bestFit="1" customWidth="1"/>
    <col min="9508" max="9508" width="8" bestFit="1" customWidth="1"/>
    <col min="9509" max="9509" width="5.85546875" bestFit="1" customWidth="1"/>
    <col min="9510" max="9510" width="11" bestFit="1" customWidth="1"/>
    <col min="9511" max="9511" width="16.140625" customWidth="1"/>
    <col min="9512" max="9515" width="37.85546875" bestFit="1" customWidth="1"/>
    <col min="9516" max="9517" width="5.85546875" bestFit="1" customWidth="1"/>
    <col min="9518" max="9518" width="3.140625" bestFit="1" customWidth="1"/>
    <col min="9519" max="9519" width="22.42578125" customWidth="1"/>
    <col min="9520" max="9520" width="21.85546875" customWidth="1"/>
    <col min="9531" max="9531" width="21.5703125" customWidth="1"/>
    <col min="9729" max="9729" width="3.7109375" customWidth="1"/>
    <col min="9730" max="9730" width="12.28515625" customWidth="1"/>
    <col min="9731" max="9731" width="24.5703125" customWidth="1"/>
    <col min="9732" max="9732" width="86.7109375" customWidth="1"/>
    <col min="9733" max="9733" width="38.42578125" customWidth="1"/>
    <col min="9734" max="9734" width="13.7109375" customWidth="1"/>
    <col min="9735" max="9735" width="30.28515625" customWidth="1"/>
    <col min="9736" max="9738" width="22.7109375" customWidth="1"/>
    <col min="9739" max="9741" width="32.28515625" customWidth="1"/>
    <col min="9742" max="9742" width="33.5703125" customWidth="1"/>
    <col min="9743" max="9743" width="28.140625" bestFit="1" customWidth="1"/>
    <col min="9744" max="9744" width="14" customWidth="1"/>
    <col min="9745" max="9748" width="29.140625" customWidth="1"/>
    <col min="9749" max="9749" width="28.140625" bestFit="1" customWidth="1"/>
    <col min="9750" max="9750" width="9.28515625" bestFit="1" customWidth="1"/>
    <col min="9751" max="9754" width="27.42578125" customWidth="1"/>
    <col min="9755" max="9755" width="19" bestFit="1" customWidth="1"/>
    <col min="9756" max="9756" width="9.28515625" bestFit="1" customWidth="1"/>
    <col min="9757" max="9760" width="24.28515625" customWidth="1"/>
    <col min="9762" max="9763" width="5.85546875" bestFit="1" customWidth="1"/>
    <col min="9764" max="9764" width="8" bestFit="1" customWidth="1"/>
    <col min="9765" max="9765" width="5.85546875" bestFit="1" customWidth="1"/>
    <col min="9766" max="9766" width="11" bestFit="1" customWidth="1"/>
    <col min="9767" max="9767" width="16.140625" customWidth="1"/>
    <col min="9768" max="9771" width="37.85546875" bestFit="1" customWidth="1"/>
    <col min="9772" max="9773" width="5.85546875" bestFit="1" customWidth="1"/>
    <col min="9774" max="9774" width="3.140625" bestFit="1" customWidth="1"/>
    <col min="9775" max="9775" width="22.42578125" customWidth="1"/>
    <col min="9776" max="9776" width="21.85546875" customWidth="1"/>
    <col min="9787" max="9787" width="21.5703125" customWidth="1"/>
    <col min="9985" max="9985" width="3.7109375" customWidth="1"/>
    <col min="9986" max="9986" width="12.28515625" customWidth="1"/>
    <col min="9987" max="9987" width="24.5703125" customWidth="1"/>
    <col min="9988" max="9988" width="86.7109375" customWidth="1"/>
    <col min="9989" max="9989" width="38.42578125" customWidth="1"/>
    <col min="9990" max="9990" width="13.7109375" customWidth="1"/>
    <col min="9991" max="9991" width="30.28515625" customWidth="1"/>
    <col min="9992" max="9994" width="22.7109375" customWidth="1"/>
    <col min="9995" max="9997" width="32.28515625" customWidth="1"/>
    <col min="9998" max="9998" width="33.5703125" customWidth="1"/>
    <col min="9999" max="9999" width="28.140625" bestFit="1" customWidth="1"/>
    <col min="10000" max="10000" width="14" customWidth="1"/>
    <col min="10001" max="10004" width="29.140625" customWidth="1"/>
    <col min="10005" max="10005" width="28.140625" bestFit="1" customWidth="1"/>
    <col min="10006" max="10006" width="9.28515625" bestFit="1" customWidth="1"/>
    <col min="10007" max="10010" width="27.42578125" customWidth="1"/>
    <col min="10011" max="10011" width="19" bestFit="1" customWidth="1"/>
    <col min="10012" max="10012" width="9.28515625" bestFit="1" customWidth="1"/>
    <col min="10013" max="10016" width="24.28515625" customWidth="1"/>
    <col min="10018" max="10019" width="5.85546875" bestFit="1" customWidth="1"/>
    <col min="10020" max="10020" width="8" bestFit="1" customWidth="1"/>
    <col min="10021" max="10021" width="5.85546875" bestFit="1" customWidth="1"/>
    <col min="10022" max="10022" width="11" bestFit="1" customWidth="1"/>
    <col min="10023" max="10023" width="16.140625" customWidth="1"/>
    <col min="10024" max="10027" width="37.85546875" bestFit="1" customWidth="1"/>
    <col min="10028" max="10029" width="5.85546875" bestFit="1" customWidth="1"/>
    <col min="10030" max="10030" width="3.140625" bestFit="1" customWidth="1"/>
    <col min="10031" max="10031" width="22.42578125" customWidth="1"/>
    <col min="10032" max="10032" width="21.85546875" customWidth="1"/>
    <col min="10043" max="10043" width="21.5703125" customWidth="1"/>
    <col min="10241" max="10241" width="3.7109375" customWidth="1"/>
    <col min="10242" max="10242" width="12.28515625" customWidth="1"/>
    <col min="10243" max="10243" width="24.5703125" customWidth="1"/>
    <col min="10244" max="10244" width="86.7109375" customWidth="1"/>
    <col min="10245" max="10245" width="38.42578125" customWidth="1"/>
    <col min="10246" max="10246" width="13.7109375" customWidth="1"/>
    <col min="10247" max="10247" width="30.28515625" customWidth="1"/>
    <col min="10248" max="10250" width="22.7109375" customWidth="1"/>
    <col min="10251" max="10253" width="32.28515625" customWidth="1"/>
    <col min="10254" max="10254" width="33.5703125" customWidth="1"/>
    <col min="10255" max="10255" width="28.140625" bestFit="1" customWidth="1"/>
    <col min="10256" max="10256" width="14" customWidth="1"/>
    <col min="10257" max="10260" width="29.140625" customWidth="1"/>
    <col min="10261" max="10261" width="28.140625" bestFit="1" customWidth="1"/>
    <col min="10262" max="10262" width="9.28515625" bestFit="1" customWidth="1"/>
    <col min="10263" max="10266" width="27.42578125" customWidth="1"/>
    <col min="10267" max="10267" width="19" bestFit="1" customWidth="1"/>
    <col min="10268" max="10268" width="9.28515625" bestFit="1" customWidth="1"/>
    <col min="10269" max="10272" width="24.28515625" customWidth="1"/>
    <col min="10274" max="10275" width="5.85546875" bestFit="1" customWidth="1"/>
    <col min="10276" max="10276" width="8" bestFit="1" customWidth="1"/>
    <col min="10277" max="10277" width="5.85546875" bestFit="1" customWidth="1"/>
    <col min="10278" max="10278" width="11" bestFit="1" customWidth="1"/>
    <col min="10279" max="10279" width="16.140625" customWidth="1"/>
    <col min="10280" max="10283" width="37.85546875" bestFit="1" customWidth="1"/>
    <col min="10284" max="10285" width="5.85546875" bestFit="1" customWidth="1"/>
    <col min="10286" max="10286" width="3.140625" bestFit="1" customWidth="1"/>
    <col min="10287" max="10287" width="22.42578125" customWidth="1"/>
    <col min="10288" max="10288" width="21.85546875" customWidth="1"/>
    <col min="10299" max="10299" width="21.5703125" customWidth="1"/>
    <col min="10497" max="10497" width="3.7109375" customWidth="1"/>
    <col min="10498" max="10498" width="12.28515625" customWidth="1"/>
    <col min="10499" max="10499" width="24.5703125" customWidth="1"/>
    <col min="10500" max="10500" width="86.7109375" customWidth="1"/>
    <col min="10501" max="10501" width="38.42578125" customWidth="1"/>
    <col min="10502" max="10502" width="13.7109375" customWidth="1"/>
    <col min="10503" max="10503" width="30.28515625" customWidth="1"/>
    <col min="10504" max="10506" width="22.7109375" customWidth="1"/>
    <col min="10507" max="10509" width="32.28515625" customWidth="1"/>
    <col min="10510" max="10510" width="33.5703125" customWidth="1"/>
    <col min="10511" max="10511" width="28.140625" bestFit="1" customWidth="1"/>
    <col min="10512" max="10512" width="14" customWidth="1"/>
    <col min="10513" max="10516" width="29.140625" customWidth="1"/>
    <col min="10517" max="10517" width="28.140625" bestFit="1" customWidth="1"/>
    <col min="10518" max="10518" width="9.28515625" bestFit="1" customWidth="1"/>
    <col min="10519" max="10522" width="27.42578125" customWidth="1"/>
    <col min="10523" max="10523" width="19" bestFit="1" customWidth="1"/>
    <col min="10524" max="10524" width="9.28515625" bestFit="1" customWidth="1"/>
    <col min="10525" max="10528" width="24.28515625" customWidth="1"/>
    <col min="10530" max="10531" width="5.85546875" bestFit="1" customWidth="1"/>
    <col min="10532" max="10532" width="8" bestFit="1" customWidth="1"/>
    <col min="10533" max="10533" width="5.85546875" bestFit="1" customWidth="1"/>
    <col min="10534" max="10534" width="11" bestFit="1" customWidth="1"/>
    <col min="10535" max="10535" width="16.140625" customWidth="1"/>
    <col min="10536" max="10539" width="37.85546875" bestFit="1" customWidth="1"/>
    <col min="10540" max="10541" width="5.85546875" bestFit="1" customWidth="1"/>
    <col min="10542" max="10542" width="3.140625" bestFit="1" customWidth="1"/>
    <col min="10543" max="10543" width="22.42578125" customWidth="1"/>
    <col min="10544" max="10544" width="21.85546875" customWidth="1"/>
    <col min="10555" max="10555" width="21.5703125" customWidth="1"/>
    <col min="10753" max="10753" width="3.7109375" customWidth="1"/>
    <col min="10754" max="10754" width="12.28515625" customWidth="1"/>
    <col min="10755" max="10755" width="24.5703125" customWidth="1"/>
    <col min="10756" max="10756" width="86.7109375" customWidth="1"/>
    <col min="10757" max="10757" width="38.42578125" customWidth="1"/>
    <col min="10758" max="10758" width="13.7109375" customWidth="1"/>
    <col min="10759" max="10759" width="30.28515625" customWidth="1"/>
    <col min="10760" max="10762" width="22.7109375" customWidth="1"/>
    <col min="10763" max="10765" width="32.28515625" customWidth="1"/>
    <col min="10766" max="10766" width="33.5703125" customWidth="1"/>
    <col min="10767" max="10767" width="28.140625" bestFit="1" customWidth="1"/>
    <col min="10768" max="10768" width="14" customWidth="1"/>
    <col min="10769" max="10772" width="29.140625" customWidth="1"/>
    <col min="10773" max="10773" width="28.140625" bestFit="1" customWidth="1"/>
    <col min="10774" max="10774" width="9.28515625" bestFit="1" customWidth="1"/>
    <col min="10775" max="10778" width="27.42578125" customWidth="1"/>
    <col min="10779" max="10779" width="19" bestFit="1" customWidth="1"/>
    <col min="10780" max="10780" width="9.28515625" bestFit="1" customWidth="1"/>
    <col min="10781" max="10784" width="24.28515625" customWidth="1"/>
    <col min="10786" max="10787" width="5.85546875" bestFit="1" customWidth="1"/>
    <col min="10788" max="10788" width="8" bestFit="1" customWidth="1"/>
    <col min="10789" max="10789" width="5.85546875" bestFit="1" customWidth="1"/>
    <col min="10790" max="10790" width="11" bestFit="1" customWidth="1"/>
    <col min="10791" max="10791" width="16.140625" customWidth="1"/>
    <col min="10792" max="10795" width="37.85546875" bestFit="1" customWidth="1"/>
    <col min="10796" max="10797" width="5.85546875" bestFit="1" customWidth="1"/>
    <col min="10798" max="10798" width="3.140625" bestFit="1" customWidth="1"/>
    <col min="10799" max="10799" width="22.42578125" customWidth="1"/>
    <col min="10800" max="10800" width="21.85546875" customWidth="1"/>
    <col min="10811" max="10811" width="21.5703125" customWidth="1"/>
    <col min="11009" max="11009" width="3.7109375" customWidth="1"/>
    <col min="11010" max="11010" width="12.28515625" customWidth="1"/>
    <col min="11011" max="11011" width="24.5703125" customWidth="1"/>
    <col min="11012" max="11012" width="86.7109375" customWidth="1"/>
    <col min="11013" max="11013" width="38.42578125" customWidth="1"/>
    <col min="11014" max="11014" width="13.7109375" customWidth="1"/>
    <col min="11015" max="11015" width="30.28515625" customWidth="1"/>
    <col min="11016" max="11018" width="22.7109375" customWidth="1"/>
    <col min="11019" max="11021" width="32.28515625" customWidth="1"/>
    <col min="11022" max="11022" width="33.5703125" customWidth="1"/>
    <col min="11023" max="11023" width="28.140625" bestFit="1" customWidth="1"/>
    <col min="11024" max="11024" width="14" customWidth="1"/>
    <col min="11025" max="11028" width="29.140625" customWidth="1"/>
    <col min="11029" max="11029" width="28.140625" bestFit="1" customWidth="1"/>
    <col min="11030" max="11030" width="9.28515625" bestFit="1" customWidth="1"/>
    <col min="11031" max="11034" width="27.42578125" customWidth="1"/>
    <col min="11035" max="11035" width="19" bestFit="1" customWidth="1"/>
    <col min="11036" max="11036" width="9.28515625" bestFit="1" customWidth="1"/>
    <col min="11037" max="11040" width="24.28515625" customWidth="1"/>
    <col min="11042" max="11043" width="5.85546875" bestFit="1" customWidth="1"/>
    <col min="11044" max="11044" width="8" bestFit="1" customWidth="1"/>
    <col min="11045" max="11045" width="5.85546875" bestFit="1" customWidth="1"/>
    <col min="11046" max="11046" width="11" bestFit="1" customWidth="1"/>
    <col min="11047" max="11047" width="16.140625" customWidth="1"/>
    <col min="11048" max="11051" width="37.85546875" bestFit="1" customWidth="1"/>
    <col min="11052" max="11053" width="5.85546875" bestFit="1" customWidth="1"/>
    <col min="11054" max="11054" width="3.140625" bestFit="1" customWidth="1"/>
    <col min="11055" max="11055" width="22.42578125" customWidth="1"/>
    <col min="11056" max="11056" width="21.85546875" customWidth="1"/>
    <col min="11067" max="11067" width="21.5703125" customWidth="1"/>
    <col min="11265" max="11265" width="3.7109375" customWidth="1"/>
    <col min="11266" max="11266" width="12.28515625" customWidth="1"/>
    <col min="11267" max="11267" width="24.5703125" customWidth="1"/>
    <col min="11268" max="11268" width="86.7109375" customWidth="1"/>
    <col min="11269" max="11269" width="38.42578125" customWidth="1"/>
    <col min="11270" max="11270" width="13.7109375" customWidth="1"/>
    <col min="11271" max="11271" width="30.28515625" customWidth="1"/>
    <col min="11272" max="11274" width="22.7109375" customWidth="1"/>
    <col min="11275" max="11277" width="32.28515625" customWidth="1"/>
    <col min="11278" max="11278" width="33.5703125" customWidth="1"/>
    <col min="11279" max="11279" width="28.140625" bestFit="1" customWidth="1"/>
    <col min="11280" max="11280" width="14" customWidth="1"/>
    <col min="11281" max="11284" width="29.140625" customWidth="1"/>
    <col min="11285" max="11285" width="28.140625" bestFit="1" customWidth="1"/>
    <col min="11286" max="11286" width="9.28515625" bestFit="1" customWidth="1"/>
    <col min="11287" max="11290" width="27.42578125" customWidth="1"/>
    <col min="11291" max="11291" width="19" bestFit="1" customWidth="1"/>
    <col min="11292" max="11292" width="9.28515625" bestFit="1" customWidth="1"/>
    <col min="11293" max="11296" width="24.28515625" customWidth="1"/>
    <col min="11298" max="11299" width="5.85546875" bestFit="1" customWidth="1"/>
    <col min="11300" max="11300" width="8" bestFit="1" customWidth="1"/>
    <col min="11301" max="11301" width="5.85546875" bestFit="1" customWidth="1"/>
    <col min="11302" max="11302" width="11" bestFit="1" customWidth="1"/>
    <col min="11303" max="11303" width="16.140625" customWidth="1"/>
    <col min="11304" max="11307" width="37.85546875" bestFit="1" customWidth="1"/>
    <col min="11308" max="11309" width="5.85546875" bestFit="1" customWidth="1"/>
    <col min="11310" max="11310" width="3.140625" bestFit="1" customWidth="1"/>
    <col min="11311" max="11311" width="22.42578125" customWidth="1"/>
    <col min="11312" max="11312" width="21.85546875" customWidth="1"/>
    <col min="11323" max="11323" width="21.5703125" customWidth="1"/>
    <col min="11521" max="11521" width="3.7109375" customWidth="1"/>
    <col min="11522" max="11522" width="12.28515625" customWidth="1"/>
    <col min="11523" max="11523" width="24.5703125" customWidth="1"/>
    <col min="11524" max="11524" width="86.7109375" customWidth="1"/>
    <col min="11525" max="11525" width="38.42578125" customWidth="1"/>
    <col min="11526" max="11526" width="13.7109375" customWidth="1"/>
    <col min="11527" max="11527" width="30.28515625" customWidth="1"/>
    <col min="11528" max="11530" width="22.7109375" customWidth="1"/>
    <col min="11531" max="11533" width="32.28515625" customWidth="1"/>
    <col min="11534" max="11534" width="33.5703125" customWidth="1"/>
    <col min="11535" max="11535" width="28.140625" bestFit="1" customWidth="1"/>
    <col min="11536" max="11536" width="14" customWidth="1"/>
    <col min="11537" max="11540" width="29.140625" customWidth="1"/>
    <col min="11541" max="11541" width="28.140625" bestFit="1" customWidth="1"/>
    <col min="11542" max="11542" width="9.28515625" bestFit="1" customWidth="1"/>
    <col min="11543" max="11546" width="27.42578125" customWidth="1"/>
    <col min="11547" max="11547" width="19" bestFit="1" customWidth="1"/>
    <col min="11548" max="11548" width="9.28515625" bestFit="1" customWidth="1"/>
    <col min="11549" max="11552" width="24.28515625" customWidth="1"/>
    <col min="11554" max="11555" width="5.85546875" bestFit="1" customWidth="1"/>
    <col min="11556" max="11556" width="8" bestFit="1" customWidth="1"/>
    <col min="11557" max="11557" width="5.85546875" bestFit="1" customWidth="1"/>
    <col min="11558" max="11558" width="11" bestFit="1" customWidth="1"/>
    <col min="11559" max="11559" width="16.140625" customWidth="1"/>
    <col min="11560" max="11563" width="37.85546875" bestFit="1" customWidth="1"/>
    <col min="11564" max="11565" width="5.85546875" bestFit="1" customWidth="1"/>
    <col min="11566" max="11566" width="3.140625" bestFit="1" customWidth="1"/>
    <col min="11567" max="11567" width="22.42578125" customWidth="1"/>
    <col min="11568" max="11568" width="21.85546875" customWidth="1"/>
    <col min="11579" max="11579" width="21.5703125" customWidth="1"/>
    <col min="11777" max="11777" width="3.7109375" customWidth="1"/>
    <col min="11778" max="11778" width="12.28515625" customWidth="1"/>
    <col min="11779" max="11779" width="24.5703125" customWidth="1"/>
    <col min="11780" max="11780" width="86.7109375" customWidth="1"/>
    <col min="11781" max="11781" width="38.42578125" customWidth="1"/>
    <col min="11782" max="11782" width="13.7109375" customWidth="1"/>
    <col min="11783" max="11783" width="30.28515625" customWidth="1"/>
    <col min="11784" max="11786" width="22.7109375" customWidth="1"/>
    <col min="11787" max="11789" width="32.28515625" customWidth="1"/>
    <col min="11790" max="11790" width="33.5703125" customWidth="1"/>
    <col min="11791" max="11791" width="28.140625" bestFit="1" customWidth="1"/>
    <col min="11792" max="11792" width="14" customWidth="1"/>
    <col min="11793" max="11796" width="29.140625" customWidth="1"/>
    <col min="11797" max="11797" width="28.140625" bestFit="1" customWidth="1"/>
    <col min="11798" max="11798" width="9.28515625" bestFit="1" customWidth="1"/>
    <col min="11799" max="11802" width="27.42578125" customWidth="1"/>
    <col min="11803" max="11803" width="19" bestFit="1" customWidth="1"/>
    <col min="11804" max="11804" width="9.28515625" bestFit="1" customWidth="1"/>
    <col min="11805" max="11808" width="24.28515625" customWidth="1"/>
    <col min="11810" max="11811" width="5.85546875" bestFit="1" customWidth="1"/>
    <col min="11812" max="11812" width="8" bestFit="1" customWidth="1"/>
    <col min="11813" max="11813" width="5.85546875" bestFit="1" customWidth="1"/>
    <col min="11814" max="11814" width="11" bestFit="1" customWidth="1"/>
    <col min="11815" max="11815" width="16.140625" customWidth="1"/>
    <col min="11816" max="11819" width="37.85546875" bestFit="1" customWidth="1"/>
    <col min="11820" max="11821" width="5.85546875" bestFit="1" customWidth="1"/>
    <col min="11822" max="11822" width="3.140625" bestFit="1" customWidth="1"/>
    <col min="11823" max="11823" width="22.42578125" customWidth="1"/>
    <col min="11824" max="11824" width="21.85546875" customWidth="1"/>
    <col min="11835" max="11835" width="21.5703125" customWidth="1"/>
    <col min="12033" max="12033" width="3.7109375" customWidth="1"/>
    <col min="12034" max="12034" width="12.28515625" customWidth="1"/>
    <col min="12035" max="12035" width="24.5703125" customWidth="1"/>
    <col min="12036" max="12036" width="86.7109375" customWidth="1"/>
    <col min="12037" max="12037" width="38.42578125" customWidth="1"/>
    <col min="12038" max="12038" width="13.7109375" customWidth="1"/>
    <col min="12039" max="12039" width="30.28515625" customWidth="1"/>
    <col min="12040" max="12042" width="22.7109375" customWidth="1"/>
    <col min="12043" max="12045" width="32.28515625" customWidth="1"/>
    <col min="12046" max="12046" width="33.5703125" customWidth="1"/>
    <col min="12047" max="12047" width="28.140625" bestFit="1" customWidth="1"/>
    <col min="12048" max="12048" width="14" customWidth="1"/>
    <col min="12049" max="12052" width="29.140625" customWidth="1"/>
    <col min="12053" max="12053" width="28.140625" bestFit="1" customWidth="1"/>
    <col min="12054" max="12054" width="9.28515625" bestFit="1" customWidth="1"/>
    <col min="12055" max="12058" width="27.42578125" customWidth="1"/>
    <col min="12059" max="12059" width="19" bestFit="1" customWidth="1"/>
    <col min="12060" max="12060" width="9.28515625" bestFit="1" customWidth="1"/>
    <col min="12061" max="12064" width="24.28515625" customWidth="1"/>
    <col min="12066" max="12067" width="5.85546875" bestFit="1" customWidth="1"/>
    <col min="12068" max="12068" width="8" bestFit="1" customWidth="1"/>
    <col min="12069" max="12069" width="5.85546875" bestFit="1" customWidth="1"/>
    <col min="12070" max="12070" width="11" bestFit="1" customWidth="1"/>
    <col min="12071" max="12071" width="16.140625" customWidth="1"/>
    <col min="12072" max="12075" width="37.85546875" bestFit="1" customWidth="1"/>
    <col min="12076" max="12077" width="5.85546875" bestFit="1" customWidth="1"/>
    <col min="12078" max="12078" width="3.140625" bestFit="1" customWidth="1"/>
    <col min="12079" max="12079" width="22.42578125" customWidth="1"/>
    <col min="12080" max="12080" width="21.85546875" customWidth="1"/>
    <col min="12091" max="12091" width="21.5703125" customWidth="1"/>
    <col min="12289" max="12289" width="3.7109375" customWidth="1"/>
    <col min="12290" max="12290" width="12.28515625" customWidth="1"/>
    <col min="12291" max="12291" width="24.5703125" customWidth="1"/>
    <col min="12292" max="12292" width="86.7109375" customWidth="1"/>
    <col min="12293" max="12293" width="38.42578125" customWidth="1"/>
    <col min="12294" max="12294" width="13.7109375" customWidth="1"/>
    <col min="12295" max="12295" width="30.28515625" customWidth="1"/>
    <col min="12296" max="12298" width="22.7109375" customWidth="1"/>
    <col min="12299" max="12301" width="32.28515625" customWidth="1"/>
    <col min="12302" max="12302" width="33.5703125" customWidth="1"/>
    <col min="12303" max="12303" width="28.140625" bestFit="1" customWidth="1"/>
    <col min="12304" max="12304" width="14" customWidth="1"/>
    <col min="12305" max="12308" width="29.140625" customWidth="1"/>
    <col min="12309" max="12309" width="28.140625" bestFit="1" customWidth="1"/>
    <col min="12310" max="12310" width="9.28515625" bestFit="1" customWidth="1"/>
    <col min="12311" max="12314" width="27.42578125" customWidth="1"/>
    <col min="12315" max="12315" width="19" bestFit="1" customWidth="1"/>
    <col min="12316" max="12316" width="9.28515625" bestFit="1" customWidth="1"/>
    <col min="12317" max="12320" width="24.28515625" customWidth="1"/>
    <col min="12322" max="12323" width="5.85546875" bestFit="1" customWidth="1"/>
    <col min="12324" max="12324" width="8" bestFit="1" customWidth="1"/>
    <col min="12325" max="12325" width="5.85546875" bestFit="1" customWidth="1"/>
    <col min="12326" max="12326" width="11" bestFit="1" customWidth="1"/>
    <col min="12327" max="12327" width="16.140625" customWidth="1"/>
    <col min="12328" max="12331" width="37.85546875" bestFit="1" customWidth="1"/>
    <col min="12332" max="12333" width="5.85546875" bestFit="1" customWidth="1"/>
    <col min="12334" max="12334" width="3.140625" bestFit="1" customWidth="1"/>
    <col min="12335" max="12335" width="22.42578125" customWidth="1"/>
    <col min="12336" max="12336" width="21.85546875" customWidth="1"/>
    <col min="12347" max="12347" width="21.5703125" customWidth="1"/>
    <col min="12545" max="12545" width="3.7109375" customWidth="1"/>
    <col min="12546" max="12546" width="12.28515625" customWidth="1"/>
    <col min="12547" max="12547" width="24.5703125" customWidth="1"/>
    <col min="12548" max="12548" width="86.7109375" customWidth="1"/>
    <col min="12549" max="12549" width="38.42578125" customWidth="1"/>
    <col min="12550" max="12550" width="13.7109375" customWidth="1"/>
    <col min="12551" max="12551" width="30.28515625" customWidth="1"/>
    <col min="12552" max="12554" width="22.7109375" customWidth="1"/>
    <col min="12555" max="12557" width="32.28515625" customWidth="1"/>
    <col min="12558" max="12558" width="33.5703125" customWidth="1"/>
    <col min="12559" max="12559" width="28.140625" bestFit="1" customWidth="1"/>
    <col min="12560" max="12560" width="14" customWidth="1"/>
    <col min="12561" max="12564" width="29.140625" customWidth="1"/>
    <col min="12565" max="12565" width="28.140625" bestFit="1" customWidth="1"/>
    <col min="12566" max="12566" width="9.28515625" bestFit="1" customWidth="1"/>
    <col min="12567" max="12570" width="27.42578125" customWidth="1"/>
    <col min="12571" max="12571" width="19" bestFit="1" customWidth="1"/>
    <col min="12572" max="12572" width="9.28515625" bestFit="1" customWidth="1"/>
    <col min="12573" max="12576" width="24.28515625" customWidth="1"/>
    <col min="12578" max="12579" width="5.85546875" bestFit="1" customWidth="1"/>
    <col min="12580" max="12580" width="8" bestFit="1" customWidth="1"/>
    <col min="12581" max="12581" width="5.85546875" bestFit="1" customWidth="1"/>
    <col min="12582" max="12582" width="11" bestFit="1" customWidth="1"/>
    <col min="12583" max="12583" width="16.140625" customWidth="1"/>
    <col min="12584" max="12587" width="37.85546875" bestFit="1" customWidth="1"/>
    <col min="12588" max="12589" width="5.85546875" bestFit="1" customWidth="1"/>
    <col min="12590" max="12590" width="3.140625" bestFit="1" customWidth="1"/>
    <col min="12591" max="12591" width="22.42578125" customWidth="1"/>
    <col min="12592" max="12592" width="21.85546875" customWidth="1"/>
    <col min="12603" max="12603" width="21.5703125" customWidth="1"/>
    <col min="12801" max="12801" width="3.7109375" customWidth="1"/>
    <col min="12802" max="12802" width="12.28515625" customWidth="1"/>
    <col min="12803" max="12803" width="24.5703125" customWidth="1"/>
    <col min="12804" max="12804" width="86.7109375" customWidth="1"/>
    <col min="12805" max="12805" width="38.42578125" customWidth="1"/>
    <col min="12806" max="12806" width="13.7109375" customWidth="1"/>
    <col min="12807" max="12807" width="30.28515625" customWidth="1"/>
    <col min="12808" max="12810" width="22.7109375" customWidth="1"/>
    <col min="12811" max="12813" width="32.28515625" customWidth="1"/>
    <col min="12814" max="12814" width="33.5703125" customWidth="1"/>
    <col min="12815" max="12815" width="28.140625" bestFit="1" customWidth="1"/>
    <col min="12816" max="12816" width="14" customWidth="1"/>
    <col min="12817" max="12820" width="29.140625" customWidth="1"/>
    <col min="12821" max="12821" width="28.140625" bestFit="1" customWidth="1"/>
    <col min="12822" max="12822" width="9.28515625" bestFit="1" customWidth="1"/>
    <col min="12823" max="12826" width="27.42578125" customWidth="1"/>
    <col min="12827" max="12827" width="19" bestFit="1" customWidth="1"/>
    <col min="12828" max="12828" width="9.28515625" bestFit="1" customWidth="1"/>
    <col min="12829" max="12832" width="24.28515625" customWidth="1"/>
    <col min="12834" max="12835" width="5.85546875" bestFit="1" customWidth="1"/>
    <col min="12836" max="12836" width="8" bestFit="1" customWidth="1"/>
    <col min="12837" max="12837" width="5.85546875" bestFit="1" customWidth="1"/>
    <col min="12838" max="12838" width="11" bestFit="1" customWidth="1"/>
    <col min="12839" max="12839" width="16.140625" customWidth="1"/>
    <col min="12840" max="12843" width="37.85546875" bestFit="1" customWidth="1"/>
    <col min="12844" max="12845" width="5.85546875" bestFit="1" customWidth="1"/>
    <col min="12846" max="12846" width="3.140625" bestFit="1" customWidth="1"/>
    <col min="12847" max="12847" width="22.42578125" customWidth="1"/>
    <col min="12848" max="12848" width="21.85546875" customWidth="1"/>
    <col min="12859" max="12859" width="21.5703125" customWidth="1"/>
    <col min="13057" max="13057" width="3.7109375" customWidth="1"/>
    <col min="13058" max="13058" width="12.28515625" customWidth="1"/>
    <col min="13059" max="13059" width="24.5703125" customWidth="1"/>
    <col min="13060" max="13060" width="86.7109375" customWidth="1"/>
    <col min="13061" max="13061" width="38.42578125" customWidth="1"/>
    <col min="13062" max="13062" width="13.7109375" customWidth="1"/>
    <col min="13063" max="13063" width="30.28515625" customWidth="1"/>
    <col min="13064" max="13066" width="22.7109375" customWidth="1"/>
    <col min="13067" max="13069" width="32.28515625" customWidth="1"/>
    <col min="13070" max="13070" width="33.5703125" customWidth="1"/>
    <col min="13071" max="13071" width="28.140625" bestFit="1" customWidth="1"/>
    <col min="13072" max="13072" width="14" customWidth="1"/>
    <col min="13073" max="13076" width="29.140625" customWidth="1"/>
    <col min="13077" max="13077" width="28.140625" bestFit="1" customWidth="1"/>
    <col min="13078" max="13078" width="9.28515625" bestFit="1" customWidth="1"/>
    <col min="13079" max="13082" width="27.42578125" customWidth="1"/>
    <col min="13083" max="13083" width="19" bestFit="1" customWidth="1"/>
    <col min="13084" max="13084" width="9.28515625" bestFit="1" customWidth="1"/>
    <col min="13085" max="13088" width="24.28515625" customWidth="1"/>
    <col min="13090" max="13091" width="5.85546875" bestFit="1" customWidth="1"/>
    <col min="13092" max="13092" width="8" bestFit="1" customWidth="1"/>
    <col min="13093" max="13093" width="5.85546875" bestFit="1" customWidth="1"/>
    <col min="13094" max="13094" width="11" bestFit="1" customWidth="1"/>
    <col min="13095" max="13095" width="16.140625" customWidth="1"/>
    <col min="13096" max="13099" width="37.85546875" bestFit="1" customWidth="1"/>
    <col min="13100" max="13101" width="5.85546875" bestFit="1" customWidth="1"/>
    <col min="13102" max="13102" width="3.140625" bestFit="1" customWidth="1"/>
    <col min="13103" max="13103" width="22.42578125" customWidth="1"/>
    <col min="13104" max="13104" width="21.85546875" customWidth="1"/>
    <col min="13115" max="13115" width="21.5703125" customWidth="1"/>
    <col min="13313" max="13313" width="3.7109375" customWidth="1"/>
    <col min="13314" max="13314" width="12.28515625" customWidth="1"/>
    <col min="13315" max="13315" width="24.5703125" customWidth="1"/>
    <col min="13316" max="13316" width="86.7109375" customWidth="1"/>
    <col min="13317" max="13317" width="38.42578125" customWidth="1"/>
    <col min="13318" max="13318" width="13.7109375" customWidth="1"/>
    <col min="13319" max="13319" width="30.28515625" customWidth="1"/>
    <col min="13320" max="13322" width="22.7109375" customWidth="1"/>
    <col min="13323" max="13325" width="32.28515625" customWidth="1"/>
    <col min="13326" max="13326" width="33.5703125" customWidth="1"/>
    <col min="13327" max="13327" width="28.140625" bestFit="1" customWidth="1"/>
    <col min="13328" max="13328" width="14" customWidth="1"/>
    <col min="13329" max="13332" width="29.140625" customWidth="1"/>
    <col min="13333" max="13333" width="28.140625" bestFit="1" customWidth="1"/>
    <col min="13334" max="13334" width="9.28515625" bestFit="1" customWidth="1"/>
    <col min="13335" max="13338" width="27.42578125" customWidth="1"/>
    <col min="13339" max="13339" width="19" bestFit="1" customWidth="1"/>
    <col min="13340" max="13340" width="9.28515625" bestFit="1" customWidth="1"/>
    <col min="13341" max="13344" width="24.28515625" customWidth="1"/>
    <col min="13346" max="13347" width="5.85546875" bestFit="1" customWidth="1"/>
    <col min="13348" max="13348" width="8" bestFit="1" customWidth="1"/>
    <col min="13349" max="13349" width="5.85546875" bestFit="1" customWidth="1"/>
    <col min="13350" max="13350" width="11" bestFit="1" customWidth="1"/>
    <col min="13351" max="13351" width="16.140625" customWidth="1"/>
    <col min="13352" max="13355" width="37.85546875" bestFit="1" customWidth="1"/>
    <col min="13356" max="13357" width="5.85546875" bestFit="1" customWidth="1"/>
    <col min="13358" max="13358" width="3.140625" bestFit="1" customWidth="1"/>
    <col min="13359" max="13359" width="22.42578125" customWidth="1"/>
    <col min="13360" max="13360" width="21.85546875" customWidth="1"/>
    <col min="13371" max="13371" width="21.5703125" customWidth="1"/>
    <col min="13569" max="13569" width="3.7109375" customWidth="1"/>
    <col min="13570" max="13570" width="12.28515625" customWidth="1"/>
    <col min="13571" max="13571" width="24.5703125" customWidth="1"/>
    <col min="13572" max="13572" width="86.7109375" customWidth="1"/>
    <col min="13573" max="13573" width="38.42578125" customWidth="1"/>
    <col min="13574" max="13574" width="13.7109375" customWidth="1"/>
    <col min="13575" max="13575" width="30.28515625" customWidth="1"/>
    <col min="13576" max="13578" width="22.7109375" customWidth="1"/>
    <col min="13579" max="13581" width="32.28515625" customWidth="1"/>
    <col min="13582" max="13582" width="33.5703125" customWidth="1"/>
    <col min="13583" max="13583" width="28.140625" bestFit="1" customWidth="1"/>
    <col min="13584" max="13584" width="14" customWidth="1"/>
    <col min="13585" max="13588" width="29.140625" customWidth="1"/>
    <col min="13589" max="13589" width="28.140625" bestFit="1" customWidth="1"/>
    <col min="13590" max="13590" width="9.28515625" bestFit="1" customWidth="1"/>
    <col min="13591" max="13594" width="27.42578125" customWidth="1"/>
    <col min="13595" max="13595" width="19" bestFit="1" customWidth="1"/>
    <col min="13596" max="13596" width="9.28515625" bestFit="1" customWidth="1"/>
    <col min="13597" max="13600" width="24.28515625" customWidth="1"/>
    <col min="13602" max="13603" width="5.85546875" bestFit="1" customWidth="1"/>
    <col min="13604" max="13604" width="8" bestFit="1" customWidth="1"/>
    <col min="13605" max="13605" width="5.85546875" bestFit="1" customWidth="1"/>
    <col min="13606" max="13606" width="11" bestFit="1" customWidth="1"/>
    <col min="13607" max="13607" width="16.140625" customWidth="1"/>
    <col min="13608" max="13611" width="37.85546875" bestFit="1" customWidth="1"/>
    <col min="13612" max="13613" width="5.85546875" bestFit="1" customWidth="1"/>
    <col min="13614" max="13614" width="3.140625" bestFit="1" customWidth="1"/>
    <col min="13615" max="13615" width="22.42578125" customWidth="1"/>
    <col min="13616" max="13616" width="21.85546875" customWidth="1"/>
    <col min="13627" max="13627" width="21.5703125" customWidth="1"/>
    <col min="13825" max="13825" width="3.7109375" customWidth="1"/>
    <col min="13826" max="13826" width="12.28515625" customWidth="1"/>
    <col min="13827" max="13827" width="24.5703125" customWidth="1"/>
    <col min="13828" max="13828" width="86.7109375" customWidth="1"/>
    <col min="13829" max="13829" width="38.42578125" customWidth="1"/>
    <col min="13830" max="13830" width="13.7109375" customWidth="1"/>
    <col min="13831" max="13831" width="30.28515625" customWidth="1"/>
    <col min="13832" max="13834" width="22.7109375" customWidth="1"/>
    <col min="13835" max="13837" width="32.28515625" customWidth="1"/>
    <col min="13838" max="13838" width="33.5703125" customWidth="1"/>
    <col min="13839" max="13839" width="28.140625" bestFit="1" customWidth="1"/>
    <col min="13840" max="13840" width="14" customWidth="1"/>
    <col min="13841" max="13844" width="29.140625" customWidth="1"/>
    <col min="13845" max="13845" width="28.140625" bestFit="1" customWidth="1"/>
    <col min="13846" max="13846" width="9.28515625" bestFit="1" customWidth="1"/>
    <col min="13847" max="13850" width="27.42578125" customWidth="1"/>
    <col min="13851" max="13851" width="19" bestFit="1" customWidth="1"/>
    <col min="13852" max="13852" width="9.28515625" bestFit="1" customWidth="1"/>
    <col min="13853" max="13856" width="24.28515625" customWidth="1"/>
    <col min="13858" max="13859" width="5.85546875" bestFit="1" customWidth="1"/>
    <col min="13860" max="13860" width="8" bestFit="1" customWidth="1"/>
    <col min="13861" max="13861" width="5.85546875" bestFit="1" customWidth="1"/>
    <col min="13862" max="13862" width="11" bestFit="1" customWidth="1"/>
    <col min="13863" max="13863" width="16.140625" customWidth="1"/>
    <col min="13864" max="13867" width="37.85546875" bestFit="1" customWidth="1"/>
    <col min="13868" max="13869" width="5.85546875" bestFit="1" customWidth="1"/>
    <col min="13870" max="13870" width="3.140625" bestFit="1" customWidth="1"/>
    <col min="13871" max="13871" width="22.42578125" customWidth="1"/>
    <col min="13872" max="13872" width="21.85546875" customWidth="1"/>
    <col min="13883" max="13883" width="21.5703125" customWidth="1"/>
    <col min="14081" max="14081" width="3.7109375" customWidth="1"/>
    <col min="14082" max="14082" width="12.28515625" customWidth="1"/>
    <col min="14083" max="14083" width="24.5703125" customWidth="1"/>
    <col min="14084" max="14084" width="86.7109375" customWidth="1"/>
    <col min="14085" max="14085" width="38.42578125" customWidth="1"/>
    <col min="14086" max="14086" width="13.7109375" customWidth="1"/>
    <col min="14087" max="14087" width="30.28515625" customWidth="1"/>
    <col min="14088" max="14090" width="22.7109375" customWidth="1"/>
    <col min="14091" max="14093" width="32.28515625" customWidth="1"/>
    <col min="14094" max="14094" width="33.5703125" customWidth="1"/>
    <col min="14095" max="14095" width="28.140625" bestFit="1" customWidth="1"/>
    <col min="14096" max="14096" width="14" customWidth="1"/>
    <col min="14097" max="14100" width="29.140625" customWidth="1"/>
    <col min="14101" max="14101" width="28.140625" bestFit="1" customWidth="1"/>
    <col min="14102" max="14102" width="9.28515625" bestFit="1" customWidth="1"/>
    <col min="14103" max="14106" width="27.42578125" customWidth="1"/>
    <col min="14107" max="14107" width="19" bestFit="1" customWidth="1"/>
    <col min="14108" max="14108" width="9.28515625" bestFit="1" customWidth="1"/>
    <col min="14109" max="14112" width="24.28515625" customWidth="1"/>
    <col min="14114" max="14115" width="5.85546875" bestFit="1" customWidth="1"/>
    <col min="14116" max="14116" width="8" bestFit="1" customWidth="1"/>
    <col min="14117" max="14117" width="5.85546875" bestFit="1" customWidth="1"/>
    <col min="14118" max="14118" width="11" bestFit="1" customWidth="1"/>
    <col min="14119" max="14119" width="16.140625" customWidth="1"/>
    <col min="14120" max="14123" width="37.85546875" bestFit="1" customWidth="1"/>
    <col min="14124" max="14125" width="5.85546875" bestFit="1" customWidth="1"/>
    <col min="14126" max="14126" width="3.140625" bestFit="1" customWidth="1"/>
    <col min="14127" max="14127" width="22.42578125" customWidth="1"/>
    <col min="14128" max="14128" width="21.85546875" customWidth="1"/>
    <col min="14139" max="14139" width="21.5703125" customWidth="1"/>
    <col min="14337" max="14337" width="3.7109375" customWidth="1"/>
    <col min="14338" max="14338" width="12.28515625" customWidth="1"/>
    <col min="14339" max="14339" width="24.5703125" customWidth="1"/>
    <col min="14340" max="14340" width="86.7109375" customWidth="1"/>
    <col min="14341" max="14341" width="38.42578125" customWidth="1"/>
    <col min="14342" max="14342" width="13.7109375" customWidth="1"/>
    <col min="14343" max="14343" width="30.28515625" customWidth="1"/>
    <col min="14344" max="14346" width="22.7109375" customWidth="1"/>
    <col min="14347" max="14349" width="32.28515625" customWidth="1"/>
    <col min="14350" max="14350" width="33.5703125" customWidth="1"/>
    <col min="14351" max="14351" width="28.140625" bestFit="1" customWidth="1"/>
    <col min="14352" max="14352" width="14" customWidth="1"/>
    <col min="14353" max="14356" width="29.140625" customWidth="1"/>
    <col min="14357" max="14357" width="28.140625" bestFit="1" customWidth="1"/>
    <col min="14358" max="14358" width="9.28515625" bestFit="1" customWidth="1"/>
    <col min="14359" max="14362" width="27.42578125" customWidth="1"/>
    <col min="14363" max="14363" width="19" bestFit="1" customWidth="1"/>
    <col min="14364" max="14364" width="9.28515625" bestFit="1" customWidth="1"/>
    <col min="14365" max="14368" width="24.28515625" customWidth="1"/>
    <col min="14370" max="14371" width="5.85546875" bestFit="1" customWidth="1"/>
    <col min="14372" max="14372" width="8" bestFit="1" customWidth="1"/>
    <col min="14373" max="14373" width="5.85546875" bestFit="1" customWidth="1"/>
    <col min="14374" max="14374" width="11" bestFit="1" customWidth="1"/>
    <col min="14375" max="14375" width="16.140625" customWidth="1"/>
    <col min="14376" max="14379" width="37.85546875" bestFit="1" customWidth="1"/>
    <col min="14380" max="14381" width="5.85546875" bestFit="1" customWidth="1"/>
    <col min="14382" max="14382" width="3.140625" bestFit="1" customWidth="1"/>
    <col min="14383" max="14383" width="22.42578125" customWidth="1"/>
    <col min="14384" max="14384" width="21.85546875" customWidth="1"/>
    <col min="14395" max="14395" width="21.5703125" customWidth="1"/>
    <col min="14593" max="14593" width="3.7109375" customWidth="1"/>
    <col min="14594" max="14594" width="12.28515625" customWidth="1"/>
    <col min="14595" max="14595" width="24.5703125" customWidth="1"/>
    <col min="14596" max="14596" width="86.7109375" customWidth="1"/>
    <col min="14597" max="14597" width="38.42578125" customWidth="1"/>
    <col min="14598" max="14598" width="13.7109375" customWidth="1"/>
    <col min="14599" max="14599" width="30.28515625" customWidth="1"/>
    <col min="14600" max="14602" width="22.7109375" customWidth="1"/>
    <col min="14603" max="14605" width="32.28515625" customWidth="1"/>
    <col min="14606" max="14606" width="33.5703125" customWidth="1"/>
    <col min="14607" max="14607" width="28.140625" bestFit="1" customWidth="1"/>
    <col min="14608" max="14608" width="14" customWidth="1"/>
    <col min="14609" max="14612" width="29.140625" customWidth="1"/>
    <col min="14613" max="14613" width="28.140625" bestFit="1" customWidth="1"/>
    <col min="14614" max="14614" width="9.28515625" bestFit="1" customWidth="1"/>
    <col min="14615" max="14618" width="27.42578125" customWidth="1"/>
    <col min="14619" max="14619" width="19" bestFit="1" customWidth="1"/>
    <col min="14620" max="14620" width="9.28515625" bestFit="1" customWidth="1"/>
    <col min="14621" max="14624" width="24.28515625" customWidth="1"/>
    <col min="14626" max="14627" width="5.85546875" bestFit="1" customWidth="1"/>
    <col min="14628" max="14628" width="8" bestFit="1" customWidth="1"/>
    <col min="14629" max="14629" width="5.85546875" bestFit="1" customWidth="1"/>
    <col min="14630" max="14630" width="11" bestFit="1" customWidth="1"/>
    <col min="14631" max="14631" width="16.140625" customWidth="1"/>
    <col min="14632" max="14635" width="37.85546875" bestFit="1" customWidth="1"/>
    <col min="14636" max="14637" width="5.85546875" bestFit="1" customWidth="1"/>
    <col min="14638" max="14638" width="3.140625" bestFit="1" customWidth="1"/>
    <col min="14639" max="14639" width="22.42578125" customWidth="1"/>
    <col min="14640" max="14640" width="21.85546875" customWidth="1"/>
    <col min="14651" max="14651" width="21.5703125" customWidth="1"/>
    <col min="14849" max="14849" width="3.7109375" customWidth="1"/>
    <col min="14850" max="14850" width="12.28515625" customWidth="1"/>
    <col min="14851" max="14851" width="24.5703125" customWidth="1"/>
    <col min="14852" max="14852" width="86.7109375" customWidth="1"/>
    <col min="14853" max="14853" width="38.42578125" customWidth="1"/>
    <col min="14854" max="14854" width="13.7109375" customWidth="1"/>
    <col min="14855" max="14855" width="30.28515625" customWidth="1"/>
    <col min="14856" max="14858" width="22.7109375" customWidth="1"/>
    <col min="14859" max="14861" width="32.28515625" customWidth="1"/>
    <col min="14862" max="14862" width="33.5703125" customWidth="1"/>
    <col min="14863" max="14863" width="28.140625" bestFit="1" customWidth="1"/>
    <col min="14864" max="14864" width="14" customWidth="1"/>
    <col min="14865" max="14868" width="29.140625" customWidth="1"/>
    <col min="14869" max="14869" width="28.140625" bestFit="1" customWidth="1"/>
    <col min="14870" max="14870" width="9.28515625" bestFit="1" customWidth="1"/>
    <col min="14871" max="14874" width="27.42578125" customWidth="1"/>
    <col min="14875" max="14875" width="19" bestFit="1" customWidth="1"/>
    <col min="14876" max="14876" width="9.28515625" bestFit="1" customWidth="1"/>
    <col min="14877" max="14880" width="24.28515625" customWidth="1"/>
    <col min="14882" max="14883" width="5.85546875" bestFit="1" customWidth="1"/>
    <col min="14884" max="14884" width="8" bestFit="1" customWidth="1"/>
    <col min="14885" max="14885" width="5.85546875" bestFit="1" customWidth="1"/>
    <col min="14886" max="14886" width="11" bestFit="1" customWidth="1"/>
    <col min="14887" max="14887" width="16.140625" customWidth="1"/>
    <col min="14888" max="14891" width="37.85546875" bestFit="1" customWidth="1"/>
    <col min="14892" max="14893" width="5.85546875" bestFit="1" customWidth="1"/>
    <col min="14894" max="14894" width="3.140625" bestFit="1" customWidth="1"/>
    <col min="14895" max="14895" width="22.42578125" customWidth="1"/>
    <col min="14896" max="14896" width="21.85546875" customWidth="1"/>
    <col min="14907" max="14907" width="21.5703125" customWidth="1"/>
    <col min="15105" max="15105" width="3.7109375" customWidth="1"/>
    <col min="15106" max="15106" width="12.28515625" customWidth="1"/>
    <col min="15107" max="15107" width="24.5703125" customWidth="1"/>
    <col min="15108" max="15108" width="86.7109375" customWidth="1"/>
    <col min="15109" max="15109" width="38.42578125" customWidth="1"/>
    <col min="15110" max="15110" width="13.7109375" customWidth="1"/>
    <col min="15111" max="15111" width="30.28515625" customWidth="1"/>
    <col min="15112" max="15114" width="22.7109375" customWidth="1"/>
    <col min="15115" max="15117" width="32.28515625" customWidth="1"/>
    <col min="15118" max="15118" width="33.5703125" customWidth="1"/>
    <col min="15119" max="15119" width="28.140625" bestFit="1" customWidth="1"/>
    <col min="15120" max="15120" width="14" customWidth="1"/>
    <col min="15121" max="15124" width="29.140625" customWidth="1"/>
    <col min="15125" max="15125" width="28.140625" bestFit="1" customWidth="1"/>
    <col min="15126" max="15126" width="9.28515625" bestFit="1" customWidth="1"/>
    <col min="15127" max="15130" width="27.42578125" customWidth="1"/>
    <col min="15131" max="15131" width="19" bestFit="1" customWidth="1"/>
    <col min="15132" max="15132" width="9.28515625" bestFit="1" customWidth="1"/>
    <col min="15133" max="15136" width="24.28515625" customWidth="1"/>
    <col min="15138" max="15139" width="5.85546875" bestFit="1" customWidth="1"/>
    <col min="15140" max="15140" width="8" bestFit="1" customWidth="1"/>
    <col min="15141" max="15141" width="5.85546875" bestFit="1" customWidth="1"/>
    <col min="15142" max="15142" width="11" bestFit="1" customWidth="1"/>
    <col min="15143" max="15143" width="16.140625" customWidth="1"/>
    <col min="15144" max="15147" width="37.85546875" bestFit="1" customWidth="1"/>
    <col min="15148" max="15149" width="5.85546875" bestFit="1" customWidth="1"/>
    <col min="15150" max="15150" width="3.140625" bestFit="1" customWidth="1"/>
    <col min="15151" max="15151" width="22.42578125" customWidth="1"/>
    <col min="15152" max="15152" width="21.85546875" customWidth="1"/>
    <col min="15163" max="15163" width="21.5703125" customWidth="1"/>
    <col min="15361" max="15361" width="3.7109375" customWidth="1"/>
    <col min="15362" max="15362" width="12.28515625" customWidth="1"/>
    <col min="15363" max="15363" width="24.5703125" customWidth="1"/>
    <col min="15364" max="15364" width="86.7109375" customWidth="1"/>
    <col min="15365" max="15365" width="38.42578125" customWidth="1"/>
    <col min="15366" max="15366" width="13.7109375" customWidth="1"/>
    <col min="15367" max="15367" width="30.28515625" customWidth="1"/>
    <col min="15368" max="15370" width="22.7109375" customWidth="1"/>
    <col min="15371" max="15373" width="32.28515625" customWidth="1"/>
    <col min="15374" max="15374" width="33.5703125" customWidth="1"/>
    <col min="15375" max="15375" width="28.140625" bestFit="1" customWidth="1"/>
    <col min="15376" max="15376" width="14" customWidth="1"/>
    <col min="15377" max="15380" width="29.140625" customWidth="1"/>
    <col min="15381" max="15381" width="28.140625" bestFit="1" customWidth="1"/>
    <col min="15382" max="15382" width="9.28515625" bestFit="1" customWidth="1"/>
    <col min="15383" max="15386" width="27.42578125" customWidth="1"/>
    <col min="15387" max="15387" width="19" bestFit="1" customWidth="1"/>
    <col min="15388" max="15388" width="9.28515625" bestFit="1" customWidth="1"/>
    <col min="15389" max="15392" width="24.28515625" customWidth="1"/>
    <col min="15394" max="15395" width="5.85546875" bestFit="1" customWidth="1"/>
    <col min="15396" max="15396" width="8" bestFit="1" customWidth="1"/>
    <col min="15397" max="15397" width="5.85546875" bestFit="1" customWidth="1"/>
    <col min="15398" max="15398" width="11" bestFit="1" customWidth="1"/>
    <col min="15399" max="15399" width="16.140625" customWidth="1"/>
    <col min="15400" max="15403" width="37.85546875" bestFit="1" customWidth="1"/>
    <col min="15404" max="15405" width="5.85546875" bestFit="1" customWidth="1"/>
    <col min="15406" max="15406" width="3.140625" bestFit="1" customWidth="1"/>
    <col min="15407" max="15407" width="22.42578125" customWidth="1"/>
    <col min="15408" max="15408" width="21.85546875" customWidth="1"/>
    <col min="15419" max="15419" width="21.5703125" customWidth="1"/>
    <col min="15617" max="15617" width="3.7109375" customWidth="1"/>
    <col min="15618" max="15618" width="12.28515625" customWidth="1"/>
    <col min="15619" max="15619" width="24.5703125" customWidth="1"/>
    <col min="15620" max="15620" width="86.7109375" customWidth="1"/>
    <col min="15621" max="15621" width="38.42578125" customWidth="1"/>
    <col min="15622" max="15622" width="13.7109375" customWidth="1"/>
    <col min="15623" max="15623" width="30.28515625" customWidth="1"/>
    <col min="15624" max="15626" width="22.7109375" customWidth="1"/>
    <col min="15627" max="15629" width="32.28515625" customWidth="1"/>
    <col min="15630" max="15630" width="33.5703125" customWidth="1"/>
    <col min="15631" max="15631" width="28.140625" bestFit="1" customWidth="1"/>
    <col min="15632" max="15632" width="14" customWidth="1"/>
    <col min="15633" max="15636" width="29.140625" customWidth="1"/>
    <col min="15637" max="15637" width="28.140625" bestFit="1" customWidth="1"/>
    <col min="15638" max="15638" width="9.28515625" bestFit="1" customWidth="1"/>
    <col min="15639" max="15642" width="27.42578125" customWidth="1"/>
    <col min="15643" max="15643" width="19" bestFit="1" customWidth="1"/>
    <col min="15644" max="15644" width="9.28515625" bestFit="1" customWidth="1"/>
    <col min="15645" max="15648" width="24.28515625" customWidth="1"/>
    <col min="15650" max="15651" width="5.85546875" bestFit="1" customWidth="1"/>
    <col min="15652" max="15652" width="8" bestFit="1" customWidth="1"/>
    <col min="15653" max="15653" width="5.85546875" bestFit="1" customWidth="1"/>
    <col min="15654" max="15654" width="11" bestFit="1" customWidth="1"/>
    <col min="15655" max="15655" width="16.140625" customWidth="1"/>
    <col min="15656" max="15659" width="37.85546875" bestFit="1" customWidth="1"/>
    <col min="15660" max="15661" width="5.85546875" bestFit="1" customWidth="1"/>
    <col min="15662" max="15662" width="3.140625" bestFit="1" customWidth="1"/>
    <col min="15663" max="15663" width="22.42578125" customWidth="1"/>
    <col min="15664" max="15664" width="21.85546875" customWidth="1"/>
    <col min="15675" max="15675" width="21.5703125" customWidth="1"/>
    <col min="15873" max="15873" width="3.7109375" customWidth="1"/>
    <col min="15874" max="15874" width="12.28515625" customWidth="1"/>
    <col min="15875" max="15875" width="24.5703125" customWidth="1"/>
    <col min="15876" max="15876" width="86.7109375" customWidth="1"/>
    <col min="15877" max="15877" width="38.42578125" customWidth="1"/>
    <col min="15878" max="15878" width="13.7109375" customWidth="1"/>
    <col min="15879" max="15879" width="30.28515625" customWidth="1"/>
    <col min="15880" max="15882" width="22.7109375" customWidth="1"/>
    <col min="15883" max="15885" width="32.28515625" customWidth="1"/>
    <col min="15886" max="15886" width="33.5703125" customWidth="1"/>
    <col min="15887" max="15887" width="28.140625" bestFit="1" customWidth="1"/>
    <col min="15888" max="15888" width="14" customWidth="1"/>
    <col min="15889" max="15892" width="29.140625" customWidth="1"/>
    <col min="15893" max="15893" width="28.140625" bestFit="1" customWidth="1"/>
    <col min="15894" max="15894" width="9.28515625" bestFit="1" customWidth="1"/>
    <col min="15895" max="15898" width="27.42578125" customWidth="1"/>
    <col min="15899" max="15899" width="19" bestFit="1" customWidth="1"/>
    <col min="15900" max="15900" width="9.28515625" bestFit="1" customWidth="1"/>
    <col min="15901" max="15904" width="24.28515625" customWidth="1"/>
    <col min="15906" max="15907" width="5.85546875" bestFit="1" customWidth="1"/>
    <col min="15908" max="15908" width="8" bestFit="1" customWidth="1"/>
    <col min="15909" max="15909" width="5.85546875" bestFit="1" customWidth="1"/>
    <col min="15910" max="15910" width="11" bestFit="1" customWidth="1"/>
    <col min="15911" max="15911" width="16.140625" customWidth="1"/>
    <col min="15912" max="15915" width="37.85546875" bestFit="1" customWidth="1"/>
    <col min="15916" max="15917" width="5.85546875" bestFit="1" customWidth="1"/>
    <col min="15918" max="15918" width="3.140625" bestFit="1" customWidth="1"/>
    <col min="15919" max="15919" width="22.42578125" customWidth="1"/>
    <col min="15920" max="15920" width="21.85546875" customWidth="1"/>
    <col min="15931" max="15931" width="21.5703125" customWidth="1"/>
    <col min="16129" max="16129" width="3.7109375" customWidth="1"/>
    <col min="16130" max="16130" width="12.28515625" customWidth="1"/>
    <col min="16131" max="16131" width="24.5703125" customWidth="1"/>
    <col min="16132" max="16132" width="86.7109375" customWidth="1"/>
    <col min="16133" max="16133" width="38.42578125" customWidth="1"/>
    <col min="16134" max="16134" width="13.7109375" customWidth="1"/>
    <col min="16135" max="16135" width="30.28515625" customWidth="1"/>
    <col min="16136" max="16138" width="22.7109375" customWidth="1"/>
    <col min="16139" max="16141" width="32.28515625" customWidth="1"/>
    <col min="16142" max="16142" width="33.5703125" customWidth="1"/>
    <col min="16143" max="16143" width="28.140625" bestFit="1" customWidth="1"/>
    <col min="16144" max="16144" width="14" customWidth="1"/>
    <col min="16145" max="16148" width="29.140625" customWidth="1"/>
    <col min="16149" max="16149" width="28.140625" bestFit="1" customWidth="1"/>
    <col min="16150" max="16150" width="9.28515625" bestFit="1" customWidth="1"/>
    <col min="16151" max="16154" width="27.42578125" customWidth="1"/>
    <col min="16155" max="16155" width="19" bestFit="1" customWidth="1"/>
    <col min="16156" max="16156" width="9.28515625" bestFit="1" customWidth="1"/>
    <col min="16157" max="16160" width="24.28515625" customWidth="1"/>
    <col min="16162" max="16163" width="5.85546875" bestFit="1" customWidth="1"/>
    <col min="16164" max="16164" width="8" bestFit="1" customWidth="1"/>
    <col min="16165" max="16165" width="5.85546875" bestFit="1" customWidth="1"/>
    <col min="16166" max="16166" width="11" bestFit="1" customWidth="1"/>
    <col min="16167" max="16167" width="16.140625" customWidth="1"/>
    <col min="16168" max="16171" width="37.85546875" bestFit="1" customWidth="1"/>
    <col min="16172" max="16173" width="5.85546875" bestFit="1" customWidth="1"/>
    <col min="16174" max="16174" width="3.140625" bestFit="1" customWidth="1"/>
    <col min="16175" max="16175" width="22.42578125" customWidth="1"/>
    <col min="16176" max="16176" width="21.85546875" customWidth="1"/>
    <col min="16187" max="16187" width="21.5703125" customWidth="1"/>
  </cols>
  <sheetData>
    <row r="1" spans="1:62" ht="20.25" thickBot="1">
      <c r="A1" s="708"/>
      <c r="B1" s="709"/>
      <c r="C1" s="710"/>
      <c r="D1" s="711"/>
      <c r="E1" s="160"/>
      <c r="F1" s="161"/>
      <c r="G1" s="162"/>
      <c r="H1" s="163"/>
      <c r="I1" s="164"/>
      <c r="J1" s="165"/>
      <c r="K1" s="166"/>
      <c r="L1" s="166"/>
      <c r="M1" s="166"/>
      <c r="N1" s="166"/>
      <c r="O1" s="166"/>
      <c r="P1" s="167"/>
      <c r="Q1" s="168"/>
      <c r="R1" s="168"/>
      <c r="S1" s="168"/>
      <c r="T1" s="169"/>
      <c r="U1" s="166"/>
      <c r="V1" s="167"/>
      <c r="W1" s="168"/>
      <c r="X1" s="168"/>
      <c r="Y1" s="168"/>
      <c r="Z1" s="169"/>
      <c r="AA1" s="166"/>
      <c r="AB1" s="167"/>
      <c r="AC1" s="168"/>
      <c r="AD1" s="168"/>
      <c r="AE1" s="168"/>
      <c r="AF1" s="169"/>
      <c r="AG1" s="170"/>
      <c r="AH1" s="171">
        <v>15</v>
      </c>
      <c r="AI1" s="171">
        <v>16</v>
      </c>
      <c r="AJ1" s="171">
        <v>45</v>
      </c>
      <c r="AK1" s="171">
        <v>46</v>
      </c>
      <c r="AL1" s="171">
        <v>47</v>
      </c>
      <c r="AM1" s="171">
        <v>17</v>
      </c>
      <c r="AN1" s="171">
        <v>26</v>
      </c>
      <c r="AO1" s="171">
        <v>27</v>
      </c>
      <c r="AP1" s="171">
        <v>28</v>
      </c>
      <c r="AQ1" s="171">
        <v>29</v>
      </c>
      <c r="AR1" s="171">
        <v>30</v>
      </c>
      <c r="AS1" s="171">
        <v>31</v>
      </c>
      <c r="AT1" s="171">
        <v>32</v>
      </c>
    </row>
    <row r="2" spans="1:62" ht="36" thickTop="1" thickBot="1">
      <c r="A2" s="713"/>
      <c r="B2" s="706"/>
      <c r="C2" s="641"/>
      <c r="D2" s="642" t="s">
        <v>2496</v>
      </c>
      <c r="E2" s="783">
        <v>2020</v>
      </c>
      <c r="F2" s="1031" t="s">
        <v>2497</v>
      </c>
      <c r="G2" s="1032"/>
      <c r="H2" s="613" t="s">
        <v>2498</v>
      </c>
      <c r="I2" s="172">
        <f>E1533</f>
        <v>0.25</v>
      </c>
      <c r="J2" s="172"/>
      <c r="K2" s="173"/>
      <c r="L2" s="173"/>
      <c r="M2" s="173"/>
      <c r="N2" s="173"/>
      <c r="O2" s="173"/>
      <c r="P2" s="173"/>
      <c r="Q2" s="174" t="s">
        <v>2499</v>
      </c>
      <c r="R2" s="174" t="s">
        <v>2500</v>
      </c>
      <c r="S2" s="175" t="s">
        <v>2501</v>
      </c>
      <c r="T2" s="176" t="s">
        <v>2502</v>
      </c>
      <c r="U2" s="173"/>
      <c r="V2" s="173"/>
      <c r="W2" s="177" t="s">
        <v>2503</v>
      </c>
      <c r="X2" s="177" t="s">
        <v>2504</v>
      </c>
      <c r="Y2" s="175" t="s">
        <v>2501</v>
      </c>
      <c r="Z2" s="176" t="s">
        <v>2502</v>
      </c>
      <c r="AA2" s="173"/>
      <c r="AB2" s="173"/>
      <c r="AC2" s="177" t="s">
        <v>2503</v>
      </c>
      <c r="AD2" s="177" t="s">
        <v>2504</v>
      </c>
      <c r="AE2" s="175" t="s">
        <v>2501</v>
      </c>
      <c r="AF2" s="176" t="s">
        <v>2502</v>
      </c>
      <c r="AG2" s="178"/>
      <c r="AH2" s="178"/>
      <c r="AI2" s="178"/>
      <c r="AM2" s="178"/>
      <c r="AN2" s="179"/>
      <c r="AO2" s="180"/>
      <c r="AP2" s="180"/>
      <c r="AQ2" s="180"/>
    </row>
    <row r="3" spans="1:62" ht="29.25" customHeight="1" thickTop="1" thickBot="1">
      <c r="A3" s="714"/>
      <c r="B3" s="614" t="s">
        <v>2505</v>
      </c>
      <c r="C3" s="182"/>
      <c r="D3" s="703"/>
      <c r="E3" s="609">
        <f>E7+E40+E222+E269+E433+E488+E508+E551+E559+E590+E697+E742+E999+E1513+0</f>
        <v>8817586.1699999999</v>
      </c>
      <c r="F3" s="1033" t="s">
        <v>2506</v>
      </c>
      <c r="G3" s="1034"/>
      <c r="H3" s="183" t="s">
        <v>2507</v>
      </c>
      <c r="I3" s="184">
        <v>44144</v>
      </c>
      <c r="J3" s="185"/>
      <c r="K3" s="186">
        <f>SUM(K10:K1512)</f>
        <v>6067567.6600000206</v>
      </c>
      <c r="L3" s="186">
        <f>SUM(L10:L1512)</f>
        <v>987028.26999999827</v>
      </c>
      <c r="M3" s="186">
        <f>SUM(M10:M1512)</f>
        <v>7054595.9300000006</v>
      </c>
      <c r="N3" s="186">
        <f>SUM(N10:N1512)</f>
        <v>8817586.170000026</v>
      </c>
      <c r="O3" s="187" t="s">
        <v>2507</v>
      </c>
      <c r="P3" s="188"/>
      <c r="Q3" s="186">
        <f>SUM(Q10:Q1512)</f>
        <v>0</v>
      </c>
      <c r="R3" s="186">
        <f>SUM(R10:R1512)</f>
        <v>0</v>
      </c>
      <c r="S3" s="186">
        <f>SUM(S10:S1512)</f>
        <v>0</v>
      </c>
      <c r="T3" s="186">
        <f>SUM(T10:T1512)</f>
        <v>0</v>
      </c>
      <c r="U3" s="187" t="s">
        <v>2507</v>
      </c>
      <c r="V3" s="188"/>
      <c r="W3" s="186">
        <f>SUM(W10:W1512)</f>
        <v>0</v>
      </c>
      <c r="X3" s="186">
        <f>SUM(X10:X1512)</f>
        <v>0</v>
      </c>
      <c r="Y3" s="186">
        <f>SUM(Y10:Y1512)</f>
        <v>0</v>
      </c>
      <c r="Z3" s="186">
        <f>SUM(Z10:Z1512)</f>
        <v>0</v>
      </c>
      <c r="AA3" s="187" t="s">
        <v>2507</v>
      </c>
      <c r="AB3" s="188"/>
      <c r="AC3" s="186">
        <f>SUM(AC10:AC1512)</f>
        <v>2939.3900000000003</v>
      </c>
      <c r="AD3" s="186">
        <f>SUM(AD10:AD1512)</f>
        <v>1206.01</v>
      </c>
      <c r="AE3" s="186">
        <f>SUM(AE10:AE1512)</f>
        <v>3394.2999999999997</v>
      </c>
      <c r="AF3" s="186">
        <f>SUM(AF10:AF1512)</f>
        <v>4145.3999999999996</v>
      </c>
      <c r="AG3" s="189"/>
      <c r="AH3" s="190"/>
      <c r="AI3" s="190"/>
      <c r="AM3" s="190"/>
      <c r="AN3" s="191" t="s">
        <v>2508</v>
      </c>
      <c r="AO3" s="180"/>
      <c r="AP3" s="180"/>
      <c r="AQ3" s="180"/>
    </row>
    <row r="4" spans="1:62" ht="29.25" customHeight="1" thickBot="1">
      <c r="A4" s="715"/>
      <c r="B4" s="193" t="s">
        <v>2509</v>
      </c>
      <c r="C4" s="194"/>
      <c r="D4" s="705" t="s">
        <v>6950</v>
      </c>
      <c r="E4" s="195">
        <v>9003634.3800000027</v>
      </c>
      <c r="F4" s="196"/>
      <c r="G4" s="197" t="s">
        <v>2510</v>
      </c>
      <c r="H4" s="198" t="s">
        <v>2511</v>
      </c>
      <c r="J4" s="199"/>
      <c r="K4" s="199"/>
      <c r="L4" s="199"/>
      <c r="M4" s="199"/>
      <c r="N4" s="200">
        <f>N3</f>
        <v>8817586.170000026</v>
      </c>
      <c r="O4" s="201"/>
      <c r="P4" s="202"/>
      <c r="Q4" s="203"/>
      <c r="R4" s="204"/>
      <c r="S4" s="205" t="s">
        <v>2512</v>
      </c>
      <c r="T4" s="206">
        <f>E3-T3</f>
        <v>8817586.1699999999</v>
      </c>
      <c r="U4" s="201"/>
      <c r="V4" s="202"/>
      <c r="W4" s="203"/>
      <c r="X4" s="204"/>
      <c r="Y4" s="205" t="s">
        <v>2512</v>
      </c>
      <c r="Z4" s="206">
        <f>T4-Z3</f>
        <v>8817586.1699999999</v>
      </c>
      <c r="AA4" s="201"/>
      <c r="AB4" s="202"/>
      <c r="AC4" s="203"/>
      <c r="AD4" s="204"/>
      <c r="AE4" s="205" t="s">
        <v>2512</v>
      </c>
      <c r="AF4" s="206">
        <f>Z4-AF3</f>
        <v>8813440.7699999996</v>
      </c>
      <c r="AG4" s="207"/>
      <c r="AH4" s="190"/>
      <c r="AI4" s="190"/>
      <c r="AM4" s="190"/>
      <c r="AN4" s="1044" t="s">
        <v>2513</v>
      </c>
      <c r="AO4" s="1045"/>
      <c r="AP4" s="1045"/>
      <c r="AQ4" s="1046"/>
    </row>
    <row r="5" spans="1:62" ht="29.25" customHeight="1" thickTop="1" thickBot="1">
      <c r="A5" s="716"/>
      <c r="B5" s="209" t="s">
        <v>2514</v>
      </c>
      <c r="C5" s="694"/>
      <c r="D5" s="704"/>
      <c r="E5" s="210">
        <v>8798995.0899999999</v>
      </c>
      <c r="F5" s="211"/>
      <c r="G5" s="212"/>
      <c r="H5" s="213"/>
      <c r="I5" s="214"/>
      <c r="J5" s="215"/>
      <c r="K5" s="1047" t="s">
        <v>2515</v>
      </c>
      <c r="L5" s="1047"/>
      <c r="M5" s="1047"/>
      <c r="N5" s="1048"/>
      <c r="O5" s="1049" t="s">
        <v>2516</v>
      </c>
      <c r="P5" s="1049"/>
      <c r="Q5" s="1049"/>
      <c r="R5" s="1049"/>
      <c r="S5" s="1049"/>
      <c r="T5" s="1050"/>
      <c r="U5" s="1051" t="s">
        <v>2517</v>
      </c>
      <c r="V5" s="1049"/>
      <c r="W5" s="1049"/>
      <c r="X5" s="1049"/>
      <c r="Y5" s="1049"/>
      <c r="Z5" s="1050"/>
      <c r="AA5" s="1051" t="s">
        <v>2518</v>
      </c>
      <c r="AB5" s="1049"/>
      <c r="AC5" s="1049"/>
      <c r="AD5" s="1049"/>
      <c r="AE5" s="1049"/>
      <c r="AF5" s="1050"/>
      <c r="AG5" s="216"/>
      <c r="AH5" s="190"/>
      <c r="AI5" s="190"/>
      <c r="AM5" s="190"/>
      <c r="AN5" s="217"/>
      <c r="AO5" s="217"/>
      <c r="AP5" s="217"/>
      <c r="AQ5" s="217"/>
    </row>
    <row r="6" spans="1:62" ht="48.75" thickTop="1" thickBot="1">
      <c r="A6" s="717"/>
      <c r="B6" s="695" t="s">
        <v>2519</v>
      </c>
      <c r="C6" s="696" t="s">
        <v>2520</v>
      </c>
      <c r="D6" s="697" t="s">
        <v>2521</v>
      </c>
      <c r="E6" s="691" t="s">
        <v>2522</v>
      </c>
      <c r="F6" s="616" t="s">
        <v>2523</v>
      </c>
      <c r="G6" s="615" t="s">
        <v>2524</v>
      </c>
      <c r="H6" s="617" t="s">
        <v>2525</v>
      </c>
      <c r="I6" s="618" t="s">
        <v>2526</v>
      </c>
      <c r="J6" s="619" t="s">
        <v>2527</v>
      </c>
      <c r="K6" s="620" t="s">
        <v>2528</v>
      </c>
      <c r="L6" s="621" t="s">
        <v>2529</v>
      </c>
      <c r="M6" s="622" t="s">
        <v>2530</v>
      </c>
      <c r="N6" s="623" t="s">
        <v>2531</v>
      </c>
      <c r="O6" s="218" t="s">
        <v>2532</v>
      </c>
      <c r="P6" s="219" t="s">
        <v>2512</v>
      </c>
      <c r="Q6" s="220" t="s">
        <v>2533</v>
      </c>
      <c r="R6" s="220" t="s">
        <v>2534</v>
      </c>
      <c r="S6" s="221" t="s">
        <v>2535</v>
      </c>
      <c r="T6" s="222" t="s">
        <v>2531</v>
      </c>
      <c r="U6" s="218" t="s">
        <v>2532</v>
      </c>
      <c r="V6" s="219" t="s">
        <v>2512</v>
      </c>
      <c r="W6" s="220" t="s">
        <v>2533</v>
      </c>
      <c r="X6" s="220" t="s">
        <v>2534</v>
      </c>
      <c r="Y6" s="221" t="s">
        <v>2535</v>
      </c>
      <c r="Z6" s="222" t="s">
        <v>2531</v>
      </c>
      <c r="AA6" s="218" t="s">
        <v>2532</v>
      </c>
      <c r="AB6" s="219" t="s">
        <v>2512</v>
      </c>
      <c r="AC6" s="220" t="s">
        <v>2533</v>
      </c>
      <c r="AD6" s="220" t="s">
        <v>2534</v>
      </c>
      <c r="AE6" s="221" t="s">
        <v>2535</v>
      </c>
      <c r="AF6" s="222" t="s">
        <v>2531</v>
      </c>
      <c r="AG6" s="223"/>
      <c r="AH6" s="224"/>
      <c r="AI6" s="225"/>
      <c r="AJ6" s="217"/>
      <c r="AK6" s="217"/>
      <c r="AL6" s="217"/>
      <c r="AM6" s="225"/>
      <c r="AN6" s="226" t="s">
        <v>2536</v>
      </c>
      <c r="AO6" s="226" t="s">
        <v>2537</v>
      </c>
      <c r="AP6" s="226" t="s">
        <v>2538</v>
      </c>
      <c r="AQ6" s="226" t="s">
        <v>2539</v>
      </c>
      <c r="AR6" s="227"/>
      <c r="AS6" s="217"/>
      <c r="AT6" s="217"/>
      <c r="AU6" s="217"/>
      <c r="AV6" s="217"/>
      <c r="AW6" s="217"/>
      <c r="AX6" s="217"/>
      <c r="AY6" s="217"/>
      <c r="AZ6" s="217"/>
      <c r="BA6" s="217"/>
      <c r="BB6" s="217"/>
      <c r="BC6" s="217"/>
      <c r="BD6" s="217"/>
      <c r="BE6" s="217"/>
      <c r="BF6" s="217"/>
      <c r="BG6" s="217" t="s">
        <v>1489</v>
      </c>
      <c r="BH6" s="217"/>
      <c r="BI6" s="217"/>
      <c r="BJ6" s="217"/>
    </row>
    <row r="7" spans="1:62" ht="33" thickTop="1" thickBot="1">
      <c r="A7" s="718"/>
      <c r="B7" s="698" t="s">
        <v>2540</v>
      </c>
      <c r="C7" s="654" t="s">
        <v>2541</v>
      </c>
      <c r="D7" s="699" t="s">
        <v>2542</v>
      </c>
      <c r="E7" s="653">
        <f>SUM(N10:N39)</f>
        <v>140770.58000000002</v>
      </c>
      <c r="F7" s="624"/>
      <c r="G7" s="625" t="s">
        <v>2541</v>
      </c>
      <c r="H7" s="626"/>
      <c r="I7" s="627"/>
      <c r="J7" s="628"/>
      <c r="K7" s="629"/>
      <c r="L7" s="629"/>
      <c r="M7" s="629"/>
      <c r="N7" s="629"/>
      <c r="O7" s="233">
        <f>SUM(T10:T39)</f>
        <v>0</v>
      </c>
      <c r="P7" s="234"/>
      <c r="Q7" s="235"/>
      <c r="R7" s="235"/>
      <c r="S7" s="235"/>
      <c r="T7" s="236"/>
      <c r="U7" s="233">
        <f>SUM(Z10:Z39)</f>
        <v>0</v>
      </c>
      <c r="V7" s="234"/>
      <c r="W7" s="235"/>
      <c r="X7" s="235"/>
      <c r="Y7" s="235"/>
      <c r="Z7" s="236"/>
      <c r="AA7" s="232"/>
      <c r="AB7" s="234"/>
      <c r="AC7" s="235"/>
      <c r="AD7" s="235"/>
      <c r="AE7" s="235"/>
      <c r="AF7" s="236"/>
      <c r="AG7" s="237"/>
      <c r="AH7" s="238" t="s">
        <v>1490</v>
      </c>
      <c r="AI7" s="238"/>
      <c r="AM7" s="238"/>
      <c r="AN7" s="239"/>
      <c r="AO7" s="240"/>
      <c r="AP7" s="240"/>
      <c r="AQ7" s="241"/>
      <c r="AR7" s="242"/>
    </row>
    <row r="8" spans="1:62" ht="20.25" thickBot="1">
      <c r="A8" s="719"/>
      <c r="B8" s="686" t="s">
        <v>2543</v>
      </c>
      <c r="C8" s="655" t="s">
        <v>2541</v>
      </c>
      <c r="D8" s="700" t="s">
        <v>2544</v>
      </c>
      <c r="E8" s="692">
        <f>SUM(N10:N33)</f>
        <v>57706.85</v>
      </c>
      <c r="F8" s="245"/>
      <c r="G8" s="246" t="s">
        <v>2541</v>
      </c>
      <c r="H8" s="247"/>
      <c r="I8" s="248"/>
      <c r="J8" s="249"/>
      <c r="K8" s="250"/>
      <c r="L8" s="250"/>
      <c r="M8" s="250"/>
      <c r="N8" s="250"/>
      <c r="O8" s="251">
        <f>SUM(T10:T33)</f>
        <v>0</v>
      </c>
      <c r="P8" s="252"/>
      <c r="Q8" s="253"/>
      <c r="R8" s="253"/>
      <c r="S8" s="253"/>
      <c r="T8" s="254"/>
      <c r="U8" s="251">
        <f>SUM(Z10:Z33)</f>
        <v>0</v>
      </c>
      <c r="V8" s="252"/>
      <c r="W8" s="253"/>
      <c r="X8" s="253"/>
      <c r="Y8" s="253"/>
      <c r="Z8" s="254"/>
      <c r="AA8" s="250"/>
      <c r="AB8" s="252"/>
      <c r="AC8" s="253"/>
      <c r="AD8" s="253"/>
      <c r="AE8" s="253"/>
      <c r="AF8" s="254"/>
      <c r="AG8" s="237"/>
      <c r="AH8" s="238" t="s">
        <v>1490</v>
      </c>
      <c r="AI8" s="190"/>
      <c r="AM8" s="190"/>
      <c r="AN8" s="255"/>
      <c r="AO8" s="256"/>
      <c r="AP8" s="256"/>
      <c r="AQ8" s="257"/>
      <c r="AR8" s="258"/>
    </row>
    <row r="9" spans="1:62" ht="34.5" customHeight="1">
      <c r="A9" s="718"/>
      <c r="B9" s="687" t="s">
        <v>2545</v>
      </c>
      <c r="C9" s="656" t="s">
        <v>2541</v>
      </c>
      <c r="D9" s="701" t="s">
        <v>2546</v>
      </c>
      <c r="E9" s="693">
        <f>SUM(N10:N15)</f>
        <v>19723.61</v>
      </c>
      <c r="F9" s="261"/>
      <c r="G9" s="262" t="s">
        <v>2541</v>
      </c>
      <c r="H9" s="263"/>
      <c r="I9" s="264"/>
      <c r="J9" s="265"/>
      <c r="K9" s="266"/>
      <c r="L9" s="266"/>
      <c r="M9" s="266"/>
      <c r="N9" s="266"/>
      <c r="O9" s="267">
        <f>SUM(T10:T15)</f>
        <v>0</v>
      </c>
      <c r="P9" s="268"/>
      <c r="Q9" s="269"/>
      <c r="R9" s="269"/>
      <c r="S9" s="269"/>
      <c r="T9" s="270"/>
      <c r="U9" s="267">
        <f>SUM(Z10:Z15)</f>
        <v>0</v>
      </c>
      <c r="V9" s="268"/>
      <c r="W9" s="269"/>
      <c r="X9" s="269"/>
      <c r="Y9" s="269"/>
      <c r="Z9" s="270"/>
      <c r="AA9" s="266"/>
      <c r="AB9" s="268"/>
      <c r="AC9" s="269"/>
      <c r="AD9" s="269"/>
      <c r="AE9" s="269"/>
      <c r="AF9" s="270"/>
      <c r="AG9" s="237"/>
      <c r="AH9" s="238" t="s">
        <v>1490</v>
      </c>
      <c r="AI9" s="190"/>
      <c r="AM9" s="190"/>
      <c r="AN9" s="255"/>
      <c r="AO9" s="256"/>
      <c r="AP9" s="256"/>
      <c r="AQ9" s="257"/>
      <c r="AR9" s="271"/>
    </row>
    <row r="10" spans="1:62" ht="60">
      <c r="A10" s="281"/>
      <c r="B10" s="688" t="s">
        <v>2547</v>
      </c>
      <c r="C10" s="720" t="s">
        <v>2548</v>
      </c>
      <c r="D10" s="721" t="s">
        <v>2549</v>
      </c>
      <c r="E10" s="722"/>
      <c r="F10" s="723" t="s">
        <v>2550</v>
      </c>
      <c r="G10" s="724">
        <v>1162</v>
      </c>
      <c r="H10" s="637">
        <v>2.09</v>
      </c>
      <c r="I10" s="631">
        <v>3.27</v>
      </c>
      <c r="J10" s="279">
        <f t="shared" ref="J10:J15" si="0">ROUND(H10+I10,2)</f>
        <v>5.36</v>
      </c>
      <c r="K10" s="610">
        <f t="shared" ref="K10:K15" si="1">ROUND(G10*H10,2)</f>
        <v>2428.58</v>
      </c>
      <c r="L10" s="166">
        <f t="shared" ref="L10:L15" si="2">ROUND(G10*I10,2)</f>
        <v>3799.74</v>
      </c>
      <c r="M10" s="166">
        <f t="shared" ref="M10:M15" si="3">ROUND(K10+L10,2)</f>
        <v>6228.32</v>
      </c>
      <c r="N10" s="166">
        <f t="shared" ref="N10:N15" si="4">ROUND(M10*(1+$I$2),2)</f>
        <v>7785.4</v>
      </c>
      <c r="O10" s="166"/>
      <c r="P10" s="167">
        <f t="shared" ref="P10:P15" si="5">ROUND(G10-O10,2)</f>
        <v>1162</v>
      </c>
      <c r="Q10" s="168">
        <f t="shared" ref="Q10:Q15" si="6">ROUND(O10*$H10*(1+$I$2),2)</f>
        <v>0</v>
      </c>
      <c r="R10" s="168">
        <f t="shared" ref="R10:R15" si="7">ROUND(O10*$I10*(1+$I$2),2)</f>
        <v>0</v>
      </c>
      <c r="S10" s="168">
        <f t="shared" ref="S10:S15" si="8">ROUND(O10*($I10+$H10),2)</f>
        <v>0</v>
      </c>
      <c r="T10" s="169">
        <f t="shared" ref="T10:T15" si="9">ROUND(Q10+R10,2)</f>
        <v>0</v>
      </c>
      <c r="U10" s="166"/>
      <c r="V10" s="167">
        <f t="shared" ref="V10:V15" si="10">ROUND(P10-U10,2)</f>
        <v>1162</v>
      </c>
      <c r="W10" s="168">
        <f t="shared" ref="W10:W15" si="11">ROUND(U10*$H10*(1+$I$2),2)</f>
        <v>0</v>
      </c>
      <c r="X10" s="168">
        <f t="shared" ref="X10:X15" si="12">ROUND(U10*$I10*(1+$I$2),2)</f>
        <v>0</v>
      </c>
      <c r="Y10" s="168">
        <f t="shared" ref="Y10:Y15" si="13">ROUND(U10*($I10+$H10),2)</f>
        <v>0</v>
      </c>
      <c r="Z10" s="169">
        <f t="shared" ref="Z10:Z15" si="14">ROUND(W10+X10,2)</f>
        <v>0</v>
      </c>
      <c r="AA10" s="166">
        <v>10</v>
      </c>
      <c r="AB10" s="167">
        <f t="shared" ref="AB10:AB15" si="15">ROUND(V10-AA10,2)</f>
        <v>1152</v>
      </c>
      <c r="AC10" s="168">
        <f t="shared" ref="AC10:AC15" si="16">ROUND(AA10*$H10*(1+$I$2),2)</f>
        <v>26.13</v>
      </c>
      <c r="AD10" s="168">
        <f t="shared" ref="AD10:AD15" si="17">ROUND(AA10*$I10*(1+$I$2),2)</f>
        <v>40.880000000000003</v>
      </c>
      <c r="AE10" s="168">
        <f t="shared" ref="AE10:AE15" si="18">ROUND(AA10*($I10+$H10),2)</f>
        <v>53.6</v>
      </c>
      <c r="AF10" s="169">
        <f t="shared" ref="AF10:AF15" si="19">ROUND(AC10+AD10,2)</f>
        <v>67.010000000000005</v>
      </c>
      <c r="AG10" s="170"/>
      <c r="AH10" s="238" t="s">
        <v>1490</v>
      </c>
      <c r="AI10" s="280"/>
      <c r="AM10" s="280"/>
      <c r="AN10" s="255"/>
      <c r="AO10" s="256"/>
      <c r="AP10" s="256"/>
      <c r="AQ10" s="257"/>
      <c r="AR10" s="258"/>
    </row>
    <row r="11" spans="1:62" ht="30.75" thickBot="1">
      <c r="A11" s="281"/>
      <c r="B11" s="689" t="s">
        <v>2551</v>
      </c>
      <c r="C11" s="685" t="s">
        <v>2552</v>
      </c>
      <c r="D11" s="725" t="s">
        <v>2553</v>
      </c>
      <c r="E11" s="722"/>
      <c r="F11" s="726" t="s">
        <v>2554</v>
      </c>
      <c r="G11" s="727">
        <v>29</v>
      </c>
      <c r="H11" s="637">
        <v>3.87</v>
      </c>
      <c r="I11" s="632">
        <v>3.3</v>
      </c>
      <c r="J11" s="279">
        <f t="shared" si="0"/>
        <v>7.17</v>
      </c>
      <c r="K11" s="610">
        <f t="shared" si="1"/>
        <v>112.23</v>
      </c>
      <c r="L11" s="166">
        <f t="shared" si="2"/>
        <v>95.7</v>
      </c>
      <c r="M11" s="166">
        <f t="shared" si="3"/>
        <v>207.93</v>
      </c>
      <c r="N11" s="166">
        <f t="shared" si="4"/>
        <v>259.91000000000003</v>
      </c>
      <c r="O11" s="166"/>
      <c r="P11" s="167">
        <f t="shared" si="5"/>
        <v>29</v>
      </c>
      <c r="Q11" s="168">
        <f t="shared" si="6"/>
        <v>0</v>
      </c>
      <c r="R11" s="168">
        <f t="shared" si="7"/>
        <v>0</v>
      </c>
      <c r="S11" s="168">
        <f t="shared" si="8"/>
        <v>0</v>
      </c>
      <c r="T11" s="169">
        <f t="shared" si="9"/>
        <v>0</v>
      </c>
      <c r="U11" s="166"/>
      <c r="V11" s="167">
        <f t="shared" si="10"/>
        <v>29</v>
      </c>
      <c r="W11" s="168">
        <f t="shared" si="11"/>
        <v>0</v>
      </c>
      <c r="X11" s="168">
        <f t="shared" si="12"/>
        <v>0</v>
      </c>
      <c r="Y11" s="168">
        <f t="shared" si="13"/>
        <v>0</v>
      </c>
      <c r="Z11" s="169">
        <f t="shared" si="14"/>
        <v>0</v>
      </c>
      <c r="AA11" s="166">
        <v>10</v>
      </c>
      <c r="AB11" s="167">
        <f t="shared" si="15"/>
        <v>19</v>
      </c>
      <c r="AC11" s="168">
        <f t="shared" si="16"/>
        <v>48.38</v>
      </c>
      <c r="AD11" s="168">
        <f t="shared" si="17"/>
        <v>41.25</v>
      </c>
      <c r="AE11" s="168">
        <f t="shared" si="18"/>
        <v>71.7</v>
      </c>
      <c r="AF11" s="169">
        <f t="shared" si="19"/>
        <v>89.63</v>
      </c>
      <c r="AG11" s="170"/>
      <c r="AH11" s="238" t="s">
        <v>1490</v>
      </c>
      <c r="AI11" s="285"/>
      <c r="AM11" s="285"/>
      <c r="AN11" s="255"/>
      <c r="AO11" s="256"/>
      <c r="AP11" s="256"/>
      <c r="AQ11" s="257"/>
      <c r="AR11" s="258"/>
    </row>
    <row r="12" spans="1:62" ht="106.5" thickTop="1" thickBot="1">
      <c r="A12" s="281"/>
      <c r="B12" s="690" t="s">
        <v>2555</v>
      </c>
      <c r="C12" s="702" t="s">
        <v>2556</v>
      </c>
      <c r="D12" s="728" t="s">
        <v>2557</v>
      </c>
      <c r="E12" s="722"/>
      <c r="F12" s="726" t="s">
        <v>2554</v>
      </c>
      <c r="G12" s="724">
        <v>25</v>
      </c>
      <c r="H12" s="637">
        <v>75.680000000000007</v>
      </c>
      <c r="I12" s="633">
        <v>28.9</v>
      </c>
      <c r="J12" s="630">
        <f t="shared" si="0"/>
        <v>104.58</v>
      </c>
      <c r="K12" s="610">
        <f t="shared" si="1"/>
        <v>1892</v>
      </c>
      <c r="L12" s="166">
        <f t="shared" si="2"/>
        <v>722.5</v>
      </c>
      <c r="M12" s="166">
        <f t="shared" si="3"/>
        <v>2614.5</v>
      </c>
      <c r="N12" s="166">
        <f t="shared" si="4"/>
        <v>3268.13</v>
      </c>
      <c r="O12" s="166"/>
      <c r="P12" s="167">
        <f t="shared" si="5"/>
        <v>25</v>
      </c>
      <c r="Q12" s="168">
        <f t="shared" si="6"/>
        <v>0</v>
      </c>
      <c r="R12" s="168">
        <f t="shared" si="7"/>
        <v>0</v>
      </c>
      <c r="S12" s="168">
        <f t="shared" si="8"/>
        <v>0</v>
      </c>
      <c r="T12" s="169">
        <f t="shared" si="9"/>
        <v>0</v>
      </c>
      <c r="U12" s="166"/>
      <c r="V12" s="167">
        <f t="shared" si="10"/>
        <v>25</v>
      </c>
      <c r="W12" s="168">
        <f t="shared" si="11"/>
        <v>0</v>
      </c>
      <c r="X12" s="168">
        <f t="shared" si="12"/>
        <v>0</v>
      </c>
      <c r="Y12" s="168">
        <f t="shared" si="13"/>
        <v>0</v>
      </c>
      <c r="Z12" s="169">
        <f t="shared" si="14"/>
        <v>0</v>
      </c>
      <c r="AA12" s="166">
        <v>10</v>
      </c>
      <c r="AB12" s="167">
        <f t="shared" si="15"/>
        <v>15</v>
      </c>
      <c r="AC12" s="168">
        <f t="shared" si="16"/>
        <v>946</v>
      </c>
      <c r="AD12" s="168">
        <f t="shared" si="17"/>
        <v>361.25</v>
      </c>
      <c r="AE12" s="168">
        <f t="shared" si="18"/>
        <v>1045.8</v>
      </c>
      <c r="AF12" s="169">
        <f t="shared" si="19"/>
        <v>1307.25</v>
      </c>
      <c r="AG12" s="170"/>
      <c r="AH12" s="238" t="s">
        <v>1490</v>
      </c>
      <c r="AI12" s="285"/>
      <c r="AM12" s="285"/>
      <c r="AN12" s="255"/>
      <c r="AO12" s="256"/>
      <c r="AP12" s="256"/>
      <c r="AQ12" s="257"/>
      <c r="AR12" s="258"/>
    </row>
    <row r="13" spans="1:62" ht="45">
      <c r="A13" s="281"/>
      <c r="B13" s="683" t="s">
        <v>2558</v>
      </c>
      <c r="C13" s="684" t="s">
        <v>2559</v>
      </c>
      <c r="D13" s="729" t="s">
        <v>2560</v>
      </c>
      <c r="E13" s="722"/>
      <c r="F13" s="726" t="s">
        <v>2550</v>
      </c>
      <c r="G13" s="724">
        <v>31</v>
      </c>
      <c r="H13" s="637">
        <v>64.540000000000006</v>
      </c>
      <c r="I13" s="634">
        <v>23.69</v>
      </c>
      <c r="J13" s="279">
        <f t="shared" si="0"/>
        <v>88.23</v>
      </c>
      <c r="K13" s="610">
        <f t="shared" si="1"/>
        <v>2000.74</v>
      </c>
      <c r="L13" s="166">
        <f t="shared" si="2"/>
        <v>734.39</v>
      </c>
      <c r="M13" s="166">
        <f t="shared" si="3"/>
        <v>2735.13</v>
      </c>
      <c r="N13" s="166">
        <f t="shared" si="4"/>
        <v>3418.91</v>
      </c>
      <c r="O13" s="166"/>
      <c r="P13" s="167">
        <f t="shared" si="5"/>
        <v>31</v>
      </c>
      <c r="Q13" s="168">
        <f t="shared" si="6"/>
        <v>0</v>
      </c>
      <c r="R13" s="168">
        <f t="shared" si="7"/>
        <v>0</v>
      </c>
      <c r="S13" s="168">
        <f t="shared" si="8"/>
        <v>0</v>
      </c>
      <c r="T13" s="169">
        <f t="shared" si="9"/>
        <v>0</v>
      </c>
      <c r="U13" s="166"/>
      <c r="V13" s="167">
        <f t="shared" si="10"/>
        <v>31</v>
      </c>
      <c r="W13" s="168">
        <f t="shared" si="11"/>
        <v>0</v>
      </c>
      <c r="X13" s="168">
        <f t="shared" si="12"/>
        <v>0</v>
      </c>
      <c r="Y13" s="168">
        <f t="shared" si="13"/>
        <v>0</v>
      </c>
      <c r="Z13" s="169">
        <f t="shared" si="14"/>
        <v>0</v>
      </c>
      <c r="AA13" s="166">
        <v>10</v>
      </c>
      <c r="AB13" s="167">
        <f t="shared" si="15"/>
        <v>21</v>
      </c>
      <c r="AC13" s="168">
        <f t="shared" si="16"/>
        <v>806.75</v>
      </c>
      <c r="AD13" s="168">
        <f t="shared" si="17"/>
        <v>296.13</v>
      </c>
      <c r="AE13" s="168">
        <f t="shared" si="18"/>
        <v>882.3</v>
      </c>
      <c r="AF13" s="169">
        <f t="shared" si="19"/>
        <v>1102.8800000000001</v>
      </c>
      <c r="AG13" s="170"/>
      <c r="AH13" s="238" t="s">
        <v>1490</v>
      </c>
      <c r="AI13" s="285"/>
      <c r="AN13" s="239"/>
      <c r="AO13" s="240"/>
      <c r="AP13" s="240"/>
      <c r="AQ13" s="241"/>
    </row>
    <row r="14" spans="1:62" ht="60">
      <c r="A14" s="281"/>
      <c r="B14" s="677" t="s">
        <v>2561</v>
      </c>
      <c r="C14" s="660" t="s">
        <v>2562</v>
      </c>
      <c r="D14" s="730" t="s">
        <v>2563</v>
      </c>
      <c r="E14" s="722"/>
      <c r="F14" s="723" t="s">
        <v>2550</v>
      </c>
      <c r="G14" s="724">
        <v>49</v>
      </c>
      <c r="H14" s="637">
        <v>22.84</v>
      </c>
      <c r="I14" s="631">
        <v>30.6</v>
      </c>
      <c r="J14" s="279">
        <f t="shared" si="0"/>
        <v>53.44</v>
      </c>
      <c r="K14" s="610">
        <f t="shared" si="1"/>
        <v>1119.1600000000001</v>
      </c>
      <c r="L14" s="166">
        <f t="shared" si="2"/>
        <v>1499.4</v>
      </c>
      <c r="M14" s="166">
        <f t="shared" si="3"/>
        <v>2618.56</v>
      </c>
      <c r="N14" s="166">
        <f t="shared" si="4"/>
        <v>3273.2</v>
      </c>
      <c r="O14" s="166"/>
      <c r="P14" s="167">
        <f t="shared" si="5"/>
        <v>49</v>
      </c>
      <c r="Q14" s="168">
        <f t="shared" si="6"/>
        <v>0</v>
      </c>
      <c r="R14" s="168">
        <f t="shared" si="7"/>
        <v>0</v>
      </c>
      <c r="S14" s="168">
        <f t="shared" si="8"/>
        <v>0</v>
      </c>
      <c r="T14" s="169">
        <f t="shared" si="9"/>
        <v>0</v>
      </c>
      <c r="U14" s="166"/>
      <c r="V14" s="167">
        <f t="shared" si="10"/>
        <v>49</v>
      </c>
      <c r="W14" s="168">
        <f t="shared" si="11"/>
        <v>0</v>
      </c>
      <c r="X14" s="168">
        <f t="shared" si="12"/>
        <v>0</v>
      </c>
      <c r="Y14" s="168">
        <f t="shared" si="13"/>
        <v>0</v>
      </c>
      <c r="Z14" s="169">
        <f t="shared" si="14"/>
        <v>0</v>
      </c>
      <c r="AA14" s="166">
        <v>10</v>
      </c>
      <c r="AB14" s="167">
        <f t="shared" si="15"/>
        <v>39</v>
      </c>
      <c r="AC14" s="168">
        <f t="shared" si="16"/>
        <v>285.5</v>
      </c>
      <c r="AD14" s="168">
        <f t="shared" si="17"/>
        <v>382.5</v>
      </c>
      <c r="AE14" s="168">
        <f t="shared" si="18"/>
        <v>534.4</v>
      </c>
      <c r="AF14" s="169">
        <f t="shared" si="19"/>
        <v>668</v>
      </c>
      <c r="AG14" s="170"/>
      <c r="AH14" s="238" t="s">
        <v>1490</v>
      </c>
      <c r="AI14" s="285"/>
      <c r="AN14" s="255"/>
      <c r="AO14" s="256"/>
      <c r="AP14" s="256"/>
      <c r="AQ14" s="257"/>
    </row>
    <row r="15" spans="1:62" ht="20.25" thickBot="1">
      <c r="A15" s="281"/>
      <c r="B15" s="678" t="s">
        <v>2564</v>
      </c>
      <c r="C15" s="659" t="s">
        <v>2565</v>
      </c>
      <c r="D15" s="730" t="s">
        <v>2566</v>
      </c>
      <c r="E15" s="731"/>
      <c r="F15" s="723" t="s">
        <v>2550</v>
      </c>
      <c r="G15" s="724">
        <v>33</v>
      </c>
      <c r="H15" s="637">
        <v>34.93</v>
      </c>
      <c r="I15" s="631">
        <v>6.72</v>
      </c>
      <c r="J15" s="279">
        <f t="shared" si="0"/>
        <v>41.65</v>
      </c>
      <c r="K15" s="610">
        <f t="shared" si="1"/>
        <v>1152.69</v>
      </c>
      <c r="L15" s="166">
        <f t="shared" si="2"/>
        <v>221.76</v>
      </c>
      <c r="M15" s="166">
        <f t="shared" si="3"/>
        <v>1374.45</v>
      </c>
      <c r="N15" s="166">
        <f t="shared" si="4"/>
        <v>1718.06</v>
      </c>
      <c r="O15" s="166"/>
      <c r="P15" s="167">
        <f t="shared" si="5"/>
        <v>33</v>
      </c>
      <c r="Q15" s="168">
        <f t="shared" si="6"/>
        <v>0</v>
      </c>
      <c r="R15" s="168">
        <f t="shared" si="7"/>
        <v>0</v>
      </c>
      <c r="S15" s="168">
        <f t="shared" si="8"/>
        <v>0</v>
      </c>
      <c r="T15" s="169">
        <f t="shared" si="9"/>
        <v>0</v>
      </c>
      <c r="U15" s="166"/>
      <c r="V15" s="167">
        <f t="shared" si="10"/>
        <v>33</v>
      </c>
      <c r="W15" s="168">
        <f t="shared" si="11"/>
        <v>0</v>
      </c>
      <c r="X15" s="168">
        <f t="shared" si="12"/>
        <v>0</v>
      </c>
      <c r="Y15" s="168">
        <f t="shared" si="13"/>
        <v>0</v>
      </c>
      <c r="Z15" s="169">
        <f t="shared" si="14"/>
        <v>0</v>
      </c>
      <c r="AA15" s="166">
        <v>10</v>
      </c>
      <c r="AB15" s="167">
        <f t="shared" si="15"/>
        <v>23</v>
      </c>
      <c r="AC15" s="168">
        <f t="shared" si="16"/>
        <v>436.63</v>
      </c>
      <c r="AD15" s="168">
        <f t="shared" si="17"/>
        <v>84</v>
      </c>
      <c r="AE15" s="168">
        <f t="shared" si="18"/>
        <v>416.5</v>
      </c>
      <c r="AF15" s="169">
        <f t="shared" si="19"/>
        <v>520.63</v>
      </c>
      <c r="AG15" s="170"/>
      <c r="AH15" s="238" t="s">
        <v>1490</v>
      </c>
      <c r="AI15" s="285"/>
      <c r="AN15" s="255"/>
      <c r="AO15" s="256"/>
      <c r="AP15" s="256"/>
      <c r="AQ15" s="257"/>
    </row>
    <row r="16" spans="1:62" ht="31.5">
      <c r="A16" s="287"/>
      <c r="B16" s="679" t="s">
        <v>2567</v>
      </c>
      <c r="C16" s="661" t="s">
        <v>2541</v>
      </c>
      <c r="D16" s="732" t="s">
        <v>2568</v>
      </c>
      <c r="E16" s="733">
        <f>SUM(N17:N20)</f>
        <v>2979.92</v>
      </c>
      <c r="F16" s="734"/>
      <c r="G16" s="724" t="s">
        <v>2541</v>
      </c>
      <c r="H16" s="638"/>
      <c r="I16" s="635"/>
      <c r="J16" s="265"/>
      <c r="K16" s="266"/>
      <c r="L16" s="266"/>
      <c r="M16" s="266"/>
      <c r="N16" s="266"/>
      <c r="O16" s="267">
        <f>SUM(T17:T20)</f>
        <v>0</v>
      </c>
      <c r="P16" s="268"/>
      <c r="Q16" s="269"/>
      <c r="R16" s="269"/>
      <c r="S16" s="269"/>
      <c r="T16" s="270"/>
      <c r="U16" s="267">
        <f>SUM(Z17:Z20)</f>
        <v>0</v>
      </c>
      <c r="V16" s="268"/>
      <c r="W16" s="269"/>
      <c r="X16" s="269"/>
      <c r="Y16" s="269"/>
      <c r="Z16" s="270"/>
      <c r="AA16" s="266"/>
      <c r="AB16" s="268"/>
      <c r="AC16" s="269"/>
      <c r="AD16" s="269"/>
      <c r="AE16" s="269"/>
      <c r="AF16" s="270"/>
      <c r="AG16" s="237"/>
      <c r="AH16" s="238" t="s">
        <v>1490</v>
      </c>
      <c r="AI16" s="190"/>
      <c r="AN16" s="255"/>
      <c r="AO16" s="256"/>
      <c r="AP16" s="256"/>
      <c r="AQ16" s="257"/>
    </row>
    <row r="17" spans="1:43" ht="60.75" thickBot="1">
      <c r="A17" s="281"/>
      <c r="B17" s="677" t="s">
        <v>2569</v>
      </c>
      <c r="C17" s="660" t="s">
        <v>2570</v>
      </c>
      <c r="D17" s="735" t="s">
        <v>2571</v>
      </c>
      <c r="E17" s="736"/>
      <c r="F17" s="723" t="s">
        <v>2572</v>
      </c>
      <c r="G17" s="724">
        <v>10</v>
      </c>
      <c r="H17" s="637">
        <v>3.9</v>
      </c>
      <c r="I17" s="631">
        <v>12.12</v>
      </c>
      <c r="J17" s="279">
        <f>ROUND(H17+I17,2)</f>
        <v>16.02</v>
      </c>
      <c r="K17" s="611">
        <f>ROUND(G17*H17,2)</f>
        <v>39</v>
      </c>
      <c r="L17" s="166">
        <f>ROUND(G17*I17,2)</f>
        <v>121.2</v>
      </c>
      <c r="M17" s="166">
        <f>ROUND(K17+L17,2)</f>
        <v>160.19999999999999</v>
      </c>
      <c r="N17" s="166">
        <f>ROUND(M17*(1+$I$2),2)</f>
        <v>200.25</v>
      </c>
      <c r="O17" s="166"/>
      <c r="P17" s="167">
        <f>ROUND(G17-O17,2)</f>
        <v>10</v>
      </c>
      <c r="Q17" s="168">
        <f>ROUND(O17*$H17*(1+$I$2),2)</f>
        <v>0</v>
      </c>
      <c r="R17" s="168">
        <f>ROUND(O17*$I17*(1+$I$2),2)</f>
        <v>0</v>
      </c>
      <c r="S17" s="168">
        <f>ROUND(O17*($I17+$H17),2)</f>
        <v>0</v>
      </c>
      <c r="T17" s="169">
        <f>ROUND(Q17+R17,2)</f>
        <v>0</v>
      </c>
      <c r="U17" s="166"/>
      <c r="V17" s="167">
        <f>ROUND(P17-U17,2)</f>
        <v>10</v>
      </c>
      <c r="W17" s="168">
        <f>ROUND(U17*$H17*(1+$I$2),2)</f>
        <v>0</v>
      </c>
      <c r="X17" s="168">
        <f>ROUND(U17*$I17*(1+$I$2),2)</f>
        <v>0</v>
      </c>
      <c r="Y17" s="168">
        <f>ROUND(U17*($I17+$H17),2)</f>
        <v>0</v>
      </c>
      <c r="Z17" s="169">
        <f>ROUND(W17+X17,2)</f>
        <v>0</v>
      </c>
      <c r="AA17" s="166"/>
      <c r="AB17" s="167">
        <f>ROUND(V17-AA17,2)</f>
        <v>10</v>
      </c>
      <c r="AC17" s="168">
        <f>ROUND(AA17*$H17*(1+$I$2),2)</f>
        <v>0</v>
      </c>
      <c r="AD17" s="168">
        <f>ROUND(AA17*$I17*(1+$I$2),2)</f>
        <v>0</v>
      </c>
      <c r="AE17" s="168">
        <f>ROUND(AA17*($I17+$H17),2)</f>
        <v>0</v>
      </c>
      <c r="AF17" s="169">
        <f>ROUND(AC17+AD17,2)</f>
        <v>0</v>
      </c>
      <c r="AG17" s="170"/>
      <c r="AH17" s="238" t="s">
        <v>1490</v>
      </c>
      <c r="AI17" s="285"/>
      <c r="AN17" s="255"/>
      <c r="AO17" s="256"/>
      <c r="AP17" s="256"/>
      <c r="AQ17" s="257"/>
    </row>
    <row r="18" spans="1:43" ht="61.5" thickTop="1" thickBot="1">
      <c r="A18" s="281"/>
      <c r="B18" s="677" t="s">
        <v>2573</v>
      </c>
      <c r="C18" s="662" t="s">
        <v>2574</v>
      </c>
      <c r="D18" s="737" t="s">
        <v>2575</v>
      </c>
      <c r="E18" s="738"/>
      <c r="F18" s="739" t="s">
        <v>2550</v>
      </c>
      <c r="G18" s="724">
        <v>37</v>
      </c>
      <c r="H18" s="637">
        <v>4.99</v>
      </c>
      <c r="I18" s="631">
        <v>0</v>
      </c>
      <c r="J18" s="279">
        <f>ROUND(H18+I18,2)</f>
        <v>4.99</v>
      </c>
      <c r="K18" s="611">
        <f>ROUND(G18*H18,2)</f>
        <v>184.63</v>
      </c>
      <c r="L18" s="166">
        <f>ROUND(G18*I18,2)</f>
        <v>0</v>
      </c>
      <c r="M18" s="166">
        <f>ROUND(K18+L18,2)</f>
        <v>184.63</v>
      </c>
      <c r="N18" s="166">
        <f>ROUND(M18*(1+$I$2),2)</f>
        <v>230.79</v>
      </c>
      <c r="O18" s="166"/>
      <c r="P18" s="167">
        <f>ROUND(G18-O18,2)</f>
        <v>37</v>
      </c>
      <c r="Q18" s="168">
        <f>ROUND(O18*$H18*(1+$I$2),2)</f>
        <v>0</v>
      </c>
      <c r="R18" s="168">
        <f>ROUND(O18*$I18*(1+$I$2),2)</f>
        <v>0</v>
      </c>
      <c r="S18" s="168">
        <f>ROUND(O18*($I18+$H18),2)</f>
        <v>0</v>
      </c>
      <c r="T18" s="169">
        <f>ROUND(Q18+R18,2)</f>
        <v>0</v>
      </c>
      <c r="U18" s="166"/>
      <c r="V18" s="167">
        <f>ROUND(P18-U18,2)</f>
        <v>37</v>
      </c>
      <c r="W18" s="168">
        <f>ROUND(U18*$H18*(1+$I$2),2)</f>
        <v>0</v>
      </c>
      <c r="X18" s="168">
        <f>ROUND(U18*$I18*(1+$I$2),2)</f>
        <v>0</v>
      </c>
      <c r="Y18" s="168">
        <f>ROUND(U18*($I18+$H18),2)</f>
        <v>0</v>
      </c>
      <c r="Z18" s="169">
        <f>ROUND(W18+X18,2)</f>
        <v>0</v>
      </c>
      <c r="AA18" s="166"/>
      <c r="AB18" s="167">
        <f>ROUND(V18-AA18,2)</f>
        <v>37</v>
      </c>
      <c r="AC18" s="168">
        <f>ROUND(AA18*$H18*(1+$I$2),2)</f>
        <v>0</v>
      </c>
      <c r="AD18" s="168">
        <f>ROUND(AA18*$I18*(1+$I$2),2)</f>
        <v>0</v>
      </c>
      <c r="AE18" s="168">
        <f>ROUND(AA18*($I18+$H18),2)</f>
        <v>0</v>
      </c>
      <c r="AF18" s="169">
        <f>ROUND(AC18+AD18,2)</f>
        <v>0</v>
      </c>
      <c r="AG18" s="170"/>
      <c r="AH18" s="238" t="s">
        <v>1490</v>
      </c>
      <c r="AI18" s="285"/>
      <c r="AN18" s="255"/>
      <c r="AO18" s="256"/>
      <c r="AP18" s="256"/>
      <c r="AQ18" s="257"/>
    </row>
    <row r="19" spans="1:43" ht="60.75" thickTop="1">
      <c r="A19" s="281"/>
      <c r="B19" s="677" t="s">
        <v>2576</v>
      </c>
      <c r="C19" s="660" t="s">
        <v>2577</v>
      </c>
      <c r="D19" s="735" t="s">
        <v>2578</v>
      </c>
      <c r="E19" s="740"/>
      <c r="F19" s="723" t="s">
        <v>2550</v>
      </c>
      <c r="G19" s="724">
        <v>90</v>
      </c>
      <c r="H19" s="637">
        <v>2.06</v>
      </c>
      <c r="I19" s="631">
        <v>6.59</v>
      </c>
      <c r="J19" s="279">
        <f>ROUND(H19+I19,2)</f>
        <v>8.65</v>
      </c>
      <c r="K19" s="611">
        <f>ROUND(G19*H19,2)</f>
        <v>185.4</v>
      </c>
      <c r="L19" s="166">
        <f>ROUND(G19*I19,2)</f>
        <v>593.1</v>
      </c>
      <c r="M19" s="166">
        <f>ROUND(K19+L19,2)</f>
        <v>778.5</v>
      </c>
      <c r="N19" s="166">
        <f>ROUND(M19*(1+$I$2),2)</f>
        <v>973.13</v>
      </c>
      <c r="O19" s="166"/>
      <c r="P19" s="167">
        <f>ROUND(G19-O19,2)</f>
        <v>90</v>
      </c>
      <c r="Q19" s="168">
        <f>ROUND(O19*$H19*(1+$I$2),2)</f>
        <v>0</v>
      </c>
      <c r="R19" s="168">
        <f>ROUND(O19*$I19*(1+$I$2),2)</f>
        <v>0</v>
      </c>
      <c r="S19" s="168">
        <f>ROUND(O19*($I19+$H19),2)</f>
        <v>0</v>
      </c>
      <c r="T19" s="169">
        <f>ROUND(Q19+R19,2)</f>
        <v>0</v>
      </c>
      <c r="U19" s="166"/>
      <c r="V19" s="167">
        <f>ROUND(P19-U19,2)</f>
        <v>90</v>
      </c>
      <c r="W19" s="168">
        <f>ROUND(U19*$H19*(1+$I$2),2)</f>
        <v>0</v>
      </c>
      <c r="X19" s="168">
        <f>ROUND(U19*$I19*(1+$I$2),2)</f>
        <v>0</v>
      </c>
      <c r="Y19" s="168">
        <f>ROUND(U19*($I19+$H19),2)</f>
        <v>0</v>
      </c>
      <c r="Z19" s="169">
        <f>ROUND(W19+X19,2)</f>
        <v>0</v>
      </c>
      <c r="AA19" s="166"/>
      <c r="AB19" s="167">
        <f>ROUND(V19-AA19,2)</f>
        <v>90</v>
      </c>
      <c r="AC19" s="168">
        <f>ROUND(AA19*$H19*(1+$I$2),2)</f>
        <v>0</v>
      </c>
      <c r="AD19" s="168">
        <f>ROUND(AA19*$I19*(1+$I$2),2)</f>
        <v>0</v>
      </c>
      <c r="AE19" s="168">
        <f>ROUND(AA19*($I19+$H19),2)</f>
        <v>0</v>
      </c>
      <c r="AF19" s="169">
        <f>ROUND(AC19+AD19,2)</f>
        <v>0</v>
      </c>
      <c r="AG19" s="170"/>
      <c r="AH19" s="238" t="s">
        <v>1490</v>
      </c>
      <c r="AI19" s="285"/>
      <c r="AN19" s="239"/>
      <c r="AO19" s="240"/>
      <c r="AP19" s="240"/>
      <c r="AQ19" s="241"/>
    </row>
    <row r="20" spans="1:43" ht="75.75" thickBot="1">
      <c r="A20" s="281" t="s">
        <v>4</v>
      </c>
      <c r="B20" s="677" t="s">
        <v>2579</v>
      </c>
      <c r="C20" s="662" t="s">
        <v>2580</v>
      </c>
      <c r="D20" s="735" t="s">
        <v>2581</v>
      </c>
      <c r="E20" s="731"/>
      <c r="F20" s="723" t="s">
        <v>2572</v>
      </c>
      <c r="G20" s="741">
        <v>84.04</v>
      </c>
      <c r="H20" s="637">
        <v>15</v>
      </c>
      <c r="I20" s="631">
        <v>0</v>
      </c>
      <c r="J20" s="279">
        <f>ROUND(H20+I20,2)</f>
        <v>15</v>
      </c>
      <c r="K20" s="611">
        <f>ROUND(G20*H20,2)</f>
        <v>1260.5999999999999</v>
      </c>
      <c r="L20" s="166">
        <f>ROUND(G20*I20,2)</f>
        <v>0</v>
      </c>
      <c r="M20" s="166">
        <f>ROUND(K20+L20,2)</f>
        <v>1260.5999999999999</v>
      </c>
      <c r="N20" s="166">
        <f>ROUND(M20*(1+$I$2),2)</f>
        <v>1575.75</v>
      </c>
      <c r="O20" s="166"/>
      <c r="P20" s="290">
        <f>ROUND(G20-O20,2)</f>
        <v>84.04</v>
      </c>
      <c r="Q20" s="168">
        <f>ROUND(O20*$H20*(1+$I$2),2)</f>
        <v>0</v>
      </c>
      <c r="R20" s="168">
        <f>ROUND(O20*$I20*(1+$I$2),2)</f>
        <v>0</v>
      </c>
      <c r="S20" s="168">
        <f>ROUND(O20*($I20+$H20),2)</f>
        <v>0</v>
      </c>
      <c r="T20" s="169">
        <f>ROUND(Q20+R20,2)</f>
        <v>0</v>
      </c>
      <c r="U20" s="166"/>
      <c r="V20" s="290">
        <f>ROUND(P20-U20,2)</f>
        <v>84.04</v>
      </c>
      <c r="W20" s="168">
        <f>ROUND(U20*$H20*(1+$I$2),2)</f>
        <v>0</v>
      </c>
      <c r="X20" s="168">
        <f>ROUND(U20*$I20*(1+$I$2),2)</f>
        <v>0</v>
      </c>
      <c r="Y20" s="168">
        <f>ROUND(U20*($I20+$H20),2)</f>
        <v>0</v>
      </c>
      <c r="Z20" s="169">
        <f>ROUND(W20+X20,2)</f>
        <v>0</v>
      </c>
      <c r="AA20" s="166"/>
      <c r="AB20" s="290">
        <f>ROUND(V20-AA20,2)</f>
        <v>84.04</v>
      </c>
      <c r="AC20" s="168">
        <f>ROUND(AA20*$H20*(1+$I$2),2)</f>
        <v>0</v>
      </c>
      <c r="AD20" s="168">
        <f>ROUND(AA20*$I20*(1+$I$2),2)</f>
        <v>0</v>
      </c>
      <c r="AE20" s="168">
        <f>ROUND(AA20*($I20+$H20),2)</f>
        <v>0</v>
      </c>
      <c r="AF20" s="169">
        <f>ROUND(AC20+AD20,2)</f>
        <v>0</v>
      </c>
      <c r="AG20" s="170"/>
      <c r="AH20" s="238" t="s">
        <v>1490</v>
      </c>
      <c r="AI20" s="285"/>
      <c r="AN20" s="255"/>
      <c r="AO20" s="256"/>
      <c r="AP20" s="256"/>
      <c r="AQ20" s="257"/>
    </row>
    <row r="21" spans="1:43" ht="31.5">
      <c r="A21" s="287"/>
      <c r="B21" s="679" t="s">
        <v>2582</v>
      </c>
      <c r="C21" s="663" t="s">
        <v>2541</v>
      </c>
      <c r="D21" s="732" t="s">
        <v>2583</v>
      </c>
      <c r="E21" s="733">
        <f>SUM(N22:N30)</f>
        <v>27780.289999999997</v>
      </c>
      <c r="F21" s="734"/>
      <c r="G21" s="724" t="s">
        <v>2541</v>
      </c>
      <c r="H21" s="638"/>
      <c r="I21" s="635"/>
      <c r="J21" s="265"/>
      <c r="K21" s="266"/>
      <c r="L21" s="266"/>
      <c r="M21" s="266"/>
      <c r="N21" s="266"/>
      <c r="O21" s="267">
        <f>SUM(T22:T30)</f>
        <v>0</v>
      </c>
      <c r="P21" s="268"/>
      <c r="Q21" s="269"/>
      <c r="R21" s="269"/>
      <c r="S21" s="269"/>
      <c r="T21" s="270"/>
      <c r="U21" s="267">
        <f>SUM(Z22:Z30)</f>
        <v>0</v>
      </c>
      <c r="V21" s="268"/>
      <c r="W21" s="269"/>
      <c r="X21" s="269"/>
      <c r="Y21" s="269"/>
      <c r="Z21" s="270"/>
      <c r="AA21" s="266"/>
      <c r="AB21" s="268"/>
      <c r="AC21" s="269"/>
      <c r="AD21" s="269"/>
      <c r="AE21" s="269"/>
      <c r="AF21" s="270"/>
      <c r="AG21" s="237"/>
      <c r="AH21" s="238" t="s">
        <v>1490</v>
      </c>
      <c r="AI21" s="190"/>
      <c r="AN21" s="255"/>
      <c r="AO21" s="256"/>
      <c r="AP21" s="256"/>
      <c r="AQ21" s="257"/>
    </row>
    <row r="22" spans="1:43" ht="50.25" customHeight="1">
      <c r="A22" s="785"/>
      <c r="B22" s="677" t="s">
        <v>2584</v>
      </c>
      <c r="C22" s="712" t="s">
        <v>2585</v>
      </c>
      <c r="D22" s="742" t="s">
        <v>2586</v>
      </c>
      <c r="E22" s="731"/>
      <c r="F22" s="723" t="s">
        <v>2550</v>
      </c>
      <c r="G22" s="724">
        <v>1661</v>
      </c>
      <c r="H22" s="637">
        <v>2.31</v>
      </c>
      <c r="I22" s="631">
        <v>6.31</v>
      </c>
      <c r="J22" s="652">
        <f t="shared" ref="J22:J30" si="20">ROUND(H22+I22,2)</f>
        <v>8.6199999999999992</v>
      </c>
      <c r="K22" s="1035">
        <f>ROUND(G22*H22,2)</f>
        <v>3836.91</v>
      </c>
      <c r="L22" s="166">
        <f t="shared" ref="L22:L30" si="21">ROUND(G22*I22,2)</f>
        <v>10480.91</v>
      </c>
      <c r="M22" s="166">
        <f t="shared" ref="M22:M30" si="22">ROUND(K22+L22,2)</f>
        <v>14317.82</v>
      </c>
      <c r="N22" s="166">
        <f t="shared" ref="N22:N30" si="23">ROUND(M22*(1+$I$2),2)</f>
        <v>17897.28</v>
      </c>
      <c r="O22" s="166"/>
      <c r="P22" s="167">
        <f t="shared" ref="P22:P30" si="24">ROUND(G22-O22,2)</f>
        <v>1661</v>
      </c>
      <c r="Q22" s="168">
        <f t="shared" ref="Q22:Q30" si="25">ROUND(O22*$H22*(1+$I$2),2)</f>
        <v>0</v>
      </c>
      <c r="R22" s="168">
        <f t="shared" ref="R22:R30" si="26">ROUND(O22*$I22*(1+$I$2),2)</f>
        <v>0</v>
      </c>
      <c r="S22" s="168">
        <f t="shared" ref="S22:S30" si="27">ROUND(O22*($I22+$H22),2)</f>
        <v>0</v>
      </c>
      <c r="T22" s="169">
        <f t="shared" ref="T22:T30" si="28">ROUND(Q22+R22,2)</f>
        <v>0</v>
      </c>
      <c r="U22" s="166"/>
      <c r="V22" s="167">
        <f t="shared" ref="V22:V30" si="29">ROUND(P22-U22,2)</f>
        <v>1661</v>
      </c>
      <c r="W22" s="168">
        <f t="shared" ref="W22:W30" si="30">ROUND(U22*$H22*(1+$I$2),2)</f>
        <v>0</v>
      </c>
      <c r="X22" s="168">
        <f t="shared" ref="X22:X30" si="31">ROUND(U22*$I22*(1+$I$2),2)</f>
        <v>0</v>
      </c>
      <c r="Y22" s="168">
        <f t="shared" ref="Y22:Y30" si="32">ROUND(U22*($I22+$H22),2)</f>
        <v>0</v>
      </c>
      <c r="Z22" s="169">
        <f t="shared" ref="Z22:Z30" si="33">ROUND(W22+X22,2)</f>
        <v>0</v>
      </c>
      <c r="AA22" s="166"/>
      <c r="AB22" s="167">
        <f t="shared" ref="AB22:AB30" si="34">ROUND(V22-AA22,2)</f>
        <v>1661</v>
      </c>
      <c r="AC22" s="168">
        <f t="shared" ref="AC22:AC30" si="35">ROUND(AA22*$H22*(1+$I$2),2)</f>
        <v>0</v>
      </c>
      <c r="AD22" s="168">
        <f t="shared" ref="AD22:AD30" si="36">ROUND(AA22*$I22*(1+$I$2),2)</f>
        <v>0</v>
      </c>
      <c r="AE22" s="168">
        <f t="shared" ref="AE22:AE30" si="37">ROUND(AA22*($I22+$H22),2)</f>
        <v>0</v>
      </c>
      <c r="AF22" s="169">
        <f t="shared" ref="AF22:AF30" si="38">ROUND(AC22+AD22,2)</f>
        <v>0</v>
      </c>
      <c r="AG22" s="170"/>
      <c r="AH22" s="238" t="s">
        <v>1490</v>
      </c>
      <c r="AI22" s="285"/>
      <c r="AN22" s="255"/>
      <c r="AO22" s="256"/>
      <c r="AP22" s="256"/>
      <c r="AQ22" s="257"/>
    </row>
    <row r="23" spans="1:43" ht="30">
      <c r="A23" s="785"/>
      <c r="B23" s="677" t="s">
        <v>2587</v>
      </c>
      <c r="C23" s="664" t="s">
        <v>2588</v>
      </c>
      <c r="D23" s="735" t="s">
        <v>2589</v>
      </c>
      <c r="E23" s="731"/>
      <c r="F23" s="726" t="s">
        <v>2590</v>
      </c>
      <c r="G23" s="724">
        <v>62</v>
      </c>
      <c r="H23" s="637">
        <v>0</v>
      </c>
      <c r="I23" s="631">
        <v>7.05</v>
      </c>
      <c r="J23" s="652">
        <f t="shared" si="20"/>
        <v>7.05</v>
      </c>
      <c r="K23" s="1036"/>
      <c r="L23" s="166">
        <f t="shared" si="21"/>
        <v>437.1</v>
      </c>
      <c r="M23" s="166">
        <f t="shared" si="22"/>
        <v>437.1</v>
      </c>
      <c r="N23" s="166">
        <f t="shared" si="23"/>
        <v>546.38</v>
      </c>
      <c r="O23" s="166"/>
      <c r="P23" s="167">
        <f t="shared" si="24"/>
        <v>62</v>
      </c>
      <c r="Q23" s="168">
        <f t="shared" si="25"/>
        <v>0</v>
      </c>
      <c r="R23" s="168">
        <f t="shared" si="26"/>
        <v>0</v>
      </c>
      <c r="S23" s="168">
        <f t="shared" si="27"/>
        <v>0</v>
      </c>
      <c r="T23" s="169">
        <f t="shared" si="28"/>
        <v>0</v>
      </c>
      <c r="U23" s="166"/>
      <c r="V23" s="167">
        <f t="shared" si="29"/>
        <v>62</v>
      </c>
      <c r="W23" s="168">
        <f t="shared" si="30"/>
        <v>0</v>
      </c>
      <c r="X23" s="168">
        <f t="shared" si="31"/>
        <v>0</v>
      </c>
      <c r="Y23" s="168">
        <f t="shared" si="32"/>
        <v>0</v>
      </c>
      <c r="Z23" s="169">
        <f t="shared" si="33"/>
        <v>0</v>
      </c>
      <c r="AA23" s="166"/>
      <c r="AB23" s="167">
        <f t="shared" si="34"/>
        <v>62</v>
      </c>
      <c r="AC23" s="168">
        <f t="shared" si="35"/>
        <v>0</v>
      </c>
      <c r="AD23" s="168">
        <f t="shared" si="36"/>
        <v>0</v>
      </c>
      <c r="AE23" s="168">
        <f t="shared" si="37"/>
        <v>0</v>
      </c>
      <c r="AF23" s="169">
        <f t="shared" si="38"/>
        <v>0</v>
      </c>
      <c r="AG23" s="170"/>
      <c r="AH23" s="238" t="s">
        <v>1490</v>
      </c>
      <c r="AI23" s="285"/>
      <c r="AN23" s="255"/>
      <c r="AO23" s="256"/>
      <c r="AP23" s="256"/>
      <c r="AQ23" s="257"/>
    </row>
    <row r="24" spans="1:43" ht="30">
      <c r="A24" s="785"/>
      <c r="B24" s="677" t="s">
        <v>2591</v>
      </c>
      <c r="C24" s="664" t="s">
        <v>2592</v>
      </c>
      <c r="D24" s="735" t="s">
        <v>2593</v>
      </c>
      <c r="E24" s="731"/>
      <c r="F24" s="726" t="s">
        <v>2594</v>
      </c>
      <c r="G24" s="724">
        <v>2</v>
      </c>
      <c r="H24" s="637">
        <v>0</v>
      </c>
      <c r="I24" s="631">
        <v>3.82</v>
      </c>
      <c r="J24" s="652">
        <f t="shared" si="20"/>
        <v>3.82</v>
      </c>
      <c r="K24" s="1036"/>
      <c r="L24" s="166">
        <f t="shared" si="21"/>
        <v>7.64</v>
      </c>
      <c r="M24" s="166">
        <f t="shared" si="22"/>
        <v>7.64</v>
      </c>
      <c r="N24" s="166">
        <f t="shared" si="23"/>
        <v>9.5500000000000007</v>
      </c>
      <c r="O24" s="166"/>
      <c r="P24" s="167">
        <f t="shared" si="24"/>
        <v>2</v>
      </c>
      <c r="Q24" s="168">
        <f t="shared" si="25"/>
        <v>0</v>
      </c>
      <c r="R24" s="168">
        <f t="shared" si="26"/>
        <v>0</v>
      </c>
      <c r="S24" s="168">
        <f t="shared" si="27"/>
        <v>0</v>
      </c>
      <c r="T24" s="169">
        <f t="shared" si="28"/>
        <v>0</v>
      </c>
      <c r="U24" s="166"/>
      <c r="V24" s="167">
        <f t="shared" si="29"/>
        <v>2</v>
      </c>
      <c r="W24" s="168">
        <f t="shared" si="30"/>
        <v>0</v>
      </c>
      <c r="X24" s="168">
        <f t="shared" si="31"/>
        <v>0</v>
      </c>
      <c r="Y24" s="168">
        <f t="shared" si="32"/>
        <v>0</v>
      </c>
      <c r="Z24" s="169">
        <f t="shared" si="33"/>
        <v>0</v>
      </c>
      <c r="AA24" s="166"/>
      <c r="AB24" s="167">
        <f t="shared" si="34"/>
        <v>2</v>
      </c>
      <c r="AC24" s="168">
        <f t="shared" si="35"/>
        <v>0</v>
      </c>
      <c r="AD24" s="168">
        <f t="shared" si="36"/>
        <v>0</v>
      </c>
      <c r="AE24" s="168">
        <f t="shared" si="37"/>
        <v>0</v>
      </c>
      <c r="AF24" s="169">
        <f t="shared" si="38"/>
        <v>0</v>
      </c>
      <c r="AG24" s="170"/>
      <c r="AH24" s="238" t="s">
        <v>1490</v>
      </c>
      <c r="AI24" s="285"/>
      <c r="AN24" s="255"/>
      <c r="AO24" s="256"/>
      <c r="AP24" s="256"/>
      <c r="AQ24" s="257"/>
    </row>
    <row r="25" spans="1:43" ht="22.5" customHeight="1">
      <c r="A25" s="785"/>
      <c r="B25" s="677" t="s">
        <v>2595</v>
      </c>
      <c r="C25" s="665" t="s">
        <v>2596</v>
      </c>
      <c r="D25" s="735" t="s">
        <v>2597</v>
      </c>
      <c r="E25" s="731"/>
      <c r="F25" s="726" t="s">
        <v>2594</v>
      </c>
      <c r="G25" s="724">
        <v>31</v>
      </c>
      <c r="H25" s="637">
        <v>462.92</v>
      </c>
      <c r="I25" s="631">
        <v>63.56</v>
      </c>
      <c r="J25" s="652">
        <f t="shared" si="20"/>
        <v>526.48</v>
      </c>
      <c r="K25" s="1036"/>
      <c r="L25" s="166">
        <f t="shared" si="21"/>
        <v>1970.36</v>
      </c>
      <c r="M25" s="166">
        <f t="shared" si="22"/>
        <v>1970.36</v>
      </c>
      <c r="N25" s="166">
        <f t="shared" si="23"/>
        <v>2462.9499999999998</v>
      </c>
      <c r="O25" s="166"/>
      <c r="P25" s="167">
        <f t="shared" si="24"/>
        <v>31</v>
      </c>
      <c r="Q25" s="168">
        <f t="shared" si="25"/>
        <v>0</v>
      </c>
      <c r="R25" s="168">
        <f t="shared" si="26"/>
        <v>0</v>
      </c>
      <c r="S25" s="168">
        <f t="shared" si="27"/>
        <v>0</v>
      </c>
      <c r="T25" s="169">
        <f t="shared" si="28"/>
        <v>0</v>
      </c>
      <c r="U25" s="166"/>
      <c r="V25" s="167">
        <f t="shared" si="29"/>
        <v>31</v>
      </c>
      <c r="W25" s="168">
        <f t="shared" si="30"/>
        <v>0</v>
      </c>
      <c r="X25" s="168">
        <f t="shared" si="31"/>
        <v>0</v>
      </c>
      <c r="Y25" s="168">
        <f t="shared" si="32"/>
        <v>0</v>
      </c>
      <c r="Z25" s="169">
        <f t="shared" si="33"/>
        <v>0</v>
      </c>
      <c r="AA25" s="166"/>
      <c r="AB25" s="167">
        <f t="shared" si="34"/>
        <v>31</v>
      </c>
      <c r="AC25" s="168">
        <f t="shared" si="35"/>
        <v>0</v>
      </c>
      <c r="AD25" s="168">
        <f t="shared" si="36"/>
        <v>0</v>
      </c>
      <c r="AE25" s="168">
        <f t="shared" si="37"/>
        <v>0</v>
      </c>
      <c r="AF25" s="169">
        <f t="shared" si="38"/>
        <v>0</v>
      </c>
      <c r="AG25" s="170"/>
      <c r="AH25" s="238" t="s">
        <v>1490</v>
      </c>
      <c r="AI25" s="285"/>
      <c r="AN25" s="239"/>
      <c r="AO25" s="240"/>
      <c r="AP25" s="240"/>
      <c r="AQ25" s="241"/>
    </row>
    <row r="26" spans="1:43" ht="45">
      <c r="A26" s="785"/>
      <c r="B26" s="677" t="s">
        <v>2598</v>
      </c>
      <c r="C26" s="664" t="s">
        <v>2599</v>
      </c>
      <c r="D26" s="644" t="s">
        <v>2600</v>
      </c>
      <c r="E26" s="274"/>
      <c r="F26" s="284" t="s">
        <v>2601</v>
      </c>
      <c r="G26" s="276">
        <v>62</v>
      </c>
      <c r="H26" s="637">
        <v>14.13</v>
      </c>
      <c r="I26" s="631">
        <v>68.760000000000005</v>
      </c>
      <c r="J26" s="652">
        <f t="shared" si="20"/>
        <v>82.89</v>
      </c>
      <c r="K26" s="1036"/>
      <c r="L26" s="166">
        <f t="shared" si="21"/>
        <v>4263.12</v>
      </c>
      <c r="M26" s="166">
        <f t="shared" si="22"/>
        <v>4263.12</v>
      </c>
      <c r="N26" s="166">
        <f t="shared" si="23"/>
        <v>5328.9</v>
      </c>
      <c r="O26" s="166"/>
      <c r="P26" s="167">
        <f t="shared" si="24"/>
        <v>62</v>
      </c>
      <c r="Q26" s="168">
        <f t="shared" si="25"/>
        <v>0</v>
      </c>
      <c r="R26" s="168">
        <f t="shared" si="26"/>
        <v>0</v>
      </c>
      <c r="S26" s="168">
        <f t="shared" si="27"/>
        <v>0</v>
      </c>
      <c r="T26" s="169">
        <f t="shared" si="28"/>
        <v>0</v>
      </c>
      <c r="U26" s="166"/>
      <c r="V26" s="167">
        <f t="shared" si="29"/>
        <v>62</v>
      </c>
      <c r="W26" s="168">
        <f t="shared" si="30"/>
        <v>0</v>
      </c>
      <c r="X26" s="168">
        <f t="shared" si="31"/>
        <v>0</v>
      </c>
      <c r="Y26" s="168">
        <f t="shared" si="32"/>
        <v>0</v>
      </c>
      <c r="Z26" s="169">
        <f t="shared" si="33"/>
        <v>0</v>
      </c>
      <c r="AA26" s="166"/>
      <c r="AB26" s="167">
        <f t="shared" si="34"/>
        <v>62</v>
      </c>
      <c r="AC26" s="168">
        <f t="shared" si="35"/>
        <v>0</v>
      </c>
      <c r="AD26" s="168">
        <f t="shared" si="36"/>
        <v>0</v>
      </c>
      <c r="AE26" s="168">
        <f t="shared" si="37"/>
        <v>0</v>
      </c>
      <c r="AF26" s="169">
        <f t="shared" si="38"/>
        <v>0</v>
      </c>
      <c r="AG26" s="170"/>
      <c r="AH26" s="238" t="s">
        <v>1490</v>
      </c>
      <c r="AI26" s="285"/>
      <c r="AN26" s="255"/>
      <c r="AO26" s="256"/>
      <c r="AP26" s="256"/>
      <c r="AQ26" s="257"/>
    </row>
    <row r="27" spans="1:43" ht="45">
      <c r="A27" s="785"/>
      <c r="B27" s="677" t="s">
        <v>2602</v>
      </c>
      <c r="C27" s="664" t="s">
        <v>2603</v>
      </c>
      <c r="D27" s="644" t="s">
        <v>2604</v>
      </c>
      <c r="E27" s="274"/>
      <c r="F27" s="284" t="s">
        <v>2550</v>
      </c>
      <c r="G27" s="276">
        <v>2</v>
      </c>
      <c r="H27" s="637">
        <v>0</v>
      </c>
      <c r="I27" s="631">
        <v>8.92</v>
      </c>
      <c r="J27" s="652">
        <f t="shared" si="20"/>
        <v>8.92</v>
      </c>
      <c r="K27" s="1036"/>
      <c r="L27" s="166">
        <f t="shared" si="21"/>
        <v>17.84</v>
      </c>
      <c r="M27" s="166">
        <f t="shared" si="22"/>
        <v>17.84</v>
      </c>
      <c r="N27" s="166">
        <f t="shared" si="23"/>
        <v>22.3</v>
      </c>
      <c r="O27" s="166"/>
      <c r="P27" s="167">
        <f t="shared" si="24"/>
        <v>2</v>
      </c>
      <c r="Q27" s="168">
        <f t="shared" si="25"/>
        <v>0</v>
      </c>
      <c r="R27" s="168">
        <f t="shared" si="26"/>
        <v>0</v>
      </c>
      <c r="S27" s="168">
        <f t="shared" si="27"/>
        <v>0</v>
      </c>
      <c r="T27" s="169">
        <f t="shared" si="28"/>
        <v>0</v>
      </c>
      <c r="U27" s="166"/>
      <c r="V27" s="167">
        <f t="shared" si="29"/>
        <v>2</v>
      </c>
      <c r="W27" s="168">
        <f t="shared" si="30"/>
        <v>0</v>
      </c>
      <c r="X27" s="168">
        <f t="shared" si="31"/>
        <v>0</v>
      </c>
      <c r="Y27" s="168">
        <f t="shared" si="32"/>
        <v>0</v>
      </c>
      <c r="Z27" s="169">
        <f t="shared" si="33"/>
        <v>0</v>
      </c>
      <c r="AA27" s="166"/>
      <c r="AB27" s="167">
        <f t="shared" si="34"/>
        <v>2</v>
      </c>
      <c r="AC27" s="168">
        <f t="shared" si="35"/>
        <v>0</v>
      </c>
      <c r="AD27" s="168">
        <f t="shared" si="36"/>
        <v>0</v>
      </c>
      <c r="AE27" s="168">
        <f t="shared" si="37"/>
        <v>0</v>
      </c>
      <c r="AF27" s="169">
        <f t="shared" si="38"/>
        <v>0</v>
      </c>
      <c r="AG27" s="170"/>
      <c r="AH27" s="238" t="s">
        <v>1490</v>
      </c>
      <c r="AI27" s="285"/>
      <c r="AN27" s="255"/>
      <c r="AO27" s="256"/>
      <c r="AP27" s="256"/>
      <c r="AQ27" s="257"/>
    </row>
    <row r="28" spans="1:43" ht="30">
      <c r="A28" s="785"/>
      <c r="B28" s="677" t="s">
        <v>2605</v>
      </c>
      <c r="C28" s="660" t="s">
        <v>2606</v>
      </c>
      <c r="D28" s="644" t="s">
        <v>2607</v>
      </c>
      <c r="E28" s="274"/>
      <c r="F28" s="284" t="s">
        <v>2608</v>
      </c>
      <c r="G28" s="276">
        <v>144</v>
      </c>
      <c r="H28" s="637">
        <v>1.28</v>
      </c>
      <c r="I28" s="631">
        <v>3.31</v>
      </c>
      <c r="J28" s="652">
        <f t="shared" si="20"/>
        <v>4.59</v>
      </c>
      <c r="K28" s="1036"/>
      <c r="L28" s="166">
        <f t="shared" si="21"/>
        <v>476.64</v>
      </c>
      <c r="M28" s="166">
        <f t="shared" si="22"/>
        <v>476.64</v>
      </c>
      <c r="N28" s="166">
        <f t="shared" si="23"/>
        <v>595.79999999999995</v>
      </c>
      <c r="O28" s="166"/>
      <c r="P28" s="167">
        <f t="shared" si="24"/>
        <v>144</v>
      </c>
      <c r="Q28" s="168">
        <f t="shared" si="25"/>
        <v>0</v>
      </c>
      <c r="R28" s="168">
        <f t="shared" si="26"/>
        <v>0</v>
      </c>
      <c r="S28" s="168">
        <f t="shared" si="27"/>
        <v>0</v>
      </c>
      <c r="T28" s="169">
        <f t="shared" si="28"/>
        <v>0</v>
      </c>
      <c r="U28" s="166"/>
      <c r="V28" s="167">
        <f t="shared" si="29"/>
        <v>144</v>
      </c>
      <c r="W28" s="168">
        <f t="shared" si="30"/>
        <v>0</v>
      </c>
      <c r="X28" s="168">
        <f t="shared" si="31"/>
        <v>0</v>
      </c>
      <c r="Y28" s="168">
        <f t="shared" si="32"/>
        <v>0</v>
      </c>
      <c r="Z28" s="169">
        <f t="shared" si="33"/>
        <v>0</v>
      </c>
      <c r="AA28" s="166"/>
      <c r="AB28" s="167">
        <f t="shared" si="34"/>
        <v>144</v>
      </c>
      <c r="AC28" s="168">
        <f t="shared" si="35"/>
        <v>0</v>
      </c>
      <c r="AD28" s="168">
        <f t="shared" si="36"/>
        <v>0</v>
      </c>
      <c r="AE28" s="168">
        <f t="shared" si="37"/>
        <v>0</v>
      </c>
      <c r="AF28" s="169">
        <f t="shared" si="38"/>
        <v>0</v>
      </c>
      <c r="AG28" s="170"/>
      <c r="AH28" s="238" t="s">
        <v>1490</v>
      </c>
      <c r="AI28" s="285"/>
      <c r="AN28" s="255"/>
      <c r="AO28" s="256"/>
      <c r="AP28" s="256"/>
      <c r="AQ28" s="257"/>
    </row>
    <row r="29" spans="1:43" ht="45">
      <c r="A29" s="785"/>
      <c r="B29" s="677" t="s">
        <v>2609</v>
      </c>
      <c r="C29" s="664" t="s">
        <v>2599</v>
      </c>
      <c r="D29" s="644" t="s">
        <v>2610</v>
      </c>
      <c r="E29" s="274"/>
      <c r="F29" s="275" t="s">
        <v>2601</v>
      </c>
      <c r="G29" s="276">
        <v>10</v>
      </c>
      <c r="H29" s="637">
        <v>14.13</v>
      </c>
      <c r="I29" s="631">
        <v>68.760000000000005</v>
      </c>
      <c r="J29" s="652">
        <f t="shared" si="20"/>
        <v>82.89</v>
      </c>
      <c r="K29" s="1037"/>
      <c r="L29" s="166">
        <f t="shared" si="21"/>
        <v>687.6</v>
      </c>
      <c r="M29" s="166">
        <f t="shared" si="22"/>
        <v>687.6</v>
      </c>
      <c r="N29" s="166">
        <f t="shared" si="23"/>
        <v>859.5</v>
      </c>
      <c r="O29" s="166"/>
      <c r="P29" s="167">
        <f t="shared" si="24"/>
        <v>10</v>
      </c>
      <c r="Q29" s="168">
        <f t="shared" si="25"/>
        <v>0</v>
      </c>
      <c r="R29" s="168">
        <f t="shared" si="26"/>
        <v>0</v>
      </c>
      <c r="S29" s="168">
        <f t="shared" si="27"/>
        <v>0</v>
      </c>
      <c r="T29" s="169">
        <f t="shared" si="28"/>
        <v>0</v>
      </c>
      <c r="U29" s="166"/>
      <c r="V29" s="167">
        <f t="shared" si="29"/>
        <v>10</v>
      </c>
      <c r="W29" s="168">
        <f t="shared" si="30"/>
        <v>0</v>
      </c>
      <c r="X29" s="168">
        <f t="shared" si="31"/>
        <v>0</v>
      </c>
      <c r="Y29" s="168">
        <f t="shared" si="32"/>
        <v>0</v>
      </c>
      <c r="Z29" s="169">
        <f t="shared" si="33"/>
        <v>0</v>
      </c>
      <c r="AA29" s="166"/>
      <c r="AB29" s="167">
        <f t="shared" si="34"/>
        <v>10</v>
      </c>
      <c r="AC29" s="168">
        <f t="shared" si="35"/>
        <v>0</v>
      </c>
      <c r="AD29" s="168">
        <f t="shared" si="36"/>
        <v>0</v>
      </c>
      <c r="AE29" s="168">
        <f t="shared" si="37"/>
        <v>0</v>
      </c>
      <c r="AF29" s="169">
        <f t="shared" si="38"/>
        <v>0</v>
      </c>
      <c r="AG29" s="170"/>
      <c r="AH29" s="238" t="s">
        <v>1490</v>
      </c>
      <c r="AI29" s="285"/>
      <c r="AN29" s="255"/>
      <c r="AO29" s="256"/>
      <c r="AP29" s="256"/>
      <c r="AQ29" s="257"/>
    </row>
    <row r="30" spans="1:43" ht="45">
      <c r="A30" s="785"/>
      <c r="B30" s="677" t="s">
        <v>2611</v>
      </c>
      <c r="C30" s="665" t="s">
        <v>2612</v>
      </c>
      <c r="D30" s="644" t="s">
        <v>2613</v>
      </c>
      <c r="E30" s="274"/>
      <c r="F30" s="275" t="s">
        <v>2550</v>
      </c>
      <c r="G30" s="276">
        <v>10</v>
      </c>
      <c r="H30" s="637">
        <v>1.49</v>
      </c>
      <c r="I30" s="631">
        <v>3.12</v>
      </c>
      <c r="J30" s="652">
        <f t="shared" si="20"/>
        <v>4.6100000000000003</v>
      </c>
      <c r="K30" s="612">
        <f>ROUND(G30*H30,2)</f>
        <v>14.9</v>
      </c>
      <c r="L30" s="166">
        <f t="shared" si="21"/>
        <v>31.2</v>
      </c>
      <c r="M30" s="166">
        <f t="shared" si="22"/>
        <v>46.1</v>
      </c>
      <c r="N30" s="166">
        <f t="shared" si="23"/>
        <v>57.63</v>
      </c>
      <c r="O30" s="166"/>
      <c r="P30" s="167">
        <f t="shared" si="24"/>
        <v>10</v>
      </c>
      <c r="Q30" s="168">
        <f t="shared" si="25"/>
        <v>0</v>
      </c>
      <c r="R30" s="168">
        <f t="shared" si="26"/>
        <v>0</v>
      </c>
      <c r="S30" s="168">
        <f t="shared" si="27"/>
        <v>0</v>
      </c>
      <c r="T30" s="169">
        <f t="shared" si="28"/>
        <v>0</v>
      </c>
      <c r="U30" s="166"/>
      <c r="V30" s="167">
        <f t="shared" si="29"/>
        <v>10</v>
      </c>
      <c r="W30" s="168">
        <f t="shared" si="30"/>
        <v>0</v>
      </c>
      <c r="X30" s="168">
        <f t="shared" si="31"/>
        <v>0</v>
      </c>
      <c r="Y30" s="168">
        <f t="shared" si="32"/>
        <v>0</v>
      </c>
      <c r="Z30" s="169">
        <f t="shared" si="33"/>
        <v>0</v>
      </c>
      <c r="AA30" s="166"/>
      <c r="AB30" s="167">
        <f t="shared" si="34"/>
        <v>10</v>
      </c>
      <c r="AC30" s="168">
        <f t="shared" si="35"/>
        <v>0</v>
      </c>
      <c r="AD30" s="168">
        <f t="shared" si="36"/>
        <v>0</v>
      </c>
      <c r="AE30" s="168">
        <f t="shared" si="37"/>
        <v>0</v>
      </c>
      <c r="AF30" s="169">
        <f t="shared" si="38"/>
        <v>0</v>
      </c>
      <c r="AG30" s="170"/>
      <c r="AH30" s="238" t="s">
        <v>1490</v>
      </c>
      <c r="AI30" s="285"/>
      <c r="AN30" s="255"/>
      <c r="AO30" s="256"/>
      <c r="AP30" s="256"/>
      <c r="AQ30" s="257"/>
    </row>
    <row r="31" spans="1:43" ht="47.25">
      <c r="A31" s="287"/>
      <c r="B31" s="679" t="s">
        <v>2614</v>
      </c>
      <c r="C31" s="666" t="s">
        <v>2541</v>
      </c>
      <c r="D31" s="643" t="s">
        <v>2615</v>
      </c>
      <c r="E31" s="181">
        <f>SUM(N32:N33)</f>
        <v>7223.03</v>
      </c>
      <c r="F31" s="261"/>
      <c r="G31" s="648" t="s">
        <v>2541</v>
      </c>
      <c r="H31" s="649"/>
      <c r="I31" s="650"/>
      <c r="J31" s="651"/>
      <c r="K31" s="266"/>
      <c r="L31" s="266"/>
      <c r="M31" s="266"/>
      <c r="N31" s="266"/>
      <c r="O31" s="267">
        <f>SUM(T32:T33)</f>
        <v>0</v>
      </c>
      <c r="P31" s="268"/>
      <c r="Q31" s="269"/>
      <c r="R31" s="269"/>
      <c r="S31" s="269"/>
      <c r="T31" s="270"/>
      <c r="U31" s="267">
        <f>SUM(Z32:Z33)</f>
        <v>0</v>
      </c>
      <c r="V31" s="268"/>
      <c r="W31" s="269"/>
      <c r="X31" s="269"/>
      <c r="Y31" s="269"/>
      <c r="Z31" s="270"/>
      <c r="AA31" s="266"/>
      <c r="AB31" s="268"/>
      <c r="AC31" s="269"/>
      <c r="AD31" s="269"/>
      <c r="AE31" s="269"/>
      <c r="AF31" s="270"/>
      <c r="AG31" s="237"/>
      <c r="AH31" s="238" t="s">
        <v>1490</v>
      </c>
      <c r="AI31" s="190"/>
      <c r="AN31" s="239"/>
      <c r="AO31" s="240"/>
      <c r="AP31" s="240"/>
      <c r="AQ31" s="241"/>
    </row>
    <row r="32" spans="1:43" ht="45">
      <c r="A32" s="281"/>
      <c r="B32" s="677" t="s">
        <v>2616</v>
      </c>
      <c r="C32" s="660" t="s">
        <v>2617</v>
      </c>
      <c r="D32" s="645" t="s">
        <v>2618</v>
      </c>
      <c r="E32" s="274"/>
      <c r="F32" s="275" t="s">
        <v>2550</v>
      </c>
      <c r="G32" s="276">
        <v>2</v>
      </c>
      <c r="H32" s="637">
        <v>462.67</v>
      </c>
      <c r="I32" s="631">
        <v>129.03</v>
      </c>
      <c r="J32" s="279">
        <f>ROUND(H32+I32,2)</f>
        <v>591.70000000000005</v>
      </c>
      <c r="K32" s="166">
        <f>ROUND(G32*H32,2)</f>
        <v>925.34</v>
      </c>
      <c r="L32" s="166">
        <f>ROUND(G32*I32,2)</f>
        <v>258.06</v>
      </c>
      <c r="M32" s="166">
        <f>ROUND(K32+L32,2)</f>
        <v>1183.4000000000001</v>
      </c>
      <c r="N32" s="166">
        <f>ROUND(M32*(1+$I$2),2)</f>
        <v>1479.25</v>
      </c>
      <c r="O32" s="166"/>
      <c r="P32" s="167">
        <f>ROUND(G32-O32,2)</f>
        <v>2</v>
      </c>
      <c r="Q32" s="168">
        <f>ROUND(O32*$H32*(1+$I$2),2)</f>
        <v>0</v>
      </c>
      <c r="R32" s="168">
        <f>ROUND(O32*$I32*(1+$I$2),2)</f>
        <v>0</v>
      </c>
      <c r="S32" s="168">
        <f>ROUND(O32*($I32+$H32),2)</f>
        <v>0</v>
      </c>
      <c r="T32" s="169">
        <f>ROUND(Q32+R32,2)</f>
        <v>0</v>
      </c>
      <c r="U32" s="166"/>
      <c r="V32" s="167">
        <f>ROUND(P32-U32,2)</f>
        <v>2</v>
      </c>
      <c r="W32" s="168">
        <f>ROUND(U32*$H32*(1+$I$2),2)</f>
        <v>0</v>
      </c>
      <c r="X32" s="168">
        <f>ROUND(U32*$I32*(1+$I$2),2)</f>
        <v>0</v>
      </c>
      <c r="Y32" s="168">
        <f>ROUND(U32*($I32+$H32),2)</f>
        <v>0</v>
      </c>
      <c r="Z32" s="169">
        <f>ROUND(W32+X32,2)</f>
        <v>0</v>
      </c>
      <c r="AA32" s="166"/>
      <c r="AB32" s="167">
        <f>ROUND(V32-AA32,2)</f>
        <v>2</v>
      </c>
      <c r="AC32" s="168">
        <f>ROUND(AA32*$H32*(1+$I$2),2)</f>
        <v>0</v>
      </c>
      <c r="AD32" s="168">
        <f>ROUND(AA32*$I32*(1+$I$2),2)</f>
        <v>0</v>
      </c>
      <c r="AE32" s="168">
        <f>ROUND(AA32*($I32+$H32),2)</f>
        <v>0</v>
      </c>
      <c r="AF32" s="169">
        <f>ROUND(AC32+AD32,2)</f>
        <v>0</v>
      </c>
      <c r="AG32" s="170"/>
      <c r="AH32" s="238" t="s">
        <v>1490</v>
      </c>
      <c r="AI32" s="285"/>
      <c r="AN32" s="255"/>
      <c r="AO32" s="256"/>
      <c r="AP32" s="256"/>
      <c r="AQ32" s="257"/>
    </row>
    <row r="33" spans="1:43" ht="20.25" thickBot="1">
      <c r="A33" s="281"/>
      <c r="B33" s="678" t="s">
        <v>2619</v>
      </c>
      <c r="C33" s="659" t="s">
        <v>2620</v>
      </c>
      <c r="D33" s="644" t="s">
        <v>2621</v>
      </c>
      <c r="E33" s="274"/>
      <c r="F33" s="275" t="s">
        <v>2594</v>
      </c>
      <c r="G33" s="276">
        <v>2</v>
      </c>
      <c r="H33" s="637">
        <v>1603.76</v>
      </c>
      <c r="I33" s="631">
        <v>693.75</v>
      </c>
      <c r="J33" s="279">
        <f>ROUND(H33+I33,2)</f>
        <v>2297.5100000000002</v>
      </c>
      <c r="K33" s="166">
        <f>ROUND(G33*H33,2)</f>
        <v>3207.52</v>
      </c>
      <c r="L33" s="166">
        <f>ROUND(G33*I33,2)</f>
        <v>1387.5</v>
      </c>
      <c r="M33" s="166">
        <f>ROUND(K33+L33,2)</f>
        <v>4595.0200000000004</v>
      </c>
      <c r="N33" s="166">
        <f>ROUND(M33*(1+$I$2),2)</f>
        <v>5743.78</v>
      </c>
      <c r="O33" s="166"/>
      <c r="P33" s="167">
        <f>ROUND(G33-O33,2)</f>
        <v>2</v>
      </c>
      <c r="Q33" s="168">
        <f>ROUND(O33*$H33*(1+$I$2),2)</f>
        <v>0</v>
      </c>
      <c r="R33" s="168">
        <f>ROUND(O33*$I33*(1+$I$2),2)</f>
        <v>0</v>
      </c>
      <c r="S33" s="168">
        <f>ROUND(O33*($I33+$H33),2)</f>
        <v>0</v>
      </c>
      <c r="T33" s="169">
        <f>ROUND(Q33+R33,2)</f>
        <v>0</v>
      </c>
      <c r="U33" s="166"/>
      <c r="V33" s="167">
        <f>ROUND(P33-U33,2)</f>
        <v>2</v>
      </c>
      <c r="W33" s="168">
        <f>ROUND(U33*$H33*(1+$I$2),2)</f>
        <v>0</v>
      </c>
      <c r="X33" s="168">
        <f>ROUND(U33*$I33*(1+$I$2),2)</f>
        <v>0</v>
      </c>
      <c r="Y33" s="168">
        <f>ROUND(U33*($I33+$H33),2)</f>
        <v>0</v>
      </c>
      <c r="Z33" s="169">
        <f>ROUND(W33+X33,2)</f>
        <v>0</v>
      </c>
      <c r="AA33" s="166"/>
      <c r="AB33" s="167">
        <f>ROUND(V33-AA33,2)</f>
        <v>2</v>
      </c>
      <c r="AC33" s="168">
        <f>ROUND(AA33*$H33*(1+$I$2),2)</f>
        <v>0</v>
      </c>
      <c r="AD33" s="168">
        <f>ROUND(AA33*$I33*(1+$I$2),2)</f>
        <v>0</v>
      </c>
      <c r="AE33" s="168">
        <f>ROUND(AA33*($I33+$H33),2)</f>
        <v>0</v>
      </c>
      <c r="AF33" s="169">
        <f>ROUND(AC33+AD33,2)</f>
        <v>0</v>
      </c>
      <c r="AG33" s="170"/>
      <c r="AH33" s="238" t="s">
        <v>1490</v>
      </c>
      <c r="AI33" s="285"/>
      <c r="AN33" s="255"/>
      <c r="AO33" s="256"/>
      <c r="AP33" s="256"/>
      <c r="AQ33" s="257"/>
    </row>
    <row r="34" spans="1:43" ht="20.25" thickBot="1">
      <c r="A34" s="293"/>
      <c r="B34" s="680" t="s">
        <v>2622</v>
      </c>
      <c r="C34" s="667" t="s">
        <v>2541</v>
      </c>
      <c r="D34" s="646" t="s">
        <v>2623</v>
      </c>
      <c r="E34" s="192">
        <f>SUM(N36:N39)</f>
        <v>83063.73</v>
      </c>
      <c r="F34" s="245"/>
      <c r="G34" s="246" t="s">
        <v>2541</v>
      </c>
      <c r="H34" s="639"/>
      <c r="I34" s="636"/>
      <c r="J34" s="249"/>
      <c r="K34" s="250"/>
      <c r="L34" s="250"/>
      <c r="M34" s="250"/>
      <c r="N34" s="250"/>
      <c r="O34" s="251">
        <f>SUM(T36:T39)</f>
        <v>0</v>
      </c>
      <c r="P34" s="252"/>
      <c r="Q34" s="253"/>
      <c r="R34" s="253"/>
      <c r="S34" s="253"/>
      <c r="T34" s="254"/>
      <c r="U34" s="251">
        <f>SUM(Z36:Z39)</f>
        <v>0</v>
      </c>
      <c r="V34" s="252"/>
      <c r="W34" s="253"/>
      <c r="X34" s="253"/>
      <c r="Y34" s="253"/>
      <c r="Z34" s="254"/>
      <c r="AA34" s="250"/>
      <c r="AB34" s="252"/>
      <c r="AC34" s="253"/>
      <c r="AD34" s="253"/>
      <c r="AE34" s="253"/>
      <c r="AF34" s="254"/>
      <c r="AG34" s="237"/>
      <c r="AH34" s="238" t="s">
        <v>1490</v>
      </c>
      <c r="AI34" s="190"/>
      <c r="AN34" s="255"/>
      <c r="AO34" s="256"/>
      <c r="AP34" s="256"/>
      <c r="AQ34" s="257"/>
    </row>
    <row r="35" spans="1:43" ht="19.5">
      <c r="A35" s="287"/>
      <c r="B35" s="679" t="s">
        <v>2624</v>
      </c>
      <c r="C35" s="661" t="s">
        <v>2541</v>
      </c>
      <c r="D35" s="643" t="s">
        <v>2625</v>
      </c>
      <c r="E35" s="181">
        <f>SUM(N36:N39)</f>
        <v>83063.73</v>
      </c>
      <c r="F35" s="261"/>
      <c r="G35" s="262" t="s">
        <v>2541</v>
      </c>
      <c r="H35" s="638"/>
      <c r="I35" s="635"/>
      <c r="J35" s="265"/>
      <c r="K35" s="266"/>
      <c r="L35" s="266"/>
      <c r="M35" s="266"/>
      <c r="N35" s="266"/>
      <c r="O35" s="267">
        <f>SUM(T36:T39)</f>
        <v>0</v>
      </c>
      <c r="P35" s="268"/>
      <c r="Q35" s="269"/>
      <c r="R35" s="269"/>
      <c r="S35" s="269"/>
      <c r="T35" s="270"/>
      <c r="U35" s="267">
        <f>SUM(Z36:Z39)</f>
        <v>0</v>
      </c>
      <c r="V35" s="268"/>
      <c r="W35" s="269"/>
      <c r="X35" s="269"/>
      <c r="Y35" s="269"/>
      <c r="Z35" s="270"/>
      <c r="AA35" s="266"/>
      <c r="AB35" s="268"/>
      <c r="AC35" s="269"/>
      <c r="AD35" s="269"/>
      <c r="AE35" s="269"/>
      <c r="AF35" s="270"/>
      <c r="AG35" s="237"/>
      <c r="AH35" s="238" t="s">
        <v>1490</v>
      </c>
      <c r="AI35" s="190"/>
      <c r="AN35" s="255"/>
      <c r="AO35" s="256"/>
      <c r="AP35" s="256"/>
      <c r="AQ35" s="257"/>
    </row>
    <row r="36" spans="1:43" ht="45">
      <c r="A36" s="281"/>
      <c r="B36" s="677" t="s">
        <v>2626</v>
      </c>
      <c r="C36" s="668" t="s">
        <v>2627</v>
      </c>
      <c r="D36" s="644" t="s">
        <v>2628</v>
      </c>
      <c r="E36" s="274"/>
      <c r="F36" s="275" t="s">
        <v>2629</v>
      </c>
      <c r="G36" s="276">
        <v>718</v>
      </c>
      <c r="H36" s="637">
        <v>0</v>
      </c>
      <c r="I36" s="631">
        <v>90.29</v>
      </c>
      <c r="J36" s="279">
        <f>ROUND(H36+I36,2)</f>
        <v>90.29</v>
      </c>
      <c r="K36" s="166">
        <f>ROUND(G36*H36,2)</f>
        <v>0</v>
      </c>
      <c r="L36" s="166">
        <f>ROUND(G36*I36,2)</f>
        <v>64828.22</v>
      </c>
      <c r="M36" s="166">
        <f>ROUND(K36+L36,2)</f>
        <v>64828.22</v>
      </c>
      <c r="N36" s="166">
        <f>ROUND(M36*(1+$I$2),2)</f>
        <v>81035.28</v>
      </c>
      <c r="O36" s="166"/>
      <c r="P36" s="167">
        <f>ROUND(G36-O36,2)</f>
        <v>718</v>
      </c>
      <c r="Q36" s="168">
        <f>ROUND(O36*$H36*(1+$I$2),2)</f>
        <v>0</v>
      </c>
      <c r="R36" s="168">
        <f>ROUND(O36*$I36*(1+$I$2),2)</f>
        <v>0</v>
      </c>
      <c r="S36" s="168">
        <f>ROUND(O36*($I36+$H36),2)</f>
        <v>0</v>
      </c>
      <c r="T36" s="169">
        <f>ROUND(Q36+R36,2)</f>
        <v>0</v>
      </c>
      <c r="U36" s="166"/>
      <c r="V36" s="167">
        <f>ROUND(P36-U36,2)</f>
        <v>718</v>
      </c>
      <c r="W36" s="168">
        <f>ROUND(U36*$H36*(1+$I$2),2)</f>
        <v>0</v>
      </c>
      <c r="X36" s="168">
        <f>ROUND(U36*$I36*(1+$I$2),2)</f>
        <v>0</v>
      </c>
      <c r="Y36" s="168">
        <f>ROUND(U36*($I36+$H36),2)</f>
        <v>0</v>
      </c>
      <c r="Z36" s="169">
        <f>ROUND(W36+X36,2)</f>
        <v>0</v>
      </c>
      <c r="AA36" s="166"/>
      <c r="AB36" s="167">
        <f>ROUND(V36-AA36,2)</f>
        <v>718</v>
      </c>
      <c r="AC36" s="168">
        <f>ROUND(AA36*$H36*(1+$I$2),2)</f>
        <v>0</v>
      </c>
      <c r="AD36" s="168">
        <f>ROUND(AA36*$I36*(1+$I$2),2)</f>
        <v>0</v>
      </c>
      <c r="AE36" s="168">
        <f>ROUND(AA36*($I36+$H36),2)</f>
        <v>0</v>
      </c>
      <c r="AF36" s="169">
        <f>ROUND(AC36+AD36,2)</f>
        <v>0</v>
      </c>
      <c r="AG36" s="170"/>
      <c r="AH36" s="238" t="s">
        <v>1490</v>
      </c>
      <c r="AI36" s="295"/>
      <c r="AN36" s="255"/>
      <c r="AO36" s="256"/>
      <c r="AP36" s="256"/>
      <c r="AQ36" s="257"/>
    </row>
    <row r="37" spans="1:43" ht="30">
      <c r="A37" s="281"/>
      <c r="B37" s="677" t="s">
        <v>2630</v>
      </c>
      <c r="C37" s="668" t="s">
        <v>2631</v>
      </c>
      <c r="D37" s="644" t="s">
        <v>2632</v>
      </c>
      <c r="E37" s="274"/>
      <c r="F37" s="275" t="s">
        <v>2629</v>
      </c>
      <c r="G37" s="276">
        <v>4</v>
      </c>
      <c r="H37" s="637">
        <v>0</v>
      </c>
      <c r="I37" s="631">
        <v>57.69</v>
      </c>
      <c r="J37" s="279">
        <f>ROUND(H37+I37,2)</f>
        <v>57.69</v>
      </c>
      <c r="K37" s="166">
        <f>ROUND(G37*H37,2)</f>
        <v>0</v>
      </c>
      <c r="L37" s="166">
        <f>ROUND(G37*I37,2)</f>
        <v>230.76</v>
      </c>
      <c r="M37" s="166">
        <f>ROUND(K37+L37,2)</f>
        <v>230.76</v>
      </c>
      <c r="N37" s="166">
        <f>ROUND(M37*(1+$I$2),2)</f>
        <v>288.45</v>
      </c>
      <c r="O37" s="166"/>
      <c r="P37" s="167">
        <f>ROUND(G37-O37,2)</f>
        <v>4</v>
      </c>
      <c r="Q37" s="168">
        <f>ROUND(O37*$H37*(1+$I$2),2)</f>
        <v>0</v>
      </c>
      <c r="R37" s="168">
        <f>ROUND(O37*$I37*(1+$I$2),2)</f>
        <v>0</v>
      </c>
      <c r="S37" s="168">
        <f>ROUND(O37*($I37+$H37),2)</f>
        <v>0</v>
      </c>
      <c r="T37" s="169">
        <f>ROUND(Q37+R37,2)</f>
        <v>0</v>
      </c>
      <c r="U37" s="166"/>
      <c r="V37" s="167">
        <f>ROUND(P37-U37,2)</f>
        <v>4</v>
      </c>
      <c r="W37" s="168">
        <f>ROUND(U37*$H37*(1+$I$2),2)</f>
        <v>0</v>
      </c>
      <c r="X37" s="168">
        <f>ROUND(U37*$I37*(1+$I$2),2)</f>
        <v>0</v>
      </c>
      <c r="Y37" s="168">
        <f>ROUND(U37*($I37+$H37),2)</f>
        <v>0</v>
      </c>
      <c r="Z37" s="169">
        <f>ROUND(W37+X37,2)</f>
        <v>0</v>
      </c>
      <c r="AA37" s="166"/>
      <c r="AB37" s="167">
        <f>ROUND(V37-AA37,2)</f>
        <v>4</v>
      </c>
      <c r="AC37" s="168">
        <f>ROUND(AA37*$H37*(1+$I$2),2)</f>
        <v>0</v>
      </c>
      <c r="AD37" s="168">
        <f>ROUND(AA37*$I37*(1+$I$2),2)</f>
        <v>0</v>
      </c>
      <c r="AE37" s="168">
        <f>ROUND(AA37*($I37+$H37),2)</f>
        <v>0</v>
      </c>
      <c r="AF37" s="169">
        <f>ROUND(AC37+AD37,2)</f>
        <v>0</v>
      </c>
      <c r="AG37" s="170"/>
      <c r="AH37" s="238" t="s">
        <v>1490</v>
      </c>
      <c r="AI37" s="295"/>
      <c r="AN37" s="239"/>
      <c r="AO37" s="240"/>
      <c r="AP37" s="240"/>
      <c r="AQ37" s="241"/>
    </row>
    <row r="38" spans="1:43" ht="45">
      <c r="A38" s="281"/>
      <c r="B38" s="677" t="s">
        <v>2633</v>
      </c>
      <c r="C38" s="669" t="s">
        <v>2634</v>
      </c>
      <c r="D38" s="644" t="s">
        <v>2635</v>
      </c>
      <c r="E38" s="274" t="s">
        <v>2636</v>
      </c>
      <c r="F38" s="275" t="s">
        <v>2594</v>
      </c>
      <c r="G38" s="276">
        <v>4</v>
      </c>
      <c r="H38" s="637">
        <v>300</v>
      </c>
      <c r="I38" s="631">
        <v>0</v>
      </c>
      <c r="J38" s="279">
        <f>ROUND(H38+I38,2)</f>
        <v>300</v>
      </c>
      <c r="K38" s="166">
        <f>ROUND(G38*H38,2)</f>
        <v>1200</v>
      </c>
      <c r="L38" s="166">
        <f>ROUND(G38*I38,2)</f>
        <v>0</v>
      </c>
      <c r="M38" s="166">
        <f>ROUND(K38+L38,2)</f>
        <v>1200</v>
      </c>
      <c r="N38" s="166">
        <f>ROUND(M38,2)</f>
        <v>1200</v>
      </c>
      <c r="O38" s="166"/>
      <c r="P38" s="167">
        <f>ROUND(G38-O38,2)</f>
        <v>4</v>
      </c>
      <c r="Q38" s="168">
        <f>ROUND(O38*$H38,2)</f>
        <v>0</v>
      </c>
      <c r="R38" s="168">
        <f>ROUND(O38*$I38,2)</f>
        <v>0</v>
      </c>
      <c r="S38" s="168">
        <f>ROUND(O38*($I38+$H38),2)</f>
        <v>0</v>
      </c>
      <c r="T38" s="169">
        <f>ROUND(Q38+R38,2)</f>
        <v>0</v>
      </c>
      <c r="U38" s="166"/>
      <c r="V38" s="167">
        <f>ROUND(P38-U38,2)</f>
        <v>4</v>
      </c>
      <c r="W38" s="168">
        <f>ROUND(U38*$H38,2)</f>
        <v>0</v>
      </c>
      <c r="X38" s="168">
        <f>ROUND(U38*$I38,2)</f>
        <v>0</v>
      </c>
      <c r="Y38" s="168">
        <f>ROUND(U38*($I38+$H38),2)</f>
        <v>0</v>
      </c>
      <c r="Z38" s="169">
        <f>ROUND(W38+X38,2)</f>
        <v>0</v>
      </c>
      <c r="AA38" s="166">
        <v>1</v>
      </c>
      <c r="AB38" s="167">
        <f>ROUND(V38-AA38,2)</f>
        <v>3</v>
      </c>
      <c r="AC38" s="168">
        <f>ROUND(AA38*$H38,2)</f>
        <v>300</v>
      </c>
      <c r="AD38" s="168">
        <f>ROUND(AA38*$I38,2)</f>
        <v>0</v>
      </c>
      <c r="AE38" s="168">
        <f>ROUND(AA38*($I38+$H38),2)</f>
        <v>300</v>
      </c>
      <c r="AF38" s="169">
        <f>ROUND(AC38+AD38,2)</f>
        <v>300</v>
      </c>
      <c r="AG38" s="170"/>
      <c r="AH38" s="238" t="s">
        <v>1490</v>
      </c>
      <c r="AI38" s="295"/>
      <c r="AN38" s="255" t="s">
        <v>2637</v>
      </c>
      <c r="AO38" s="256" t="s">
        <v>2637</v>
      </c>
      <c r="AP38" s="256" t="s">
        <v>2637</v>
      </c>
      <c r="AQ38" s="257"/>
    </row>
    <row r="39" spans="1:43" ht="45.75" thickBot="1">
      <c r="A39" s="281"/>
      <c r="B39" s="677" t="s">
        <v>2638</v>
      </c>
      <c r="C39" s="669" t="s">
        <v>2639</v>
      </c>
      <c r="D39" s="644" t="s">
        <v>2640</v>
      </c>
      <c r="E39" s="274" t="s">
        <v>2636</v>
      </c>
      <c r="F39" s="275" t="s">
        <v>2594</v>
      </c>
      <c r="G39" s="276">
        <v>6</v>
      </c>
      <c r="H39" s="640">
        <v>90</v>
      </c>
      <c r="I39" s="631">
        <v>0</v>
      </c>
      <c r="J39" s="279">
        <f>ROUND(H39+I39,2)</f>
        <v>90</v>
      </c>
      <c r="K39" s="166">
        <f>ROUND(G39*H39,2)</f>
        <v>540</v>
      </c>
      <c r="L39" s="166">
        <f>ROUND(G39*I39,2)</f>
        <v>0</v>
      </c>
      <c r="M39" s="166">
        <f>ROUND(K39+L39,2)</f>
        <v>540</v>
      </c>
      <c r="N39" s="166">
        <f>ROUND(M39,2)</f>
        <v>540</v>
      </c>
      <c r="O39" s="166"/>
      <c r="P39" s="167">
        <f>ROUND(G39-O39,2)</f>
        <v>6</v>
      </c>
      <c r="Q39" s="168">
        <f>ROUND(O39*$H39,2)</f>
        <v>0</v>
      </c>
      <c r="R39" s="168">
        <f>ROUND(O39*$I39,2)</f>
        <v>0</v>
      </c>
      <c r="S39" s="168">
        <f>ROUND(O39*($I39+$H39),2)</f>
        <v>0</v>
      </c>
      <c r="T39" s="169">
        <f>ROUND(Q39+R39,2)</f>
        <v>0</v>
      </c>
      <c r="U39" s="166"/>
      <c r="V39" s="167">
        <f>ROUND(P39-U39,2)</f>
        <v>6</v>
      </c>
      <c r="W39" s="168">
        <f>ROUND(U39*$H39,2)</f>
        <v>0</v>
      </c>
      <c r="X39" s="168">
        <f>ROUND(U39*$I39,2)</f>
        <v>0</v>
      </c>
      <c r="Y39" s="168">
        <f>ROUND(U39*($I39+$H39),2)</f>
        <v>0</v>
      </c>
      <c r="Z39" s="169">
        <f>ROUND(W39+X39,2)</f>
        <v>0</v>
      </c>
      <c r="AA39" s="166">
        <v>1</v>
      </c>
      <c r="AB39" s="167">
        <f>ROUND(V39-AA39,2)</f>
        <v>5</v>
      </c>
      <c r="AC39" s="168">
        <f>ROUND(AA39*$H39,2)</f>
        <v>90</v>
      </c>
      <c r="AD39" s="168">
        <f>ROUND(AA39*$I39,2)</f>
        <v>0</v>
      </c>
      <c r="AE39" s="168">
        <f>ROUND(AA39*($I39+$H39),2)</f>
        <v>90</v>
      </c>
      <c r="AF39" s="169">
        <f>ROUND(AC39+AD39,2)</f>
        <v>90</v>
      </c>
      <c r="AG39" s="170"/>
      <c r="AH39" s="238" t="s">
        <v>1490</v>
      </c>
      <c r="AI39" s="295"/>
      <c r="AN39" s="255" t="s">
        <v>2637</v>
      </c>
      <c r="AO39" s="256" t="s">
        <v>2637</v>
      </c>
      <c r="AP39" s="256" t="s">
        <v>2637</v>
      </c>
      <c r="AQ39" s="257"/>
    </row>
    <row r="40" spans="1:43" ht="32.25" thickBot="1">
      <c r="A40" s="297"/>
      <c r="B40" s="681" t="s">
        <v>2641</v>
      </c>
      <c r="C40" s="670" t="s">
        <v>2541</v>
      </c>
      <c r="D40" s="647" t="s">
        <v>2642</v>
      </c>
      <c r="E40" s="208">
        <f>SUM(N43:N221)</f>
        <v>268731.94999999995</v>
      </c>
      <c r="F40" s="228"/>
      <c r="G40" s="298" t="s">
        <v>2541</v>
      </c>
      <c r="H40" s="229"/>
      <c r="I40" s="230"/>
      <c r="J40" s="231"/>
      <c r="K40" s="232"/>
      <c r="L40" s="232"/>
      <c r="M40" s="232"/>
      <c r="N40" s="232"/>
      <c r="O40" s="233">
        <f>SUM(T43:T221)</f>
        <v>0</v>
      </c>
      <c r="P40" s="234"/>
      <c r="Q40" s="235"/>
      <c r="R40" s="235"/>
      <c r="S40" s="235"/>
      <c r="T40" s="236"/>
      <c r="U40" s="233">
        <f>SUM(Z43:Z221)</f>
        <v>0</v>
      </c>
      <c r="V40" s="234"/>
      <c r="W40" s="235"/>
      <c r="X40" s="235"/>
      <c r="Y40" s="235"/>
      <c r="Z40" s="236"/>
      <c r="AA40" s="232"/>
      <c r="AB40" s="234"/>
      <c r="AC40" s="235"/>
      <c r="AD40" s="235"/>
      <c r="AE40" s="235"/>
      <c r="AF40" s="236"/>
      <c r="AG40" s="237"/>
      <c r="AH40" s="238" t="s">
        <v>1490</v>
      </c>
      <c r="AI40" s="190"/>
      <c r="AN40" s="255"/>
      <c r="AO40" s="256"/>
      <c r="AP40" s="256"/>
      <c r="AQ40" s="257"/>
    </row>
    <row r="41" spans="1:43" ht="32.25" thickBot="1">
      <c r="A41" s="293"/>
      <c r="B41" s="680" t="s">
        <v>2643</v>
      </c>
      <c r="C41" s="671" t="s">
        <v>2541</v>
      </c>
      <c r="D41" s="646" t="s">
        <v>2642</v>
      </c>
      <c r="E41" s="192">
        <f>SUM(N43:N221)</f>
        <v>268731.94999999995</v>
      </c>
      <c r="F41" s="245"/>
      <c r="G41" s="246" t="s">
        <v>2541</v>
      </c>
      <c r="H41" s="247"/>
      <c r="I41" s="248"/>
      <c r="J41" s="249"/>
      <c r="K41" s="250"/>
      <c r="L41" s="250"/>
      <c r="M41" s="250"/>
      <c r="N41" s="250"/>
      <c r="O41" s="251">
        <f>SUM(T43:T221)</f>
        <v>0</v>
      </c>
      <c r="P41" s="252"/>
      <c r="Q41" s="253"/>
      <c r="R41" s="253"/>
      <c r="S41" s="253"/>
      <c r="T41" s="254"/>
      <c r="U41" s="251">
        <f>SUM(Z43:Z221)</f>
        <v>0</v>
      </c>
      <c r="V41" s="252"/>
      <c r="W41" s="253"/>
      <c r="X41" s="253"/>
      <c r="Y41" s="253"/>
      <c r="Z41" s="254"/>
      <c r="AA41" s="250"/>
      <c r="AB41" s="252"/>
      <c r="AC41" s="253"/>
      <c r="AD41" s="253"/>
      <c r="AE41" s="253"/>
      <c r="AF41" s="254"/>
      <c r="AG41" s="237"/>
      <c r="AH41" s="238" t="s">
        <v>1490</v>
      </c>
      <c r="AI41" s="190"/>
      <c r="AN41" s="255"/>
      <c r="AO41" s="256"/>
      <c r="AP41" s="256"/>
      <c r="AQ41" s="257"/>
    </row>
    <row r="42" spans="1:43" ht="31.5">
      <c r="A42" s="287"/>
      <c r="B42" s="679" t="s">
        <v>2644</v>
      </c>
      <c r="C42" s="663" t="s">
        <v>2541</v>
      </c>
      <c r="D42" s="643" t="s">
        <v>2645</v>
      </c>
      <c r="E42" s="181">
        <f>SUM(N43:N105)</f>
        <v>146336.01</v>
      </c>
      <c r="F42" s="261"/>
      <c r="G42" s="262" t="s">
        <v>2541</v>
      </c>
      <c r="H42" s="263"/>
      <c r="I42" s="264"/>
      <c r="J42" s="265"/>
      <c r="K42" s="266"/>
      <c r="L42" s="266"/>
      <c r="M42" s="266"/>
      <c r="N42" s="266"/>
      <c r="O42" s="267">
        <f>SUM(T43:T105)</f>
        <v>0</v>
      </c>
      <c r="P42" s="268"/>
      <c r="Q42" s="269"/>
      <c r="R42" s="269"/>
      <c r="S42" s="269"/>
      <c r="T42" s="270"/>
      <c r="U42" s="267">
        <f>SUM(Z43:Z105)</f>
        <v>0</v>
      </c>
      <c r="V42" s="268"/>
      <c r="W42" s="269"/>
      <c r="X42" s="269"/>
      <c r="Y42" s="269"/>
      <c r="Z42" s="270"/>
      <c r="AA42" s="266"/>
      <c r="AB42" s="268"/>
      <c r="AC42" s="269"/>
      <c r="AD42" s="269"/>
      <c r="AE42" s="269"/>
      <c r="AF42" s="270"/>
      <c r="AG42" s="237"/>
      <c r="AH42" s="238" t="s">
        <v>1490</v>
      </c>
      <c r="AI42" s="190"/>
      <c r="AN42" s="255"/>
      <c r="AO42" s="256"/>
      <c r="AP42" s="256"/>
      <c r="AQ42" s="257"/>
    </row>
    <row r="43" spans="1:43" ht="30">
      <c r="A43" s="281"/>
      <c r="B43" s="677" t="s">
        <v>2646</v>
      </c>
      <c r="C43" s="660" t="s">
        <v>2647</v>
      </c>
      <c r="D43" s="644" t="s">
        <v>2648</v>
      </c>
      <c r="E43" s="274"/>
      <c r="F43" s="275" t="s">
        <v>2601</v>
      </c>
      <c r="G43" s="276">
        <v>41</v>
      </c>
      <c r="H43" s="277">
        <v>39.99</v>
      </c>
      <c r="I43" s="278">
        <v>105.57</v>
      </c>
      <c r="J43" s="279">
        <f t="shared" ref="J43:J105" si="39">ROUND(H43+I43,2)</f>
        <v>145.56</v>
      </c>
      <c r="K43" s="166">
        <f t="shared" ref="K43:K105" si="40">ROUND(G43*H43,2)</f>
        <v>1639.59</v>
      </c>
      <c r="L43" s="166">
        <f t="shared" ref="L43:L105" si="41">ROUND(G43*I43,2)</f>
        <v>4328.37</v>
      </c>
      <c r="M43" s="166">
        <f t="shared" ref="M43:M105" si="42">ROUND(K43+L43,2)</f>
        <v>5967.96</v>
      </c>
      <c r="N43" s="166">
        <f t="shared" ref="N43:N105" si="43">ROUND(M43*(1+$I$2),2)</f>
        <v>7459.95</v>
      </c>
      <c r="O43" s="166"/>
      <c r="P43" s="167">
        <f t="shared" ref="P43:P105" si="44">ROUND(G43-O43,2)</f>
        <v>41</v>
      </c>
      <c r="Q43" s="168">
        <f t="shared" ref="Q43:Q105" si="45">ROUND(O43*$H43*(1+$I$2),2)</f>
        <v>0</v>
      </c>
      <c r="R43" s="168">
        <f t="shared" ref="R43:R105" si="46">ROUND(O43*$I43*(1+$I$2),2)</f>
        <v>0</v>
      </c>
      <c r="S43" s="168">
        <f t="shared" ref="S43:S105" si="47">ROUND(O43*($I43+$H43),2)</f>
        <v>0</v>
      </c>
      <c r="T43" s="169">
        <f t="shared" ref="T43:T105" si="48">ROUND(Q43+R43,2)</f>
        <v>0</v>
      </c>
      <c r="U43" s="166"/>
      <c r="V43" s="167">
        <f t="shared" ref="V43:V105" si="49">ROUND(P43-U43,2)</f>
        <v>41</v>
      </c>
      <c r="W43" s="168">
        <f t="shared" ref="W43:W105" si="50">ROUND(U43*$H43*(1+$I$2),2)</f>
        <v>0</v>
      </c>
      <c r="X43" s="168">
        <f t="shared" ref="X43:X105" si="51">ROUND(U43*$I43*(1+$I$2),2)</f>
        <v>0</v>
      </c>
      <c r="Y43" s="168">
        <f t="shared" ref="Y43:Y105" si="52">ROUND(U43*($I43+$H43),2)</f>
        <v>0</v>
      </c>
      <c r="Z43" s="169">
        <f t="shared" ref="Z43:Z105" si="53">ROUND(W43+X43,2)</f>
        <v>0</v>
      </c>
      <c r="AA43" s="166"/>
      <c r="AB43" s="167">
        <f t="shared" ref="AB43:AB105" si="54">ROUND(V43-AA43,2)</f>
        <v>41</v>
      </c>
      <c r="AC43" s="168">
        <f t="shared" ref="AC43:AC105" si="55">ROUND(AA43*$H43*(1+$I$2),2)</f>
        <v>0</v>
      </c>
      <c r="AD43" s="168">
        <f t="shared" ref="AD43:AD105" si="56">ROUND(AA43*$I43*(1+$I$2),2)</f>
        <v>0</v>
      </c>
      <c r="AE43" s="168">
        <f t="shared" ref="AE43:AE105" si="57">ROUND(AA43*($I43+$H43),2)</f>
        <v>0</v>
      </c>
      <c r="AF43" s="169">
        <f t="shared" ref="AF43:AF105" si="58">ROUND(AC43+AD43,2)</f>
        <v>0</v>
      </c>
      <c r="AG43" s="170"/>
      <c r="AH43" s="238" t="s">
        <v>1490</v>
      </c>
      <c r="AI43" s="285"/>
      <c r="AN43" s="239"/>
      <c r="AO43" s="240"/>
      <c r="AP43" s="240"/>
      <c r="AQ43" s="241"/>
    </row>
    <row r="44" spans="1:43" ht="30">
      <c r="A44" s="281"/>
      <c r="B44" s="677" t="s">
        <v>2649</v>
      </c>
      <c r="C44" s="660" t="s">
        <v>2650</v>
      </c>
      <c r="D44" s="644" t="s">
        <v>2651</v>
      </c>
      <c r="E44" s="274"/>
      <c r="F44" s="275" t="s">
        <v>2601</v>
      </c>
      <c r="G44" s="276">
        <v>8</v>
      </c>
      <c r="H44" s="277">
        <v>24.51</v>
      </c>
      <c r="I44" s="278">
        <v>64.819999999999993</v>
      </c>
      <c r="J44" s="279">
        <f t="shared" si="39"/>
        <v>89.33</v>
      </c>
      <c r="K44" s="166">
        <f t="shared" si="40"/>
        <v>196.08</v>
      </c>
      <c r="L44" s="166">
        <f t="shared" si="41"/>
        <v>518.55999999999995</v>
      </c>
      <c r="M44" s="166">
        <f t="shared" si="42"/>
        <v>714.64</v>
      </c>
      <c r="N44" s="166">
        <f t="shared" si="43"/>
        <v>893.3</v>
      </c>
      <c r="O44" s="166"/>
      <c r="P44" s="167">
        <f t="shared" si="44"/>
        <v>8</v>
      </c>
      <c r="Q44" s="168">
        <f t="shared" si="45"/>
        <v>0</v>
      </c>
      <c r="R44" s="168">
        <f t="shared" si="46"/>
        <v>0</v>
      </c>
      <c r="S44" s="168">
        <f t="shared" si="47"/>
        <v>0</v>
      </c>
      <c r="T44" s="169">
        <f t="shared" si="48"/>
        <v>0</v>
      </c>
      <c r="U44" s="166"/>
      <c r="V44" s="167">
        <f t="shared" si="49"/>
        <v>8</v>
      </c>
      <c r="W44" s="168">
        <f t="shared" si="50"/>
        <v>0</v>
      </c>
      <c r="X44" s="168">
        <f t="shared" si="51"/>
        <v>0</v>
      </c>
      <c r="Y44" s="168">
        <f t="shared" si="52"/>
        <v>0</v>
      </c>
      <c r="Z44" s="169">
        <f t="shared" si="53"/>
        <v>0</v>
      </c>
      <c r="AA44" s="166"/>
      <c r="AB44" s="167">
        <f t="shared" si="54"/>
        <v>8</v>
      </c>
      <c r="AC44" s="168">
        <f t="shared" si="55"/>
        <v>0</v>
      </c>
      <c r="AD44" s="168">
        <f t="shared" si="56"/>
        <v>0</v>
      </c>
      <c r="AE44" s="168">
        <f t="shared" si="57"/>
        <v>0</v>
      </c>
      <c r="AF44" s="169">
        <f t="shared" si="58"/>
        <v>0</v>
      </c>
      <c r="AG44" s="170"/>
      <c r="AH44" s="238" t="s">
        <v>1490</v>
      </c>
      <c r="AI44" s="285"/>
      <c r="AN44" s="255"/>
      <c r="AO44" s="256"/>
      <c r="AP44" s="256"/>
      <c r="AQ44" s="257"/>
    </row>
    <row r="45" spans="1:43" ht="30">
      <c r="A45" s="281"/>
      <c r="B45" s="678" t="s">
        <v>2652</v>
      </c>
      <c r="C45" s="659" t="s">
        <v>2653</v>
      </c>
      <c r="D45" s="644" t="s">
        <v>2654</v>
      </c>
      <c r="E45" s="274"/>
      <c r="F45" s="275" t="s">
        <v>2550</v>
      </c>
      <c r="G45" s="276">
        <v>21</v>
      </c>
      <c r="H45" s="277">
        <v>0</v>
      </c>
      <c r="I45" s="278">
        <v>13.16</v>
      </c>
      <c r="J45" s="279">
        <f t="shared" si="39"/>
        <v>13.16</v>
      </c>
      <c r="K45" s="166">
        <f t="shared" si="40"/>
        <v>0</v>
      </c>
      <c r="L45" s="166">
        <f t="shared" si="41"/>
        <v>276.36</v>
      </c>
      <c r="M45" s="166">
        <f t="shared" si="42"/>
        <v>276.36</v>
      </c>
      <c r="N45" s="166">
        <f t="shared" si="43"/>
        <v>345.45</v>
      </c>
      <c r="O45" s="166"/>
      <c r="P45" s="167">
        <f t="shared" si="44"/>
        <v>21</v>
      </c>
      <c r="Q45" s="168">
        <f t="shared" si="45"/>
        <v>0</v>
      </c>
      <c r="R45" s="168">
        <f t="shared" si="46"/>
        <v>0</v>
      </c>
      <c r="S45" s="168">
        <f t="shared" si="47"/>
        <v>0</v>
      </c>
      <c r="T45" s="169">
        <f t="shared" si="48"/>
        <v>0</v>
      </c>
      <c r="U45" s="166"/>
      <c r="V45" s="167">
        <f t="shared" si="49"/>
        <v>21</v>
      </c>
      <c r="W45" s="168">
        <f t="shared" si="50"/>
        <v>0</v>
      </c>
      <c r="X45" s="168">
        <f t="shared" si="51"/>
        <v>0</v>
      </c>
      <c r="Y45" s="168">
        <f t="shared" si="52"/>
        <v>0</v>
      </c>
      <c r="Z45" s="169">
        <f t="shared" si="53"/>
        <v>0</v>
      </c>
      <c r="AA45" s="166"/>
      <c r="AB45" s="167">
        <f t="shared" si="54"/>
        <v>21</v>
      </c>
      <c r="AC45" s="168">
        <f t="shared" si="55"/>
        <v>0</v>
      </c>
      <c r="AD45" s="168">
        <f t="shared" si="56"/>
        <v>0</v>
      </c>
      <c r="AE45" s="168">
        <f t="shared" si="57"/>
        <v>0</v>
      </c>
      <c r="AF45" s="169">
        <f t="shared" si="58"/>
        <v>0</v>
      </c>
      <c r="AG45" s="170"/>
      <c r="AH45" s="238" t="s">
        <v>1490</v>
      </c>
      <c r="AI45" s="285"/>
      <c r="AN45" s="255"/>
      <c r="AO45" s="256"/>
      <c r="AP45" s="256"/>
      <c r="AQ45" s="257"/>
    </row>
    <row r="46" spans="1:43" ht="30">
      <c r="A46" s="281"/>
      <c r="B46" s="677" t="s">
        <v>2655</v>
      </c>
      <c r="C46" s="659" t="s">
        <v>2656</v>
      </c>
      <c r="D46" s="644" t="s">
        <v>2657</v>
      </c>
      <c r="E46" s="274"/>
      <c r="F46" s="284" t="s">
        <v>2550</v>
      </c>
      <c r="G46" s="276">
        <v>154</v>
      </c>
      <c r="H46" s="277">
        <v>0</v>
      </c>
      <c r="I46" s="278">
        <v>8.7799999999999994</v>
      </c>
      <c r="J46" s="279">
        <f t="shared" si="39"/>
        <v>8.7799999999999994</v>
      </c>
      <c r="K46" s="166">
        <f t="shared" si="40"/>
        <v>0</v>
      </c>
      <c r="L46" s="166">
        <f t="shared" si="41"/>
        <v>1352.12</v>
      </c>
      <c r="M46" s="166">
        <f t="shared" si="42"/>
        <v>1352.12</v>
      </c>
      <c r="N46" s="166">
        <f t="shared" si="43"/>
        <v>1690.15</v>
      </c>
      <c r="O46" s="166"/>
      <c r="P46" s="167">
        <f t="shared" si="44"/>
        <v>154</v>
      </c>
      <c r="Q46" s="168">
        <f t="shared" si="45"/>
        <v>0</v>
      </c>
      <c r="R46" s="168">
        <f t="shared" si="46"/>
        <v>0</v>
      </c>
      <c r="S46" s="168">
        <f t="shared" si="47"/>
        <v>0</v>
      </c>
      <c r="T46" s="169">
        <f t="shared" si="48"/>
        <v>0</v>
      </c>
      <c r="U46" s="166"/>
      <c r="V46" s="167">
        <f t="shared" si="49"/>
        <v>154</v>
      </c>
      <c r="W46" s="168">
        <f t="shared" si="50"/>
        <v>0</v>
      </c>
      <c r="X46" s="168">
        <f t="shared" si="51"/>
        <v>0</v>
      </c>
      <c r="Y46" s="168">
        <f t="shared" si="52"/>
        <v>0</v>
      </c>
      <c r="Z46" s="169">
        <f t="shared" si="53"/>
        <v>0</v>
      </c>
      <c r="AA46" s="166"/>
      <c r="AB46" s="167">
        <f t="shared" si="54"/>
        <v>154</v>
      </c>
      <c r="AC46" s="168">
        <f t="shared" si="55"/>
        <v>0</v>
      </c>
      <c r="AD46" s="168">
        <f t="shared" si="56"/>
        <v>0</v>
      </c>
      <c r="AE46" s="168">
        <f t="shared" si="57"/>
        <v>0</v>
      </c>
      <c r="AF46" s="169">
        <f t="shared" si="58"/>
        <v>0</v>
      </c>
      <c r="AG46" s="170"/>
      <c r="AH46" s="238" t="s">
        <v>1490</v>
      </c>
      <c r="AI46" s="285"/>
      <c r="AN46" s="255"/>
      <c r="AO46" s="256"/>
      <c r="AP46" s="256"/>
      <c r="AQ46" s="257"/>
    </row>
    <row r="47" spans="1:43" ht="30">
      <c r="A47" s="281"/>
      <c r="B47" s="677" t="s">
        <v>2658</v>
      </c>
      <c r="C47" s="659" t="s">
        <v>2659</v>
      </c>
      <c r="D47" s="644" t="s">
        <v>2660</v>
      </c>
      <c r="E47" s="274"/>
      <c r="F47" s="284" t="s">
        <v>2550</v>
      </c>
      <c r="G47" s="276">
        <v>154</v>
      </c>
      <c r="H47" s="277">
        <v>0</v>
      </c>
      <c r="I47" s="278">
        <v>3.66</v>
      </c>
      <c r="J47" s="279">
        <f t="shared" si="39"/>
        <v>3.66</v>
      </c>
      <c r="K47" s="166">
        <f t="shared" si="40"/>
        <v>0</v>
      </c>
      <c r="L47" s="166">
        <f t="shared" si="41"/>
        <v>563.64</v>
      </c>
      <c r="M47" s="166">
        <f t="shared" si="42"/>
        <v>563.64</v>
      </c>
      <c r="N47" s="166">
        <f t="shared" si="43"/>
        <v>704.55</v>
      </c>
      <c r="O47" s="166"/>
      <c r="P47" s="167">
        <f t="shared" si="44"/>
        <v>154</v>
      </c>
      <c r="Q47" s="168">
        <f t="shared" si="45"/>
        <v>0</v>
      </c>
      <c r="R47" s="168">
        <f t="shared" si="46"/>
        <v>0</v>
      </c>
      <c r="S47" s="168">
        <f t="shared" si="47"/>
        <v>0</v>
      </c>
      <c r="T47" s="169">
        <f t="shared" si="48"/>
        <v>0</v>
      </c>
      <c r="U47" s="166"/>
      <c r="V47" s="167">
        <f t="shared" si="49"/>
        <v>154</v>
      </c>
      <c r="W47" s="168">
        <f t="shared" si="50"/>
        <v>0</v>
      </c>
      <c r="X47" s="168">
        <f t="shared" si="51"/>
        <v>0</v>
      </c>
      <c r="Y47" s="168">
        <f t="shared" si="52"/>
        <v>0</v>
      </c>
      <c r="Z47" s="169">
        <f t="shared" si="53"/>
        <v>0</v>
      </c>
      <c r="AA47" s="166"/>
      <c r="AB47" s="167">
        <f t="shared" si="54"/>
        <v>154</v>
      </c>
      <c r="AC47" s="168">
        <f t="shared" si="55"/>
        <v>0</v>
      </c>
      <c r="AD47" s="168">
        <f t="shared" si="56"/>
        <v>0</v>
      </c>
      <c r="AE47" s="168">
        <f t="shared" si="57"/>
        <v>0</v>
      </c>
      <c r="AF47" s="169">
        <f t="shared" si="58"/>
        <v>0</v>
      </c>
      <c r="AG47" s="170"/>
      <c r="AH47" s="238" t="s">
        <v>1490</v>
      </c>
      <c r="AI47" s="285"/>
      <c r="AN47" s="255"/>
      <c r="AO47" s="256"/>
      <c r="AP47" s="256"/>
      <c r="AQ47" s="257"/>
    </row>
    <row r="48" spans="1:43" ht="45">
      <c r="A48" s="281"/>
      <c r="B48" s="678" t="s">
        <v>2661</v>
      </c>
      <c r="C48" s="659" t="s">
        <v>2662</v>
      </c>
      <c r="D48" s="644" t="s">
        <v>2663</v>
      </c>
      <c r="E48" s="274"/>
      <c r="F48" s="284" t="s">
        <v>2601</v>
      </c>
      <c r="G48" s="276">
        <v>5</v>
      </c>
      <c r="H48" s="277">
        <v>315.08999999999997</v>
      </c>
      <c r="I48" s="278">
        <v>156.56</v>
      </c>
      <c r="J48" s="279">
        <f t="shared" si="39"/>
        <v>471.65</v>
      </c>
      <c r="K48" s="166">
        <f t="shared" si="40"/>
        <v>1575.45</v>
      </c>
      <c r="L48" s="166">
        <f t="shared" si="41"/>
        <v>782.8</v>
      </c>
      <c r="M48" s="166">
        <f t="shared" si="42"/>
        <v>2358.25</v>
      </c>
      <c r="N48" s="166">
        <f t="shared" si="43"/>
        <v>2947.81</v>
      </c>
      <c r="O48" s="166"/>
      <c r="P48" s="167">
        <f t="shared" si="44"/>
        <v>5</v>
      </c>
      <c r="Q48" s="168">
        <f t="shared" si="45"/>
        <v>0</v>
      </c>
      <c r="R48" s="168">
        <f t="shared" si="46"/>
        <v>0</v>
      </c>
      <c r="S48" s="168">
        <f t="shared" si="47"/>
        <v>0</v>
      </c>
      <c r="T48" s="169">
        <f t="shared" si="48"/>
        <v>0</v>
      </c>
      <c r="U48" s="166"/>
      <c r="V48" s="167">
        <f t="shared" si="49"/>
        <v>5</v>
      </c>
      <c r="W48" s="168">
        <f t="shared" si="50"/>
        <v>0</v>
      </c>
      <c r="X48" s="168">
        <f t="shared" si="51"/>
        <v>0</v>
      </c>
      <c r="Y48" s="168">
        <f t="shared" si="52"/>
        <v>0</v>
      </c>
      <c r="Z48" s="169">
        <f t="shared" si="53"/>
        <v>0</v>
      </c>
      <c r="AA48" s="166"/>
      <c r="AB48" s="167">
        <f t="shared" si="54"/>
        <v>5</v>
      </c>
      <c r="AC48" s="168">
        <f t="shared" si="55"/>
        <v>0</v>
      </c>
      <c r="AD48" s="168">
        <f t="shared" si="56"/>
        <v>0</v>
      </c>
      <c r="AE48" s="168">
        <f t="shared" si="57"/>
        <v>0</v>
      </c>
      <c r="AF48" s="169">
        <f t="shared" si="58"/>
        <v>0</v>
      </c>
      <c r="AG48" s="170"/>
      <c r="AH48" s="238" t="s">
        <v>1490</v>
      </c>
      <c r="AI48" s="285"/>
      <c r="AN48" s="255"/>
      <c r="AO48" s="256"/>
      <c r="AP48" s="256"/>
      <c r="AQ48" s="257"/>
    </row>
    <row r="49" spans="1:43" ht="19.5">
      <c r="A49" s="281"/>
      <c r="B49" s="677" t="s">
        <v>2664</v>
      </c>
      <c r="C49" s="659" t="s">
        <v>2665</v>
      </c>
      <c r="D49" s="644" t="s">
        <v>2666</v>
      </c>
      <c r="E49" s="274"/>
      <c r="F49" s="284" t="s">
        <v>2601</v>
      </c>
      <c r="G49" s="276">
        <v>31</v>
      </c>
      <c r="H49" s="277">
        <v>0</v>
      </c>
      <c r="I49" s="278">
        <v>190.22</v>
      </c>
      <c r="J49" s="279">
        <f t="shared" si="39"/>
        <v>190.22</v>
      </c>
      <c r="K49" s="166">
        <f t="shared" si="40"/>
        <v>0</v>
      </c>
      <c r="L49" s="166">
        <f t="shared" si="41"/>
        <v>5896.82</v>
      </c>
      <c r="M49" s="166">
        <f t="shared" si="42"/>
        <v>5896.82</v>
      </c>
      <c r="N49" s="166">
        <f t="shared" si="43"/>
        <v>7371.03</v>
      </c>
      <c r="O49" s="166"/>
      <c r="P49" s="167">
        <f t="shared" si="44"/>
        <v>31</v>
      </c>
      <c r="Q49" s="168">
        <f t="shared" si="45"/>
        <v>0</v>
      </c>
      <c r="R49" s="168">
        <f t="shared" si="46"/>
        <v>0</v>
      </c>
      <c r="S49" s="168">
        <f t="shared" si="47"/>
        <v>0</v>
      </c>
      <c r="T49" s="169">
        <f t="shared" si="48"/>
        <v>0</v>
      </c>
      <c r="U49" s="166"/>
      <c r="V49" s="167">
        <f t="shared" si="49"/>
        <v>31</v>
      </c>
      <c r="W49" s="168">
        <f t="shared" si="50"/>
        <v>0</v>
      </c>
      <c r="X49" s="168">
        <f t="shared" si="51"/>
        <v>0</v>
      </c>
      <c r="Y49" s="168">
        <f t="shared" si="52"/>
        <v>0</v>
      </c>
      <c r="Z49" s="169">
        <f t="shared" si="53"/>
        <v>0</v>
      </c>
      <c r="AA49" s="166"/>
      <c r="AB49" s="167">
        <f t="shared" si="54"/>
        <v>31</v>
      </c>
      <c r="AC49" s="168">
        <f t="shared" si="55"/>
        <v>0</v>
      </c>
      <c r="AD49" s="168">
        <f t="shared" si="56"/>
        <v>0</v>
      </c>
      <c r="AE49" s="168">
        <f t="shared" si="57"/>
        <v>0</v>
      </c>
      <c r="AF49" s="169">
        <f t="shared" si="58"/>
        <v>0</v>
      </c>
      <c r="AG49" s="170"/>
      <c r="AH49" s="238" t="s">
        <v>1490</v>
      </c>
      <c r="AI49" s="285"/>
      <c r="AN49" s="239"/>
      <c r="AO49" s="240"/>
      <c r="AP49" s="240"/>
      <c r="AQ49" s="241"/>
    </row>
    <row r="50" spans="1:43" ht="30">
      <c r="A50" s="281"/>
      <c r="B50" s="677" t="s">
        <v>2667</v>
      </c>
      <c r="C50" s="659" t="s">
        <v>2668</v>
      </c>
      <c r="D50" s="644" t="s">
        <v>2669</v>
      </c>
      <c r="E50" s="274"/>
      <c r="F50" s="275" t="s">
        <v>2550</v>
      </c>
      <c r="G50" s="276">
        <v>12</v>
      </c>
      <c r="H50" s="277">
        <v>0</v>
      </c>
      <c r="I50" s="278">
        <v>19.03</v>
      </c>
      <c r="J50" s="279">
        <f t="shared" si="39"/>
        <v>19.03</v>
      </c>
      <c r="K50" s="166">
        <f t="shared" si="40"/>
        <v>0</v>
      </c>
      <c r="L50" s="166">
        <f t="shared" si="41"/>
        <v>228.36</v>
      </c>
      <c r="M50" s="166">
        <f t="shared" si="42"/>
        <v>228.36</v>
      </c>
      <c r="N50" s="166">
        <f t="shared" si="43"/>
        <v>285.45</v>
      </c>
      <c r="O50" s="166"/>
      <c r="P50" s="167">
        <f t="shared" si="44"/>
        <v>12</v>
      </c>
      <c r="Q50" s="168">
        <f t="shared" si="45"/>
        <v>0</v>
      </c>
      <c r="R50" s="168">
        <f t="shared" si="46"/>
        <v>0</v>
      </c>
      <c r="S50" s="168">
        <f t="shared" si="47"/>
        <v>0</v>
      </c>
      <c r="T50" s="169">
        <f t="shared" si="48"/>
        <v>0</v>
      </c>
      <c r="U50" s="166"/>
      <c r="V50" s="167">
        <f t="shared" si="49"/>
        <v>12</v>
      </c>
      <c r="W50" s="168">
        <f t="shared" si="50"/>
        <v>0</v>
      </c>
      <c r="X50" s="168">
        <f t="shared" si="51"/>
        <v>0</v>
      </c>
      <c r="Y50" s="168">
        <f t="shared" si="52"/>
        <v>0</v>
      </c>
      <c r="Z50" s="169">
        <f t="shared" si="53"/>
        <v>0</v>
      </c>
      <c r="AA50" s="166"/>
      <c r="AB50" s="167">
        <f t="shared" si="54"/>
        <v>12</v>
      </c>
      <c r="AC50" s="168">
        <f t="shared" si="55"/>
        <v>0</v>
      </c>
      <c r="AD50" s="168">
        <f t="shared" si="56"/>
        <v>0</v>
      </c>
      <c r="AE50" s="168">
        <f t="shared" si="57"/>
        <v>0</v>
      </c>
      <c r="AF50" s="169">
        <f t="shared" si="58"/>
        <v>0</v>
      </c>
      <c r="AG50" s="170"/>
      <c r="AH50" s="238" t="s">
        <v>1490</v>
      </c>
      <c r="AI50" s="285"/>
      <c r="AN50" s="255"/>
      <c r="AO50" s="256"/>
      <c r="AP50" s="256"/>
      <c r="AQ50" s="257"/>
    </row>
    <row r="51" spans="1:43" ht="30">
      <c r="A51" s="281"/>
      <c r="B51" s="677" t="s">
        <v>2670</v>
      </c>
      <c r="C51" s="660" t="s">
        <v>2671</v>
      </c>
      <c r="D51" s="644" t="s">
        <v>2672</v>
      </c>
      <c r="E51" s="274"/>
      <c r="F51" s="275" t="s">
        <v>2550</v>
      </c>
      <c r="G51" s="276">
        <v>2</v>
      </c>
      <c r="H51" s="277">
        <v>28.27</v>
      </c>
      <c r="I51" s="278">
        <v>16.61</v>
      </c>
      <c r="J51" s="279">
        <f t="shared" si="39"/>
        <v>44.88</v>
      </c>
      <c r="K51" s="166">
        <f t="shared" si="40"/>
        <v>56.54</v>
      </c>
      <c r="L51" s="166">
        <f t="shared" si="41"/>
        <v>33.22</v>
      </c>
      <c r="M51" s="166">
        <f t="shared" si="42"/>
        <v>89.76</v>
      </c>
      <c r="N51" s="166">
        <f t="shared" si="43"/>
        <v>112.2</v>
      </c>
      <c r="O51" s="166"/>
      <c r="P51" s="167">
        <f t="shared" si="44"/>
        <v>2</v>
      </c>
      <c r="Q51" s="168">
        <f t="shared" si="45"/>
        <v>0</v>
      </c>
      <c r="R51" s="168">
        <f t="shared" si="46"/>
        <v>0</v>
      </c>
      <c r="S51" s="168">
        <f t="shared" si="47"/>
        <v>0</v>
      </c>
      <c r="T51" s="169">
        <f t="shared" si="48"/>
        <v>0</v>
      </c>
      <c r="U51" s="166"/>
      <c r="V51" s="167">
        <f t="shared" si="49"/>
        <v>2</v>
      </c>
      <c r="W51" s="168">
        <f t="shared" si="50"/>
        <v>0</v>
      </c>
      <c r="X51" s="168">
        <f t="shared" si="51"/>
        <v>0</v>
      </c>
      <c r="Y51" s="168">
        <f t="shared" si="52"/>
        <v>0</v>
      </c>
      <c r="Z51" s="169">
        <f t="shared" si="53"/>
        <v>0</v>
      </c>
      <c r="AA51" s="166"/>
      <c r="AB51" s="167">
        <f t="shared" si="54"/>
        <v>2</v>
      </c>
      <c r="AC51" s="168">
        <f t="shared" si="55"/>
        <v>0</v>
      </c>
      <c r="AD51" s="168">
        <f t="shared" si="56"/>
        <v>0</v>
      </c>
      <c r="AE51" s="168">
        <f t="shared" si="57"/>
        <v>0</v>
      </c>
      <c r="AF51" s="169">
        <f t="shared" si="58"/>
        <v>0</v>
      </c>
      <c r="AG51" s="170"/>
      <c r="AH51" s="238" t="s">
        <v>1490</v>
      </c>
      <c r="AI51" s="285"/>
      <c r="AN51" s="255"/>
      <c r="AO51" s="256"/>
      <c r="AP51" s="256"/>
      <c r="AQ51" s="257"/>
    </row>
    <row r="52" spans="1:43" ht="30">
      <c r="A52" s="281"/>
      <c r="B52" s="677" t="s">
        <v>2673</v>
      </c>
      <c r="C52" s="659" t="s">
        <v>2674</v>
      </c>
      <c r="D52" s="644" t="s">
        <v>2675</v>
      </c>
      <c r="E52" s="274"/>
      <c r="F52" s="275" t="s">
        <v>2550</v>
      </c>
      <c r="G52" s="276">
        <v>205</v>
      </c>
      <c r="H52" s="277">
        <v>0</v>
      </c>
      <c r="I52" s="278">
        <v>5.86</v>
      </c>
      <c r="J52" s="279">
        <f t="shared" si="39"/>
        <v>5.86</v>
      </c>
      <c r="K52" s="166">
        <f t="shared" si="40"/>
        <v>0</v>
      </c>
      <c r="L52" s="166">
        <f t="shared" si="41"/>
        <v>1201.3</v>
      </c>
      <c r="M52" s="166">
        <f t="shared" si="42"/>
        <v>1201.3</v>
      </c>
      <c r="N52" s="166">
        <f t="shared" si="43"/>
        <v>1501.63</v>
      </c>
      <c r="O52" s="166"/>
      <c r="P52" s="167">
        <f t="shared" si="44"/>
        <v>205</v>
      </c>
      <c r="Q52" s="168">
        <f t="shared" si="45"/>
        <v>0</v>
      </c>
      <c r="R52" s="168">
        <f t="shared" si="46"/>
        <v>0</v>
      </c>
      <c r="S52" s="168">
        <f t="shared" si="47"/>
        <v>0</v>
      </c>
      <c r="T52" s="169">
        <f t="shared" si="48"/>
        <v>0</v>
      </c>
      <c r="U52" s="166"/>
      <c r="V52" s="167">
        <f t="shared" si="49"/>
        <v>205</v>
      </c>
      <c r="W52" s="168">
        <f t="shared" si="50"/>
        <v>0</v>
      </c>
      <c r="X52" s="168">
        <f t="shared" si="51"/>
        <v>0</v>
      </c>
      <c r="Y52" s="168">
        <f t="shared" si="52"/>
        <v>0</v>
      </c>
      <c r="Z52" s="169">
        <f t="shared" si="53"/>
        <v>0</v>
      </c>
      <c r="AA52" s="166"/>
      <c r="AB52" s="167">
        <f t="shared" si="54"/>
        <v>205</v>
      </c>
      <c r="AC52" s="168">
        <f t="shared" si="55"/>
        <v>0</v>
      </c>
      <c r="AD52" s="168">
        <f t="shared" si="56"/>
        <v>0</v>
      </c>
      <c r="AE52" s="168">
        <f t="shared" si="57"/>
        <v>0</v>
      </c>
      <c r="AF52" s="169">
        <f t="shared" si="58"/>
        <v>0</v>
      </c>
      <c r="AG52" s="170"/>
      <c r="AH52" s="238" t="s">
        <v>1490</v>
      </c>
      <c r="AI52" s="285"/>
      <c r="AN52" s="255"/>
      <c r="AO52" s="256"/>
      <c r="AP52" s="256"/>
      <c r="AQ52" s="257"/>
    </row>
    <row r="53" spans="1:43" ht="30">
      <c r="A53" s="281"/>
      <c r="B53" s="678" t="s">
        <v>2676</v>
      </c>
      <c r="C53" s="659" t="s">
        <v>2677</v>
      </c>
      <c r="D53" s="644" t="s">
        <v>2678</v>
      </c>
      <c r="E53" s="274"/>
      <c r="F53" s="275" t="s">
        <v>2550</v>
      </c>
      <c r="G53" s="276">
        <v>21</v>
      </c>
      <c r="H53" s="277">
        <v>0</v>
      </c>
      <c r="I53" s="278">
        <v>4.38</v>
      </c>
      <c r="J53" s="279">
        <f t="shared" si="39"/>
        <v>4.38</v>
      </c>
      <c r="K53" s="166">
        <f t="shared" si="40"/>
        <v>0</v>
      </c>
      <c r="L53" s="166">
        <f t="shared" si="41"/>
        <v>91.98</v>
      </c>
      <c r="M53" s="166">
        <f t="shared" si="42"/>
        <v>91.98</v>
      </c>
      <c r="N53" s="166">
        <f t="shared" si="43"/>
        <v>114.98</v>
      </c>
      <c r="O53" s="166"/>
      <c r="P53" s="167">
        <f t="shared" si="44"/>
        <v>21</v>
      </c>
      <c r="Q53" s="168">
        <f t="shared" si="45"/>
        <v>0</v>
      </c>
      <c r="R53" s="168">
        <f t="shared" si="46"/>
        <v>0</v>
      </c>
      <c r="S53" s="168">
        <f t="shared" si="47"/>
        <v>0</v>
      </c>
      <c r="T53" s="169">
        <f t="shared" si="48"/>
        <v>0</v>
      </c>
      <c r="U53" s="166"/>
      <c r="V53" s="167">
        <f t="shared" si="49"/>
        <v>21</v>
      </c>
      <c r="W53" s="168">
        <f t="shared" si="50"/>
        <v>0</v>
      </c>
      <c r="X53" s="168">
        <f t="shared" si="51"/>
        <v>0</v>
      </c>
      <c r="Y53" s="168">
        <f t="shared" si="52"/>
        <v>0</v>
      </c>
      <c r="Z53" s="169">
        <f t="shared" si="53"/>
        <v>0</v>
      </c>
      <c r="AA53" s="166"/>
      <c r="AB53" s="167">
        <f t="shared" si="54"/>
        <v>21</v>
      </c>
      <c r="AC53" s="168">
        <f t="shared" si="55"/>
        <v>0</v>
      </c>
      <c r="AD53" s="168">
        <f t="shared" si="56"/>
        <v>0</v>
      </c>
      <c r="AE53" s="168">
        <f t="shared" si="57"/>
        <v>0</v>
      </c>
      <c r="AF53" s="169">
        <f t="shared" si="58"/>
        <v>0</v>
      </c>
      <c r="AG53" s="170"/>
      <c r="AH53" s="238" t="s">
        <v>1490</v>
      </c>
      <c r="AI53" s="285"/>
      <c r="AN53" s="255"/>
      <c r="AO53" s="256"/>
      <c r="AP53" s="256"/>
      <c r="AQ53" s="257"/>
    </row>
    <row r="54" spans="1:43" ht="45">
      <c r="A54" s="281"/>
      <c r="B54" s="677" t="s">
        <v>2679</v>
      </c>
      <c r="C54" s="659" t="s">
        <v>2680</v>
      </c>
      <c r="D54" s="644" t="s">
        <v>2681</v>
      </c>
      <c r="E54" s="274"/>
      <c r="F54" s="275" t="s">
        <v>2550</v>
      </c>
      <c r="G54" s="276">
        <v>21</v>
      </c>
      <c r="H54" s="277">
        <v>5.85</v>
      </c>
      <c r="I54" s="278">
        <v>5.22</v>
      </c>
      <c r="J54" s="279">
        <f t="shared" si="39"/>
        <v>11.07</v>
      </c>
      <c r="K54" s="166">
        <f t="shared" si="40"/>
        <v>122.85</v>
      </c>
      <c r="L54" s="166">
        <f t="shared" si="41"/>
        <v>109.62</v>
      </c>
      <c r="M54" s="166">
        <f t="shared" si="42"/>
        <v>232.47</v>
      </c>
      <c r="N54" s="166">
        <f t="shared" si="43"/>
        <v>290.58999999999997</v>
      </c>
      <c r="O54" s="166"/>
      <c r="P54" s="167">
        <f t="shared" si="44"/>
        <v>21</v>
      </c>
      <c r="Q54" s="168">
        <f t="shared" si="45"/>
        <v>0</v>
      </c>
      <c r="R54" s="168">
        <f t="shared" si="46"/>
        <v>0</v>
      </c>
      <c r="S54" s="168">
        <f t="shared" si="47"/>
        <v>0</v>
      </c>
      <c r="T54" s="169">
        <f t="shared" si="48"/>
        <v>0</v>
      </c>
      <c r="U54" s="166"/>
      <c r="V54" s="167">
        <f t="shared" si="49"/>
        <v>21</v>
      </c>
      <c r="W54" s="168">
        <f t="shared" si="50"/>
        <v>0</v>
      </c>
      <c r="X54" s="168">
        <f t="shared" si="51"/>
        <v>0</v>
      </c>
      <c r="Y54" s="168">
        <f t="shared" si="52"/>
        <v>0</v>
      </c>
      <c r="Z54" s="169">
        <f t="shared" si="53"/>
        <v>0</v>
      </c>
      <c r="AA54" s="166"/>
      <c r="AB54" s="167">
        <f t="shared" si="54"/>
        <v>21</v>
      </c>
      <c r="AC54" s="168">
        <f t="shared" si="55"/>
        <v>0</v>
      </c>
      <c r="AD54" s="168">
        <f t="shared" si="56"/>
        <v>0</v>
      </c>
      <c r="AE54" s="168">
        <f t="shared" si="57"/>
        <v>0</v>
      </c>
      <c r="AF54" s="169">
        <f t="shared" si="58"/>
        <v>0</v>
      </c>
      <c r="AG54" s="170"/>
      <c r="AH54" s="238" t="s">
        <v>1490</v>
      </c>
      <c r="AI54" s="285"/>
      <c r="AN54" s="255"/>
      <c r="AO54" s="256"/>
      <c r="AP54" s="256"/>
      <c r="AQ54" s="257"/>
    </row>
    <row r="55" spans="1:43" ht="45">
      <c r="A55" s="281"/>
      <c r="B55" s="677" t="s">
        <v>2682</v>
      </c>
      <c r="C55" s="659" t="s">
        <v>2683</v>
      </c>
      <c r="D55" s="644" t="s">
        <v>2684</v>
      </c>
      <c r="E55" s="274"/>
      <c r="F55" s="284" t="s">
        <v>2550</v>
      </c>
      <c r="G55" s="276">
        <v>21</v>
      </c>
      <c r="H55" s="277">
        <v>0</v>
      </c>
      <c r="I55" s="278">
        <v>11.7</v>
      </c>
      <c r="J55" s="279">
        <f t="shared" si="39"/>
        <v>11.7</v>
      </c>
      <c r="K55" s="166">
        <f t="shared" si="40"/>
        <v>0</v>
      </c>
      <c r="L55" s="166">
        <f t="shared" si="41"/>
        <v>245.7</v>
      </c>
      <c r="M55" s="166">
        <f t="shared" si="42"/>
        <v>245.7</v>
      </c>
      <c r="N55" s="166">
        <f t="shared" si="43"/>
        <v>307.13</v>
      </c>
      <c r="O55" s="166"/>
      <c r="P55" s="167">
        <f t="shared" si="44"/>
        <v>21</v>
      </c>
      <c r="Q55" s="168">
        <f t="shared" si="45"/>
        <v>0</v>
      </c>
      <c r="R55" s="168">
        <f t="shared" si="46"/>
        <v>0</v>
      </c>
      <c r="S55" s="168">
        <f t="shared" si="47"/>
        <v>0</v>
      </c>
      <c r="T55" s="169">
        <f t="shared" si="48"/>
        <v>0</v>
      </c>
      <c r="U55" s="166"/>
      <c r="V55" s="167">
        <f t="shared" si="49"/>
        <v>21</v>
      </c>
      <c r="W55" s="168">
        <f t="shared" si="50"/>
        <v>0</v>
      </c>
      <c r="X55" s="168">
        <f t="shared" si="51"/>
        <v>0</v>
      </c>
      <c r="Y55" s="168">
        <f t="shared" si="52"/>
        <v>0</v>
      </c>
      <c r="Z55" s="169">
        <f t="shared" si="53"/>
        <v>0</v>
      </c>
      <c r="AA55" s="166"/>
      <c r="AB55" s="167">
        <f t="shared" si="54"/>
        <v>21</v>
      </c>
      <c r="AC55" s="168">
        <f t="shared" si="55"/>
        <v>0</v>
      </c>
      <c r="AD55" s="168">
        <f t="shared" si="56"/>
        <v>0</v>
      </c>
      <c r="AE55" s="168">
        <f t="shared" si="57"/>
        <v>0</v>
      </c>
      <c r="AF55" s="169">
        <f t="shared" si="58"/>
        <v>0</v>
      </c>
      <c r="AG55" s="170"/>
      <c r="AH55" s="238" t="s">
        <v>1490</v>
      </c>
      <c r="AI55" s="285"/>
      <c r="AN55" s="239"/>
      <c r="AO55" s="240"/>
      <c r="AP55" s="240"/>
      <c r="AQ55" s="241"/>
    </row>
    <row r="56" spans="1:43" ht="30">
      <c r="A56" s="281"/>
      <c r="B56" s="678" t="s">
        <v>2685</v>
      </c>
      <c r="C56" s="659" t="s">
        <v>2686</v>
      </c>
      <c r="D56" s="644" t="s">
        <v>2687</v>
      </c>
      <c r="E56" s="274"/>
      <c r="F56" s="284" t="s">
        <v>2550</v>
      </c>
      <c r="G56" s="276">
        <v>10</v>
      </c>
      <c r="H56" s="277">
        <v>0</v>
      </c>
      <c r="I56" s="278">
        <v>10.25</v>
      </c>
      <c r="J56" s="279">
        <f t="shared" si="39"/>
        <v>10.25</v>
      </c>
      <c r="K56" s="166">
        <f t="shared" si="40"/>
        <v>0</v>
      </c>
      <c r="L56" s="166">
        <f t="shared" si="41"/>
        <v>102.5</v>
      </c>
      <c r="M56" s="166">
        <f t="shared" si="42"/>
        <v>102.5</v>
      </c>
      <c r="N56" s="166">
        <f t="shared" si="43"/>
        <v>128.13</v>
      </c>
      <c r="O56" s="166"/>
      <c r="P56" s="167">
        <f t="shared" si="44"/>
        <v>10</v>
      </c>
      <c r="Q56" s="168">
        <f t="shared" si="45"/>
        <v>0</v>
      </c>
      <c r="R56" s="168">
        <f t="shared" si="46"/>
        <v>0</v>
      </c>
      <c r="S56" s="168">
        <f t="shared" si="47"/>
        <v>0</v>
      </c>
      <c r="T56" s="169">
        <f t="shared" si="48"/>
        <v>0</v>
      </c>
      <c r="U56" s="166"/>
      <c r="V56" s="167">
        <f t="shared" si="49"/>
        <v>10</v>
      </c>
      <c r="W56" s="168">
        <f t="shared" si="50"/>
        <v>0</v>
      </c>
      <c r="X56" s="168">
        <f t="shared" si="51"/>
        <v>0</v>
      </c>
      <c r="Y56" s="168">
        <f t="shared" si="52"/>
        <v>0</v>
      </c>
      <c r="Z56" s="169">
        <f t="shared" si="53"/>
        <v>0</v>
      </c>
      <c r="AA56" s="166"/>
      <c r="AB56" s="167">
        <f t="shared" si="54"/>
        <v>10</v>
      </c>
      <c r="AC56" s="168">
        <f t="shared" si="55"/>
        <v>0</v>
      </c>
      <c r="AD56" s="168">
        <f t="shared" si="56"/>
        <v>0</v>
      </c>
      <c r="AE56" s="168">
        <f t="shared" si="57"/>
        <v>0</v>
      </c>
      <c r="AF56" s="169">
        <f t="shared" si="58"/>
        <v>0</v>
      </c>
      <c r="AG56" s="170"/>
      <c r="AH56" s="238" t="s">
        <v>1490</v>
      </c>
      <c r="AI56" s="285"/>
      <c r="AN56" s="255"/>
      <c r="AO56" s="256"/>
      <c r="AP56" s="256"/>
      <c r="AQ56" s="257"/>
    </row>
    <row r="57" spans="1:43" ht="30">
      <c r="A57" s="281"/>
      <c r="B57" s="677" t="s">
        <v>2688</v>
      </c>
      <c r="C57" s="659" t="s">
        <v>2689</v>
      </c>
      <c r="D57" s="644" t="s">
        <v>2690</v>
      </c>
      <c r="E57" s="274"/>
      <c r="F57" s="284" t="s">
        <v>2550</v>
      </c>
      <c r="G57" s="276">
        <v>14</v>
      </c>
      <c r="H57" s="277">
        <v>0</v>
      </c>
      <c r="I57" s="278">
        <v>19.03</v>
      </c>
      <c r="J57" s="279">
        <f t="shared" si="39"/>
        <v>19.03</v>
      </c>
      <c r="K57" s="166">
        <f t="shared" si="40"/>
        <v>0</v>
      </c>
      <c r="L57" s="166">
        <f t="shared" si="41"/>
        <v>266.42</v>
      </c>
      <c r="M57" s="166">
        <f t="shared" si="42"/>
        <v>266.42</v>
      </c>
      <c r="N57" s="166">
        <f t="shared" si="43"/>
        <v>333.03</v>
      </c>
      <c r="O57" s="166"/>
      <c r="P57" s="167">
        <f t="shared" si="44"/>
        <v>14</v>
      </c>
      <c r="Q57" s="168">
        <f t="shared" si="45"/>
        <v>0</v>
      </c>
      <c r="R57" s="168">
        <f t="shared" si="46"/>
        <v>0</v>
      </c>
      <c r="S57" s="168">
        <f t="shared" si="47"/>
        <v>0</v>
      </c>
      <c r="T57" s="169">
        <f t="shared" si="48"/>
        <v>0</v>
      </c>
      <c r="U57" s="166"/>
      <c r="V57" s="167">
        <f t="shared" si="49"/>
        <v>14</v>
      </c>
      <c r="W57" s="168">
        <f t="shared" si="50"/>
        <v>0</v>
      </c>
      <c r="X57" s="168">
        <f t="shared" si="51"/>
        <v>0</v>
      </c>
      <c r="Y57" s="168">
        <f t="shared" si="52"/>
        <v>0</v>
      </c>
      <c r="Z57" s="169">
        <f t="shared" si="53"/>
        <v>0</v>
      </c>
      <c r="AA57" s="166"/>
      <c r="AB57" s="167">
        <f t="shared" si="54"/>
        <v>14</v>
      </c>
      <c r="AC57" s="168">
        <f t="shared" si="55"/>
        <v>0</v>
      </c>
      <c r="AD57" s="168">
        <f t="shared" si="56"/>
        <v>0</v>
      </c>
      <c r="AE57" s="168">
        <f t="shared" si="57"/>
        <v>0</v>
      </c>
      <c r="AF57" s="169">
        <f t="shared" si="58"/>
        <v>0</v>
      </c>
      <c r="AG57" s="170"/>
      <c r="AH57" s="238" t="s">
        <v>1490</v>
      </c>
      <c r="AI57" s="285"/>
      <c r="AN57" s="255"/>
      <c r="AO57" s="256"/>
      <c r="AP57" s="256"/>
      <c r="AQ57" s="257"/>
    </row>
    <row r="58" spans="1:43" ht="30">
      <c r="A58" s="281"/>
      <c r="B58" s="677" t="s">
        <v>2691</v>
      </c>
      <c r="C58" s="672" t="s">
        <v>2692</v>
      </c>
      <c r="D58" s="273" t="s">
        <v>2693</v>
      </c>
      <c r="E58" s="274"/>
      <c r="F58" s="275" t="s">
        <v>2550</v>
      </c>
      <c r="G58" s="276">
        <v>31</v>
      </c>
      <c r="H58" s="277">
        <v>0</v>
      </c>
      <c r="I58" s="278">
        <v>17.57</v>
      </c>
      <c r="J58" s="279">
        <f t="shared" si="39"/>
        <v>17.57</v>
      </c>
      <c r="K58" s="166">
        <f t="shared" si="40"/>
        <v>0</v>
      </c>
      <c r="L58" s="166">
        <f t="shared" si="41"/>
        <v>544.66999999999996</v>
      </c>
      <c r="M58" s="166">
        <f t="shared" si="42"/>
        <v>544.66999999999996</v>
      </c>
      <c r="N58" s="166">
        <f t="shared" si="43"/>
        <v>680.84</v>
      </c>
      <c r="O58" s="166"/>
      <c r="P58" s="167">
        <f t="shared" si="44"/>
        <v>31</v>
      </c>
      <c r="Q58" s="168">
        <f t="shared" si="45"/>
        <v>0</v>
      </c>
      <c r="R58" s="168">
        <f t="shared" si="46"/>
        <v>0</v>
      </c>
      <c r="S58" s="168">
        <f t="shared" si="47"/>
        <v>0</v>
      </c>
      <c r="T58" s="169">
        <f t="shared" si="48"/>
        <v>0</v>
      </c>
      <c r="U58" s="166"/>
      <c r="V58" s="167">
        <f t="shared" si="49"/>
        <v>31</v>
      </c>
      <c r="W58" s="168">
        <f t="shared" si="50"/>
        <v>0</v>
      </c>
      <c r="X58" s="168">
        <f t="shared" si="51"/>
        <v>0</v>
      </c>
      <c r="Y58" s="168">
        <f t="shared" si="52"/>
        <v>0</v>
      </c>
      <c r="Z58" s="169">
        <f t="shared" si="53"/>
        <v>0</v>
      </c>
      <c r="AA58" s="166"/>
      <c r="AB58" s="167">
        <f t="shared" si="54"/>
        <v>31</v>
      </c>
      <c r="AC58" s="168">
        <f t="shared" si="55"/>
        <v>0</v>
      </c>
      <c r="AD58" s="168">
        <f t="shared" si="56"/>
        <v>0</v>
      </c>
      <c r="AE58" s="168">
        <f t="shared" si="57"/>
        <v>0</v>
      </c>
      <c r="AF58" s="169">
        <f t="shared" si="58"/>
        <v>0</v>
      </c>
      <c r="AG58" s="170"/>
      <c r="AH58" s="238" t="s">
        <v>1490</v>
      </c>
      <c r="AI58" s="285"/>
      <c r="AN58" s="255"/>
      <c r="AO58" s="256"/>
      <c r="AP58" s="256"/>
      <c r="AQ58" s="257"/>
    </row>
    <row r="59" spans="1:43" ht="19.5">
      <c r="A59" s="281"/>
      <c r="B59" s="682" t="s">
        <v>2694</v>
      </c>
      <c r="C59" s="673" t="s">
        <v>2695</v>
      </c>
      <c r="D59" s="273" t="s">
        <v>2696</v>
      </c>
      <c r="E59" s="274"/>
      <c r="F59" s="275" t="s">
        <v>2550</v>
      </c>
      <c r="G59" s="276">
        <v>615</v>
      </c>
      <c r="H59" s="277">
        <v>4.96</v>
      </c>
      <c r="I59" s="278">
        <v>13.73</v>
      </c>
      <c r="J59" s="279">
        <f t="shared" si="39"/>
        <v>18.690000000000001</v>
      </c>
      <c r="K59" s="166">
        <f t="shared" si="40"/>
        <v>3050.4</v>
      </c>
      <c r="L59" s="166">
        <f t="shared" si="41"/>
        <v>8443.9500000000007</v>
      </c>
      <c r="M59" s="166">
        <f t="shared" si="42"/>
        <v>11494.35</v>
      </c>
      <c r="N59" s="166">
        <f t="shared" si="43"/>
        <v>14367.94</v>
      </c>
      <c r="O59" s="166"/>
      <c r="P59" s="167">
        <f t="shared" si="44"/>
        <v>615</v>
      </c>
      <c r="Q59" s="168">
        <f t="shared" si="45"/>
        <v>0</v>
      </c>
      <c r="R59" s="168">
        <f t="shared" si="46"/>
        <v>0</v>
      </c>
      <c r="S59" s="168">
        <f t="shared" si="47"/>
        <v>0</v>
      </c>
      <c r="T59" s="169">
        <f t="shared" si="48"/>
        <v>0</v>
      </c>
      <c r="U59" s="166"/>
      <c r="V59" s="167">
        <f t="shared" si="49"/>
        <v>615</v>
      </c>
      <c r="W59" s="168">
        <f t="shared" si="50"/>
        <v>0</v>
      </c>
      <c r="X59" s="168">
        <f t="shared" si="51"/>
        <v>0</v>
      </c>
      <c r="Y59" s="168">
        <f t="shared" si="52"/>
        <v>0</v>
      </c>
      <c r="Z59" s="169">
        <f t="shared" si="53"/>
        <v>0</v>
      </c>
      <c r="AA59" s="166"/>
      <c r="AB59" s="167">
        <f t="shared" si="54"/>
        <v>615</v>
      </c>
      <c r="AC59" s="168">
        <f t="shared" si="55"/>
        <v>0</v>
      </c>
      <c r="AD59" s="168">
        <f t="shared" si="56"/>
        <v>0</v>
      </c>
      <c r="AE59" s="168">
        <f t="shared" si="57"/>
        <v>0</v>
      </c>
      <c r="AF59" s="169">
        <f t="shared" si="58"/>
        <v>0</v>
      </c>
      <c r="AG59" s="170"/>
      <c r="AH59" s="238" t="s">
        <v>1490</v>
      </c>
      <c r="AI59" s="285"/>
      <c r="AN59" s="255"/>
      <c r="AO59" s="256"/>
      <c r="AP59" s="256"/>
      <c r="AQ59" s="257"/>
    </row>
    <row r="60" spans="1:43" ht="60">
      <c r="A60" s="281"/>
      <c r="B60" s="677" t="s">
        <v>2697</v>
      </c>
      <c r="C60" s="672" t="s">
        <v>2698</v>
      </c>
      <c r="D60" s="273" t="s">
        <v>2699</v>
      </c>
      <c r="E60" s="274"/>
      <c r="F60" s="284" t="s">
        <v>2550</v>
      </c>
      <c r="G60" s="276">
        <v>89</v>
      </c>
      <c r="H60" s="277">
        <v>0</v>
      </c>
      <c r="I60" s="278">
        <v>20.48</v>
      </c>
      <c r="J60" s="279">
        <f t="shared" si="39"/>
        <v>20.48</v>
      </c>
      <c r="K60" s="166">
        <f t="shared" si="40"/>
        <v>0</v>
      </c>
      <c r="L60" s="166">
        <f t="shared" si="41"/>
        <v>1822.72</v>
      </c>
      <c r="M60" s="166">
        <f t="shared" si="42"/>
        <v>1822.72</v>
      </c>
      <c r="N60" s="166">
        <f t="shared" si="43"/>
        <v>2278.4</v>
      </c>
      <c r="O60" s="166"/>
      <c r="P60" s="167">
        <f t="shared" si="44"/>
        <v>89</v>
      </c>
      <c r="Q60" s="168">
        <f t="shared" si="45"/>
        <v>0</v>
      </c>
      <c r="R60" s="168">
        <f t="shared" si="46"/>
        <v>0</v>
      </c>
      <c r="S60" s="168">
        <f t="shared" si="47"/>
        <v>0</v>
      </c>
      <c r="T60" s="169">
        <f t="shared" si="48"/>
        <v>0</v>
      </c>
      <c r="U60" s="166"/>
      <c r="V60" s="167">
        <f t="shared" si="49"/>
        <v>89</v>
      </c>
      <c r="W60" s="168">
        <f t="shared" si="50"/>
        <v>0</v>
      </c>
      <c r="X60" s="168">
        <f t="shared" si="51"/>
        <v>0</v>
      </c>
      <c r="Y60" s="168">
        <f t="shared" si="52"/>
        <v>0</v>
      </c>
      <c r="Z60" s="169">
        <f t="shared" si="53"/>
        <v>0</v>
      </c>
      <c r="AA60" s="166"/>
      <c r="AB60" s="167">
        <f t="shared" si="54"/>
        <v>89</v>
      </c>
      <c r="AC60" s="168">
        <f t="shared" si="55"/>
        <v>0</v>
      </c>
      <c r="AD60" s="168">
        <f t="shared" si="56"/>
        <v>0</v>
      </c>
      <c r="AE60" s="168">
        <f t="shared" si="57"/>
        <v>0</v>
      </c>
      <c r="AF60" s="169">
        <f t="shared" si="58"/>
        <v>0</v>
      </c>
      <c r="AG60" s="170"/>
      <c r="AH60" s="238" t="s">
        <v>1490</v>
      </c>
      <c r="AI60" s="285"/>
      <c r="AN60" s="255"/>
      <c r="AO60" s="256"/>
      <c r="AP60" s="256"/>
      <c r="AQ60" s="257"/>
    </row>
    <row r="61" spans="1:43" ht="30">
      <c r="A61" s="281"/>
      <c r="B61" s="677" t="s">
        <v>2700</v>
      </c>
      <c r="C61" s="672" t="s">
        <v>2701</v>
      </c>
      <c r="D61" s="273" t="s">
        <v>2702</v>
      </c>
      <c r="E61" s="274"/>
      <c r="F61" s="284" t="s">
        <v>2550</v>
      </c>
      <c r="G61" s="276">
        <v>41</v>
      </c>
      <c r="H61" s="277">
        <v>0</v>
      </c>
      <c r="I61" s="278">
        <v>20.48</v>
      </c>
      <c r="J61" s="279">
        <f t="shared" si="39"/>
        <v>20.48</v>
      </c>
      <c r="K61" s="166">
        <f t="shared" si="40"/>
        <v>0</v>
      </c>
      <c r="L61" s="166">
        <f t="shared" si="41"/>
        <v>839.68</v>
      </c>
      <c r="M61" s="166">
        <f t="shared" si="42"/>
        <v>839.68</v>
      </c>
      <c r="N61" s="166">
        <f t="shared" si="43"/>
        <v>1049.5999999999999</v>
      </c>
      <c r="O61" s="166"/>
      <c r="P61" s="167">
        <f t="shared" si="44"/>
        <v>41</v>
      </c>
      <c r="Q61" s="168">
        <f t="shared" si="45"/>
        <v>0</v>
      </c>
      <c r="R61" s="168">
        <f t="shared" si="46"/>
        <v>0</v>
      </c>
      <c r="S61" s="168">
        <f t="shared" si="47"/>
        <v>0</v>
      </c>
      <c r="T61" s="169">
        <f t="shared" si="48"/>
        <v>0</v>
      </c>
      <c r="U61" s="166"/>
      <c r="V61" s="167">
        <f t="shared" si="49"/>
        <v>41</v>
      </c>
      <c r="W61" s="168">
        <f t="shared" si="50"/>
        <v>0</v>
      </c>
      <c r="X61" s="168">
        <f t="shared" si="51"/>
        <v>0</v>
      </c>
      <c r="Y61" s="168">
        <f t="shared" si="52"/>
        <v>0</v>
      </c>
      <c r="Z61" s="169">
        <f t="shared" si="53"/>
        <v>0</v>
      </c>
      <c r="AA61" s="166"/>
      <c r="AB61" s="167">
        <f t="shared" si="54"/>
        <v>41</v>
      </c>
      <c r="AC61" s="168">
        <f t="shared" si="55"/>
        <v>0</v>
      </c>
      <c r="AD61" s="168">
        <f t="shared" si="56"/>
        <v>0</v>
      </c>
      <c r="AE61" s="168">
        <f t="shared" si="57"/>
        <v>0</v>
      </c>
      <c r="AF61" s="169">
        <f t="shared" si="58"/>
        <v>0</v>
      </c>
      <c r="AG61" s="170"/>
      <c r="AH61" s="238" t="s">
        <v>1490</v>
      </c>
      <c r="AI61" s="285"/>
      <c r="AN61" s="239"/>
      <c r="AO61" s="240"/>
      <c r="AP61" s="240"/>
      <c r="AQ61" s="241"/>
    </row>
    <row r="62" spans="1:43" ht="30">
      <c r="A62" s="281"/>
      <c r="B62" s="677" t="s">
        <v>2703</v>
      </c>
      <c r="C62" s="673" t="s">
        <v>2704</v>
      </c>
      <c r="D62" s="273" t="s">
        <v>2705</v>
      </c>
      <c r="E62" s="274"/>
      <c r="F62" s="284" t="s">
        <v>2550</v>
      </c>
      <c r="G62" s="276">
        <v>205</v>
      </c>
      <c r="H62" s="277">
        <v>0.68</v>
      </c>
      <c r="I62" s="278">
        <v>2.0499999999999998</v>
      </c>
      <c r="J62" s="279">
        <f t="shared" si="39"/>
        <v>2.73</v>
      </c>
      <c r="K62" s="166">
        <f t="shared" si="40"/>
        <v>139.4</v>
      </c>
      <c r="L62" s="166">
        <f t="shared" si="41"/>
        <v>420.25</v>
      </c>
      <c r="M62" s="166">
        <f t="shared" si="42"/>
        <v>559.65</v>
      </c>
      <c r="N62" s="166">
        <f t="shared" si="43"/>
        <v>699.56</v>
      </c>
      <c r="O62" s="166"/>
      <c r="P62" s="167">
        <f t="shared" si="44"/>
        <v>205</v>
      </c>
      <c r="Q62" s="168">
        <f t="shared" si="45"/>
        <v>0</v>
      </c>
      <c r="R62" s="168">
        <f t="shared" si="46"/>
        <v>0</v>
      </c>
      <c r="S62" s="168">
        <f t="shared" si="47"/>
        <v>0</v>
      </c>
      <c r="T62" s="169">
        <f t="shared" si="48"/>
        <v>0</v>
      </c>
      <c r="U62" s="166"/>
      <c r="V62" s="167">
        <f t="shared" si="49"/>
        <v>205</v>
      </c>
      <c r="W62" s="168">
        <f t="shared" si="50"/>
        <v>0</v>
      </c>
      <c r="X62" s="168">
        <f t="shared" si="51"/>
        <v>0</v>
      </c>
      <c r="Y62" s="168">
        <f t="shared" si="52"/>
        <v>0</v>
      </c>
      <c r="Z62" s="169">
        <f t="shared" si="53"/>
        <v>0</v>
      </c>
      <c r="AA62" s="166"/>
      <c r="AB62" s="167">
        <f t="shared" si="54"/>
        <v>205</v>
      </c>
      <c r="AC62" s="168">
        <f t="shared" si="55"/>
        <v>0</v>
      </c>
      <c r="AD62" s="168">
        <f t="shared" si="56"/>
        <v>0</v>
      </c>
      <c r="AE62" s="168">
        <f t="shared" si="57"/>
        <v>0</v>
      </c>
      <c r="AF62" s="169">
        <f t="shared" si="58"/>
        <v>0</v>
      </c>
      <c r="AG62" s="170"/>
      <c r="AH62" s="238" t="s">
        <v>1490</v>
      </c>
      <c r="AI62" s="285"/>
      <c r="AN62" s="255"/>
      <c r="AO62" s="256"/>
      <c r="AP62" s="256"/>
      <c r="AQ62" s="257"/>
    </row>
    <row r="63" spans="1:43" ht="30">
      <c r="A63" s="281"/>
      <c r="B63" s="678" t="s">
        <v>2706</v>
      </c>
      <c r="C63" s="672" t="s">
        <v>2707</v>
      </c>
      <c r="D63" s="273" t="s">
        <v>2708</v>
      </c>
      <c r="E63" s="274"/>
      <c r="F63" s="284" t="s">
        <v>2550</v>
      </c>
      <c r="G63" s="276">
        <v>11</v>
      </c>
      <c r="H63" s="277">
        <v>0</v>
      </c>
      <c r="I63" s="278">
        <v>3.66</v>
      </c>
      <c r="J63" s="279">
        <f t="shared" si="39"/>
        <v>3.66</v>
      </c>
      <c r="K63" s="166">
        <f t="shared" si="40"/>
        <v>0</v>
      </c>
      <c r="L63" s="166">
        <f t="shared" si="41"/>
        <v>40.26</v>
      </c>
      <c r="M63" s="166">
        <f t="shared" si="42"/>
        <v>40.26</v>
      </c>
      <c r="N63" s="166">
        <f t="shared" si="43"/>
        <v>50.33</v>
      </c>
      <c r="O63" s="166"/>
      <c r="P63" s="167">
        <f t="shared" si="44"/>
        <v>11</v>
      </c>
      <c r="Q63" s="168">
        <f t="shared" si="45"/>
        <v>0</v>
      </c>
      <c r="R63" s="168">
        <f t="shared" si="46"/>
        <v>0</v>
      </c>
      <c r="S63" s="168">
        <f t="shared" si="47"/>
        <v>0</v>
      </c>
      <c r="T63" s="169">
        <f t="shared" si="48"/>
        <v>0</v>
      </c>
      <c r="U63" s="166"/>
      <c r="V63" s="167">
        <f t="shared" si="49"/>
        <v>11</v>
      </c>
      <c r="W63" s="168">
        <f t="shared" si="50"/>
        <v>0</v>
      </c>
      <c r="X63" s="168">
        <f t="shared" si="51"/>
        <v>0</v>
      </c>
      <c r="Y63" s="168">
        <f t="shared" si="52"/>
        <v>0</v>
      </c>
      <c r="Z63" s="169">
        <f t="shared" si="53"/>
        <v>0</v>
      </c>
      <c r="AA63" s="166"/>
      <c r="AB63" s="167">
        <f t="shared" si="54"/>
        <v>11</v>
      </c>
      <c r="AC63" s="168">
        <f t="shared" si="55"/>
        <v>0</v>
      </c>
      <c r="AD63" s="168">
        <f t="shared" si="56"/>
        <v>0</v>
      </c>
      <c r="AE63" s="168">
        <f t="shared" si="57"/>
        <v>0</v>
      </c>
      <c r="AF63" s="169">
        <f t="shared" si="58"/>
        <v>0</v>
      </c>
      <c r="AG63" s="170"/>
      <c r="AH63" s="238" t="s">
        <v>1490</v>
      </c>
      <c r="AI63" s="285"/>
      <c r="AN63" s="255"/>
      <c r="AO63" s="256"/>
      <c r="AP63" s="256"/>
      <c r="AQ63" s="257"/>
    </row>
    <row r="64" spans="1:43" ht="30">
      <c r="A64" s="281"/>
      <c r="B64" s="677" t="s">
        <v>2709</v>
      </c>
      <c r="C64" s="672" t="s">
        <v>2707</v>
      </c>
      <c r="D64" s="273" t="s">
        <v>2710</v>
      </c>
      <c r="E64" s="274"/>
      <c r="F64" s="284" t="s">
        <v>2550</v>
      </c>
      <c r="G64" s="276">
        <v>4</v>
      </c>
      <c r="H64" s="277">
        <v>0</v>
      </c>
      <c r="I64" s="278">
        <v>3.66</v>
      </c>
      <c r="J64" s="279">
        <f t="shared" si="39"/>
        <v>3.66</v>
      </c>
      <c r="K64" s="166">
        <f t="shared" si="40"/>
        <v>0</v>
      </c>
      <c r="L64" s="166">
        <f t="shared" si="41"/>
        <v>14.64</v>
      </c>
      <c r="M64" s="166">
        <f t="shared" si="42"/>
        <v>14.64</v>
      </c>
      <c r="N64" s="166">
        <f t="shared" si="43"/>
        <v>18.3</v>
      </c>
      <c r="O64" s="166"/>
      <c r="P64" s="167">
        <f t="shared" si="44"/>
        <v>4</v>
      </c>
      <c r="Q64" s="168">
        <f t="shared" si="45"/>
        <v>0</v>
      </c>
      <c r="R64" s="168">
        <f t="shared" si="46"/>
        <v>0</v>
      </c>
      <c r="S64" s="168">
        <f t="shared" si="47"/>
        <v>0</v>
      </c>
      <c r="T64" s="169">
        <f t="shared" si="48"/>
        <v>0</v>
      </c>
      <c r="U64" s="166"/>
      <c r="V64" s="167">
        <f t="shared" si="49"/>
        <v>4</v>
      </c>
      <c r="W64" s="168">
        <f t="shared" si="50"/>
        <v>0</v>
      </c>
      <c r="X64" s="168">
        <f t="shared" si="51"/>
        <v>0</v>
      </c>
      <c r="Y64" s="168">
        <f t="shared" si="52"/>
        <v>0</v>
      </c>
      <c r="Z64" s="169">
        <f t="shared" si="53"/>
        <v>0</v>
      </c>
      <c r="AA64" s="166"/>
      <c r="AB64" s="167">
        <f t="shared" si="54"/>
        <v>4</v>
      </c>
      <c r="AC64" s="168">
        <f t="shared" si="55"/>
        <v>0</v>
      </c>
      <c r="AD64" s="168">
        <f t="shared" si="56"/>
        <v>0</v>
      </c>
      <c r="AE64" s="168">
        <f t="shared" si="57"/>
        <v>0</v>
      </c>
      <c r="AF64" s="169">
        <f t="shared" si="58"/>
        <v>0</v>
      </c>
      <c r="AG64" s="170"/>
      <c r="AH64" s="238" t="s">
        <v>1490</v>
      </c>
      <c r="AI64" s="285"/>
      <c r="AN64" s="255"/>
      <c r="AO64" s="256"/>
      <c r="AP64" s="256"/>
      <c r="AQ64" s="257"/>
    </row>
    <row r="65" spans="1:43" ht="30">
      <c r="A65" s="281"/>
      <c r="B65" s="677" t="s">
        <v>2711</v>
      </c>
      <c r="C65" s="674" t="s">
        <v>2712</v>
      </c>
      <c r="D65" s="273" t="s">
        <v>2713</v>
      </c>
      <c r="E65" s="274"/>
      <c r="F65" s="275" t="s">
        <v>2601</v>
      </c>
      <c r="G65" s="276">
        <v>4</v>
      </c>
      <c r="H65" s="277">
        <v>129.37</v>
      </c>
      <c r="I65" s="278">
        <v>50.93</v>
      </c>
      <c r="J65" s="279">
        <f t="shared" si="39"/>
        <v>180.3</v>
      </c>
      <c r="K65" s="166">
        <f t="shared" si="40"/>
        <v>517.48</v>
      </c>
      <c r="L65" s="166">
        <f t="shared" si="41"/>
        <v>203.72</v>
      </c>
      <c r="M65" s="166">
        <f t="shared" si="42"/>
        <v>721.2</v>
      </c>
      <c r="N65" s="166">
        <f t="shared" si="43"/>
        <v>901.5</v>
      </c>
      <c r="O65" s="166"/>
      <c r="P65" s="167">
        <f t="shared" si="44"/>
        <v>4</v>
      </c>
      <c r="Q65" s="168">
        <f t="shared" si="45"/>
        <v>0</v>
      </c>
      <c r="R65" s="168">
        <f t="shared" si="46"/>
        <v>0</v>
      </c>
      <c r="S65" s="168">
        <f t="shared" si="47"/>
        <v>0</v>
      </c>
      <c r="T65" s="169">
        <f t="shared" si="48"/>
        <v>0</v>
      </c>
      <c r="U65" s="166"/>
      <c r="V65" s="167">
        <f t="shared" si="49"/>
        <v>4</v>
      </c>
      <c r="W65" s="168">
        <f t="shared" si="50"/>
        <v>0</v>
      </c>
      <c r="X65" s="168">
        <f t="shared" si="51"/>
        <v>0</v>
      </c>
      <c r="Y65" s="168">
        <f t="shared" si="52"/>
        <v>0</v>
      </c>
      <c r="Z65" s="169">
        <f t="shared" si="53"/>
        <v>0</v>
      </c>
      <c r="AA65" s="166"/>
      <c r="AB65" s="167">
        <f t="shared" si="54"/>
        <v>4</v>
      </c>
      <c r="AC65" s="168">
        <f t="shared" si="55"/>
        <v>0</v>
      </c>
      <c r="AD65" s="168">
        <f t="shared" si="56"/>
        <v>0</v>
      </c>
      <c r="AE65" s="168">
        <f t="shared" si="57"/>
        <v>0</v>
      </c>
      <c r="AF65" s="169">
        <f t="shared" si="58"/>
        <v>0</v>
      </c>
      <c r="AG65" s="170"/>
      <c r="AH65" s="238" t="s">
        <v>1490</v>
      </c>
      <c r="AI65" s="280"/>
      <c r="AN65" s="255"/>
      <c r="AO65" s="256"/>
      <c r="AP65" s="256"/>
      <c r="AQ65" s="257"/>
    </row>
    <row r="66" spans="1:43" ht="60">
      <c r="A66" s="281"/>
      <c r="B66" s="677" t="s">
        <v>2714</v>
      </c>
      <c r="C66" s="673" t="s">
        <v>2715</v>
      </c>
      <c r="D66" s="273" t="s">
        <v>2716</v>
      </c>
      <c r="E66" s="274"/>
      <c r="F66" s="284" t="s">
        <v>2601</v>
      </c>
      <c r="G66" s="276">
        <v>21</v>
      </c>
      <c r="H66" s="277">
        <v>26.77</v>
      </c>
      <c r="I66" s="278">
        <v>70.72</v>
      </c>
      <c r="J66" s="279">
        <f t="shared" si="39"/>
        <v>97.49</v>
      </c>
      <c r="K66" s="166">
        <f t="shared" si="40"/>
        <v>562.16999999999996</v>
      </c>
      <c r="L66" s="166">
        <f t="shared" si="41"/>
        <v>1485.12</v>
      </c>
      <c r="M66" s="166">
        <f t="shared" si="42"/>
        <v>2047.29</v>
      </c>
      <c r="N66" s="166">
        <f t="shared" si="43"/>
        <v>2559.11</v>
      </c>
      <c r="O66" s="166"/>
      <c r="P66" s="167">
        <f t="shared" si="44"/>
        <v>21</v>
      </c>
      <c r="Q66" s="168">
        <f t="shared" si="45"/>
        <v>0</v>
      </c>
      <c r="R66" s="168">
        <f t="shared" si="46"/>
        <v>0</v>
      </c>
      <c r="S66" s="168">
        <f t="shared" si="47"/>
        <v>0</v>
      </c>
      <c r="T66" s="169">
        <f t="shared" si="48"/>
        <v>0</v>
      </c>
      <c r="U66" s="166"/>
      <c r="V66" s="167">
        <f t="shared" si="49"/>
        <v>21</v>
      </c>
      <c r="W66" s="168">
        <f t="shared" si="50"/>
        <v>0</v>
      </c>
      <c r="X66" s="168">
        <f t="shared" si="51"/>
        <v>0</v>
      </c>
      <c r="Y66" s="168">
        <f t="shared" si="52"/>
        <v>0</v>
      </c>
      <c r="Z66" s="169">
        <f t="shared" si="53"/>
        <v>0</v>
      </c>
      <c r="AA66" s="166"/>
      <c r="AB66" s="167">
        <f t="shared" si="54"/>
        <v>21</v>
      </c>
      <c r="AC66" s="168">
        <f t="shared" si="55"/>
        <v>0</v>
      </c>
      <c r="AD66" s="168">
        <f t="shared" si="56"/>
        <v>0</v>
      </c>
      <c r="AE66" s="168">
        <f t="shared" si="57"/>
        <v>0</v>
      </c>
      <c r="AF66" s="169">
        <f t="shared" si="58"/>
        <v>0</v>
      </c>
      <c r="AG66" s="170"/>
      <c r="AH66" s="238" t="s">
        <v>1490</v>
      </c>
      <c r="AI66" s="285"/>
      <c r="AN66" s="255"/>
      <c r="AO66" s="256"/>
      <c r="AP66" s="256"/>
      <c r="AQ66" s="257"/>
    </row>
    <row r="67" spans="1:43" ht="45">
      <c r="A67" s="281"/>
      <c r="B67" s="677" t="s">
        <v>2717</v>
      </c>
      <c r="C67" s="673" t="s">
        <v>2718</v>
      </c>
      <c r="D67" s="273" t="s">
        <v>2719</v>
      </c>
      <c r="E67" s="274"/>
      <c r="F67" s="284" t="s">
        <v>2601</v>
      </c>
      <c r="G67" s="276">
        <v>10</v>
      </c>
      <c r="H67" s="277">
        <v>4.2699999999999996</v>
      </c>
      <c r="I67" s="278">
        <v>12.11</v>
      </c>
      <c r="J67" s="279">
        <f t="shared" si="39"/>
        <v>16.38</v>
      </c>
      <c r="K67" s="166">
        <f t="shared" si="40"/>
        <v>42.7</v>
      </c>
      <c r="L67" s="166">
        <f t="shared" si="41"/>
        <v>121.1</v>
      </c>
      <c r="M67" s="166">
        <f t="shared" si="42"/>
        <v>163.80000000000001</v>
      </c>
      <c r="N67" s="166">
        <f t="shared" si="43"/>
        <v>204.75</v>
      </c>
      <c r="O67" s="166"/>
      <c r="P67" s="167">
        <f t="shared" si="44"/>
        <v>10</v>
      </c>
      <c r="Q67" s="168">
        <f t="shared" si="45"/>
        <v>0</v>
      </c>
      <c r="R67" s="168">
        <f t="shared" si="46"/>
        <v>0</v>
      </c>
      <c r="S67" s="168">
        <f t="shared" si="47"/>
        <v>0</v>
      </c>
      <c r="T67" s="169">
        <f t="shared" si="48"/>
        <v>0</v>
      </c>
      <c r="U67" s="166"/>
      <c r="V67" s="167">
        <f t="shared" si="49"/>
        <v>10</v>
      </c>
      <c r="W67" s="168">
        <f t="shared" si="50"/>
        <v>0</v>
      </c>
      <c r="X67" s="168">
        <f t="shared" si="51"/>
        <v>0</v>
      </c>
      <c r="Y67" s="168">
        <f t="shared" si="52"/>
        <v>0</v>
      </c>
      <c r="Z67" s="169">
        <f t="shared" si="53"/>
        <v>0</v>
      </c>
      <c r="AA67" s="166"/>
      <c r="AB67" s="167">
        <f t="shared" si="54"/>
        <v>10</v>
      </c>
      <c r="AC67" s="168">
        <f t="shared" si="55"/>
        <v>0</v>
      </c>
      <c r="AD67" s="168">
        <f t="shared" si="56"/>
        <v>0</v>
      </c>
      <c r="AE67" s="168">
        <f t="shared" si="57"/>
        <v>0</v>
      </c>
      <c r="AF67" s="169">
        <f t="shared" si="58"/>
        <v>0</v>
      </c>
      <c r="AG67" s="170"/>
      <c r="AH67" s="238" t="s">
        <v>1490</v>
      </c>
      <c r="AI67" s="285"/>
      <c r="AN67" s="239"/>
      <c r="AO67" s="240"/>
      <c r="AP67" s="240"/>
      <c r="AQ67" s="241"/>
    </row>
    <row r="68" spans="1:43" ht="30">
      <c r="A68" s="281"/>
      <c r="B68" s="682" t="s">
        <v>2720</v>
      </c>
      <c r="C68" s="675" t="s">
        <v>2721</v>
      </c>
      <c r="D68" s="273" t="s">
        <v>2722</v>
      </c>
      <c r="E68" s="274"/>
      <c r="F68" s="275" t="s">
        <v>2550</v>
      </c>
      <c r="G68" s="276">
        <v>4</v>
      </c>
      <c r="H68" s="277">
        <v>0</v>
      </c>
      <c r="I68" s="278">
        <v>4.2</v>
      </c>
      <c r="J68" s="279">
        <f t="shared" si="39"/>
        <v>4.2</v>
      </c>
      <c r="K68" s="166">
        <f t="shared" si="40"/>
        <v>0</v>
      </c>
      <c r="L68" s="166">
        <f t="shared" si="41"/>
        <v>16.8</v>
      </c>
      <c r="M68" s="166">
        <f t="shared" si="42"/>
        <v>16.8</v>
      </c>
      <c r="N68" s="166">
        <f t="shared" si="43"/>
        <v>21</v>
      </c>
      <c r="O68" s="166"/>
      <c r="P68" s="167">
        <f t="shared" si="44"/>
        <v>4</v>
      </c>
      <c r="Q68" s="168">
        <f t="shared" si="45"/>
        <v>0</v>
      </c>
      <c r="R68" s="168">
        <f t="shared" si="46"/>
        <v>0</v>
      </c>
      <c r="S68" s="168">
        <f t="shared" si="47"/>
        <v>0</v>
      </c>
      <c r="T68" s="169">
        <f t="shared" si="48"/>
        <v>0</v>
      </c>
      <c r="U68" s="166"/>
      <c r="V68" s="167">
        <f t="shared" si="49"/>
        <v>4</v>
      </c>
      <c r="W68" s="168">
        <f t="shared" si="50"/>
        <v>0</v>
      </c>
      <c r="X68" s="168">
        <f t="shared" si="51"/>
        <v>0</v>
      </c>
      <c r="Y68" s="168">
        <f t="shared" si="52"/>
        <v>0</v>
      </c>
      <c r="Z68" s="169">
        <f t="shared" si="53"/>
        <v>0</v>
      </c>
      <c r="AA68" s="166"/>
      <c r="AB68" s="167">
        <f t="shared" si="54"/>
        <v>4</v>
      </c>
      <c r="AC68" s="168">
        <f t="shared" si="55"/>
        <v>0</v>
      </c>
      <c r="AD68" s="168">
        <f t="shared" si="56"/>
        <v>0</v>
      </c>
      <c r="AE68" s="168">
        <f t="shared" si="57"/>
        <v>0</v>
      </c>
      <c r="AF68" s="169">
        <f t="shared" si="58"/>
        <v>0</v>
      </c>
      <c r="AG68" s="170"/>
      <c r="AH68" s="238" t="s">
        <v>1490</v>
      </c>
      <c r="AI68" s="285"/>
      <c r="AN68" s="255"/>
      <c r="AO68" s="256"/>
      <c r="AP68" s="256"/>
      <c r="AQ68" s="257"/>
    </row>
    <row r="69" spans="1:43" ht="30">
      <c r="A69" s="281"/>
      <c r="B69" s="677" t="s">
        <v>2723</v>
      </c>
      <c r="C69" s="673" t="s">
        <v>2724</v>
      </c>
      <c r="D69" s="273" t="s">
        <v>2725</v>
      </c>
      <c r="E69" s="274"/>
      <c r="F69" s="275" t="s">
        <v>2550</v>
      </c>
      <c r="G69" s="276">
        <v>103</v>
      </c>
      <c r="H69" s="277">
        <v>0.7</v>
      </c>
      <c r="I69" s="278">
        <v>2.11</v>
      </c>
      <c r="J69" s="279">
        <f t="shared" si="39"/>
        <v>2.81</v>
      </c>
      <c r="K69" s="166">
        <f t="shared" si="40"/>
        <v>72.099999999999994</v>
      </c>
      <c r="L69" s="166">
        <f t="shared" si="41"/>
        <v>217.33</v>
      </c>
      <c r="M69" s="166">
        <f t="shared" si="42"/>
        <v>289.43</v>
      </c>
      <c r="N69" s="166">
        <f t="shared" si="43"/>
        <v>361.79</v>
      </c>
      <c r="O69" s="166"/>
      <c r="P69" s="167">
        <f t="shared" si="44"/>
        <v>103</v>
      </c>
      <c r="Q69" s="168">
        <f t="shared" si="45"/>
        <v>0</v>
      </c>
      <c r="R69" s="168">
        <f t="shared" si="46"/>
        <v>0</v>
      </c>
      <c r="S69" s="168">
        <f t="shared" si="47"/>
        <v>0</v>
      </c>
      <c r="T69" s="169">
        <f t="shared" si="48"/>
        <v>0</v>
      </c>
      <c r="U69" s="166"/>
      <c r="V69" s="167">
        <f t="shared" si="49"/>
        <v>103</v>
      </c>
      <c r="W69" s="168">
        <f t="shared" si="50"/>
        <v>0</v>
      </c>
      <c r="X69" s="168">
        <f t="shared" si="51"/>
        <v>0</v>
      </c>
      <c r="Y69" s="168">
        <f t="shared" si="52"/>
        <v>0</v>
      </c>
      <c r="Z69" s="169">
        <f t="shared" si="53"/>
        <v>0</v>
      </c>
      <c r="AA69" s="166"/>
      <c r="AB69" s="167">
        <f t="shared" si="54"/>
        <v>103</v>
      </c>
      <c r="AC69" s="168">
        <f t="shared" si="55"/>
        <v>0</v>
      </c>
      <c r="AD69" s="168">
        <f t="shared" si="56"/>
        <v>0</v>
      </c>
      <c r="AE69" s="168">
        <f t="shared" si="57"/>
        <v>0</v>
      </c>
      <c r="AF69" s="169">
        <f t="shared" si="58"/>
        <v>0</v>
      </c>
      <c r="AG69" s="170"/>
      <c r="AH69" s="238" t="s">
        <v>1490</v>
      </c>
      <c r="AI69" s="285"/>
      <c r="AN69" s="255"/>
      <c r="AO69" s="256"/>
      <c r="AP69" s="256"/>
      <c r="AQ69" s="257"/>
    </row>
    <row r="70" spans="1:43" ht="30">
      <c r="A70" s="281"/>
      <c r="B70" s="677" t="s">
        <v>2726</v>
      </c>
      <c r="C70" s="673" t="s">
        <v>2727</v>
      </c>
      <c r="D70" s="273" t="s">
        <v>2728</v>
      </c>
      <c r="E70" s="274"/>
      <c r="F70" s="275" t="s">
        <v>2554</v>
      </c>
      <c r="G70" s="276">
        <v>35</v>
      </c>
      <c r="H70" s="277">
        <v>1.03</v>
      </c>
      <c r="I70" s="278">
        <v>3.06</v>
      </c>
      <c r="J70" s="279">
        <f t="shared" si="39"/>
        <v>4.09</v>
      </c>
      <c r="K70" s="166">
        <f t="shared" si="40"/>
        <v>36.049999999999997</v>
      </c>
      <c r="L70" s="166">
        <f t="shared" si="41"/>
        <v>107.1</v>
      </c>
      <c r="M70" s="166">
        <f t="shared" si="42"/>
        <v>143.15</v>
      </c>
      <c r="N70" s="166">
        <f t="shared" si="43"/>
        <v>178.94</v>
      </c>
      <c r="O70" s="166"/>
      <c r="P70" s="167">
        <f t="shared" si="44"/>
        <v>35</v>
      </c>
      <c r="Q70" s="168">
        <f t="shared" si="45"/>
        <v>0</v>
      </c>
      <c r="R70" s="168">
        <f t="shared" si="46"/>
        <v>0</v>
      </c>
      <c r="S70" s="168">
        <f t="shared" si="47"/>
        <v>0</v>
      </c>
      <c r="T70" s="169">
        <f t="shared" si="48"/>
        <v>0</v>
      </c>
      <c r="U70" s="166"/>
      <c r="V70" s="167">
        <f t="shared" si="49"/>
        <v>35</v>
      </c>
      <c r="W70" s="168">
        <f t="shared" si="50"/>
        <v>0</v>
      </c>
      <c r="X70" s="168">
        <f t="shared" si="51"/>
        <v>0</v>
      </c>
      <c r="Y70" s="168">
        <f t="shared" si="52"/>
        <v>0</v>
      </c>
      <c r="Z70" s="169">
        <f t="shared" si="53"/>
        <v>0</v>
      </c>
      <c r="AA70" s="166"/>
      <c r="AB70" s="167">
        <f t="shared" si="54"/>
        <v>35</v>
      </c>
      <c r="AC70" s="168">
        <f t="shared" si="55"/>
        <v>0</v>
      </c>
      <c r="AD70" s="168">
        <f t="shared" si="56"/>
        <v>0</v>
      </c>
      <c r="AE70" s="168">
        <f t="shared" si="57"/>
        <v>0</v>
      </c>
      <c r="AF70" s="169">
        <f t="shared" si="58"/>
        <v>0</v>
      </c>
      <c r="AG70" s="170"/>
      <c r="AH70" s="238" t="s">
        <v>1490</v>
      </c>
      <c r="AI70" s="285"/>
      <c r="AN70" s="255"/>
      <c r="AO70" s="256"/>
      <c r="AP70" s="256"/>
      <c r="AQ70" s="257"/>
    </row>
    <row r="71" spans="1:43" ht="30">
      <c r="A71" s="281" t="s">
        <v>4</v>
      </c>
      <c r="B71" s="677" t="s">
        <v>2729</v>
      </c>
      <c r="C71" s="675" t="s">
        <v>2730</v>
      </c>
      <c r="D71" s="273" t="s">
        <v>2731</v>
      </c>
      <c r="E71" s="274"/>
      <c r="F71" s="275" t="s">
        <v>2550</v>
      </c>
      <c r="G71" s="276">
        <v>62</v>
      </c>
      <c r="H71" s="277">
        <v>0</v>
      </c>
      <c r="I71" s="278">
        <v>3.82</v>
      </c>
      <c r="J71" s="279">
        <f t="shared" si="39"/>
        <v>3.82</v>
      </c>
      <c r="K71" s="166">
        <f t="shared" si="40"/>
        <v>0</v>
      </c>
      <c r="L71" s="166">
        <f t="shared" si="41"/>
        <v>236.84</v>
      </c>
      <c r="M71" s="166">
        <f t="shared" si="42"/>
        <v>236.84</v>
      </c>
      <c r="N71" s="166">
        <f t="shared" si="43"/>
        <v>296.05</v>
      </c>
      <c r="O71" s="166"/>
      <c r="P71" s="167">
        <f t="shared" si="44"/>
        <v>62</v>
      </c>
      <c r="Q71" s="168">
        <f t="shared" si="45"/>
        <v>0</v>
      </c>
      <c r="R71" s="168">
        <f t="shared" si="46"/>
        <v>0</v>
      </c>
      <c r="S71" s="168">
        <f t="shared" si="47"/>
        <v>0</v>
      </c>
      <c r="T71" s="169">
        <f t="shared" si="48"/>
        <v>0</v>
      </c>
      <c r="U71" s="166"/>
      <c r="V71" s="167">
        <f t="shared" si="49"/>
        <v>62</v>
      </c>
      <c r="W71" s="168">
        <f t="shared" si="50"/>
        <v>0</v>
      </c>
      <c r="X71" s="168">
        <f t="shared" si="51"/>
        <v>0</v>
      </c>
      <c r="Y71" s="168">
        <f t="shared" si="52"/>
        <v>0</v>
      </c>
      <c r="Z71" s="169">
        <f t="shared" si="53"/>
        <v>0</v>
      </c>
      <c r="AA71" s="166"/>
      <c r="AB71" s="167">
        <f t="shared" si="54"/>
        <v>62</v>
      </c>
      <c r="AC71" s="168">
        <f t="shared" si="55"/>
        <v>0</v>
      </c>
      <c r="AD71" s="168">
        <f t="shared" si="56"/>
        <v>0</v>
      </c>
      <c r="AE71" s="168">
        <f t="shared" si="57"/>
        <v>0</v>
      </c>
      <c r="AF71" s="169">
        <f t="shared" si="58"/>
        <v>0</v>
      </c>
      <c r="AG71" s="170"/>
      <c r="AH71" s="238" t="s">
        <v>1490</v>
      </c>
      <c r="AI71" s="285"/>
      <c r="AN71" s="255"/>
      <c r="AO71" s="256"/>
      <c r="AP71" s="256"/>
      <c r="AQ71" s="257"/>
    </row>
    <row r="72" spans="1:43" ht="30">
      <c r="A72" s="281"/>
      <c r="B72" s="677" t="s">
        <v>2732</v>
      </c>
      <c r="C72" s="673" t="s">
        <v>2733</v>
      </c>
      <c r="D72" s="273" t="s">
        <v>2734</v>
      </c>
      <c r="E72" s="274"/>
      <c r="F72" s="275" t="s">
        <v>2601</v>
      </c>
      <c r="G72" s="276">
        <v>21</v>
      </c>
      <c r="H72" s="277">
        <v>145.51</v>
      </c>
      <c r="I72" s="278">
        <v>355.3</v>
      </c>
      <c r="J72" s="279">
        <f t="shared" si="39"/>
        <v>500.81</v>
      </c>
      <c r="K72" s="166">
        <f t="shared" si="40"/>
        <v>3055.71</v>
      </c>
      <c r="L72" s="166">
        <f t="shared" si="41"/>
        <v>7461.3</v>
      </c>
      <c r="M72" s="166">
        <f t="shared" si="42"/>
        <v>10517.01</v>
      </c>
      <c r="N72" s="166">
        <f t="shared" si="43"/>
        <v>13146.26</v>
      </c>
      <c r="O72" s="166"/>
      <c r="P72" s="167">
        <f t="shared" si="44"/>
        <v>21</v>
      </c>
      <c r="Q72" s="168">
        <f t="shared" si="45"/>
        <v>0</v>
      </c>
      <c r="R72" s="168">
        <f t="shared" si="46"/>
        <v>0</v>
      </c>
      <c r="S72" s="168">
        <f t="shared" si="47"/>
        <v>0</v>
      </c>
      <c r="T72" s="169">
        <f t="shared" si="48"/>
        <v>0</v>
      </c>
      <c r="U72" s="166"/>
      <c r="V72" s="167">
        <f t="shared" si="49"/>
        <v>21</v>
      </c>
      <c r="W72" s="168">
        <f t="shared" si="50"/>
        <v>0</v>
      </c>
      <c r="X72" s="168">
        <f t="shared" si="51"/>
        <v>0</v>
      </c>
      <c r="Y72" s="168">
        <f t="shared" si="52"/>
        <v>0</v>
      </c>
      <c r="Z72" s="169">
        <f t="shared" si="53"/>
        <v>0</v>
      </c>
      <c r="AA72" s="166"/>
      <c r="AB72" s="167">
        <f t="shared" si="54"/>
        <v>21</v>
      </c>
      <c r="AC72" s="168">
        <f t="shared" si="55"/>
        <v>0</v>
      </c>
      <c r="AD72" s="168">
        <f t="shared" si="56"/>
        <v>0</v>
      </c>
      <c r="AE72" s="168">
        <f t="shared" si="57"/>
        <v>0</v>
      </c>
      <c r="AF72" s="169">
        <f t="shared" si="58"/>
        <v>0</v>
      </c>
      <c r="AG72" s="170"/>
      <c r="AH72" s="238" t="s">
        <v>1490</v>
      </c>
      <c r="AI72" s="285"/>
      <c r="AN72" s="255"/>
      <c r="AO72" s="256"/>
      <c r="AP72" s="256"/>
      <c r="AQ72" s="257"/>
    </row>
    <row r="73" spans="1:43" ht="30">
      <c r="A73" s="281"/>
      <c r="B73" s="677" t="s">
        <v>2735</v>
      </c>
      <c r="C73" s="675" t="s">
        <v>2736</v>
      </c>
      <c r="D73" s="273" t="s">
        <v>2737</v>
      </c>
      <c r="E73" s="274"/>
      <c r="F73" s="275" t="s">
        <v>2550</v>
      </c>
      <c r="G73" s="276">
        <v>92</v>
      </c>
      <c r="H73" s="277">
        <v>13.89</v>
      </c>
      <c r="I73" s="278">
        <v>5.09</v>
      </c>
      <c r="J73" s="279">
        <f t="shared" si="39"/>
        <v>18.98</v>
      </c>
      <c r="K73" s="166">
        <f t="shared" si="40"/>
        <v>1277.8800000000001</v>
      </c>
      <c r="L73" s="166">
        <f t="shared" si="41"/>
        <v>468.28</v>
      </c>
      <c r="M73" s="166">
        <f t="shared" si="42"/>
        <v>1746.16</v>
      </c>
      <c r="N73" s="166">
        <f t="shared" si="43"/>
        <v>2182.6999999999998</v>
      </c>
      <c r="O73" s="166"/>
      <c r="P73" s="167">
        <f t="shared" si="44"/>
        <v>92</v>
      </c>
      <c r="Q73" s="168">
        <f t="shared" si="45"/>
        <v>0</v>
      </c>
      <c r="R73" s="168">
        <f t="shared" si="46"/>
        <v>0</v>
      </c>
      <c r="S73" s="168">
        <f t="shared" si="47"/>
        <v>0</v>
      </c>
      <c r="T73" s="169">
        <f t="shared" si="48"/>
        <v>0</v>
      </c>
      <c r="U73" s="166"/>
      <c r="V73" s="167">
        <f t="shared" si="49"/>
        <v>92</v>
      </c>
      <c r="W73" s="168">
        <f t="shared" si="50"/>
        <v>0</v>
      </c>
      <c r="X73" s="168">
        <f t="shared" si="51"/>
        <v>0</v>
      </c>
      <c r="Y73" s="168">
        <f t="shared" si="52"/>
        <v>0</v>
      </c>
      <c r="Z73" s="169">
        <f t="shared" si="53"/>
        <v>0</v>
      </c>
      <c r="AA73" s="166"/>
      <c r="AB73" s="167">
        <f t="shared" si="54"/>
        <v>92</v>
      </c>
      <c r="AC73" s="168">
        <f t="shared" si="55"/>
        <v>0</v>
      </c>
      <c r="AD73" s="168">
        <f t="shared" si="56"/>
        <v>0</v>
      </c>
      <c r="AE73" s="168">
        <f t="shared" si="57"/>
        <v>0</v>
      </c>
      <c r="AF73" s="169">
        <f t="shared" si="58"/>
        <v>0</v>
      </c>
      <c r="AG73" s="170"/>
      <c r="AH73" s="238" t="s">
        <v>1490</v>
      </c>
      <c r="AI73" s="285"/>
      <c r="AN73" s="239"/>
      <c r="AO73" s="240"/>
      <c r="AP73" s="240"/>
      <c r="AQ73" s="241"/>
    </row>
    <row r="74" spans="1:43" ht="45">
      <c r="A74" s="281"/>
      <c r="B74" s="677" t="s">
        <v>2738</v>
      </c>
      <c r="C74" s="672" t="s">
        <v>2662</v>
      </c>
      <c r="D74" s="273" t="s">
        <v>2739</v>
      </c>
      <c r="E74" s="274"/>
      <c r="F74" s="275" t="s">
        <v>2550</v>
      </c>
      <c r="G74" s="276">
        <v>21</v>
      </c>
      <c r="H74" s="277">
        <v>315.08999999999997</v>
      </c>
      <c r="I74" s="278">
        <v>156.56</v>
      </c>
      <c r="J74" s="279">
        <f t="shared" si="39"/>
        <v>471.65</v>
      </c>
      <c r="K74" s="166">
        <f t="shared" si="40"/>
        <v>6616.89</v>
      </c>
      <c r="L74" s="166">
        <f t="shared" si="41"/>
        <v>3287.76</v>
      </c>
      <c r="M74" s="166">
        <f t="shared" si="42"/>
        <v>9904.65</v>
      </c>
      <c r="N74" s="166">
        <f t="shared" si="43"/>
        <v>12380.81</v>
      </c>
      <c r="O74" s="166"/>
      <c r="P74" s="167">
        <f t="shared" si="44"/>
        <v>21</v>
      </c>
      <c r="Q74" s="168">
        <f t="shared" si="45"/>
        <v>0</v>
      </c>
      <c r="R74" s="168">
        <f t="shared" si="46"/>
        <v>0</v>
      </c>
      <c r="S74" s="168">
        <f t="shared" si="47"/>
        <v>0</v>
      </c>
      <c r="T74" s="169">
        <f t="shared" si="48"/>
        <v>0</v>
      </c>
      <c r="U74" s="166"/>
      <c r="V74" s="167">
        <f t="shared" si="49"/>
        <v>21</v>
      </c>
      <c r="W74" s="168">
        <f t="shared" si="50"/>
        <v>0</v>
      </c>
      <c r="X74" s="168">
        <f t="shared" si="51"/>
        <v>0</v>
      </c>
      <c r="Y74" s="168">
        <f t="shared" si="52"/>
        <v>0</v>
      </c>
      <c r="Z74" s="169">
        <f t="shared" si="53"/>
        <v>0</v>
      </c>
      <c r="AA74" s="166"/>
      <c r="AB74" s="167">
        <f t="shared" si="54"/>
        <v>21</v>
      </c>
      <c r="AC74" s="168">
        <f t="shared" si="55"/>
        <v>0</v>
      </c>
      <c r="AD74" s="168">
        <f t="shared" si="56"/>
        <v>0</v>
      </c>
      <c r="AE74" s="168">
        <f t="shared" si="57"/>
        <v>0</v>
      </c>
      <c r="AF74" s="169">
        <f t="shared" si="58"/>
        <v>0</v>
      </c>
      <c r="AG74" s="170"/>
      <c r="AH74" s="238" t="s">
        <v>1490</v>
      </c>
      <c r="AI74" s="285"/>
      <c r="AN74" s="255"/>
      <c r="AO74" s="256"/>
      <c r="AP74" s="256"/>
      <c r="AQ74" s="257"/>
    </row>
    <row r="75" spans="1:43" ht="45">
      <c r="A75" s="281"/>
      <c r="B75" s="677" t="s">
        <v>2740</v>
      </c>
      <c r="C75" s="673" t="s">
        <v>2704</v>
      </c>
      <c r="D75" s="273" t="s">
        <v>2741</v>
      </c>
      <c r="E75" s="274"/>
      <c r="F75" s="275" t="s">
        <v>2550</v>
      </c>
      <c r="G75" s="276">
        <v>6</v>
      </c>
      <c r="H75" s="277">
        <v>0.68</v>
      </c>
      <c r="I75" s="278">
        <v>2.0499999999999998</v>
      </c>
      <c r="J75" s="279">
        <f t="shared" si="39"/>
        <v>2.73</v>
      </c>
      <c r="K75" s="166">
        <f t="shared" si="40"/>
        <v>4.08</v>
      </c>
      <c r="L75" s="166">
        <f t="shared" si="41"/>
        <v>12.3</v>
      </c>
      <c r="M75" s="166">
        <f t="shared" si="42"/>
        <v>16.38</v>
      </c>
      <c r="N75" s="166">
        <f t="shared" si="43"/>
        <v>20.48</v>
      </c>
      <c r="O75" s="166"/>
      <c r="P75" s="167">
        <f t="shared" si="44"/>
        <v>6</v>
      </c>
      <c r="Q75" s="168">
        <f t="shared" si="45"/>
        <v>0</v>
      </c>
      <c r="R75" s="168">
        <f t="shared" si="46"/>
        <v>0</v>
      </c>
      <c r="S75" s="168">
        <f t="shared" si="47"/>
        <v>0</v>
      </c>
      <c r="T75" s="169">
        <f t="shared" si="48"/>
        <v>0</v>
      </c>
      <c r="U75" s="166"/>
      <c r="V75" s="167">
        <f t="shared" si="49"/>
        <v>6</v>
      </c>
      <c r="W75" s="168">
        <f t="shared" si="50"/>
        <v>0</v>
      </c>
      <c r="X75" s="168">
        <f t="shared" si="51"/>
        <v>0</v>
      </c>
      <c r="Y75" s="168">
        <f t="shared" si="52"/>
        <v>0</v>
      </c>
      <c r="Z75" s="169">
        <f t="shared" si="53"/>
        <v>0</v>
      </c>
      <c r="AA75" s="166"/>
      <c r="AB75" s="167">
        <f t="shared" si="54"/>
        <v>6</v>
      </c>
      <c r="AC75" s="168">
        <f t="shared" si="55"/>
        <v>0</v>
      </c>
      <c r="AD75" s="168">
        <f t="shared" si="56"/>
        <v>0</v>
      </c>
      <c r="AE75" s="168">
        <f t="shared" si="57"/>
        <v>0</v>
      </c>
      <c r="AF75" s="169">
        <f t="shared" si="58"/>
        <v>0</v>
      </c>
      <c r="AG75" s="170"/>
      <c r="AH75" s="238" t="s">
        <v>1490</v>
      </c>
      <c r="AI75" s="285"/>
      <c r="AN75" s="255"/>
      <c r="AO75" s="256"/>
      <c r="AP75" s="256"/>
      <c r="AQ75" s="257"/>
    </row>
    <row r="76" spans="1:43" ht="45">
      <c r="A76" s="281"/>
      <c r="B76" s="678" t="s">
        <v>2742</v>
      </c>
      <c r="C76" s="676" t="s">
        <v>2743</v>
      </c>
      <c r="D76" s="273" t="s">
        <v>2744</v>
      </c>
      <c r="E76" s="274"/>
      <c r="F76" s="275" t="s">
        <v>2550</v>
      </c>
      <c r="G76" s="276">
        <v>21</v>
      </c>
      <c r="H76" s="277">
        <v>0.03</v>
      </c>
      <c r="I76" s="278">
        <v>20.87</v>
      </c>
      <c r="J76" s="279">
        <f t="shared" si="39"/>
        <v>20.9</v>
      </c>
      <c r="K76" s="166">
        <f t="shared" si="40"/>
        <v>0.63</v>
      </c>
      <c r="L76" s="166">
        <f t="shared" si="41"/>
        <v>438.27</v>
      </c>
      <c r="M76" s="166">
        <f t="shared" si="42"/>
        <v>438.9</v>
      </c>
      <c r="N76" s="166">
        <f t="shared" si="43"/>
        <v>548.63</v>
      </c>
      <c r="O76" s="166"/>
      <c r="P76" s="167">
        <f t="shared" si="44"/>
        <v>21</v>
      </c>
      <c r="Q76" s="168">
        <f t="shared" si="45"/>
        <v>0</v>
      </c>
      <c r="R76" s="168">
        <f t="shared" si="46"/>
        <v>0</v>
      </c>
      <c r="S76" s="168">
        <f t="shared" si="47"/>
        <v>0</v>
      </c>
      <c r="T76" s="169">
        <f t="shared" si="48"/>
        <v>0</v>
      </c>
      <c r="U76" s="166"/>
      <c r="V76" s="167">
        <f t="shared" si="49"/>
        <v>21</v>
      </c>
      <c r="W76" s="168">
        <f t="shared" si="50"/>
        <v>0</v>
      </c>
      <c r="X76" s="168">
        <f t="shared" si="51"/>
        <v>0</v>
      </c>
      <c r="Y76" s="168">
        <f t="shared" si="52"/>
        <v>0</v>
      </c>
      <c r="Z76" s="169">
        <f t="shared" si="53"/>
        <v>0</v>
      </c>
      <c r="AA76" s="166"/>
      <c r="AB76" s="167">
        <f t="shared" si="54"/>
        <v>21</v>
      </c>
      <c r="AC76" s="168">
        <f t="shared" si="55"/>
        <v>0</v>
      </c>
      <c r="AD76" s="168">
        <f t="shared" si="56"/>
        <v>0</v>
      </c>
      <c r="AE76" s="168">
        <f t="shared" si="57"/>
        <v>0</v>
      </c>
      <c r="AF76" s="169">
        <f t="shared" si="58"/>
        <v>0</v>
      </c>
      <c r="AG76" s="170"/>
      <c r="AH76" s="238" t="s">
        <v>1490</v>
      </c>
      <c r="AI76" s="285"/>
      <c r="AN76" s="255"/>
      <c r="AO76" s="256"/>
      <c r="AP76" s="256"/>
      <c r="AQ76" s="257"/>
    </row>
    <row r="77" spans="1:43" ht="60">
      <c r="A77" s="281"/>
      <c r="B77" s="677" t="s">
        <v>2745</v>
      </c>
      <c r="C77" s="673" t="s">
        <v>2650</v>
      </c>
      <c r="D77" s="273" t="s">
        <v>2746</v>
      </c>
      <c r="E77" s="274"/>
      <c r="F77" s="275" t="s">
        <v>2601</v>
      </c>
      <c r="G77" s="276">
        <v>62</v>
      </c>
      <c r="H77" s="277">
        <v>24.51</v>
      </c>
      <c r="I77" s="278">
        <v>64.819999999999993</v>
      </c>
      <c r="J77" s="279">
        <f t="shared" si="39"/>
        <v>89.33</v>
      </c>
      <c r="K77" s="166">
        <f t="shared" si="40"/>
        <v>1519.62</v>
      </c>
      <c r="L77" s="166">
        <f t="shared" si="41"/>
        <v>4018.84</v>
      </c>
      <c r="M77" s="166">
        <f t="shared" si="42"/>
        <v>5538.46</v>
      </c>
      <c r="N77" s="166">
        <f t="shared" si="43"/>
        <v>6923.08</v>
      </c>
      <c r="O77" s="166"/>
      <c r="P77" s="167">
        <f t="shared" si="44"/>
        <v>62</v>
      </c>
      <c r="Q77" s="168">
        <f t="shared" si="45"/>
        <v>0</v>
      </c>
      <c r="R77" s="168">
        <f t="shared" si="46"/>
        <v>0</v>
      </c>
      <c r="S77" s="168">
        <f t="shared" si="47"/>
        <v>0</v>
      </c>
      <c r="T77" s="169">
        <f t="shared" si="48"/>
        <v>0</v>
      </c>
      <c r="U77" s="166"/>
      <c r="V77" s="167">
        <f t="shared" si="49"/>
        <v>62</v>
      </c>
      <c r="W77" s="168">
        <f t="shared" si="50"/>
        <v>0</v>
      </c>
      <c r="X77" s="168">
        <f t="shared" si="51"/>
        <v>0</v>
      </c>
      <c r="Y77" s="168">
        <f t="shared" si="52"/>
        <v>0</v>
      </c>
      <c r="Z77" s="169">
        <f t="shared" si="53"/>
        <v>0</v>
      </c>
      <c r="AA77" s="166"/>
      <c r="AB77" s="167">
        <f t="shared" si="54"/>
        <v>62</v>
      </c>
      <c r="AC77" s="168">
        <f t="shared" si="55"/>
        <v>0</v>
      </c>
      <c r="AD77" s="168">
        <f t="shared" si="56"/>
        <v>0</v>
      </c>
      <c r="AE77" s="168">
        <f t="shared" si="57"/>
        <v>0</v>
      </c>
      <c r="AF77" s="169">
        <f t="shared" si="58"/>
        <v>0</v>
      </c>
      <c r="AG77" s="170"/>
      <c r="AH77" s="238" t="s">
        <v>1490</v>
      </c>
      <c r="AI77" s="285"/>
      <c r="AN77" s="255"/>
      <c r="AO77" s="256"/>
      <c r="AP77" s="256"/>
      <c r="AQ77" s="257"/>
    </row>
    <row r="78" spans="1:43" ht="120">
      <c r="A78" s="281"/>
      <c r="B78" s="677" t="s">
        <v>2747</v>
      </c>
      <c r="C78" s="673" t="s">
        <v>2748</v>
      </c>
      <c r="D78" s="273" t="s">
        <v>2749</v>
      </c>
      <c r="E78" s="274"/>
      <c r="F78" s="275" t="s">
        <v>2550</v>
      </c>
      <c r="G78" s="276">
        <v>62</v>
      </c>
      <c r="H78" s="277">
        <v>8.24</v>
      </c>
      <c r="I78" s="278">
        <v>21.11</v>
      </c>
      <c r="J78" s="279">
        <f t="shared" si="39"/>
        <v>29.35</v>
      </c>
      <c r="K78" s="166">
        <f t="shared" si="40"/>
        <v>510.88</v>
      </c>
      <c r="L78" s="166">
        <f t="shared" si="41"/>
        <v>1308.82</v>
      </c>
      <c r="M78" s="166">
        <f t="shared" si="42"/>
        <v>1819.7</v>
      </c>
      <c r="N78" s="166">
        <f t="shared" si="43"/>
        <v>2274.63</v>
      </c>
      <c r="O78" s="166"/>
      <c r="P78" s="167">
        <f t="shared" si="44"/>
        <v>62</v>
      </c>
      <c r="Q78" s="168">
        <f t="shared" si="45"/>
        <v>0</v>
      </c>
      <c r="R78" s="168">
        <f t="shared" si="46"/>
        <v>0</v>
      </c>
      <c r="S78" s="168">
        <f t="shared" si="47"/>
        <v>0</v>
      </c>
      <c r="T78" s="169">
        <f t="shared" si="48"/>
        <v>0</v>
      </c>
      <c r="U78" s="166"/>
      <c r="V78" s="167">
        <f t="shared" si="49"/>
        <v>62</v>
      </c>
      <c r="W78" s="168">
        <f t="shared" si="50"/>
        <v>0</v>
      </c>
      <c r="X78" s="168">
        <f t="shared" si="51"/>
        <v>0</v>
      </c>
      <c r="Y78" s="168">
        <f t="shared" si="52"/>
        <v>0</v>
      </c>
      <c r="Z78" s="169">
        <f t="shared" si="53"/>
        <v>0</v>
      </c>
      <c r="AA78" s="166"/>
      <c r="AB78" s="167">
        <f t="shared" si="54"/>
        <v>62</v>
      </c>
      <c r="AC78" s="168">
        <f t="shared" si="55"/>
        <v>0</v>
      </c>
      <c r="AD78" s="168">
        <f t="shared" si="56"/>
        <v>0</v>
      </c>
      <c r="AE78" s="168">
        <f t="shared" si="57"/>
        <v>0</v>
      </c>
      <c r="AF78" s="169">
        <f t="shared" si="58"/>
        <v>0</v>
      </c>
      <c r="AG78" s="170"/>
      <c r="AH78" s="238" t="s">
        <v>1490</v>
      </c>
      <c r="AI78" s="285"/>
      <c r="AN78" s="255"/>
      <c r="AO78" s="256"/>
      <c r="AP78" s="256"/>
      <c r="AQ78" s="257"/>
    </row>
    <row r="79" spans="1:43" ht="30">
      <c r="A79" s="281"/>
      <c r="B79" s="677" t="s">
        <v>2750</v>
      </c>
      <c r="C79" s="675" t="s">
        <v>2751</v>
      </c>
      <c r="D79" s="273" t="s">
        <v>2752</v>
      </c>
      <c r="E79" s="274"/>
      <c r="F79" s="275" t="s">
        <v>2550</v>
      </c>
      <c r="G79" s="276">
        <v>12</v>
      </c>
      <c r="H79" s="277">
        <v>0</v>
      </c>
      <c r="I79" s="278">
        <v>15.52</v>
      </c>
      <c r="J79" s="279">
        <f t="shared" si="39"/>
        <v>15.52</v>
      </c>
      <c r="K79" s="166">
        <f t="shared" si="40"/>
        <v>0</v>
      </c>
      <c r="L79" s="166">
        <f t="shared" si="41"/>
        <v>186.24</v>
      </c>
      <c r="M79" s="166">
        <f t="shared" si="42"/>
        <v>186.24</v>
      </c>
      <c r="N79" s="166">
        <f t="shared" si="43"/>
        <v>232.8</v>
      </c>
      <c r="O79" s="166"/>
      <c r="P79" s="167">
        <f t="shared" si="44"/>
        <v>12</v>
      </c>
      <c r="Q79" s="168">
        <f t="shared" si="45"/>
        <v>0</v>
      </c>
      <c r="R79" s="168">
        <f t="shared" si="46"/>
        <v>0</v>
      </c>
      <c r="S79" s="168">
        <f t="shared" si="47"/>
        <v>0</v>
      </c>
      <c r="T79" s="169">
        <f t="shared" si="48"/>
        <v>0</v>
      </c>
      <c r="U79" s="166"/>
      <c r="V79" s="167">
        <f t="shared" si="49"/>
        <v>12</v>
      </c>
      <c r="W79" s="168">
        <f t="shared" si="50"/>
        <v>0</v>
      </c>
      <c r="X79" s="168">
        <f t="shared" si="51"/>
        <v>0</v>
      </c>
      <c r="Y79" s="168">
        <f t="shared" si="52"/>
        <v>0</v>
      </c>
      <c r="Z79" s="169">
        <f t="shared" si="53"/>
        <v>0</v>
      </c>
      <c r="AA79" s="166"/>
      <c r="AB79" s="167">
        <f t="shared" si="54"/>
        <v>12</v>
      </c>
      <c r="AC79" s="168">
        <f t="shared" si="55"/>
        <v>0</v>
      </c>
      <c r="AD79" s="168">
        <f t="shared" si="56"/>
        <v>0</v>
      </c>
      <c r="AE79" s="168">
        <f t="shared" si="57"/>
        <v>0</v>
      </c>
      <c r="AF79" s="169">
        <f t="shared" si="58"/>
        <v>0</v>
      </c>
      <c r="AG79" s="170"/>
      <c r="AH79" s="238" t="s">
        <v>1490</v>
      </c>
      <c r="AI79" s="285"/>
      <c r="AN79" s="239"/>
      <c r="AO79" s="240"/>
      <c r="AP79" s="240"/>
      <c r="AQ79" s="241"/>
    </row>
    <row r="80" spans="1:43" ht="60">
      <c r="A80" s="281"/>
      <c r="B80" s="677" t="s">
        <v>2753</v>
      </c>
      <c r="C80" s="675" t="s">
        <v>2754</v>
      </c>
      <c r="D80" s="273" t="s">
        <v>2755</v>
      </c>
      <c r="E80" s="274"/>
      <c r="F80" s="275" t="s">
        <v>2550</v>
      </c>
      <c r="G80" s="276">
        <v>136</v>
      </c>
      <c r="H80" s="277">
        <v>0</v>
      </c>
      <c r="I80" s="278">
        <v>5.09</v>
      </c>
      <c r="J80" s="279">
        <f t="shared" si="39"/>
        <v>5.09</v>
      </c>
      <c r="K80" s="166">
        <f t="shared" si="40"/>
        <v>0</v>
      </c>
      <c r="L80" s="166">
        <f t="shared" si="41"/>
        <v>692.24</v>
      </c>
      <c r="M80" s="166">
        <f t="shared" si="42"/>
        <v>692.24</v>
      </c>
      <c r="N80" s="166">
        <f t="shared" si="43"/>
        <v>865.3</v>
      </c>
      <c r="O80" s="166"/>
      <c r="P80" s="167">
        <f t="shared" si="44"/>
        <v>136</v>
      </c>
      <c r="Q80" s="168">
        <f t="shared" si="45"/>
        <v>0</v>
      </c>
      <c r="R80" s="168">
        <f t="shared" si="46"/>
        <v>0</v>
      </c>
      <c r="S80" s="168">
        <f t="shared" si="47"/>
        <v>0</v>
      </c>
      <c r="T80" s="169">
        <f t="shared" si="48"/>
        <v>0</v>
      </c>
      <c r="U80" s="166"/>
      <c r="V80" s="167">
        <f t="shared" si="49"/>
        <v>136</v>
      </c>
      <c r="W80" s="168">
        <f t="shared" si="50"/>
        <v>0</v>
      </c>
      <c r="X80" s="168">
        <f t="shared" si="51"/>
        <v>0</v>
      </c>
      <c r="Y80" s="168">
        <f t="shared" si="52"/>
        <v>0</v>
      </c>
      <c r="Z80" s="169">
        <f t="shared" si="53"/>
        <v>0</v>
      </c>
      <c r="AA80" s="166"/>
      <c r="AB80" s="167">
        <f t="shared" si="54"/>
        <v>136</v>
      </c>
      <c r="AC80" s="168">
        <f t="shared" si="55"/>
        <v>0</v>
      </c>
      <c r="AD80" s="168">
        <f t="shared" si="56"/>
        <v>0</v>
      </c>
      <c r="AE80" s="168">
        <f t="shared" si="57"/>
        <v>0</v>
      </c>
      <c r="AF80" s="169">
        <f t="shared" si="58"/>
        <v>0</v>
      </c>
      <c r="AG80" s="170"/>
      <c r="AH80" s="238" t="s">
        <v>1490</v>
      </c>
      <c r="AI80" s="285"/>
      <c r="AN80" s="255"/>
      <c r="AO80" s="256"/>
      <c r="AP80" s="256"/>
      <c r="AQ80" s="257"/>
    </row>
    <row r="81" spans="1:43" ht="45">
      <c r="A81" s="281"/>
      <c r="B81" s="677" t="s">
        <v>2756</v>
      </c>
      <c r="C81" s="675" t="s">
        <v>2757</v>
      </c>
      <c r="D81" s="273" t="s">
        <v>2758</v>
      </c>
      <c r="E81" s="274"/>
      <c r="F81" s="275" t="s">
        <v>2550</v>
      </c>
      <c r="G81" s="276">
        <v>450</v>
      </c>
      <c r="H81" s="277">
        <v>0</v>
      </c>
      <c r="I81" s="278">
        <v>7.64</v>
      </c>
      <c r="J81" s="279">
        <f t="shared" si="39"/>
        <v>7.64</v>
      </c>
      <c r="K81" s="166">
        <f t="shared" si="40"/>
        <v>0</v>
      </c>
      <c r="L81" s="166">
        <f t="shared" si="41"/>
        <v>3438</v>
      </c>
      <c r="M81" s="166">
        <f t="shared" si="42"/>
        <v>3438</v>
      </c>
      <c r="N81" s="166">
        <f t="shared" si="43"/>
        <v>4297.5</v>
      </c>
      <c r="O81" s="166"/>
      <c r="P81" s="167">
        <f t="shared" si="44"/>
        <v>450</v>
      </c>
      <c r="Q81" s="168">
        <f t="shared" si="45"/>
        <v>0</v>
      </c>
      <c r="R81" s="168">
        <f t="shared" si="46"/>
        <v>0</v>
      </c>
      <c r="S81" s="168">
        <f t="shared" si="47"/>
        <v>0</v>
      </c>
      <c r="T81" s="169">
        <f t="shared" si="48"/>
        <v>0</v>
      </c>
      <c r="U81" s="166"/>
      <c r="V81" s="167">
        <f t="shared" si="49"/>
        <v>450</v>
      </c>
      <c r="W81" s="168">
        <f t="shared" si="50"/>
        <v>0</v>
      </c>
      <c r="X81" s="168">
        <f t="shared" si="51"/>
        <v>0</v>
      </c>
      <c r="Y81" s="168">
        <f t="shared" si="52"/>
        <v>0</v>
      </c>
      <c r="Z81" s="169">
        <f t="shared" si="53"/>
        <v>0</v>
      </c>
      <c r="AA81" s="166"/>
      <c r="AB81" s="167">
        <f t="shared" si="54"/>
        <v>450</v>
      </c>
      <c r="AC81" s="168">
        <f t="shared" si="55"/>
        <v>0</v>
      </c>
      <c r="AD81" s="168">
        <f t="shared" si="56"/>
        <v>0</v>
      </c>
      <c r="AE81" s="168">
        <f t="shared" si="57"/>
        <v>0</v>
      </c>
      <c r="AF81" s="169">
        <f t="shared" si="58"/>
        <v>0</v>
      </c>
      <c r="AG81" s="170"/>
      <c r="AH81" s="238" t="s">
        <v>1490</v>
      </c>
      <c r="AI81" s="285"/>
      <c r="AN81" s="255"/>
      <c r="AO81" s="256"/>
      <c r="AP81" s="256"/>
      <c r="AQ81" s="257"/>
    </row>
    <row r="82" spans="1:43" ht="75">
      <c r="A82" s="281"/>
      <c r="B82" s="282" t="s">
        <v>2759</v>
      </c>
      <c r="C82" s="286" t="s">
        <v>2760</v>
      </c>
      <c r="D82" s="273" t="s">
        <v>2761</v>
      </c>
      <c r="E82" s="274"/>
      <c r="F82" s="275" t="s">
        <v>2590</v>
      </c>
      <c r="G82" s="276">
        <v>41</v>
      </c>
      <c r="H82" s="277">
        <v>0</v>
      </c>
      <c r="I82" s="278">
        <v>12.45</v>
      </c>
      <c r="J82" s="279">
        <f t="shared" si="39"/>
        <v>12.45</v>
      </c>
      <c r="K82" s="166">
        <f t="shared" si="40"/>
        <v>0</v>
      </c>
      <c r="L82" s="166">
        <f t="shared" si="41"/>
        <v>510.45</v>
      </c>
      <c r="M82" s="166">
        <f t="shared" si="42"/>
        <v>510.45</v>
      </c>
      <c r="N82" s="166">
        <f t="shared" si="43"/>
        <v>638.05999999999995</v>
      </c>
      <c r="O82" s="166"/>
      <c r="P82" s="167">
        <f t="shared" si="44"/>
        <v>41</v>
      </c>
      <c r="Q82" s="168">
        <f t="shared" si="45"/>
        <v>0</v>
      </c>
      <c r="R82" s="168">
        <f t="shared" si="46"/>
        <v>0</v>
      </c>
      <c r="S82" s="168">
        <f t="shared" si="47"/>
        <v>0</v>
      </c>
      <c r="T82" s="169">
        <f t="shared" si="48"/>
        <v>0</v>
      </c>
      <c r="U82" s="166"/>
      <c r="V82" s="167">
        <f t="shared" si="49"/>
        <v>41</v>
      </c>
      <c r="W82" s="168">
        <f t="shared" si="50"/>
        <v>0</v>
      </c>
      <c r="X82" s="168">
        <f t="shared" si="51"/>
        <v>0</v>
      </c>
      <c r="Y82" s="168">
        <f t="shared" si="52"/>
        <v>0</v>
      </c>
      <c r="Z82" s="169">
        <f t="shared" si="53"/>
        <v>0</v>
      </c>
      <c r="AA82" s="166"/>
      <c r="AB82" s="167">
        <f t="shared" si="54"/>
        <v>41</v>
      </c>
      <c r="AC82" s="168">
        <f t="shared" si="55"/>
        <v>0</v>
      </c>
      <c r="AD82" s="168">
        <f t="shared" si="56"/>
        <v>0</v>
      </c>
      <c r="AE82" s="168">
        <f t="shared" si="57"/>
        <v>0</v>
      </c>
      <c r="AF82" s="169">
        <f t="shared" si="58"/>
        <v>0</v>
      </c>
      <c r="AG82" s="170"/>
      <c r="AH82" s="238" t="s">
        <v>1490</v>
      </c>
      <c r="AI82" s="285"/>
      <c r="AN82" s="255"/>
      <c r="AO82" s="256"/>
      <c r="AP82" s="256"/>
      <c r="AQ82" s="257"/>
    </row>
    <row r="83" spans="1:43" ht="75">
      <c r="A83" s="281"/>
      <c r="B83" s="282" t="s">
        <v>2762</v>
      </c>
      <c r="C83" s="286" t="s">
        <v>2763</v>
      </c>
      <c r="D83" s="273" t="s">
        <v>2764</v>
      </c>
      <c r="E83" s="274"/>
      <c r="F83" s="275" t="s">
        <v>2590</v>
      </c>
      <c r="G83" s="276">
        <v>31</v>
      </c>
      <c r="H83" s="277">
        <v>0</v>
      </c>
      <c r="I83" s="278">
        <v>19.39</v>
      </c>
      <c r="J83" s="279">
        <f t="shared" si="39"/>
        <v>19.39</v>
      </c>
      <c r="K83" s="166">
        <f t="shared" si="40"/>
        <v>0</v>
      </c>
      <c r="L83" s="166">
        <f t="shared" si="41"/>
        <v>601.09</v>
      </c>
      <c r="M83" s="166">
        <f t="shared" si="42"/>
        <v>601.09</v>
      </c>
      <c r="N83" s="166">
        <f t="shared" si="43"/>
        <v>751.36</v>
      </c>
      <c r="O83" s="166"/>
      <c r="P83" s="167">
        <f t="shared" si="44"/>
        <v>31</v>
      </c>
      <c r="Q83" s="168">
        <f t="shared" si="45"/>
        <v>0</v>
      </c>
      <c r="R83" s="168">
        <f t="shared" si="46"/>
        <v>0</v>
      </c>
      <c r="S83" s="168">
        <f t="shared" si="47"/>
        <v>0</v>
      </c>
      <c r="T83" s="169">
        <f t="shared" si="48"/>
        <v>0</v>
      </c>
      <c r="U83" s="166"/>
      <c r="V83" s="167">
        <f t="shared" si="49"/>
        <v>31</v>
      </c>
      <c r="W83" s="168">
        <f t="shared" si="50"/>
        <v>0</v>
      </c>
      <c r="X83" s="168">
        <f t="shared" si="51"/>
        <v>0</v>
      </c>
      <c r="Y83" s="168">
        <f t="shared" si="52"/>
        <v>0</v>
      </c>
      <c r="Z83" s="169">
        <f t="shared" si="53"/>
        <v>0</v>
      </c>
      <c r="AA83" s="166"/>
      <c r="AB83" s="167">
        <f t="shared" si="54"/>
        <v>31</v>
      </c>
      <c r="AC83" s="168">
        <f t="shared" si="55"/>
        <v>0</v>
      </c>
      <c r="AD83" s="168">
        <f t="shared" si="56"/>
        <v>0</v>
      </c>
      <c r="AE83" s="168">
        <f t="shared" si="57"/>
        <v>0</v>
      </c>
      <c r="AF83" s="169">
        <f t="shared" si="58"/>
        <v>0</v>
      </c>
      <c r="AG83" s="170"/>
      <c r="AH83" s="238" t="s">
        <v>1490</v>
      </c>
      <c r="AI83" s="285"/>
      <c r="AN83" s="255"/>
      <c r="AO83" s="256"/>
      <c r="AP83" s="256"/>
      <c r="AQ83" s="257"/>
    </row>
    <row r="84" spans="1:43" ht="75">
      <c r="A84" s="281"/>
      <c r="B84" s="282" t="s">
        <v>2765</v>
      </c>
      <c r="C84" s="286" t="s">
        <v>2766</v>
      </c>
      <c r="D84" s="273" t="s">
        <v>2767</v>
      </c>
      <c r="E84" s="274"/>
      <c r="F84" s="275" t="s">
        <v>2590</v>
      </c>
      <c r="G84" s="276">
        <v>13</v>
      </c>
      <c r="H84" s="277">
        <v>0</v>
      </c>
      <c r="I84" s="278">
        <v>27.5</v>
      </c>
      <c r="J84" s="279">
        <f t="shared" si="39"/>
        <v>27.5</v>
      </c>
      <c r="K84" s="166">
        <f t="shared" si="40"/>
        <v>0</v>
      </c>
      <c r="L84" s="166">
        <f t="shared" si="41"/>
        <v>357.5</v>
      </c>
      <c r="M84" s="166">
        <f t="shared" si="42"/>
        <v>357.5</v>
      </c>
      <c r="N84" s="166">
        <f t="shared" si="43"/>
        <v>446.88</v>
      </c>
      <c r="O84" s="166"/>
      <c r="P84" s="167">
        <f t="shared" si="44"/>
        <v>13</v>
      </c>
      <c r="Q84" s="168">
        <f t="shared" si="45"/>
        <v>0</v>
      </c>
      <c r="R84" s="168">
        <f t="shared" si="46"/>
        <v>0</v>
      </c>
      <c r="S84" s="168">
        <f t="shared" si="47"/>
        <v>0</v>
      </c>
      <c r="T84" s="169">
        <f t="shared" si="48"/>
        <v>0</v>
      </c>
      <c r="U84" s="166"/>
      <c r="V84" s="167">
        <f t="shared" si="49"/>
        <v>13</v>
      </c>
      <c r="W84" s="168">
        <f t="shared" si="50"/>
        <v>0</v>
      </c>
      <c r="X84" s="168">
        <f t="shared" si="51"/>
        <v>0</v>
      </c>
      <c r="Y84" s="168">
        <f t="shared" si="52"/>
        <v>0</v>
      </c>
      <c r="Z84" s="169">
        <f t="shared" si="53"/>
        <v>0</v>
      </c>
      <c r="AA84" s="166"/>
      <c r="AB84" s="167">
        <f t="shared" si="54"/>
        <v>13</v>
      </c>
      <c r="AC84" s="168">
        <f t="shared" si="55"/>
        <v>0</v>
      </c>
      <c r="AD84" s="168">
        <f t="shared" si="56"/>
        <v>0</v>
      </c>
      <c r="AE84" s="168">
        <f t="shared" si="57"/>
        <v>0</v>
      </c>
      <c r="AF84" s="169">
        <f t="shared" si="58"/>
        <v>0</v>
      </c>
      <c r="AG84" s="170"/>
      <c r="AH84" s="238" t="s">
        <v>1490</v>
      </c>
      <c r="AI84" s="285"/>
      <c r="AN84" s="255"/>
      <c r="AO84" s="256"/>
      <c r="AP84" s="256"/>
      <c r="AQ84" s="257"/>
    </row>
    <row r="85" spans="1:43" ht="60">
      <c r="A85" s="281"/>
      <c r="B85" s="282" t="s">
        <v>2768</v>
      </c>
      <c r="C85" s="286" t="s">
        <v>2769</v>
      </c>
      <c r="D85" s="273" t="s">
        <v>2770</v>
      </c>
      <c r="E85" s="274"/>
      <c r="F85" s="275" t="s">
        <v>2590</v>
      </c>
      <c r="G85" s="276">
        <v>43</v>
      </c>
      <c r="H85" s="277">
        <v>38.57</v>
      </c>
      <c r="I85" s="278">
        <v>0</v>
      </c>
      <c r="J85" s="279">
        <f t="shared" si="39"/>
        <v>38.57</v>
      </c>
      <c r="K85" s="166">
        <f t="shared" si="40"/>
        <v>1658.51</v>
      </c>
      <c r="L85" s="166">
        <f t="shared" si="41"/>
        <v>0</v>
      </c>
      <c r="M85" s="166">
        <f t="shared" si="42"/>
        <v>1658.51</v>
      </c>
      <c r="N85" s="166">
        <f t="shared" si="43"/>
        <v>2073.14</v>
      </c>
      <c r="O85" s="166"/>
      <c r="P85" s="167">
        <f t="shared" si="44"/>
        <v>43</v>
      </c>
      <c r="Q85" s="168">
        <f t="shared" si="45"/>
        <v>0</v>
      </c>
      <c r="R85" s="168">
        <f t="shared" si="46"/>
        <v>0</v>
      </c>
      <c r="S85" s="168">
        <f t="shared" si="47"/>
        <v>0</v>
      </c>
      <c r="T85" s="169">
        <f t="shared" si="48"/>
        <v>0</v>
      </c>
      <c r="U85" s="166"/>
      <c r="V85" s="167">
        <f t="shared" si="49"/>
        <v>43</v>
      </c>
      <c r="W85" s="168">
        <f t="shared" si="50"/>
        <v>0</v>
      </c>
      <c r="X85" s="168">
        <f t="shared" si="51"/>
        <v>0</v>
      </c>
      <c r="Y85" s="168">
        <f t="shared" si="52"/>
        <v>0</v>
      </c>
      <c r="Z85" s="169">
        <f t="shared" si="53"/>
        <v>0</v>
      </c>
      <c r="AA85" s="166"/>
      <c r="AB85" s="167">
        <f t="shared" si="54"/>
        <v>43</v>
      </c>
      <c r="AC85" s="168">
        <f t="shared" si="55"/>
        <v>0</v>
      </c>
      <c r="AD85" s="168">
        <f t="shared" si="56"/>
        <v>0</v>
      </c>
      <c r="AE85" s="168">
        <f t="shared" si="57"/>
        <v>0</v>
      </c>
      <c r="AF85" s="169">
        <f t="shared" si="58"/>
        <v>0</v>
      </c>
      <c r="AG85" s="170"/>
      <c r="AH85" s="238" t="s">
        <v>1490</v>
      </c>
      <c r="AI85" s="285"/>
      <c r="AN85" s="239"/>
      <c r="AO85" s="240"/>
      <c r="AP85" s="240"/>
      <c r="AQ85" s="241"/>
    </row>
    <row r="86" spans="1:43" ht="60">
      <c r="A86" s="281"/>
      <c r="B86" s="282" t="s">
        <v>2771</v>
      </c>
      <c r="C86" s="286" t="s">
        <v>2772</v>
      </c>
      <c r="D86" s="273" t="s">
        <v>2773</v>
      </c>
      <c r="E86" s="274"/>
      <c r="F86" s="275" t="s">
        <v>2590</v>
      </c>
      <c r="G86" s="276">
        <v>6</v>
      </c>
      <c r="H86" s="277">
        <v>101.38</v>
      </c>
      <c r="I86" s="278">
        <v>0</v>
      </c>
      <c r="J86" s="279">
        <f t="shared" si="39"/>
        <v>101.38</v>
      </c>
      <c r="K86" s="166">
        <f t="shared" si="40"/>
        <v>608.28</v>
      </c>
      <c r="L86" s="166">
        <f t="shared" si="41"/>
        <v>0</v>
      </c>
      <c r="M86" s="166">
        <f t="shared" si="42"/>
        <v>608.28</v>
      </c>
      <c r="N86" s="166">
        <f t="shared" si="43"/>
        <v>760.35</v>
      </c>
      <c r="O86" s="166"/>
      <c r="P86" s="167">
        <f t="shared" si="44"/>
        <v>6</v>
      </c>
      <c r="Q86" s="168">
        <f t="shared" si="45"/>
        <v>0</v>
      </c>
      <c r="R86" s="168">
        <f t="shared" si="46"/>
        <v>0</v>
      </c>
      <c r="S86" s="168">
        <f t="shared" si="47"/>
        <v>0</v>
      </c>
      <c r="T86" s="169">
        <f t="shared" si="48"/>
        <v>0</v>
      </c>
      <c r="U86" s="166"/>
      <c r="V86" s="167">
        <f t="shared" si="49"/>
        <v>6</v>
      </c>
      <c r="W86" s="168">
        <f t="shared" si="50"/>
        <v>0</v>
      </c>
      <c r="X86" s="168">
        <f t="shared" si="51"/>
        <v>0</v>
      </c>
      <c r="Y86" s="168">
        <f t="shared" si="52"/>
        <v>0</v>
      </c>
      <c r="Z86" s="169">
        <f t="shared" si="53"/>
        <v>0</v>
      </c>
      <c r="AA86" s="166"/>
      <c r="AB86" s="167">
        <f t="shared" si="54"/>
        <v>6</v>
      </c>
      <c r="AC86" s="168">
        <f t="shared" si="55"/>
        <v>0</v>
      </c>
      <c r="AD86" s="168">
        <f t="shared" si="56"/>
        <v>0</v>
      </c>
      <c r="AE86" s="168">
        <f t="shared" si="57"/>
        <v>0</v>
      </c>
      <c r="AF86" s="169">
        <f t="shared" si="58"/>
        <v>0</v>
      </c>
      <c r="AG86" s="170"/>
      <c r="AH86" s="238" t="s">
        <v>1490</v>
      </c>
      <c r="AI86" s="285"/>
      <c r="AN86" s="255"/>
      <c r="AO86" s="256"/>
      <c r="AP86" s="256"/>
      <c r="AQ86" s="257"/>
    </row>
    <row r="87" spans="1:43" ht="60">
      <c r="A87" s="281"/>
      <c r="B87" s="282" t="s">
        <v>2774</v>
      </c>
      <c r="C87" s="286" t="s">
        <v>2775</v>
      </c>
      <c r="D87" s="273" t="s">
        <v>2776</v>
      </c>
      <c r="E87" s="274"/>
      <c r="F87" s="275" t="s">
        <v>2590</v>
      </c>
      <c r="G87" s="276">
        <v>21</v>
      </c>
      <c r="H87" s="277">
        <v>387.33</v>
      </c>
      <c r="I87" s="278">
        <v>0</v>
      </c>
      <c r="J87" s="279">
        <f t="shared" si="39"/>
        <v>387.33</v>
      </c>
      <c r="K87" s="166">
        <f t="shared" si="40"/>
        <v>8133.93</v>
      </c>
      <c r="L87" s="166">
        <f t="shared" si="41"/>
        <v>0</v>
      </c>
      <c r="M87" s="166">
        <f t="shared" si="42"/>
        <v>8133.93</v>
      </c>
      <c r="N87" s="166">
        <f t="shared" si="43"/>
        <v>10167.41</v>
      </c>
      <c r="O87" s="166"/>
      <c r="P87" s="167">
        <f t="shared" si="44"/>
        <v>21</v>
      </c>
      <c r="Q87" s="168">
        <f t="shared" si="45"/>
        <v>0</v>
      </c>
      <c r="R87" s="168">
        <f t="shared" si="46"/>
        <v>0</v>
      </c>
      <c r="S87" s="168">
        <f t="shared" si="47"/>
        <v>0</v>
      </c>
      <c r="T87" s="169">
        <f t="shared" si="48"/>
        <v>0</v>
      </c>
      <c r="U87" s="166"/>
      <c r="V87" s="167">
        <f t="shared" si="49"/>
        <v>21</v>
      </c>
      <c r="W87" s="168">
        <f t="shared" si="50"/>
        <v>0</v>
      </c>
      <c r="X87" s="168">
        <f t="shared" si="51"/>
        <v>0</v>
      </c>
      <c r="Y87" s="168">
        <f t="shared" si="52"/>
        <v>0</v>
      </c>
      <c r="Z87" s="169">
        <f t="shared" si="53"/>
        <v>0</v>
      </c>
      <c r="AA87" s="166"/>
      <c r="AB87" s="167">
        <f t="shared" si="54"/>
        <v>21</v>
      </c>
      <c r="AC87" s="168">
        <f t="shared" si="55"/>
        <v>0</v>
      </c>
      <c r="AD87" s="168">
        <f t="shared" si="56"/>
        <v>0</v>
      </c>
      <c r="AE87" s="168">
        <f t="shared" si="57"/>
        <v>0</v>
      </c>
      <c r="AF87" s="169">
        <f t="shared" si="58"/>
        <v>0</v>
      </c>
      <c r="AG87" s="170"/>
      <c r="AH87" s="238" t="s">
        <v>1490</v>
      </c>
      <c r="AI87" s="285"/>
      <c r="AN87" s="255"/>
      <c r="AO87" s="256"/>
      <c r="AP87" s="256"/>
      <c r="AQ87" s="257"/>
    </row>
    <row r="88" spans="1:43" ht="60">
      <c r="A88" s="281"/>
      <c r="B88" s="282" t="s">
        <v>2777</v>
      </c>
      <c r="C88" s="286" t="s">
        <v>2778</v>
      </c>
      <c r="D88" s="273" t="s">
        <v>2779</v>
      </c>
      <c r="E88" s="274"/>
      <c r="F88" s="275" t="s">
        <v>2550</v>
      </c>
      <c r="G88" s="276">
        <v>10</v>
      </c>
      <c r="H88" s="277">
        <v>1364.18</v>
      </c>
      <c r="I88" s="278">
        <v>0</v>
      </c>
      <c r="J88" s="279">
        <f t="shared" si="39"/>
        <v>1364.18</v>
      </c>
      <c r="K88" s="166">
        <f t="shared" si="40"/>
        <v>13641.8</v>
      </c>
      <c r="L88" s="166">
        <f t="shared" si="41"/>
        <v>0</v>
      </c>
      <c r="M88" s="166">
        <f t="shared" si="42"/>
        <v>13641.8</v>
      </c>
      <c r="N88" s="166">
        <f t="shared" si="43"/>
        <v>17052.25</v>
      </c>
      <c r="O88" s="166"/>
      <c r="P88" s="167">
        <f t="shared" si="44"/>
        <v>10</v>
      </c>
      <c r="Q88" s="168">
        <f t="shared" si="45"/>
        <v>0</v>
      </c>
      <c r="R88" s="168">
        <f t="shared" si="46"/>
        <v>0</v>
      </c>
      <c r="S88" s="168">
        <f t="shared" si="47"/>
        <v>0</v>
      </c>
      <c r="T88" s="169">
        <f t="shared" si="48"/>
        <v>0</v>
      </c>
      <c r="U88" s="166"/>
      <c r="V88" s="167">
        <f t="shared" si="49"/>
        <v>10</v>
      </c>
      <c r="W88" s="168">
        <f t="shared" si="50"/>
        <v>0</v>
      </c>
      <c r="X88" s="168">
        <f t="shared" si="51"/>
        <v>0</v>
      </c>
      <c r="Y88" s="168">
        <f t="shared" si="52"/>
        <v>0</v>
      </c>
      <c r="Z88" s="169">
        <f t="shared" si="53"/>
        <v>0</v>
      </c>
      <c r="AA88" s="166"/>
      <c r="AB88" s="167">
        <f t="shared" si="54"/>
        <v>10</v>
      </c>
      <c r="AC88" s="168">
        <f t="shared" si="55"/>
        <v>0</v>
      </c>
      <c r="AD88" s="168">
        <f t="shared" si="56"/>
        <v>0</v>
      </c>
      <c r="AE88" s="168">
        <f t="shared" si="57"/>
        <v>0</v>
      </c>
      <c r="AF88" s="169">
        <f t="shared" si="58"/>
        <v>0</v>
      </c>
      <c r="AG88" s="170"/>
      <c r="AH88" s="238" t="s">
        <v>1490</v>
      </c>
      <c r="AI88" s="285"/>
      <c r="AN88" s="255"/>
      <c r="AO88" s="256"/>
      <c r="AP88" s="256"/>
      <c r="AQ88" s="257"/>
    </row>
    <row r="89" spans="1:43" ht="30">
      <c r="A89" s="281"/>
      <c r="B89" s="282" t="s">
        <v>2780</v>
      </c>
      <c r="C89" s="286" t="s">
        <v>2781</v>
      </c>
      <c r="D89" s="273" t="s">
        <v>2782</v>
      </c>
      <c r="E89" s="274"/>
      <c r="F89" s="275" t="s">
        <v>2550</v>
      </c>
      <c r="G89" s="276">
        <v>4</v>
      </c>
      <c r="H89" s="277">
        <v>2745.17</v>
      </c>
      <c r="I89" s="278">
        <v>0</v>
      </c>
      <c r="J89" s="279">
        <f t="shared" si="39"/>
        <v>2745.17</v>
      </c>
      <c r="K89" s="166">
        <f t="shared" si="40"/>
        <v>10980.68</v>
      </c>
      <c r="L89" s="166">
        <f t="shared" si="41"/>
        <v>0</v>
      </c>
      <c r="M89" s="166">
        <f t="shared" si="42"/>
        <v>10980.68</v>
      </c>
      <c r="N89" s="166">
        <f t="shared" si="43"/>
        <v>13725.85</v>
      </c>
      <c r="O89" s="166"/>
      <c r="P89" s="167">
        <f t="shared" si="44"/>
        <v>4</v>
      </c>
      <c r="Q89" s="168">
        <f t="shared" si="45"/>
        <v>0</v>
      </c>
      <c r="R89" s="168">
        <f t="shared" si="46"/>
        <v>0</v>
      </c>
      <c r="S89" s="168">
        <f t="shared" si="47"/>
        <v>0</v>
      </c>
      <c r="T89" s="169">
        <f t="shared" si="48"/>
        <v>0</v>
      </c>
      <c r="U89" s="166"/>
      <c r="V89" s="167">
        <f t="shared" si="49"/>
        <v>4</v>
      </c>
      <c r="W89" s="168">
        <f t="shared" si="50"/>
        <v>0</v>
      </c>
      <c r="X89" s="168">
        <f t="shared" si="51"/>
        <v>0</v>
      </c>
      <c r="Y89" s="168">
        <f t="shared" si="52"/>
        <v>0</v>
      </c>
      <c r="Z89" s="169">
        <f t="shared" si="53"/>
        <v>0</v>
      </c>
      <c r="AA89" s="166"/>
      <c r="AB89" s="167">
        <f t="shared" si="54"/>
        <v>4</v>
      </c>
      <c r="AC89" s="168">
        <f t="shared" si="55"/>
        <v>0</v>
      </c>
      <c r="AD89" s="168">
        <f t="shared" si="56"/>
        <v>0</v>
      </c>
      <c r="AE89" s="168">
        <f t="shared" si="57"/>
        <v>0</v>
      </c>
      <c r="AF89" s="169">
        <f t="shared" si="58"/>
        <v>0</v>
      </c>
      <c r="AG89" s="170"/>
      <c r="AH89" s="238" t="s">
        <v>1490</v>
      </c>
      <c r="AI89" s="285"/>
      <c r="AN89" s="255"/>
      <c r="AO89" s="256"/>
      <c r="AP89" s="256"/>
      <c r="AQ89" s="257"/>
    </row>
    <row r="90" spans="1:43" ht="60">
      <c r="A90" s="281"/>
      <c r="B90" s="282" t="s">
        <v>2783</v>
      </c>
      <c r="C90" s="286" t="s">
        <v>2784</v>
      </c>
      <c r="D90" s="273" t="s">
        <v>2785</v>
      </c>
      <c r="E90" s="274"/>
      <c r="F90" s="275" t="s">
        <v>2590</v>
      </c>
      <c r="G90" s="276">
        <v>31</v>
      </c>
      <c r="H90" s="277">
        <v>23.88</v>
      </c>
      <c r="I90" s="278">
        <v>0</v>
      </c>
      <c r="J90" s="279">
        <f t="shared" si="39"/>
        <v>23.88</v>
      </c>
      <c r="K90" s="166">
        <f t="shared" si="40"/>
        <v>740.28</v>
      </c>
      <c r="L90" s="166">
        <f t="shared" si="41"/>
        <v>0</v>
      </c>
      <c r="M90" s="166">
        <f t="shared" si="42"/>
        <v>740.28</v>
      </c>
      <c r="N90" s="166">
        <f t="shared" si="43"/>
        <v>925.35</v>
      </c>
      <c r="O90" s="166"/>
      <c r="P90" s="167">
        <f t="shared" si="44"/>
        <v>31</v>
      </c>
      <c r="Q90" s="168">
        <f t="shared" si="45"/>
        <v>0</v>
      </c>
      <c r="R90" s="168">
        <f t="shared" si="46"/>
        <v>0</v>
      </c>
      <c r="S90" s="168">
        <f t="shared" si="47"/>
        <v>0</v>
      </c>
      <c r="T90" s="169">
        <f t="shared" si="48"/>
        <v>0</v>
      </c>
      <c r="U90" s="166"/>
      <c r="V90" s="167">
        <f t="shared" si="49"/>
        <v>31</v>
      </c>
      <c r="W90" s="168">
        <f t="shared" si="50"/>
        <v>0</v>
      </c>
      <c r="X90" s="168">
        <f t="shared" si="51"/>
        <v>0</v>
      </c>
      <c r="Y90" s="168">
        <f t="shared" si="52"/>
        <v>0</v>
      </c>
      <c r="Z90" s="169">
        <f t="shared" si="53"/>
        <v>0</v>
      </c>
      <c r="AA90" s="166"/>
      <c r="AB90" s="167">
        <f t="shared" si="54"/>
        <v>31</v>
      </c>
      <c r="AC90" s="168">
        <f t="shared" si="55"/>
        <v>0</v>
      </c>
      <c r="AD90" s="168">
        <f t="shared" si="56"/>
        <v>0</v>
      </c>
      <c r="AE90" s="168">
        <f t="shared" si="57"/>
        <v>0</v>
      </c>
      <c r="AF90" s="169">
        <f t="shared" si="58"/>
        <v>0</v>
      </c>
      <c r="AG90" s="170"/>
      <c r="AH90" s="238" t="s">
        <v>1490</v>
      </c>
      <c r="AI90" s="285"/>
      <c r="AN90" s="255"/>
      <c r="AO90" s="256"/>
      <c r="AP90" s="256"/>
      <c r="AQ90" s="257"/>
    </row>
    <row r="91" spans="1:43" ht="30">
      <c r="A91" s="281"/>
      <c r="B91" s="282" t="s">
        <v>2786</v>
      </c>
      <c r="C91" s="291" t="s">
        <v>2787</v>
      </c>
      <c r="D91" s="273" t="s">
        <v>2788</v>
      </c>
      <c r="E91" s="274"/>
      <c r="F91" s="275" t="s">
        <v>2550</v>
      </c>
      <c r="G91" s="276">
        <v>41</v>
      </c>
      <c r="H91" s="277">
        <v>0</v>
      </c>
      <c r="I91" s="278">
        <v>19.100000000000001</v>
      </c>
      <c r="J91" s="279">
        <f t="shared" si="39"/>
        <v>19.100000000000001</v>
      </c>
      <c r="K91" s="166">
        <f t="shared" si="40"/>
        <v>0</v>
      </c>
      <c r="L91" s="166">
        <f t="shared" si="41"/>
        <v>783.1</v>
      </c>
      <c r="M91" s="166">
        <f t="shared" si="42"/>
        <v>783.1</v>
      </c>
      <c r="N91" s="166">
        <f t="shared" si="43"/>
        <v>978.88</v>
      </c>
      <c r="O91" s="166"/>
      <c r="P91" s="167">
        <f t="shared" si="44"/>
        <v>41</v>
      </c>
      <c r="Q91" s="168">
        <f t="shared" si="45"/>
        <v>0</v>
      </c>
      <c r="R91" s="168">
        <f t="shared" si="46"/>
        <v>0</v>
      </c>
      <c r="S91" s="168">
        <f t="shared" si="47"/>
        <v>0</v>
      </c>
      <c r="T91" s="169">
        <f t="shared" si="48"/>
        <v>0</v>
      </c>
      <c r="U91" s="166"/>
      <c r="V91" s="167">
        <f t="shared" si="49"/>
        <v>41</v>
      </c>
      <c r="W91" s="168">
        <f t="shared" si="50"/>
        <v>0</v>
      </c>
      <c r="X91" s="168">
        <f t="shared" si="51"/>
        <v>0</v>
      </c>
      <c r="Y91" s="168">
        <f t="shared" si="52"/>
        <v>0</v>
      </c>
      <c r="Z91" s="169">
        <f t="shared" si="53"/>
        <v>0</v>
      </c>
      <c r="AA91" s="166"/>
      <c r="AB91" s="167">
        <f t="shared" si="54"/>
        <v>41</v>
      </c>
      <c r="AC91" s="168">
        <f t="shared" si="55"/>
        <v>0</v>
      </c>
      <c r="AD91" s="168">
        <f t="shared" si="56"/>
        <v>0</v>
      </c>
      <c r="AE91" s="168">
        <f t="shared" si="57"/>
        <v>0</v>
      </c>
      <c r="AF91" s="169">
        <f t="shared" si="58"/>
        <v>0</v>
      </c>
      <c r="AG91" s="170"/>
      <c r="AH91" s="238" t="s">
        <v>1490</v>
      </c>
      <c r="AI91" s="285"/>
      <c r="AN91" s="239"/>
      <c r="AO91" s="240"/>
      <c r="AP91" s="240"/>
      <c r="AQ91" s="241"/>
    </row>
    <row r="92" spans="1:43" ht="30">
      <c r="A92" s="281"/>
      <c r="B92" s="282" t="s">
        <v>2789</v>
      </c>
      <c r="C92" s="291" t="s">
        <v>2787</v>
      </c>
      <c r="D92" s="273" t="s">
        <v>2790</v>
      </c>
      <c r="E92" s="274"/>
      <c r="F92" s="275" t="s">
        <v>2550</v>
      </c>
      <c r="G92" s="276">
        <v>10</v>
      </c>
      <c r="H92" s="277">
        <v>0</v>
      </c>
      <c r="I92" s="278">
        <v>19.100000000000001</v>
      </c>
      <c r="J92" s="279">
        <f t="shared" si="39"/>
        <v>19.100000000000001</v>
      </c>
      <c r="K92" s="166">
        <f t="shared" si="40"/>
        <v>0</v>
      </c>
      <c r="L92" s="166">
        <f t="shared" si="41"/>
        <v>191</v>
      </c>
      <c r="M92" s="166">
        <f t="shared" si="42"/>
        <v>191</v>
      </c>
      <c r="N92" s="166">
        <f t="shared" si="43"/>
        <v>238.75</v>
      </c>
      <c r="O92" s="166"/>
      <c r="P92" s="167">
        <f t="shared" si="44"/>
        <v>10</v>
      </c>
      <c r="Q92" s="168">
        <f t="shared" si="45"/>
        <v>0</v>
      </c>
      <c r="R92" s="168">
        <f t="shared" si="46"/>
        <v>0</v>
      </c>
      <c r="S92" s="168">
        <f t="shared" si="47"/>
        <v>0</v>
      </c>
      <c r="T92" s="169">
        <f t="shared" si="48"/>
        <v>0</v>
      </c>
      <c r="U92" s="166"/>
      <c r="V92" s="167">
        <f t="shared" si="49"/>
        <v>10</v>
      </c>
      <c r="W92" s="168">
        <f t="shared" si="50"/>
        <v>0</v>
      </c>
      <c r="X92" s="168">
        <f t="shared" si="51"/>
        <v>0</v>
      </c>
      <c r="Y92" s="168">
        <f t="shared" si="52"/>
        <v>0</v>
      </c>
      <c r="Z92" s="169">
        <f t="shared" si="53"/>
        <v>0</v>
      </c>
      <c r="AA92" s="166"/>
      <c r="AB92" s="167">
        <f t="shared" si="54"/>
        <v>10</v>
      </c>
      <c r="AC92" s="168">
        <f t="shared" si="55"/>
        <v>0</v>
      </c>
      <c r="AD92" s="168">
        <f t="shared" si="56"/>
        <v>0</v>
      </c>
      <c r="AE92" s="168">
        <f t="shared" si="57"/>
        <v>0</v>
      </c>
      <c r="AF92" s="169">
        <f t="shared" si="58"/>
        <v>0</v>
      </c>
      <c r="AG92" s="170"/>
      <c r="AH92" s="238" t="s">
        <v>1490</v>
      </c>
      <c r="AI92" s="285"/>
      <c r="AN92" s="255"/>
      <c r="AO92" s="256"/>
      <c r="AP92" s="256"/>
      <c r="AQ92" s="257"/>
    </row>
    <row r="93" spans="1:43" ht="19.5">
      <c r="A93" s="281"/>
      <c r="B93" s="282" t="s">
        <v>2791</v>
      </c>
      <c r="C93" s="272" t="s">
        <v>2792</v>
      </c>
      <c r="D93" s="273" t="s">
        <v>2793</v>
      </c>
      <c r="E93" s="274"/>
      <c r="F93" s="275" t="s">
        <v>2594</v>
      </c>
      <c r="G93" s="276">
        <v>31</v>
      </c>
      <c r="H93" s="277">
        <v>2.68</v>
      </c>
      <c r="I93" s="278">
        <v>9.6999999999999993</v>
      </c>
      <c r="J93" s="279">
        <f t="shared" si="39"/>
        <v>12.38</v>
      </c>
      <c r="K93" s="166">
        <f t="shared" si="40"/>
        <v>83.08</v>
      </c>
      <c r="L93" s="166">
        <f t="shared" si="41"/>
        <v>300.7</v>
      </c>
      <c r="M93" s="166">
        <f t="shared" si="42"/>
        <v>383.78</v>
      </c>
      <c r="N93" s="166">
        <f t="shared" si="43"/>
        <v>479.73</v>
      </c>
      <c r="O93" s="166"/>
      <c r="P93" s="167">
        <f t="shared" si="44"/>
        <v>31</v>
      </c>
      <c r="Q93" s="168">
        <f t="shared" si="45"/>
        <v>0</v>
      </c>
      <c r="R93" s="168">
        <f t="shared" si="46"/>
        <v>0</v>
      </c>
      <c r="S93" s="168">
        <f t="shared" si="47"/>
        <v>0</v>
      </c>
      <c r="T93" s="169">
        <f t="shared" si="48"/>
        <v>0</v>
      </c>
      <c r="U93" s="166"/>
      <c r="V93" s="167">
        <f t="shared" si="49"/>
        <v>31</v>
      </c>
      <c r="W93" s="168">
        <f t="shared" si="50"/>
        <v>0</v>
      </c>
      <c r="X93" s="168">
        <f t="shared" si="51"/>
        <v>0</v>
      </c>
      <c r="Y93" s="168">
        <f t="shared" si="52"/>
        <v>0</v>
      </c>
      <c r="Z93" s="169">
        <f t="shared" si="53"/>
        <v>0</v>
      </c>
      <c r="AA93" s="166"/>
      <c r="AB93" s="167">
        <f t="shared" si="54"/>
        <v>31</v>
      </c>
      <c r="AC93" s="168">
        <f t="shared" si="55"/>
        <v>0</v>
      </c>
      <c r="AD93" s="168">
        <f t="shared" si="56"/>
        <v>0</v>
      </c>
      <c r="AE93" s="168">
        <f t="shared" si="57"/>
        <v>0</v>
      </c>
      <c r="AF93" s="169">
        <f t="shared" si="58"/>
        <v>0</v>
      </c>
      <c r="AG93" s="170"/>
      <c r="AH93" s="238" t="s">
        <v>1490</v>
      </c>
      <c r="AI93" s="285"/>
      <c r="AN93" s="255"/>
      <c r="AO93" s="256"/>
      <c r="AP93" s="256"/>
      <c r="AQ93" s="257"/>
    </row>
    <row r="94" spans="1:43" ht="75">
      <c r="A94" s="281"/>
      <c r="B94" s="282" t="s">
        <v>2794</v>
      </c>
      <c r="C94" s="286" t="s">
        <v>2795</v>
      </c>
      <c r="D94" s="273" t="s">
        <v>2796</v>
      </c>
      <c r="E94" s="274"/>
      <c r="F94" s="275" t="s">
        <v>2590</v>
      </c>
      <c r="G94" s="276">
        <v>62</v>
      </c>
      <c r="H94" s="277">
        <v>7.0000000000000007E-2</v>
      </c>
      <c r="I94" s="278">
        <v>3.68</v>
      </c>
      <c r="J94" s="279">
        <f t="shared" si="39"/>
        <v>3.75</v>
      </c>
      <c r="K94" s="166">
        <f t="shared" si="40"/>
        <v>4.34</v>
      </c>
      <c r="L94" s="166">
        <f t="shared" si="41"/>
        <v>228.16</v>
      </c>
      <c r="M94" s="166">
        <f t="shared" si="42"/>
        <v>232.5</v>
      </c>
      <c r="N94" s="166">
        <f t="shared" si="43"/>
        <v>290.63</v>
      </c>
      <c r="O94" s="166"/>
      <c r="P94" s="167">
        <f t="shared" si="44"/>
        <v>62</v>
      </c>
      <c r="Q94" s="168">
        <f t="shared" si="45"/>
        <v>0</v>
      </c>
      <c r="R94" s="168">
        <f t="shared" si="46"/>
        <v>0</v>
      </c>
      <c r="S94" s="168">
        <f t="shared" si="47"/>
        <v>0</v>
      </c>
      <c r="T94" s="169">
        <f t="shared" si="48"/>
        <v>0</v>
      </c>
      <c r="U94" s="166"/>
      <c r="V94" s="167">
        <f t="shared" si="49"/>
        <v>62</v>
      </c>
      <c r="W94" s="168">
        <f t="shared" si="50"/>
        <v>0</v>
      </c>
      <c r="X94" s="168">
        <f t="shared" si="51"/>
        <v>0</v>
      </c>
      <c r="Y94" s="168">
        <f t="shared" si="52"/>
        <v>0</v>
      </c>
      <c r="Z94" s="169">
        <f t="shared" si="53"/>
        <v>0</v>
      </c>
      <c r="AA94" s="166"/>
      <c r="AB94" s="167">
        <f t="shared" si="54"/>
        <v>62</v>
      </c>
      <c r="AC94" s="168">
        <f t="shared" si="55"/>
        <v>0</v>
      </c>
      <c r="AD94" s="168">
        <f t="shared" si="56"/>
        <v>0</v>
      </c>
      <c r="AE94" s="168">
        <f t="shared" si="57"/>
        <v>0</v>
      </c>
      <c r="AF94" s="169">
        <f t="shared" si="58"/>
        <v>0</v>
      </c>
      <c r="AG94" s="170"/>
      <c r="AH94" s="238" t="s">
        <v>1490</v>
      </c>
      <c r="AI94" s="285"/>
      <c r="AN94" s="255"/>
      <c r="AO94" s="256"/>
      <c r="AP94" s="256"/>
      <c r="AQ94" s="257"/>
    </row>
    <row r="95" spans="1:43" ht="75">
      <c r="A95" s="281"/>
      <c r="B95" s="282" t="s">
        <v>2797</v>
      </c>
      <c r="C95" s="286" t="s">
        <v>2798</v>
      </c>
      <c r="D95" s="273" t="s">
        <v>2799</v>
      </c>
      <c r="E95" s="274"/>
      <c r="F95" s="275" t="s">
        <v>2590</v>
      </c>
      <c r="G95" s="276">
        <v>43</v>
      </c>
      <c r="H95" s="277">
        <v>0.16</v>
      </c>
      <c r="I95" s="278">
        <v>5.13</v>
      </c>
      <c r="J95" s="279">
        <f t="shared" si="39"/>
        <v>5.29</v>
      </c>
      <c r="K95" s="166">
        <f t="shared" si="40"/>
        <v>6.88</v>
      </c>
      <c r="L95" s="166">
        <f t="shared" si="41"/>
        <v>220.59</v>
      </c>
      <c r="M95" s="166">
        <f t="shared" si="42"/>
        <v>227.47</v>
      </c>
      <c r="N95" s="166">
        <f t="shared" si="43"/>
        <v>284.33999999999997</v>
      </c>
      <c r="O95" s="166"/>
      <c r="P95" s="167">
        <f t="shared" si="44"/>
        <v>43</v>
      </c>
      <c r="Q95" s="168">
        <f t="shared" si="45"/>
        <v>0</v>
      </c>
      <c r="R95" s="168">
        <f t="shared" si="46"/>
        <v>0</v>
      </c>
      <c r="S95" s="168">
        <f t="shared" si="47"/>
        <v>0</v>
      </c>
      <c r="T95" s="169">
        <f t="shared" si="48"/>
        <v>0</v>
      </c>
      <c r="U95" s="166"/>
      <c r="V95" s="167">
        <f t="shared" si="49"/>
        <v>43</v>
      </c>
      <c r="W95" s="168">
        <f t="shared" si="50"/>
        <v>0</v>
      </c>
      <c r="X95" s="168">
        <f t="shared" si="51"/>
        <v>0</v>
      </c>
      <c r="Y95" s="168">
        <f t="shared" si="52"/>
        <v>0</v>
      </c>
      <c r="Z95" s="169">
        <f t="shared" si="53"/>
        <v>0</v>
      </c>
      <c r="AA95" s="166"/>
      <c r="AB95" s="167">
        <f t="shared" si="54"/>
        <v>43</v>
      </c>
      <c r="AC95" s="168">
        <f t="shared" si="55"/>
        <v>0</v>
      </c>
      <c r="AD95" s="168">
        <f t="shared" si="56"/>
        <v>0</v>
      </c>
      <c r="AE95" s="168">
        <f t="shared" si="57"/>
        <v>0</v>
      </c>
      <c r="AF95" s="169">
        <f t="shared" si="58"/>
        <v>0</v>
      </c>
      <c r="AG95" s="170"/>
      <c r="AH95" s="238" t="s">
        <v>1490</v>
      </c>
      <c r="AI95" s="285"/>
      <c r="AN95" s="255"/>
      <c r="AO95" s="256"/>
      <c r="AP95" s="256"/>
      <c r="AQ95" s="257"/>
    </row>
    <row r="96" spans="1:43" ht="75">
      <c r="A96" s="281"/>
      <c r="B96" s="282" t="s">
        <v>2800</v>
      </c>
      <c r="C96" s="286" t="s">
        <v>2801</v>
      </c>
      <c r="D96" s="273" t="s">
        <v>2802</v>
      </c>
      <c r="E96" s="274"/>
      <c r="F96" s="275" t="s">
        <v>2590</v>
      </c>
      <c r="G96" s="276">
        <v>8</v>
      </c>
      <c r="H96" s="277">
        <v>0.47</v>
      </c>
      <c r="I96" s="278">
        <v>7.97</v>
      </c>
      <c r="J96" s="279">
        <f t="shared" si="39"/>
        <v>8.44</v>
      </c>
      <c r="K96" s="166">
        <f t="shared" si="40"/>
        <v>3.76</v>
      </c>
      <c r="L96" s="166">
        <f t="shared" si="41"/>
        <v>63.76</v>
      </c>
      <c r="M96" s="166">
        <f t="shared" si="42"/>
        <v>67.52</v>
      </c>
      <c r="N96" s="166">
        <f t="shared" si="43"/>
        <v>84.4</v>
      </c>
      <c r="O96" s="166"/>
      <c r="P96" s="167">
        <f t="shared" si="44"/>
        <v>8</v>
      </c>
      <c r="Q96" s="168">
        <f t="shared" si="45"/>
        <v>0</v>
      </c>
      <c r="R96" s="168">
        <f t="shared" si="46"/>
        <v>0</v>
      </c>
      <c r="S96" s="168">
        <f t="shared" si="47"/>
        <v>0</v>
      </c>
      <c r="T96" s="169">
        <f t="shared" si="48"/>
        <v>0</v>
      </c>
      <c r="U96" s="166"/>
      <c r="V96" s="167">
        <f t="shared" si="49"/>
        <v>8</v>
      </c>
      <c r="W96" s="168">
        <f t="shared" si="50"/>
        <v>0</v>
      </c>
      <c r="X96" s="168">
        <f t="shared" si="51"/>
        <v>0</v>
      </c>
      <c r="Y96" s="168">
        <f t="shared" si="52"/>
        <v>0</v>
      </c>
      <c r="Z96" s="169">
        <f t="shared" si="53"/>
        <v>0</v>
      </c>
      <c r="AA96" s="166"/>
      <c r="AB96" s="167">
        <f t="shared" si="54"/>
        <v>8</v>
      </c>
      <c r="AC96" s="168">
        <f t="shared" si="55"/>
        <v>0</v>
      </c>
      <c r="AD96" s="168">
        <f t="shared" si="56"/>
        <v>0</v>
      </c>
      <c r="AE96" s="168">
        <f t="shared" si="57"/>
        <v>0</v>
      </c>
      <c r="AF96" s="169">
        <f t="shared" si="58"/>
        <v>0</v>
      </c>
      <c r="AG96" s="170"/>
      <c r="AH96" s="238" t="s">
        <v>1490</v>
      </c>
      <c r="AI96" s="285"/>
      <c r="AN96" s="255"/>
      <c r="AO96" s="256"/>
      <c r="AP96" s="256"/>
      <c r="AQ96" s="257"/>
    </row>
    <row r="97" spans="1:59" ht="60">
      <c r="A97" s="281"/>
      <c r="B97" s="282" t="s">
        <v>2803</v>
      </c>
      <c r="C97" s="272" t="s">
        <v>2804</v>
      </c>
      <c r="D97" s="273" t="s">
        <v>2805</v>
      </c>
      <c r="E97" s="274"/>
      <c r="F97" s="275" t="s">
        <v>2590</v>
      </c>
      <c r="G97" s="276">
        <v>10</v>
      </c>
      <c r="H97" s="277">
        <v>1.01</v>
      </c>
      <c r="I97" s="278">
        <v>3.49</v>
      </c>
      <c r="J97" s="279">
        <f t="shared" si="39"/>
        <v>4.5</v>
      </c>
      <c r="K97" s="166">
        <f t="shared" si="40"/>
        <v>10.1</v>
      </c>
      <c r="L97" s="166">
        <f t="shared" si="41"/>
        <v>34.9</v>
      </c>
      <c r="M97" s="166">
        <f t="shared" si="42"/>
        <v>45</v>
      </c>
      <c r="N97" s="166">
        <f t="shared" si="43"/>
        <v>56.25</v>
      </c>
      <c r="O97" s="166"/>
      <c r="P97" s="167">
        <f t="shared" si="44"/>
        <v>10</v>
      </c>
      <c r="Q97" s="168">
        <f t="shared" si="45"/>
        <v>0</v>
      </c>
      <c r="R97" s="168">
        <f t="shared" si="46"/>
        <v>0</v>
      </c>
      <c r="S97" s="168">
        <f t="shared" si="47"/>
        <v>0</v>
      </c>
      <c r="T97" s="169">
        <f t="shared" si="48"/>
        <v>0</v>
      </c>
      <c r="U97" s="166"/>
      <c r="V97" s="167">
        <f t="shared" si="49"/>
        <v>10</v>
      </c>
      <c r="W97" s="168">
        <f t="shared" si="50"/>
        <v>0</v>
      </c>
      <c r="X97" s="168">
        <f t="shared" si="51"/>
        <v>0</v>
      </c>
      <c r="Y97" s="168">
        <f t="shared" si="52"/>
        <v>0</v>
      </c>
      <c r="Z97" s="169">
        <f t="shared" si="53"/>
        <v>0</v>
      </c>
      <c r="AA97" s="166"/>
      <c r="AB97" s="167">
        <f t="shared" si="54"/>
        <v>10</v>
      </c>
      <c r="AC97" s="168">
        <f t="shared" si="55"/>
        <v>0</v>
      </c>
      <c r="AD97" s="168">
        <f t="shared" si="56"/>
        <v>0</v>
      </c>
      <c r="AE97" s="168">
        <f t="shared" si="57"/>
        <v>0</v>
      </c>
      <c r="AF97" s="169">
        <f t="shared" si="58"/>
        <v>0</v>
      </c>
      <c r="AG97" s="170"/>
      <c r="AH97" s="238" t="s">
        <v>1490</v>
      </c>
      <c r="AI97" s="285"/>
      <c r="AN97" s="239"/>
      <c r="AO97" s="240"/>
      <c r="AP97" s="240"/>
      <c r="AQ97" s="241"/>
    </row>
    <row r="98" spans="1:59" ht="60">
      <c r="A98" s="281"/>
      <c r="B98" s="282" t="s">
        <v>2806</v>
      </c>
      <c r="C98" s="272" t="s">
        <v>2804</v>
      </c>
      <c r="D98" s="273" t="s">
        <v>2807</v>
      </c>
      <c r="E98" s="274"/>
      <c r="F98" s="275" t="s">
        <v>2590</v>
      </c>
      <c r="G98" s="276">
        <v>6</v>
      </c>
      <c r="H98" s="277">
        <v>1.26</v>
      </c>
      <c r="I98" s="278">
        <v>4.3600000000000003</v>
      </c>
      <c r="J98" s="279">
        <f t="shared" si="39"/>
        <v>5.62</v>
      </c>
      <c r="K98" s="166">
        <f t="shared" si="40"/>
        <v>7.56</v>
      </c>
      <c r="L98" s="166">
        <f t="shared" si="41"/>
        <v>26.16</v>
      </c>
      <c r="M98" s="166">
        <f t="shared" si="42"/>
        <v>33.72</v>
      </c>
      <c r="N98" s="166">
        <f t="shared" si="43"/>
        <v>42.15</v>
      </c>
      <c r="O98" s="166"/>
      <c r="P98" s="167">
        <f t="shared" si="44"/>
        <v>6</v>
      </c>
      <c r="Q98" s="168">
        <f t="shared" si="45"/>
        <v>0</v>
      </c>
      <c r="R98" s="168">
        <f t="shared" si="46"/>
        <v>0</v>
      </c>
      <c r="S98" s="168">
        <f t="shared" si="47"/>
        <v>0</v>
      </c>
      <c r="T98" s="169">
        <f t="shared" si="48"/>
        <v>0</v>
      </c>
      <c r="U98" s="166"/>
      <c r="V98" s="167">
        <f t="shared" si="49"/>
        <v>6</v>
      </c>
      <c r="W98" s="168">
        <f t="shared" si="50"/>
        <v>0</v>
      </c>
      <c r="X98" s="168">
        <f t="shared" si="51"/>
        <v>0</v>
      </c>
      <c r="Y98" s="168">
        <f t="shared" si="52"/>
        <v>0</v>
      </c>
      <c r="Z98" s="169">
        <f t="shared" si="53"/>
        <v>0</v>
      </c>
      <c r="AA98" s="166"/>
      <c r="AB98" s="167">
        <f t="shared" si="54"/>
        <v>6</v>
      </c>
      <c r="AC98" s="168">
        <f t="shared" si="55"/>
        <v>0</v>
      </c>
      <c r="AD98" s="168">
        <f t="shared" si="56"/>
        <v>0</v>
      </c>
      <c r="AE98" s="168">
        <f t="shared" si="57"/>
        <v>0</v>
      </c>
      <c r="AF98" s="169">
        <f t="shared" si="58"/>
        <v>0</v>
      </c>
      <c r="AG98" s="170"/>
      <c r="AH98" s="238" t="s">
        <v>1490</v>
      </c>
      <c r="AI98" s="285"/>
      <c r="AN98" s="255"/>
      <c r="AO98" s="256"/>
      <c r="AP98" s="256"/>
      <c r="AQ98" s="257"/>
    </row>
    <row r="99" spans="1:59" ht="60">
      <c r="A99" s="281"/>
      <c r="B99" s="282" t="s">
        <v>2808</v>
      </c>
      <c r="C99" s="272" t="s">
        <v>2804</v>
      </c>
      <c r="D99" s="273" t="s">
        <v>2809</v>
      </c>
      <c r="E99" s="274"/>
      <c r="F99" s="275" t="s">
        <v>2590</v>
      </c>
      <c r="G99" s="276">
        <v>41</v>
      </c>
      <c r="H99" s="277">
        <v>2.52</v>
      </c>
      <c r="I99" s="278">
        <v>8.7200000000000006</v>
      </c>
      <c r="J99" s="279">
        <f t="shared" si="39"/>
        <v>11.24</v>
      </c>
      <c r="K99" s="166">
        <f t="shared" si="40"/>
        <v>103.32</v>
      </c>
      <c r="L99" s="166">
        <f t="shared" si="41"/>
        <v>357.52</v>
      </c>
      <c r="M99" s="166">
        <f t="shared" si="42"/>
        <v>460.84</v>
      </c>
      <c r="N99" s="166">
        <f t="shared" si="43"/>
        <v>576.04999999999995</v>
      </c>
      <c r="O99" s="166"/>
      <c r="P99" s="167">
        <f t="shared" si="44"/>
        <v>41</v>
      </c>
      <c r="Q99" s="168">
        <f t="shared" si="45"/>
        <v>0</v>
      </c>
      <c r="R99" s="168">
        <f t="shared" si="46"/>
        <v>0</v>
      </c>
      <c r="S99" s="168">
        <f t="shared" si="47"/>
        <v>0</v>
      </c>
      <c r="T99" s="169">
        <f t="shared" si="48"/>
        <v>0</v>
      </c>
      <c r="U99" s="166"/>
      <c r="V99" s="167">
        <f t="shared" si="49"/>
        <v>41</v>
      </c>
      <c r="W99" s="168">
        <f t="shared" si="50"/>
        <v>0</v>
      </c>
      <c r="X99" s="168">
        <f t="shared" si="51"/>
        <v>0</v>
      </c>
      <c r="Y99" s="168">
        <f t="shared" si="52"/>
        <v>0</v>
      </c>
      <c r="Z99" s="169">
        <f t="shared" si="53"/>
        <v>0</v>
      </c>
      <c r="AA99" s="166"/>
      <c r="AB99" s="167">
        <f t="shared" si="54"/>
        <v>41</v>
      </c>
      <c r="AC99" s="168">
        <f t="shared" si="55"/>
        <v>0</v>
      </c>
      <c r="AD99" s="168">
        <f t="shared" si="56"/>
        <v>0</v>
      </c>
      <c r="AE99" s="168">
        <f t="shared" si="57"/>
        <v>0</v>
      </c>
      <c r="AF99" s="169">
        <f t="shared" si="58"/>
        <v>0</v>
      </c>
      <c r="AG99" s="170"/>
      <c r="AH99" s="238" t="s">
        <v>1490</v>
      </c>
      <c r="AI99" s="285"/>
      <c r="AN99" s="255"/>
      <c r="AO99" s="256"/>
      <c r="AP99" s="256"/>
      <c r="AQ99" s="257"/>
    </row>
    <row r="100" spans="1:59" ht="90">
      <c r="A100" s="281"/>
      <c r="B100" s="282" t="s">
        <v>2810</v>
      </c>
      <c r="C100" s="286" t="s">
        <v>2795</v>
      </c>
      <c r="D100" s="273" t="s">
        <v>2811</v>
      </c>
      <c r="E100" s="274"/>
      <c r="F100" s="275" t="s">
        <v>2590</v>
      </c>
      <c r="G100" s="276">
        <v>109</v>
      </c>
      <c r="H100" s="277">
        <v>7.0000000000000007E-2</v>
      </c>
      <c r="I100" s="278">
        <v>3.68</v>
      </c>
      <c r="J100" s="279">
        <f t="shared" si="39"/>
        <v>3.75</v>
      </c>
      <c r="K100" s="166">
        <f t="shared" si="40"/>
        <v>7.63</v>
      </c>
      <c r="L100" s="166">
        <f t="shared" si="41"/>
        <v>401.12</v>
      </c>
      <c r="M100" s="166">
        <f t="shared" si="42"/>
        <v>408.75</v>
      </c>
      <c r="N100" s="166">
        <f t="shared" si="43"/>
        <v>510.94</v>
      </c>
      <c r="O100" s="166"/>
      <c r="P100" s="167">
        <f t="shared" si="44"/>
        <v>109</v>
      </c>
      <c r="Q100" s="168">
        <f t="shared" si="45"/>
        <v>0</v>
      </c>
      <c r="R100" s="168">
        <f t="shared" si="46"/>
        <v>0</v>
      </c>
      <c r="S100" s="168">
        <f t="shared" si="47"/>
        <v>0</v>
      </c>
      <c r="T100" s="169">
        <f t="shared" si="48"/>
        <v>0</v>
      </c>
      <c r="U100" s="166"/>
      <c r="V100" s="167">
        <f t="shared" si="49"/>
        <v>109</v>
      </c>
      <c r="W100" s="168">
        <f t="shared" si="50"/>
        <v>0</v>
      </c>
      <c r="X100" s="168">
        <f t="shared" si="51"/>
        <v>0</v>
      </c>
      <c r="Y100" s="168">
        <f t="shared" si="52"/>
        <v>0</v>
      </c>
      <c r="Z100" s="169">
        <f t="shared" si="53"/>
        <v>0</v>
      </c>
      <c r="AA100" s="166"/>
      <c r="AB100" s="167">
        <f t="shared" si="54"/>
        <v>109</v>
      </c>
      <c r="AC100" s="168">
        <f t="shared" si="55"/>
        <v>0</v>
      </c>
      <c r="AD100" s="168">
        <f t="shared" si="56"/>
        <v>0</v>
      </c>
      <c r="AE100" s="168">
        <f t="shared" si="57"/>
        <v>0</v>
      </c>
      <c r="AF100" s="169">
        <f t="shared" si="58"/>
        <v>0</v>
      </c>
      <c r="AG100" s="170"/>
      <c r="AH100" s="238" t="s">
        <v>1490</v>
      </c>
      <c r="AI100" s="285"/>
      <c r="AN100" s="255"/>
      <c r="AO100" s="256"/>
      <c r="AP100" s="256"/>
      <c r="AQ100" s="257"/>
    </row>
    <row r="101" spans="1:59" ht="90">
      <c r="A101" s="281"/>
      <c r="B101" s="282" t="s">
        <v>2812</v>
      </c>
      <c r="C101" s="286" t="s">
        <v>2798</v>
      </c>
      <c r="D101" s="273" t="s">
        <v>2813</v>
      </c>
      <c r="E101" s="274"/>
      <c r="F101" s="275" t="s">
        <v>2590</v>
      </c>
      <c r="G101" s="276">
        <v>21</v>
      </c>
      <c r="H101" s="277">
        <v>0.16</v>
      </c>
      <c r="I101" s="278">
        <v>5.13</v>
      </c>
      <c r="J101" s="279">
        <f t="shared" si="39"/>
        <v>5.29</v>
      </c>
      <c r="K101" s="166">
        <f t="shared" si="40"/>
        <v>3.36</v>
      </c>
      <c r="L101" s="166">
        <f t="shared" si="41"/>
        <v>107.73</v>
      </c>
      <c r="M101" s="166">
        <f t="shared" si="42"/>
        <v>111.09</v>
      </c>
      <c r="N101" s="166">
        <f t="shared" si="43"/>
        <v>138.86000000000001</v>
      </c>
      <c r="O101" s="166"/>
      <c r="P101" s="167">
        <f t="shared" si="44"/>
        <v>21</v>
      </c>
      <c r="Q101" s="168">
        <f t="shared" si="45"/>
        <v>0</v>
      </c>
      <c r="R101" s="168">
        <f t="shared" si="46"/>
        <v>0</v>
      </c>
      <c r="S101" s="168">
        <f t="shared" si="47"/>
        <v>0</v>
      </c>
      <c r="T101" s="169">
        <f t="shared" si="48"/>
        <v>0</v>
      </c>
      <c r="U101" s="166"/>
      <c r="V101" s="167">
        <f t="shared" si="49"/>
        <v>21</v>
      </c>
      <c r="W101" s="168">
        <f t="shared" si="50"/>
        <v>0</v>
      </c>
      <c r="X101" s="168">
        <f t="shared" si="51"/>
        <v>0</v>
      </c>
      <c r="Y101" s="168">
        <f t="shared" si="52"/>
        <v>0</v>
      </c>
      <c r="Z101" s="169">
        <f t="shared" si="53"/>
        <v>0</v>
      </c>
      <c r="AA101" s="166"/>
      <c r="AB101" s="167">
        <f t="shared" si="54"/>
        <v>21</v>
      </c>
      <c r="AC101" s="168">
        <f t="shared" si="55"/>
        <v>0</v>
      </c>
      <c r="AD101" s="168">
        <f t="shared" si="56"/>
        <v>0</v>
      </c>
      <c r="AE101" s="168">
        <f t="shared" si="57"/>
        <v>0</v>
      </c>
      <c r="AF101" s="169">
        <f t="shared" si="58"/>
        <v>0</v>
      </c>
      <c r="AG101" s="170"/>
      <c r="AH101" s="238" t="s">
        <v>1490</v>
      </c>
      <c r="AI101" s="285"/>
      <c r="AN101" s="255"/>
      <c r="AO101" s="256"/>
      <c r="AP101" s="256"/>
      <c r="AQ101" s="257"/>
    </row>
    <row r="102" spans="1:59" ht="90">
      <c r="A102" s="281"/>
      <c r="B102" s="282" t="s">
        <v>2814</v>
      </c>
      <c r="C102" s="286" t="s">
        <v>2801</v>
      </c>
      <c r="D102" s="273" t="s">
        <v>2815</v>
      </c>
      <c r="E102" s="274"/>
      <c r="F102" s="275" t="s">
        <v>2590</v>
      </c>
      <c r="G102" s="276">
        <v>21</v>
      </c>
      <c r="H102" s="277">
        <v>0.47</v>
      </c>
      <c r="I102" s="278">
        <v>7.97</v>
      </c>
      <c r="J102" s="279">
        <f t="shared" si="39"/>
        <v>8.44</v>
      </c>
      <c r="K102" s="166">
        <f t="shared" si="40"/>
        <v>9.8699999999999992</v>
      </c>
      <c r="L102" s="166">
        <f t="shared" si="41"/>
        <v>167.37</v>
      </c>
      <c r="M102" s="166">
        <f t="shared" si="42"/>
        <v>177.24</v>
      </c>
      <c r="N102" s="166">
        <f t="shared" si="43"/>
        <v>221.55</v>
      </c>
      <c r="O102" s="166"/>
      <c r="P102" s="167">
        <f t="shared" si="44"/>
        <v>21</v>
      </c>
      <c r="Q102" s="168">
        <f t="shared" si="45"/>
        <v>0</v>
      </c>
      <c r="R102" s="168">
        <f t="shared" si="46"/>
        <v>0</v>
      </c>
      <c r="S102" s="168">
        <f t="shared" si="47"/>
        <v>0</v>
      </c>
      <c r="T102" s="169">
        <f t="shared" si="48"/>
        <v>0</v>
      </c>
      <c r="U102" s="166"/>
      <c r="V102" s="167">
        <f t="shared" si="49"/>
        <v>21</v>
      </c>
      <c r="W102" s="168">
        <f t="shared" si="50"/>
        <v>0</v>
      </c>
      <c r="X102" s="168">
        <f t="shared" si="51"/>
        <v>0</v>
      </c>
      <c r="Y102" s="168">
        <f t="shared" si="52"/>
        <v>0</v>
      </c>
      <c r="Z102" s="169">
        <f t="shared" si="53"/>
        <v>0</v>
      </c>
      <c r="AA102" s="166"/>
      <c r="AB102" s="167">
        <f t="shared" si="54"/>
        <v>21</v>
      </c>
      <c r="AC102" s="168">
        <f t="shared" si="55"/>
        <v>0</v>
      </c>
      <c r="AD102" s="168">
        <f t="shared" si="56"/>
        <v>0</v>
      </c>
      <c r="AE102" s="168">
        <f t="shared" si="57"/>
        <v>0</v>
      </c>
      <c r="AF102" s="169">
        <f t="shared" si="58"/>
        <v>0</v>
      </c>
      <c r="AG102" s="170"/>
      <c r="AH102" s="238" t="s">
        <v>1490</v>
      </c>
      <c r="AI102" s="285"/>
      <c r="AN102" s="255"/>
      <c r="AO102" s="256"/>
      <c r="AP102" s="256"/>
      <c r="AQ102" s="257"/>
    </row>
    <row r="103" spans="1:59" ht="60">
      <c r="A103" s="281"/>
      <c r="B103" s="282" t="s">
        <v>2816</v>
      </c>
      <c r="C103" s="286" t="s">
        <v>2817</v>
      </c>
      <c r="D103" s="273" t="s">
        <v>2818</v>
      </c>
      <c r="E103" s="274"/>
      <c r="F103" s="275" t="s">
        <v>2590</v>
      </c>
      <c r="G103" s="276">
        <v>23</v>
      </c>
      <c r="H103" s="277">
        <v>3.09</v>
      </c>
      <c r="I103" s="278">
        <v>8.9</v>
      </c>
      <c r="J103" s="279">
        <f t="shared" si="39"/>
        <v>11.99</v>
      </c>
      <c r="K103" s="166">
        <f t="shared" si="40"/>
        <v>71.069999999999993</v>
      </c>
      <c r="L103" s="166">
        <f t="shared" si="41"/>
        <v>204.7</v>
      </c>
      <c r="M103" s="166">
        <f t="shared" si="42"/>
        <v>275.77</v>
      </c>
      <c r="N103" s="166">
        <f t="shared" si="43"/>
        <v>344.71</v>
      </c>
      <c r="O103" s="166"/>
      <c r="P103" s="167">
        <f t="shared" si="44"/>
        <v>23</v>
      </c>
      <c r="Q103" s="168">
        <f t="shared" si="45"/>
        <v>0</v>
      </c>
      <c r="R103" s="168">
        <f t="shared" si="46"/>
        <v>0</v>
      </c>
      <c r="S103" s="168">
        <f t="shared" si="47"/>
        <v>0</v>
      </c>
      <c r="T103" s="169">
        <f t="shared" si="48"/>
        <v>0</v>
      </c>
      <c r="U103" s="166"/>
      <c r="V103" s="167">
        <f t="shared" si="49"/>
        <v>23</v>
      </c>
      <c r="W103" s="168">
        <f t="shared" si="50"/>
        <v>0</v>
      </c>
      <c r="X103" s="168">
        <f t="shared" si="51"/>
        <v>0</v>
      </c>
      <c r="Y103" s="168">
        <f t="shared" si="52"/>
        <v>0</v>
      </c>
      <c r="Z103" s="169">
        <f t="shared" si="53"/>
        <v>0</v>
      </c>
      <c r="AA103" s="166"/>
      <c r="AB103" s="167">
        <f t="shared" si="54"/>
        <v>23</v>
      </c>
      <c r="AC103" s="168">
        <f t="shared" si="55"/>
        <v>0</v>
      </c>
      <c r="AD103" s="168">
        <f t="shared" si="56"/>
        <v>0</v>
      </c>
      <c r="AE103" s="168">
        <f t="shared" si="57"/>
        <v>0</v>
      </c>
      <c r="AF103" s="169">
        <f t="shared" si="58"/>
        <v>0</v>
      </c>
      <c r="AG103" s="170"/>
      <c r="AH103" s="238" t="s">
        <v>1490</v>
      </c>
      <c r="AI103" s="285"/>
      <c r="AN103" s="239"/>
      <c r="AO103" s="240"/>
      <c r="AP103" s="240"/>
      <c r="AQ103" s="241"/>
    </row>
    <row r="104" spans="1:59" ht="45">
      <c r="A104" s="281"/>
      <c r="B104" s="282" t="s">
        <v>2819</v>
      </c>
      <c r="C104" s="286" t="s">
        <v>2817</v>
      </c>
      <c r="D104" s="273" t="s">
        <v>2820</v>
      </c>
      <c r="E104" s="274"/>
      <c r="F104" s="275" t="s">
        <v>2590</v>
      </c>
      <c r="G104" s="276">
        <v>94.2</v>
      </c>
      <c r="H104" s="277">
        <v>26.97</v>
      </c>
      <c r="I104" s="278">
        <v>8.9</v>
      </c>
      <c r="J104" s="279">
        <f t="shared" si="39"/>
        <v>35.869999999999997</v>
      </c>
      <c r="K104" s="166">
        <f t="shared" si="40"/>
        <v>2540.5700000000002</v>
      </c>
      <c r="L104" s="166">
        <f t="shared" si="41"/>
        <v>838.38</v>
      </c>
      <c r="M104" s="166">
        <f t="shared" si="42"/>
        <v>3378.95</v>
      </c>
      <c r="N104" s="166">
        <f t="shared" si="43"/>
        <v>4223.6899999999996</v>
      </c>
      <c r="O104" s="166"/>
      <c r="P104" s="167">
        <f t="shared" si="44"/>
        <v>94.2</v>
      </c>
      <c r="Q104" s="168">
        <f t="shared" si="45"/>
        <v>0</v>
      </c>
      <c r="R104" s="168">
        <f t="shared" si="46"/>
        <v>0</v>
      </c>
      <c r="S104" s="168">
        <f t="shared" si="47"/>
        <v>0</v>
      </c>
      <c r="T104" s="169">
        <f t="shared" si="48"/>
        <v>0</v>
      </c>
      <c r="U104" s="166"/>
      <c r="V104" s="167">
        <f t="shared" si="49"/>
        <v>94.2</v>
      </c>
      <c r="W104" s="168">
        <f t="shared" si="50"/>
        <v>0</v>
      </c>
      <c r="X104" s="168">
        <f t="shared" si="51"/>
        <v>0</v>
      </c>
      <c r="Y104" s="168">
        <f t="shared" si="52"/>
        <v>0</v>
      </c>
      <c r="Z104" s="169">
        <f t="shared" si="53"/>
        <v>0</v>
      </c>
      <c r="AA104" s="166"/>
      <c r="AB104" s="167">
        <f t="shared" si="54"/>
        <v>94.2</v>
      </c>
      <c r="AC104" s="168">
        <f t="shared" si="55"/>
        <v>0</v>
      </c>
      <c r="AD104" s="168">
        <f t="shared" si="56"/>
        <v>0</v>
      </c>
      <c r="AE104" s="168">
        <f t="shared" si="57"/>
        <v>0</v>
      </c>
      <c r="AF104" s="169">
        <f t="shared" si="58"/>
        <v>0</v>
      </c>
      <c r="AG104" s="170"/>
      <c r="AH104" s="238" t="s">
        <v>1490</v>
      </c>
      <c r="AI104" s="285"/>
      <c r="AN104" s="255"/>
      <c r="AO104" s="256"/>
      <c r="AP104" s="256"/>
      <c r="AQ104" s="257"/>
    </row>
    <row r="105" spans="1:59" ht="60.75" thickBot="1">
      <c r="A105" s="281"/>
      <c r="B105" s="282" t="s">
        <v>2821</v>
      </c>
      <c r="C105" s="286" t="s">
        <v>2817</v>
      </c>
      <c r="D105" s="273" t="s">
        <v>2822</v>
      </c>
      <c r="E105" s="274"/>
      <c r="F105" s="275" t="s">
        <v>2590</v>
      </c>
      <c r="G105" s="276">
        <v>4</v>
      </c>
      <c r="H105" s="277">
        <v>50.85</v>
      </c>
      <c r="I105" s="278">
        <v>8.9</v>
      </c>
      <c r="J105" s="279">
        <f t="shared" si="39"/>
        <v>59.75</v>
      </c>
      <c r="K105" s="166">
        <f t="shared" si="40"/>
        <v>203.4</v>
      </c>
      <c r="L105" s="166">
        <f t="shared" si="41"/>
        <v>35.6</v>
      </c>
      <c r="M105" s="166">
        <f t="shared" si="42"/>
        <v>239</v>
      </c>
      <c r="N105" s="166">
        <f t="shared" si="43"/>
        <v>298.75</v>
      </c>
      <c r="O105" s="166"/>
      <c r="P105" s="167">
        <f t="shared" si="44"/>
        <v>4</v>
      </c>
      <c r="Q105" s="168">
        <f t="shared" si="45"/>
        <v>0</v>
      </c>
      <c r="R105" s="168">
        <f t="shared" si="46"/>
        <v>0</v>
      </c>
      <c r="S105" s="168">
        <f t="shared" si="47"/>
        <v>0</v>
      </c>
      <c r="T105" s="169">
        <f t="shared" si="48"/>
        <v>0</v>
      </c>
      <c r="U105" s="166"/>
      <c r="V105" s="167">
        <f t="shared" si="49"/>
        <v>4</v>
      </c>
      <c r="W105" s="168">
        <f t="shared" si="50"/>
        <v>0</v>
      </c>
      <c r="X105" s="168">
        <f t="shared" si="51"/>
        <v>0</v>
      </c>
      <c r="Y105" s="168">
        <f t="shared" si="52"/>
        <v>0</v>
      </c>
      <c r="Z105" s="169">
        <f t="shared" si="53"/>
        <v>0</v>
      </c>
      <c r="AA105" s="166"/>
      <c r="AB105" s="167">
        <f t="shared" si="54"/>
        <v>4</v>
      </c>
      <c r="AC105" s="168">
        <f t="shared" si="55"/>
        <v>0</v>
      </c>
      <c r="AD105" s="168">
        <f t="shared" si="56"/>
        <v>0</v>
      </c>
      <c r="AE105" s="168">
        <f t="shared" si="57"/>
        <v>0</v>
      </c>
      <c r="AF105" s="169">
        <f t="shared" si="58"/>
        <v>0</v>
      </c>
      <c r="AG105" s="170"/>
      <c r="AH105" s="238" t="s">
        <v>1490</v>
      </c>
      <c r="AI105" s="285"/>
      <c r="AN105" s="255"/>
      <c r="AO105" s="256"/>
      <c r="AP105" s="256"/>
      <c r="AQ105" s="257"/>
    </row>
    <row r="106" spans="1:59" ht="19.5">
      <c r="A106" s="287"/>
      <c r="B106" s="259" t="s">
        <v>2823</v>
      </c>
      <c r="C106" s="300" t="s">
        <v>2541</v>
      </c>
      <c r="D106" s="260" t="s">
        <v>2824</v>
      </c>
      <c r="E106" s="181">
        <f>SUM(N107:N178)</f>
        <v>76373.329999999987</v>
      </c>
      <c r="F106" s="261"/>
      <c r="G106" s="262" t="s">
        <v>2541</v>
      </c>
      <c r="H106" s="263"/>
      <c r="I106" s="264"/>
      <c r="J106" s="265"/>
      <c r="K106" s="266"/>
      <c r="L106" s="266"/>
      <c r="M106" s="266"/>
      <c r="N106" s="266"/>
      <c r="O106" s="267">
        <f>SUM(T107:T178)</f>
        <v>0</v>
      </c>
      <c r="P106" s="268"/>
      <c r="Q106" s="269"/>
      <c r="R106" s="269"/>
      <c r="S106" s="269"/>
      <c r="T106" s="270"/>
      <c r="U106" s="267">
        <f>SUM(Z107:Z178)</f>
        <v>0</v>
      </c>
      <c r="V106" s="268"/>
      <c r="W106" s="269"/>
      <c r="X106" s="269"/>
      <c r="Y106" s="269"/>
      <c r="Z106" s="270"/>
      <c r="AA106" s="267">
        <f>SUM(AF107:AF178)</f>
        <v>0</v>
      </c>
      <c r="AB106" s="268"/>
      <c r="AC106" s="269"/>
      <c r="AD106" s="269"/>
      <c r="AE106" s="269"/>
      <c r="AF106" s="270"/>
      <c r="AG106" s="237"/>
      <c r="AH106" s="238" t="s">
        <v>1490</v>
      </c>
      <c r="AI106" s="190"/>
      <c r="AN106" s="255"/>
      <c r="AO106" s="256"/>
      <c r="AP106" s="256"/>
      <c r="AQ106" s="257"/>
    </row>
    <row r="107" spans="1:59" ht="19.5">
      <c r="A107" s="281"/>
      <c r="B107" s="282" t="s">
        <v>2825</v>
      </c>
      <c r="C107" s="292" t="s">
        <v>2826</v>
      </c>
      <c r="D107" s="273" t="s">
        <v>2827</v>
      </c>
      <c r="E107" s="274"/>
      <c r="F107" s="275" t="s">
        <v>2550</v>
      </c>
      <c r="G107" s="276">
        <v>20</v>
      </c>
      <c r="H107" s="277">
        <v>0</v>
      </c>
      <c r="I107" s="278">
        <v>13.22</v>
      </c>
      <c r="J107" s="279">
        <f t="shared" ref="J107:J170" si="59">ROUND(H107+I107,2)</f>
        <v>13.22</v>
      </c>
      <c r="K107" s="166">
        <f t="shared" ref="K107:K170" si="60">ROUND(G107*H107,2)</f>
        <v>0</v>
      </c>
      <c r="L107" s="166">
        <f t="shared" ref="L107:L170" si="61">ROUND(G107*I107,2)</f>
        <v>264.39999999999998</v>
      </c>
      <c r="M107" s="166">
        <f t="shared" ref="M107:M170" si="62">ROUND(K107+L107,2)</f>
        <v>264.39999999999998</v>
      </c>
      <c r="N107" s="166">
        <f t="shared" ref="N107:N170" si="63">ROUND(M107*(1+$I$2),2)</f>
        <v>330.5</v>
      </c>
      <c r="O107" s="166"/>
      <c r="P107" s="167">
        <f t="shared" ref="P107:P170" si="64">ROUND(G107-O107,2)</f>
        <v>20</v>
      </c>
      <c r="Q107" s="168">
        <f t="shared" ref="Q107:Q170" si="65">ROUND(O107*$H107*(1+$I$2),2)</f>
        <v>0</v>
      </c>
      <c r="R107" s="168">
        <f t="shared" ref="R107:R170" si="66">ROUND(O107*$I107*(1+$I$2),2)</f>
        <v>0</v>
      </c>
      <c r="S107" s="168">
        <f t="shared" ref="S107:S170" si="67">ROUND(O107*($I107+$H107),2)</f>
        <v>0</v>
      </c>
      <c r="T107" s="169">
        <f t="shared" ref="T107:T170" si="68">ROUND(Q107+R107,2)</f>
        <v>0</v>
      </c>
      <c r="U107" s="166"/>
      <c r="V107" s="167">
        <f t="shared" ref="V107:V170" si="69">ROUND(P107-U107,2)</f>
        <v>20</v>
      </c>
      <c r="W107" s="168">
        <f t="shared" ref="W107:W170" si="70">ROUND(U107*$H107*(1+$I$2),2)</f>
        <v>0</v>
      </c>
      <c r="X107" s="168">
        <f t="shared" ref="X107:X170" si="71">ROUND(U107*$I107*(1+$I$2),2)</f>
        <v>0</v>
      </c>
      <c r="Y107" s="168">
        <f t="shared" ref="Y107:Y170" si="72">ROUND(U107*($I107+$H107),2)</f>
        <v>0</v>
      </c>
      <c r="Z107" s="169">
        <f t="shared" ref="Z107:Z170" si="73">ROUND(W107+X107,2)</f>
        <v>0</v>
      </c>
      <c r="AA107" s="166"/>
      <c r="AB107" s="167">
        <f t="shared" ref="AB107:AB170" si="74">ROUND(V107-AA107,2)</f>
        <v>20</v>
      </c>
      <c r="AC107" s="168">
        <f t="shared" ref="AC107:AC170" si="75">ROUND(AA107*$H107*(1+$I$2),2)</f>
        <v>0</v>
      </c>
      <c r="AD107" s="168">
        <f t="shared" ref="AD107:AD170" si="76">ROUND(AA107*$I107*(1+$I$2),2)</f>
        <v>0</v>
      </c>
      <c r="AE107" s="168">
        <f t="shared" ref="AE107:AE170" si="77">ROUND(AA107*($I107+$H107),2)</f>
        <v>0</v>
      </c>
      <c r="AF107" s="169">
        <f t="shared" ref="AF107:AF170" si="78">ROUND(AC107+AD107,2)</f>
        <v>0</v>
      </c>
      <c r="AG107" s="170"/>
      <c r="AH107" s="238" t="s">
        <v>1490</v>
      </c>
      <c r="AI107" s="285"/>
      <c r="AN107" s="255"/>
      <c r="AO107" s="256"/>
      <c r="AP107" s="256"/>
      <c r="AQ107" s="257"/>
      <c r="BG107" s="276">
        <v>12</v>
      </c>
    </row>
    <row r="108" spans="1:59" ht="30">
      <c r="A108" s="281"/>
      <c r="B108" s="282" t="s">
        <v>2828</v>
      </c>
      <c r="C108" s="286" t="s">
        <v>2829</v>
      </c>
      <c r="D108" s="273" t="s">
        <v>2830</v>
      </c>
      <c r="E108" s="274"/>
      <c r="F108" s="275" t="s">
        <v>2590</v>
      </c>
      <c r="G108" s="276">
        <v>20</v>
      </c>
      <c r="H108" s="277">
        <v>0</v>
      </c>
      <c r="I108" s="278">
        <v>7.18</v>
      </c>
      <c r="J108" s="279">
        <f t="shared" si="59"/>
        <v>7.18</v>
      </c>
      <c r="K108" s="166">
        <f t="shared" si="60"/>
        <v>0</v>
      </c>
      <c r="L108" s="166">
        <f t="shared" si="61"/>
        <v>143.6</v>
      </c>
      <c r="M108" s="166">
        <f t="shared" si="62"/>
        <v>143.6</v>
      </c>
      <c r="N108" s="166">
        <f t="shared" si="63"/>
        <v>179.5</v>
      </c>
      <c r="O108" s="166"/>
      <c r="P108" s="167">
        <f t="shared" si="64"/>
        <v>20</v>
      </c>
      <c r="Q108" s="168">
        <f t="shared" si="65"/>
        <v>0</v>
      </c>
      <c r="R108" s="168">
        <f t="shared" si="66"/>
        <v>0</v>
      </c>
      <c r="S108" s="168">
        <f t="shared" si="67"/>
        <v>0</v>
      </c>
      <c r="T108" s="169">
        <f t="shared" si="68"/>
        <v>0</v>
      </c>
      <c r="U108" s="166"/>
      <c r="V108" s="167">
        <f t="shared" si="69"/>
        <v>20</v>
      </c>
      <c r="W108" s="168">
        <f t="shared" si="70"/>
        <v>0</v>
      </c>
      <c r="X108" s="168">
        <f t="shared" si="71"/>
        <v>0</v>
      </c>
      <c r="Y108" s="168">
        <f t="shared" si="72"/>
        <v>0</v>
      </c>
      <c r="Z108" s="169">
        <f t="shared" si="73"/>
        <v>0</v>
      </c>
      <c r="AA108" s="166"/>
      <c r="AB108" s="167">
        <f t="shared" si="74"/>
        <v>20</v>
      </c>
      <c r="AC108" s="168">
        <f t="shared" si="75"/>
        <v>0</v>
      </c>
      <c r="AD108" s="168">
        <f t="shared" si="76"/>
        <v>0</v>
      </c>
      <c r="AE108" s="168">
        <f t="shared" si="77"/>
        <v>0</v>
      </c>
      <c r="AF108" s="169">
        <f t="shared" si="78"/>
        <v>0</v>
      </c>
      <c r="AG108" s="170"/>
      <c r="AH108" s="238" t="s">
        <v>1490</v>
      </c>
      <c r="AI108" s="285"/>
      <c r="AN108" s="255"/>
      <c r="AO108" s="256"/>
      <c r="AP108" s="256"/>
      <c r="AQ108" s="257"/>
      <c r="BG108" s="276">
        <v>12</v>
      </c>
    </row>
    <row r="109" spans="1:59" ht="30">
      <c r="A109" s="281"/>
      <c r="B109" s="282" t="s">
        <v>2831</v>
      </c>
      <c r="C109" s="286" t="s">
        <v>2832</v>
      </c>
      <c r="D109" s="273" t="s">
        <v>2833</v>
      </c>
      <c r="E109" s="274"/>
      <c r="F109" s="275" t="s">
        <v>2590</v>
      </c>
      <c r="G109" s="276">
        <v>56</v>
      </c>
      <c r="H109" s="277">
        <v>0</v>
      </c>
      <c r="I109" s="278">
        <v>5.22</v>
      </c>
      <c r="J109" s="279">
        <f t="shared" si="59"/>
        <v>5.22</v>
      </c>
      <c r="K109" s="166">
        <f t="shared" si="60"/>
        <v>0</v>
      </c>
      <c r="L109" s="166">
        <f t="shared" si="61"/>
        <v>292.32</v>
      </c>
      <c r="M109" s="166">
        <f t="shared" si="62"/>
        <v>292.32</v>
      </c>
      <c r="N109" s="166">
        <f t="shared" si="63"/>
        <v>365.4</v>
      </c>
      <c r="O109" s="166"/>
      <c r="P109" s="167">
        <f t="shared" si="64"/>
        <v>56</v>
      </c>
      <c r="Q109" s="168">
        <f t="shared" si="65"/>
        <v>0</v>
      </c>
      <c r="R109" s="168">
        <f t="shared" si="66"/>
        <v>0</v>
      </c>
      <c r="S109" s="168">
        <f t="shared" si="67"/>
        <v>0</v>
      </c>
      <c r="T109" s="169">
        <f t="shared" si="68"/>
        <v>0</v>
      </c>
      <c r="U109" s="166"/>
      <c r="V109" s="167">
        <f t="shared" si="69"/>
        <v>56</v>
      </c>
      <c r="W109" s="168">
        <f t="shared" si="70"/>
        <v>0</v>
      </c>
      <c r="X109" s="168">
        <f t="shared" si="71"/>
        <v>0</v>
      </c>
      <c r="Y109" s="168">
        <f t="shared" si="72"/>
        <v>0</v>
      </c>
      <c r="Z109" s="169">
        <f t="shared" si="73"/>
        <v>0</v>
      </c>
      <c r="AA109" s="166"/>
      <c r="AB109" s="167">
        <f t="shared" si="74"/>
        <v>56</v>
      </c>
      <c r="AC109" s="168">
        <f t="shared" si="75"/>
        <v>0</v>
      </c>
      <c r="AD109" s="168">
        <f t="shared" si="76"/>
        <v>0</v>
      </c>
      <c r="AE109" s="168">
        <f t="shared" si="77"/>
        <v>0</v>
      </c>
      <c r="AF109" s="169">
        <f t="shared" si="78"/>
        <v>0</v>
      </c>
      <c r="AG109" s="170"/>
      <c r="AH109" s="238" t="s">
        <v>1490</v>
      </c>
      <c r="AI109" s="285"/>
      <c r="AN109" s="239"/>
      <c r="AO109" s="240"/>
      <c r="AP109" s="240"/>
      <c r="AQ109" s="241"/>
      <c r="BG109" s="276">
        <v>33</v>
      </c>
    </row>
    <row r="110" spans="1:59" ht="90">
      <c r="A110" s="281"/>
      <c r="B110" s="282" t="s">
        <v>2834</v>
      </c>
      <c r="C110" s="291" t="s">
        <v>2835</v>
      </c>
      <c r="D110" s="273" t="s">
        <v>2836</v>
      </c>
      <c r="E110" s="274"/>
      <c r="F110" s="275" t="s">
        <v>2550</v>
      </c>
      <c r="G110" s="276">
        <v>87</v>
      </c>
      <c r="H110" s="277">
        <v>0</v>
      </c>
      <c r="I110" s="278">
        <v>23.25</v>
      </c>
      <c r="J110" s="279">
        <f t="shared" si="59"/>
        <v>23.25</v>
      </c>
      <c r="K110" s="166">
        <f t="shared" si="60"/>
        <v>0</v>
      </c>
      <c r="L110" s="166">
        <f t="shared" si="61"/>
        <v>2022.75</v>
      </c>
      <c r="M110" s="166">
        <f t="shared" si="62"/>
        <v>2022.75</v>
      </c>
      <c r="N110" s="166">
        <f t="shared" si="63"/>
        <v>2528.44</v>
      </c>
      <c r="O110" s="166"/>
      <c r="P110" s="167">
        <f t="shared" si="64"/>
        <v>87</v>
      </c>
      <c r="Q110" s="168">
        <f t="shared" si="65"/>
        <v>0</v>
      </c>
      <c r="R110" s="168">
        <f t="shared" si="66"/>
        <v>0</v>
      </c>
      <c r="S110" s="168">
        <f t="shared" si="67"/>
        <v>0</v>
      </c>
      <c r="T110" s="169">
        <f t="shared" si="68"/>
        <v>0</v>
      </c>
      <c r="U110" s="166"/>
      <c r="V110" s="167">
        <f t="shared" si="69"/>
        <v>87</v>
      </c>
      <c r="W110" s="168">
        <f t="shared" si="70"/>
        <v>0</v>
      </c>
      <c r="X110" s="168">
        <f t="shared" si="71"/>
        <v>0</v>
      </c>
      <c r="Y110" s="168">
        <f t="shared" si="72"/>
        <v>0</v>
      </c>
      <c r="Z110" s="169">
        <f t="shared" si="73"/>
        <v>0</v>
      </c>
      <c r="AA110" s="166"/>
      <c r="AB110" s="167">
        <f t="shared" si="74"/>
        <v>87</v>
      </c>
      <c r="AC110" s="168">
        <f t="shared" si="75"/>
        <v>0</v>
      </c>
      <c r="AD110" s="168">
        <f t="shared" si="76"/>
        <v>0</v>
      </c>
      <c r="AE110" s="168">
        <f t="shared" si="77"/>
        <v>0</v>
      </c>
      <c r="AF110" s="169">
        <f t="shared" si="78"/>
        <v>0</v>
      </c>
      <c r="AG110" s="170"/>
      <c r="AH110" s="238" t="s">
        <v>1490</v>
      </c>
      <c r="AI110" s="285"/>
      <c r="AN110" s="255"/>
      <c r="AO110" s="256"/>
      <c r="AP110" s="256"/>
      <c r="AQ110" s="257"/>
      <c r="BG110" s="276">
        <v>51</v>
      </c>
    </row>
    <row r="111" spans="1:59" ht="30">
      <c r="A111" s="281"/>
      <c r="B111" s="282" t="s">
        <v>2837</v>
      </c>
      <c r="C111" s="286" t="s">
        <v>2838</v>
      </c>
      <c r="D111" s="273" t="s">
        <v>2839</v>
      </c>
      <c r="E111" s="274"/>
      <c r="F111" s="275" t="s">
        <v>2550</v>
      </c>
      <c r="G111" s="276">
        <v>43</v>
      </c>
      <c r="H111" s="277">
        <v>0</v>
      </c>
      <c r="I111" s="278">
        <v>7.32</v>
      </c>
      <c r="J111" s="279">
        <f t="shared" si="59"/>
        <v>7.32</v>
      </c>
      <c r="K111" s="166">
        <f t="shared" si="60"/>
        <v>0</v>
      </c>
      <c r="L111" s="166">
        <f t="shared" si="61"/>
        <v>314.76</v>
      </c>
      <c r="M111" s="166">
        <f t="shared" si="62"/>
        <v>314.76</v>
      </c>
      <c r="N111" s="166">
        <f t="shared" si="63"/>
        <v>393.45</v>
      </c>
      <c r="O111" s="166"/>
      <c r="P111" s="167">
        <f t="shared" si="64"/>
        <v>43</v>
      </c>
      <c r="Q111" s="168">
        <f t="shared" si="65"/>
        <v>0</v>
      </c>
      <c r="R111" s="168">
        <f t="shared" si="66"/>
        <v>0</v>
      </c>
      <c r="S111" s="168">
        <f t="shared" si="67"/>
        <v>0</v>
      </c>
      <c r="T111" s="169">
        <f t="shared" si="68"/>
        <v>0</v>
      </c>
      <c r="U111" s="166"/>
      <c r="V111" s="167">
        <f t="shared" si="69"/>
        <v>43</v>
      </c>
      <c r="W111" s="168">
        <f t="shared" si="70"/>
        <v>0</v>
      </c>
      <c r="X111" s="168">
        <f t="shared" si="71"/>
        <v>0</v>
      </c>
      <c r="Y111" s="168">
        <f t="shared" si="72"/>
        <v>0</v>
      </c>
      <c r="Z111" s="169">
        <f t="shared" si="73"/>
        <v>0</v>
      </c>
      <c r="AA111" s="166"/>
      <c r="AB111" s="167">
        <f t="shared" si="74"/>
        <v>43</v>
      </c>
      <c r="AC111" s="168">
        <f t="shared" si="75"/>
        <v>0</v>
      </c>
      <c r="AD111" s="168">
        <f t="shared" si="76"/>
        <v>0</v>
      </c>
      <c r="AE111" s="168">
        <f t="shared" si="77"/>
        <v>0</v>
      </c>
      <c r="AF111" s="169">
        <f t="shared" si="78"/>
        <v>0</v>
      </c>
      <c r="AG111" s="170"/>
      <c r="AH111" s="238" t="s">
        <v>1490</v>
      </c>
      <c r="AI111" s="285"/>
      <c r="AN111" s="255"/>
      <c r="AO111" s="256"/>
      <c r="AP111" s="256"/>
      <c r="AQ111" s="257"/>
      <c r="BG111" s="276">
        <v>25</v>
      </c>
    </row>
    <row r="112" spans="1:59" ht="30">
      <c r="A112" s="281" t="s">
        <v>4</v>
      </c>
      <c r="B112" s="282" t="s">
        <v>2840</v>
      </c>
      <c r="C112" s="286" t="s">
        <v>2841</v>
      </c>
      <c r="D112" s="273" t="s">
        <v>2842</v>
      </c>
      <c r="E112" s="274"/>
      <c r="F112" s="275" t="s">
        <v>2590</v>
      </c>
      <c r="G112" s="289">
        <v>6.9989999999999997</v>
      </c>
      <c r="H112" s="277">
        <v>0</v>
      </c>
      <c r="I112" s="278">
        <v>7.32</v>
      </c>
      <c r="J112" s="279">
        <f t="shared" si="59"/>
        <v>7.32</v>
      </c>
      <c r="K112" s="166">
        <f t="shared" si="60"/>
        <v>0</v>
      </c>
      <c r="L112" s="166">
        <f t="shared" si="61"/>
        <v>51.23</v>
      </c>
      <c r="M112" s="166">
        <f t="shared" si="62"/>
        <v>51.23</v>
      </c>
      <c r="N112" s="166">
        <f t="shared" si="63"/>
        <v>64.040000000000006</v>
      </c>
      <c r="O112" s="166"/>
      <c r="P112" s="290">
        <f t="shared" si="64"/>
        <v>7</v>
      </c>
      <c r="Q112" s="168">
        <f t="shared" si="65"/>
        <v>0</v>
      </c>
      <c r="R112" s="168">
        <f t="shared" si="66"/>
        <v>0</v>
      </c>
      <c r="S112" s="168">
        <f t="shared" si="67"/>
        <v>0</v>
      </c>
      <c r="T112" s="169">
        <f t="shared" si="68"/>
        <v>0</v>
      </c>
      <c r="U112" s="166"/>
      <c r="V112" s="290">
        <f t="shared" si="69"/>
        <v>7</v>
      </c>
      <c r="W112" s="168">
        <f t="shared" si="70"/>
        <v>0</v>
      </c>
      <c r="X112" s="168">
        <f t="shared" si="71"/>
        <v>0</v>
      </c>
      <c r="Y112" s="168">
        <f t="shared" si="72"/>
        <v>0</v>
      </c>
      <c r="Z112" s="169">
        <f t="shared" si="73"/>
        <v>0</v>
      </c>
      <c r="AA112" s="166"/>
      <c r="AB112" s="290">
        <f t="shared" si="74"/>
        <v>7</v>
      </c>
      <c r="AC112" s="168">
        <f t="shared" si="75"/>
        <v>0</v>
      </c>
      <c r="AD112" s="168">
        <f t="shared" si="76"/>
        <v>0</v>
      </c>
      <c r="AE112" s="168">
        <f t="shared" si="77"/>
        <v>0</v>
      </c>
      <c r="AF112" s="169">
        <f t="shared" si="78"/>
        <v>0</v>
      </c>
      <c r="AG112" s="170"/>
      <c r="AH112" s="238" t="s">
        <v>1490</v>
      </c>
      <c r="AI112" s="285"/>
      <c r="AN112" s="255"/>
      <c r="AO112" s="256"/>
      <c r="AP112" s="256"/>
      <c r="AQ112" s="257"/>
      <c r="BG112" s="276">
        <v>4</v>
      </c>
    </row>
    <row r="113" spans="1:59" ht="30">
      <c r="A113" s="281"/>
      <c r="B113" s="282" t="s">
        <v>2843</v>
      </c>
      <c r="C113" s="291" t="s">
        <v>2844</v>
      </c>
      <c r="D113" s="273" t="s">
        <v>2845</v>
      </c>
      <c r="E113" s="274"/>
      <c r="F113" s="275" t="s">
        <v>2550</v>
      </c>
      <c r="G113" s="276">
        <v>3</v>
      </c>
      <c r="H113" s="277">
        <v>0</v>
      </c>
      <c r="I113" s="278">
        <v>12.28</v>
      </c>
      <c r="J113" s="279">
        <f t="shared" si="59"/>
        <v>12.28</v>
      </c>
      <c r="K113" s="166">
        <f t="shared" si="60"/>
        <v>0</v>
      </c>
      <c r="L113" s="166">
        <f t="shared" si="61"/>
        <v>36.840000000000003</v>
      </c>
      <c r="M113" s="166">
        <f t="shared" si="62"/>
        <v>36.840000000000003</v>
      </c>
      <c r="N113" s="166">
        <f t="shared" si="63"/>
        <v>46.05</v>
      </c>
      <c r="O113" s="166"/>
      <c r="P113" s="167">
        <f t="shared" si="64"/>
        <v>3</v>
      </c>
      <c r="Q113" s="168">
        <f t="shared" si="65"/>
        <v>0</v>
      </c>
      <c r="R113" s="168">
        <f t="shared" si="66"/>
        <v>0</v>
      </c>
      <c r="S113" s="168">
        <f t="shared" si="67"/>
        <v>0</v>
      </c>
      <c r="T113" s="169">
        <f t="shared" si="68"/>
        <v>0</v>
      </c>
      <c r="U113" s="166"/>
      <c r="V113" s="167">
        <f t="shared" si="69"/>
        <v>3</v>
      </c>
      <c r="W113" s="168">
        <f t="shared" si="70"/>
        <v>0</v>
      </c>
      <c r="X113" s="168">
        <f t="shared" si="71"/>
        <v>0</v>
      </c>
      <c r="Y113" s="168">
        <f t="shared" si="72"/>
        <v>0</v>
      </c>
      <c r="Z113" s="169">
        <f t="shared" si="73"/>
        <v>0</v>
      </c>
      <c r="AA113" s="166"/>
      <c r="AB113" s="167">
        <f t="shared" si="74"/>
        <v>3</v>
      </c>
      <c r="AC113" s="168">
        <f t="shared" si="75"/>
        <v>0</v>
      </c>
      <c r="AD113" s="168">
        <f t="shared" si="76"/>
        <v>0</v>
      </c>
      <c r="AE113" s="168">
        <f t="shared" si="77"/>
        <v>0</v>
      </c>
      <c r="AF113" s="169">
        <f t="shared" si="78"/>
        <v>0</v>
      </c>
      <c r="AG113" s="170"/>
      <c r="AH113" s="238" t="s">
        <v>1490</v>
      </c>
      <c r="AI113" s="285"/>
      <c r="AN113" s="255"/>
      <c r="AO113" s="256"/>
      <c r="AP113" s="256"/>
      <c r="AQ113" s="257"/>
      <c r="BG113" s="276">
        <v>2</v>
      </c>
    </row>
    <row r="114" spans="1:59" ht="19.5">
      <c r="A114" s="281"/>
      <c r="B114" s="282" t="s">
        <v>2846</v>
      </c>
      <c r="C114" s="292" t="s">
        <v>2847</v>
      </c>
      <c r="D114" s="273" t="s">
        <v>2848</v>
      </c>
      <c r="E114" s="274"/>
      <c r="F114" s="275" t="s">
        <v>2550</v>
      </c>
      <c r="G114" s="276">
        <v>87</v>
      </c>
      <c r="H114" s="277">
        <v>1.88</v>
      </c>
      <c r="I114" s="278">
        <v>5.97</v>
      </c>
      <c r="J114" s="279">
        <f t="shared" si="59"/>
        <v>7.85</v>
      </c>
      <c r="K114" s="166">
        <f t="shared" si="60"/>
        <v>163.56</v>
      </c>
      <c r="L114" s="166">
        <f t="shared" si="61"/>
        <v>519.39</v>
      </c>
      <c r="M114" s="166">
        <f t="shared" si="62"/>
        <v>682.95</v>
      </c>
      <c r="N114" s="166">
        <f t="shared" si="63"/>
        <v>853.69</v>
      </c>
      <c r="O114" s="166"/>
      <c r="P114" s="167">
        <f t="shared" si="64"/>
        <v>87</v>
      </c>
      <c r="Q114" s="168">
        <f t="shared" si="65"/>
        <v>0</v>
      </c>
      <c r="R114" s="168">
        <f t="shared" si="66"/>
        <v>0</v>
      </c>
      <c r="S114" s="168">
        <f t="shared" si="67"/>
        <v>0</v>
      </c>
      <c r="T114" s="169">
        <f t="shared" si="68"/>
        <v>0</v>
      </c>
      <c r="U114" s="166"/>
      <c r="V114" s="167">
        <f t="shared" si="69"/>
        <v>87</v>
      </c>
      <c r="W114" s="168">
        <f t="shared" si="70"/>
        <v>0</v>
      </c>
      <c r="X114" s="168">
        <f t="shared" si="71"/>
        <v>0</v>
      </c>
      <c r="Y114" s="168">
        <f t="shared" si="72"/>
        <v>0</v>
      </c>
      <c r="Z114" s="169">
        <f t="shared" si="73"/>
        <v>0</v>
      </c>
      <c r="AA114" s="166"/>
      <c r="AB114" s="167">
        <f t="shared" si="74"/>
        <v>87</v>
      </c>
      <c r="AC114" s="168">
        <f t="shared" si="75"/>
        <v>0</v>
      </c>
      <c r="AD114" s="168">
        <f t="shared" si="76"/>
        <v>0</v>
      </c>
      <c r="AE114" s="168">
        <f t="shared" si="77"/>
        <v>0</v>
      </c>
      <c r="AF114" s="169">
        <f t="shared" si="78"/>
        <v>0</v>
      </c>
      <c r="AG114" s="170"/>
      <c r="AH114" s="238" t="s">
        <v>1490</v>
      </c>
      <c r="AI114" s="285"/>
      <c r="AN114" s="255"/>
      <c r="AO114" s="256"/>
      <c r="AP114" s="256"/>
      <c r="AQ114" s="257"/>
      <c r="BG114" s="276">
        <v>51</v>
      </c>
    </row>
    <row r="115" spans="1:59" ht="19.5">
      <c r="A115" s="301"/>
      <c r="B115" s="302" t="s">
        <v>2849</v>
      </c>
      <c r="C115" s="292" t="s">
        <v>2850</v>
      </c>
      <c r="D115" s="273" t="s">
        <v>2851</v>
      </c>
      <c r="E115" s="274"/>
      <c r="F115" s="275" t="s">
        <v>2550</v>
      </c>
      <c r="G115" s="276">
        <v>36</v>
      </c>
      <c r="H115" s="277">
        <v>0.62</v>
      </c>
      <c r="I115" s="278">
        <v>3.4</v>
      </c>
      <c r="J115" s="279">
        <f t="shared" si="59"/>
        <v>4.0199999999999996</v>
      </c>
      <c r="K115" s="166">
        <f t="shared" si="60"/>
        <v>22.32</v>
      </c>
      <c r="L115" s="166">
        <f t="shared" si="61"/>
        <v>122.4</v>
      </c>
      <c r="M115" s="166">
        <f t="shared" si="62"/>
        <v>144.72</v>
      </c>
      <c r="N115" s="166">
        <f t="shared" si="63"/>
        <v>180.9</v>
      </c>
      <c r="O115" s="166"/>
      <c r="P115" s="167">
        <f t="shared" si="64"/>
        <v>36</v>
      </c>
      <c r="Q115" s="168">
        <f t="shared" si="65"/>
        <v>0</v>
      </c>
      <c r="R115" s="168">
        <f t="shared" si="66"/>
        <v>0</v>
      </c>
      <c r="S115" s="168">
        <f t="shared" si="67"/>
        <v>0</v>
      </c>
      <c r="T115" s="169">
        <f t="shared" si="68"/>
        <v>0</v>
      </c>
      <c r="U115" s="166"/>
      <c r="V115" s="167">
        <f t="shared" si="69"/>
        <v>36</v>
      </c>
      <c r="W115" s="168">
        <f t="shared" si="70"/>
        <v>0</v>
      </c>
      <c r="X115" s="168">
        <f t="shared" si="71"/>
        <v>0</v>
      </c>
      <c r="Y115" s="168">
        <f t="shared" si="72"/>
        <v>0</v>
      </c>
      <c r="Z115" s="169">
        <f t="shared" si="73"/>
        <v>0</v>
      </c>
      <c r="AA115" s="166"/>
      <c r="AB115" s="167">
        <f t="shared" si="74"/>
        <v>36</v>
      </c>
      <c r="AC115" s="168">
        <f t="shared" si="75"/>
        <v>0</v>
      </c>
      <c r="AD115" s="168">
        <f t="shared" si="76"/>
        <v>0</v>
      </c>
      <c r="AE115" s="168">
        <f t="shared" si="77"/>
        <v>0</v>
      </c>
      <c r="AF115" s="169">
        <f t="shared" si="78"/>
        <v>0</v>
      </c>
      <c r="AG115" s="170"/>
      <c r="AH115" s="238" t="s">
        <v>1490</v>
      </c>
      <c r="AI115" s="285"/>
      <c r="AN115" s="239"/>
      <c r="AO115" s="240"/>
      <c r="AP115" s="240"/>
      <c r="AQ115" s="241"/>
      <c r="BG115" s="276">
        <v>21</v>
      </c>
    </row>
    <row r="116" spans="1:59" ht="30">
      <c r="A116" s="301"/>
      <c r="B116" s="302" t="s">
        <v>2852</v>
      </c>
      <c r="C116" s="286" t="s">
        <v>2853</v>
      </c>
      <c r="D116" s="273" t="s">
        <v>2854</v>
      </c>
      <c r="E116" s="274"/>
      <c r="F116" s="275" t="s">
        <v>2550</v>
      </c>
      <c r="G116" s="276">
        <v>46</v>
      </c>
      <c r="H116" s="277">
        <v>18.739999999999998</v>
      </c>
      <c r="I116" s="278">
        <v>21.53</v>
      </c>
      <c r="J116" s="279">
        <f t="shared" si="59"/>
        <v>40.270000000000003</v>
      </c>
      <c r="K116" s="166">
        <f t="shared" si="60"/>
        <v>862.04</v>
      </c>
      <c r="L116" s="166">
        <f t="shared" si="61"/>
        <v>990.38</v>
      </c>
      <c r="M116" s="166">
        <f t="shared" si="62"/>
        <v>1852.42</v>
      </c>
      <c r="N116" s="166">
        <f t="shared" si="63"/>
        <v>2315.5300000000002</v>
      </c>
      <c r="O116" s="166"/>
      <c r="P116" s="167">
        <f t="shared" si="64"/>
        <v>46</v>
      </c>
      <c r="Q116" s="168">
        <f t="shared" si="65"/>
        <v>0</v>
      </c>
      <c r="R116" s="168">
        <f t="shared" si="66"/>
        <v>0</v>
      </c>
      <c r="S116" s="168">
        <f t="shared" si="67"/>
        <v>0</v>
      </c>
      <c r="T116" s="169">
        <f t="shared" si="68"/>
        <v>0</v>
      </c>
      <c r="U116" s="166"/>
      <c r="V116" s="167">
        <f t="shared" si="69"/>
        <v>46</v>
      </c>
      <c r="W116" s="168">
        <f t="shared" si="70"/>
        <v>0</v>
      </c>
      <c r="X116" s="168">
        <f t="shared" si="71"/>
        <v>0</v>
      </c>
      <c r="Y116" s="168">
        <f t="shared" si="72"/>
        <v>0</v>
      </c>
      <c r="Z116" s="169">
        <f t="shared" si="73"/>
        <v>0</v>
      </c>
      <c r="AA116" s="166"/>
      <c r="AB116" s="167">
        <f t="shared" si="74"/>
        <v>46</v>
      </c>
      <c r="AC116" s="168">
        <f t="shared" si="75"/>
        <v>0</v>
      </c>
      <c r="AD116" s="168">
        <f t="shared" si="76"/>
        <v>0</v>
      </c>
      <c r="AE116" s="168">
        <f t="shared" si="77"/>
        <v>0</v>
      </c>
      <c r="AF116" s="169">
        <f t="shared" si="78"/>
        <v>0</v>
      </c>
      <c r="AG116" s="170"/>
      <c r="AH116" s="238" t="s">
        <v>1490</v>
      </c>
      <c r="AI116" s="285"/>
      <c r="AN116" s="255"/>
      <c r="AO116" s="256"/>
      <c r="AP116" s="256"/>
      <c r="AQ116" s="257"/>
      <c r="BG116" s="276">
        <v>27</v>
      </c>
    </row>
    <row r="117" spans="1:59" ht="30">
      <c r="A117" s="281"/>
      <c r="B117" s="282" t="s">
        <v>2855</v>
      </c>
      <c r="C117" s="272" t="s">
        <v>2856</v>
      </c>
      <c r="D117" s="273" t="s">
        <v>2857</v>
      </c>
      <c r="E117" s="274"/>
      <c r="F117" s="275" t="s">
        <v>2550</v>
      </c>
      <c r="G117" s="276">
        <v>7</v>
      </c>
      <c r="H117" s="277">
        <v>1.94</v>
      </c>
      <c r="I117" s="278">
        <v>5.62</v>
      </c>
      <c r="J117" s="279">
        <f t="shared" si="59"/>
        <v>7.56</v>
      </c>
      <c r="K117" s="166">
        <f t="shared" si="60"/>
        <v>13.58</v>
      </c>
      <c r="L117" s="166">
        <f t="shared" si="61"/>
        <v>39.340000000000003</v>
      </c>
      <c r="M117" s="166">
        <f t="shared" si="62"/>
        <v>52.92</v>
      </c>
      <c r="N117" s="166">
        <f t="shared" si="63"/>
        <v>66.150000000000006</v>
      </c>
      <c r="O117" s="166"/>
      <c r="P117" s="167">
        <f t="shared" si="64"/>
        <v>7</v>
      </c>
      <c r="Q117" s="168">
        <f t="shared" si="65"/>
        <v>0</v>
      </c>
      <c r="R117" s="168">
        <f t="shared" si="66"/>
        <v>0</v>
      </c>
      <c r="S117" s="168">
        <f t="shared" si="67"/>
        <v>0</v>
      </c>
      <c r="T117" s="169">
        <f t="shared" si="68"/>
        <v>0</v>
      </c>
      <c r="U117" s="166"/>
      <c r="V117" s="167">
        <f t="shared" si="69"/>
        <v>7</v>
      </c>
      <c r="W117" s="168">
        <f t="shared" si="70"/>
        <v>0</v>
      </c>
      <c r="X117" s="168">
        <f t="shared" si="71"/>
        <v>0</v>
      </c>
      <c r="Y117" s="168">
        <f t="shared" si="72"/>
        <v>0</v>
      </c>
      <c r="Z117" s="169">
        <f t="shared" si="73"/>
        <v>0</v>
      </c>
      <c r="AA117" s="166"/>
      <c r="AB117" s="167">
        <f t="shared" si="74"/>
        <v>7</v>
      </c>
      <c r="AC117" s="168">
        <f t="shared" si="75"/>
        <v>0</v>
      </c>
      <c r="AD117" s="168">
        <f t="shared" si="76"/>
        <v>0</v>
      </c>
      <c r="AE117" s="168">
        <f t="shared" si="77"/>
        <v>0</v>
      </c>
      <c r="AF117" s="169">
        <f t="shared" si="78"/>
        <v>0</v>
      </c>
      <c r="AG117" s="170"/>
      <c r="AH117" s="238" t="s">
        <v>1490</v>
      </c>
      <c r="AI117" s="285"/>
      <c r="AN117" s="255"/>
      <c r="AO117" s="256"/>
      <c r="AP117" s="256"/>
      <c r="AQ117" s="257"/>
      <c r="BG117" s="276">
        <v>4</v>
      </c>
    </row>
    <row r="118" spans="1:59" ht="19.5">
      <c r="A118" s="281"/>
      <c r="B118" s="282" t="s">
        <v>2858</v>
      </c>
      <c r="C118" s="291" t="s">
        <v>2859</v>
      </c>
      <c r="D118" s="273" t="s">
        <v>2860</v>
      </c>
      <c r="E118" s="274"/>
      <c r="F118" s="275" t="s">
        <v>2550</v>
      </c>
      <c r="G118" s="276">
        <v>17</v>
      </c>
      <c r="H118" s="277">
        <v>0</v>
      </c>
      <c r="I118" s="278">
        <v>7.64</v>
      </c>
      <c r="J118" s="279">
        <f t="shared" si="59"/>
        <v>7.64</v>
      </c>
      <c r="K118" s="166">
        <f t="shared" si="60"/>
        <v>0</v>
      </c>
      <c r="L118" s="166">
        <f t="shared" si="61"/>
        <v>129.88</v>
      </c>
      <c r="M118" s="166">
        <f t="shared" si="62"/>
        <v>129.88</v>
      </c>
      <c r="N118" s="166">
        <f t="shared" si="63"/>
        <v>162.35</v>
      </c>
      <c r="O118" s="166"/>
      <c r="P118" s="167">
        <f t="shared" si="64"/>
        <v>17</v>
      </c>
      <c r="Q118" s="168">
        <f t="shared" si="65"/>
        <v>0</v>
      </c>
      <c r="R118" s="168">
        <f t="shared" si="66"/>
        <v>0</v>
      </c>
      <c r="S118" s="168">
        <f t="shared" si="67"/>
        <v>0</v>
      </c>
      <c r="T118" s="169">
        <f t="shared" si="68"/>
        <v>0</v>
      </c>
      <c r="U118" s="166"/>
      <c r="V118" s="167">
        <f t="shared" si="69"/>
        <v>17</v>
      </c>
      <c r="W118" s="168">
        <f t="shared" si="70"/>
        <v>0</v>
      </c>
      <c r="X118" s="168">
        <f t="shared" si="71"/>
        <v>0</v>
      </c>
      <c r="Y118" s="168">
        <f t="shared" si="72"/>
        <v>0</v>
      </c>
      <c r="Z118" s="169">
        <f t="shared" si="73"/>
        <v>0</v>
      </c>
      <c r="AA118" s="166"/>
      <c r="AB118" s="167">
        <f t="shared" si="74"/>
        <v>17</v>
      </c>
      <c r="AC118" s="168">
        <f t="shared" si="75"/>
        <v>0</v>
      </c>
      <c r="AD118" s="168">
        <f t="shared" si="76"/>
        <v>0</v>
      </c>
      <c r="AE118" s="168">
        <f t="shared" si="77"/>
        <v>0</v>
      </c>
      <c r="AF118" s="169">
        <f t="shared" si="78"/>
        <v>0</v>
      </c>
      <c r="AG118" s="170"/>
      <c r="AH118" s="238" t="s">
        <v>1490</v>
      </c>
      <c r="AI118" s="285"/>
      <c r="AN118" s="255"/>
      <c r="AO118" s="256"/>
      <c r="AP118" s="256"/>
      <c r="AQ118" s="257"/>
      <c r="BG118" s="276">
        <v>10</v>
      </c>
    </row>
    <row r="119" spans="1:59" ht="19.5">
      <c r="A119" s="281"/>
      <c r="B119" s="282" t="s">
        <v>2861</v>
      </c>
      <c r="C119" s="286" t="s">
        <v>2862</v>
      </c>
      <c r="D119" s="273" t="s">
        <v>2863</v>
      </c>
      <c r="E119" s="274"/>
      <c r="F119" s="275" t="s">
        <v>2550</v>
      </c>
      <c r="G119" s="276">
        <v>14</v>
      </c>
      <c r="H119" s="277">
        <v>0</v>
      </c>
      <c r="I119" s="278">
        <v>13.16</v>
      </c>
      <c r="J119" s="279">
        <f t="shared" si="59"/>
        <v>13.16</v>
      </c>
      <c r="K119" s="166">
        <f t="shared" si="60"/>
        <v>0</v>
      </c>
      <c r="L119" s="166">
        <f t="shared" si="61"/>
        <v>184.24</v>
      </c>
      <c r="M119" s="166">
        <f t="shared" si="62"/>
        <v>184.24</v>
      </c>
      <c r="N119" s="166">
        <f t="shared" si="63"/>
        <v>230.3</v>
      </c>
      <c r="O119" s="166"/>
      <c r="P119" s="167">
        <f t="shared" si="64"/>
        <v>14</v>
      </c>
      <c r="Q119" s="168">
        <f t="shared" si="65"/>
        <v>0</v>
      </c>
      <c r="R119" s="168">
        <f t="shared" si="66"/>
        <v>0</v>
      </c>
      <c r="S119" s="168">
        <f t="shared" si="67"/>
        <v>0</v>
      </c>
      <c r="T119" s="169">
        <f t="shared" si="68"/>
        <v>0</v>
      </c>
      <c r="U119" s="166"/>
      <c r="V119" s="167">
        <f t="shared" si="69"/>
        <v>14</v>
      </c>
      <c r="W119" s="168">
        <f t="shared" si="70"/>
        <v>0</v>
      </c>
      <c r="X119" s="168">
        <f t="shared" si="71"/>
        <v>0</v>
      </c>
      <c r="Y119" s="168">
        <f t="shared" si="72"/>
        <v>0</v>
      </c>
      <c r="Z119" s="169">
        <f t="shared" si="73"/>
        <v>0</v>
      </c>
      <c r="AA119" s="166"/>
      <c r="AB119" s="167">
        <f t="shared" si="74"/>
        <v>14</v>
      </c>
      <c r="AC119" s="168">
        <f t="shared" si="75"/>
        <v>0</v>
      </c>
      <c r="AD119" s="168">
        <f t="shared" si="76"/>
        <v>0</v>
      </c>
      <c r="AE119" s="168">
        <f t="shared" si="77"/>
        <v>0</v>
      </c>
      <c r="AF119" s="169">
        <f t="shared" si="78"/>
        <v>0</v>
      </c>
      <c r="AG119" s="170"/>
      <c r="AH119" s="238" t="s">
        <v>1490</v>
      </c>
      <c r="AI119" s="285"/>
      <c r="AN119" s="255"/>
      <c r="AO119" s="256"/>
      <c r="AP119" s="256"/>
      <c r="AQ119" s="257"/>
      <c r="BG119" s="276">
        <v>8</v>
      </c>
    </row>
    <row r="120" spans="1:59" ht="30">
      <c r="A120" s="281"/>
      <c r="B120" s="282" t="s">
        <v>2864</v>
      </c>
      <c r="C120" s="291" t="s">
        <v>2865</v>
      </c>
      <c r="D120" s="273" t="s">
        <v>2866</v>
      </c>
      <c r="E120" s="274"/>
      <c r="F120" s="275" t="s">
        <v>2550</v>
      </c>
      <c r="G120" s="276">
        <v>372</v>
      </c>
      <c r="H120" s="277">
        <v>0</v>
      </c>
      <c r="I120" s="278">
        <v>31.06</v>
      </c>
      <c r="J120" s="279">
        <f t="shared" si="59"/>
        <v>31.06</v>
      </c>
      <c r="K120" s="166">
        <f t="shared" si="60"/>
        <v>0</v>
      </c>
      <c r="L120" s="166">
        <f t="shared" si="61"/>
        <v>11554.32</v>
      </c>
      <c r="M120" s="166">
        <f t="shared" si="62"/>
        <v>11554.32</v>
      </c>
      <c r="N120" s="166">
        <f t="shared" si="63"/>
        <v>14442.9</v>
      </c>
      <c r="O120" s="166"/>
      <c r="P120" s="167">
        <f t="shared" si="64"/>
        <v>372</v>
      </c>
      <c r="Q120" s="168">
        <f t="shared" si="65"/>
        <v>0</v>
      </c>
      <c r="R120" s="168">
        <f t="shared" si="66"/>
        <v>0</v>
      </c>
      <c r="S120" s="168">
        <f t="shared" si="67"/>
        <v>0</v>
      </c>
      <c r="T120" s="169">
        <f t="shared" si="68"/>
        <v>0</v>
      </c>
      <c r="U120" s="166"/>
      <c r="V120" s="167">
        <f t="shared" si="69"/>
        <v>372</v>
      </c>
      <c r="W120" s="168">
        <f t="shared" si="70"/>
        <v>0</v>
      </c>
      <c r="X120" s="168">
        <f t="shared" si="71"/>
        <v>0</v>
      </c>
      <c r="Y120" s="168">
        <f t="shared" si="72"/>
        <v>0</v>
      </c>
      <c r="Z120" s="169">
        <f t="shared" si="73"/>
        <v>0</v>
      </c>
      <c r="AA120" s="166"/>
      <c r="AB120" s="167">
        <f t="shared" si="74"/>
        <v>372</v>
      </c>
      <c r="AC120" s="168">
        <f t="shared" si="75"/>
        <v>0</v>
      </c>
      <c r="AD120" s="168">
        <f t="shared" si="76"/>
        <v>0</v>
      </c>
      <c r="AE120" s="168">
        <f t="shared" si="77"/>
        <v>0</v>
      </c>
      <c r="AF120" s="169">
        <f t="shared" si="78"/>
        <v>0</v>
      </c>
      <c r="AG120" s="170"/>
      <c r="AH120" s="238" t="s">
        <v>1490</v>
      </c>
      <c r="AI120" s="285"/>
      <c r="AN120" s="255"/>
      <c r="AO120" s="256"/>
      <c r="AP120" s="256"/>
      <c r="AQ120" s="257"/>
      <c r="BG120" s="276">
        <v>219</v>
      </c>
    </row>
    <row r="121" spans="1:59" ht="30">
      <c r="A121" s="281"/>
      <c r="B121" s="282" t="s">
        <v>2867</v>
      </c>
      <c r="C121" s="291" t="s">
        <v>2868</v>
      </c>
      <c r="D121" s="273" t="s">
        <v>2869</v>
      </c>
      <c r="E121" s="274"/>
      <c r="F121" s="275" t="s">
        <v>2550</v>
      </c>
      <c r="G121" s="276">
        <v>226</v>
      </c>
      <c r="H121" s="277">
        <v>0</v>
      </c>
      <c r="I121" s="278">
        <v>9.8800000000000008</v>
      </c>
      <c r="J121" s="279">
        <f t="shared" si="59"/>
        <v>9.8800000000000008</v>
      </c>
      <c r="K121" s="166">
        <f t="shared" si="60"/>
        <v>0</v>
      </c>
      <c r="L121" s="166">
        <f t="shared" si="61"/>
        <v>2232.88</v>
      </c>
      <c r="M121" s="166">
        <f t="shared" si="62"/>
        <v>2232.88</v>
      </c>
      <c r="N121" s="166">
        <f t="shared" si="63"/>
        <v>2791.1</v>
      </c>
      <c r="O121" s="166"/>
      <c r="P121" s="167">
        <f t="shared" si="64"/>
        <v>226</v>
      </c>
      <c r="Q121" s="168">
        <f t="shared" si="65"/>
        <v>0</v>
      </c>
      <c r="R121" s="168">
        <f t="shared" si="66"/>
        <v>0</v>
      </c>
      <c r="S121" s="168">
        <f t="shared" si="67"/>
        <v>0</v>
      </c>
      <c r="T121" s="169">
        <f t="shared" si="68"/>
        <v>0</v>
      </c>
      <c r="U121" s="166"/>
      <c r="V121" s="167">
        <f t="shared" si="69"/>
        <v>226</v>
      </c>
      <c r="W121" s="168">
        <f t="shared" si="70"/>
        <v>0</v>
      </c>
      <c r="X121" s="168">
        <f t="shared" si="71"/>
        <v>0</v>
      </c>
      <c r="Y121" s="168">
        <f t="shared" si="72"/>
        <v>0</v>
      </c>
      <c r="Z121" s="169">
        <f t="shared" si="73"/>
        <v>0</v>
      </c>
      <c r="AA121" s="166"/>
      <c r="AB121" s="167">
        <f t="shared" si="74"/>
        <v>226</v>
      </c>
      <c r="AC121" s="168">
        <f t="shared" si="75"/>
        <v>0</v>
      </c>
      <c r="AD121" s="168">
        <f t="shared" si="76"/>
        <v>0</v>
      </c>
      <c r="AE121" s="168">
        <f t="shared" si="77"/>
        <v>0</v>
      </c>
      <c r="AF121" s="169">
        <f t="shared" si="78"/>
        <v>0</v>
      </c>
      <c r="AG121" s="170"/>
      <c r="AH121" s="238" t="s">
        <v>1490</v>
      </c>
      <c r="AI121" s="285"/>
      <c r="AN121" s="239"/>
      <c r="AO121" s="240"/>
      <c r="AP121" s="240"/>
      <c r="AQ121" s="241"/>
      <c r="BG121" s="276">
        <v>133</v>
      </c>
    </row>
    <row r="122" spans="1:59" ht="19.5">
      <c r="A122" s="281"/>
      <c r="B122" s="282" t="s">
        <v>2870</v>
      </c>
      <c r="C122" s="291" t="s">
        <v>2871</v>
      </c>
      <c r="D122" s="273" t="s">
        <v>2872</v>
      </c>
      <c r="E122" s="274"/>
      <c r="F122" s="275" t="s">
        <v>2590</v>
      </c>
      <c r="G122" s="276">
        <v>77</v>
      </c>
      <c r="H122" s="277">
        <v>0</v>
      </c>
      <c r="I122" s="278">
        <v>8.15</v>
      </c>
      <c r="J122" s="279">
        <f t="shared" si="59"/>
        <v>8.15</v>
      </c>
      <c r="K122" s="166">
        <f t="shared" si="60"/>
        <v>0</v>
      </c>
      <c r="L122" s="166">
        <f t="shared" si="61"/>
        <v>627.54999999999995</v>
      </c>
      <c r="M122" s="166">
        <f t="shared" si="62"/>
        <v>627.54999999999995</v>
      </c>
      <c r="N122" s="166">
        <f t="shared" si="63"/>
        <v>784.44</v>
      </c>
      <c r="O122" s="166"/>
      <c r="P122" s="167">
        <f t="shared" si="64"/>
        <v>77</v>
      </c>
      <c r="Q122" s="168">
        <f t="shared" si="65"/>
        <v>0</v>
      </c>
      <c r="R122" s="168">
        <f t="shared" si="66"/>
        <v>0</v>
      </c>
      <c r="S122" s="168">
        <f t="shared" si="67"/>
        <v>0</v>
      </c>
      <c r="T122" s="169">
        <f t="shared" si="68"/>
        <v>0</v>
      </c>
      <c r="U122" s="166"/>
      <c r="V122" s="167">
        <f t="shared" si="69"/>
        <v>77</v>
      </c>
      <c r="W122" s="168">
        <f t="shared" si="70"/>
        <v>0</v>
      </c>
      <c r="X122" s="168">
        <f t="shared" si="71"/>
        <v>0</v>
      </c>
      <c r="Y122" s="168">
        <f t="shared" si="72"/>
        <v>0</v>
      </c>
      <c r="Z122" s="169">
        <f t="shared" si="73"/>
        <v>0</v>
      </c>
      <c r="AA122" s="166"/>
      <c r="AB122" s="167">
        <f t="shared" si="74"/>
        <v>77</v>
      </c>
      <c r="AC122" s="168">
        <f t="shared" si="75"/>
        <v>0</v>
      </c>
      <c r="AD122" s="168">
        <f t="shared" si="76"/>
        <v>0</v>
      </c>
      <c r="AE122" s="168">
        <f t="shared" si="77"/>
        <v>0</v>
      </c>
      <c r="AF122" s="169">
        <f t="shared" si="78"/>
        <v>0</v>
      </c>
      <c r="AG122" s="170"/>
      <c r="AH122" s="238" t="s">
        <v>1490</v>
      </c>
      <c r="AI122" s="285"/>
      <c r="AN122" s="255"/>
      <c r="AO122" s="256"/>
      <c r="AP122" s="256"/>
      <c r="AQ122" s="257"/>
      <c r="BG122" s="276">
        <v>45</v>
      </c>
    </row>
    <row r="123" spans="1:59" ht="19.5">
      <c r="A123" s="281"/>
      <c r="B123" s="282" t="s">
        <v>2873</v>
      </c>
      <c r="C123" s="291" t="s">
        <v>2871</v>
      </c>
      <c r="D123" s="273" t="s">
        <v>2874</v>
      </c>
      <c r="E123" s="274"/>
      <c r="F123" s="275" t="s">
        <v>2590</v>
      </c>
      <c r="G123" s="276">
        <v>17</v>
      </c>
      <c r="H123" s="277">
        <v>0</v>
      </c>
      <c r="I123" s="278">
        <v>10.19</v>
      </c>
      <c r="J123" s="279">
        <f t="shared" si="59"/>
        <v>10.19</v>
      </c>
      <c r="K123" s="166">
        <f t="shared" si="60"/>
        <v>0</v>
      </c>
      <c r="L123" s="166">
        <f t="shared" si="61"/>
        <v>173.23</v>
      </c>
      <c r="M123" s="166">
        <f t="shared" si="62"/>
        <v>173.23</v>
      </c>
      <c r="N123" s="166">
        <f t="shared" si="63"/>
        <v>216.54</v>
      </c>
      <c r="O123" s="166"/>
      <c r="P123" s="167">
        <f t="shared" si="64"/>
        <v>17</v>
      </c>
      <c r="Q123" s="168">
        <f t="shared" si="65"/>
        <v>0</v>
      </c>
      <c r="R123" s="168">
        <f t="shared" si="66"/>
        <v>0</v>
      </c>
      <c r="S123" s="168">
        <f t="shared" si="67"/>
        <v>0</v>
      </c>
      <c r="T123" s="169">
        <f t="shared" si="68"/>
        <v>0</v>
      </c>
      <c r="U123" s="166"/>
      <c r="V123" s="167">
        <f t="shared" si="69"/>
        <v>17</v>
      </c>
      <c r="W123" s="168">
        <f t="shared" si="70"/>
        <v>0</v>
      </c>
      <c r="X123" s="168">
        <f t="shared" si="71"/>
        <v>0</v>
      </c>
      <c r="Y123" s="168">
        <f t="shared" si="72"/>
        <v>0</v>
      </c>
      <c r="Z123" s="169">
        <f t="shared" si="73"/>
        <v>0</v>
      </c>
      <c r="AA123" s="166"/>
      <c r="AB123" s="167">
        <f t="shared" si="74"/>
        <v>17</v>
      </c>
      <c r="AC123" s="168">
        <f t="shared" si="75"/>
        <v>0</v>
      </c>
      <c r="AD123" s="168">
        <f t="shared" si="76"/>
        <v>0</v>
      </c>
      <c r="AE123" s="168">
        <f t="shared" si="77"/>
        <v>0</v>
      </c>
      <c r="AF123" s="169">
        <f t="shared" si="78"/>
        <v>0</v>
      </c>
      <c r="AG123" s="170"/>
      <c r="AH123" s="238" t="s">
        <v>1490</v>
      </c>
      <c r="AI123" s="285"/>
      <c r="AN123" s="255"/>
      <c r="AO123" s="256"/>
      <c r="AP123" s="256"/>
      <c r="AQ123" s="257"/>
      <c r="BG123" s="276">
        <v>10</v>
      </c>
    </row>
    <row r="124" spans="1:59" ht="19.5">
      <c r="A124" s="281"/>
      <c r="B124" s="282" t="s">
        <v>2875</v>
      </c>
      <c r="C124" s="291" t="s">
        <v>2876</v>
      </c>
      <c r="D124" s="273" t="s">
        <v>2877</v>
      </c>
      <c r="E124" s="274"/>
      <c r="F124" s="275" t="s">
        <v>2590</v>
      </c>
      <c r="G124" s="276">
        <v>36</v>
      </c>
      <c r="H124" s="277">
        <v>0</v>
      </c>
      <c r="I124" s="278">
        <v>8.4700000000000006</v>
      </c>
      <c r="J124" s="279">
        <f t="shared" si="59"/>
        <v>8.4700000000000006</v>
      </c>
      <c r="K124" s="166">
        <f t="shared" si="60"/>
        <v>0</v>
      </c>
      <c r="L124" s="166">
        <f t="shared" si="61"/>
        <v>304.92</v>
      </c>
      <c r="M124" s="166">
        <f t="shared" si="62"/>
        <v>304.92</v>
      </c>
      <c r="N124" s="166">
        <f t="shared" si="63"/>
        <v>381.15</v>
      </c>
      <c r="O124" s="166"/>
      <c r="P124" s="167">
        <f t="shared" si="64"/>
        <v>36</v>
      </c>
      <c r="Q124" s="168">
        <f t="shared" si="65"/>
        <v>0</v>
      </c>
      <c r="R124" s="168">
        <f t="shared" si="66"/>
        <v>0</v>
      </c>
      <c r="S124" s="168">
        <f t="shared" si="67"/>
        <v>0</v>
      </c>
      <c r="T124" s="169">
        <f t="shared" si="68"/>
        <v>0</v>
      </c>
      <c r="U124" s="166"/>
      <c r="V124" s="167">
        <f t="shared" si="69"/>
        <v>36</v>
      </c>
      <c r="W124" s="168">
        <f t="shared" si="70"/>
        <v>0</v>
      </c>
      <c r="X124" s="168">
        <f t="shared" si="71"/>
        <v>0</v>
      </c>
      <c r="Y124" s="168">
        <f t="shared" si="72"/>
        <v>0</v>
      </c>
      <c r="Z124" s="169">
        <f t="shared" si="73"/>
        <v>0</v>
      </c>
      <c r="AA124" s="166"/>
      <c r="AB124" s="167">
        <f t="shared" si="74"/>
        <v>36</v>
      </c>
      <c r="AC124" s="168">
        <f t="shared" si="75"/>
        <v>0</v>
      </c>
      <c r="AD124" s="168">
        <f t="shared" si="76"/>
        <v>0</v>
      </c>
      <c r="AE124" s="168">
        <f t="shared" si="77"/>
        <v>0</v>
      </c>
      <c r="AF124" s="169">
        <f t="shared" si="78"/>
        <v>0</v>
      </c>
      <c r="AG124" s="170"/>
      <c r="AH124" s="238" t="s">
        <v>1490</v>
      </c>
      <c r="AI124" s="285"/>
      <c r="AN124" s="255"/>
      <c r="AO124" s="256"/>
      <c r="AP124" s="256"/>
      <c r="AQ124" s="257"/>
      <c r="BG124" s="276">
        <v>21</v>
      </c>
    </row>
    <row r="125" spans="1:59" ht="45">
      <c r="A125" s="281"/>
      <c r="B125" s="282" t="s">
        <v>2878</v>
      </c>
      <c r="C125" s="291" t="s">
        <v>2879</v>
      </c>
      <c r="D125" s="273" t="s">
        <v>2880</v>
      </c>
      <c r="E125" s="274"/>
      <c r="F125" s="275" t="s">
        <v>2550</v>
      </c>
      <c r="G125" s="276">
        <v>7</v>
      </c>
      <c r="H125" s="277">
        <v>0.44</v>
      </c>
      <c r="I125" s="278">
        <v>4.0199999999999996</v>
      </c>
      <c r="J125" s="279">
        <f t="shared" si="59"/>
        <v>4.46</v>
      </c>
      <c r="K125" s="166">
        <f t="shared" si="60"/>
        <v>3.08</v>
      </c>
      <c r="L125" s="166">
        <f t="shared" si="61"/>
        <v>28.14</v>
      </c>
      <c r="M125" s="166">
        <f t="shared" si="62"/>
        <v>31.22</v>
      </c>
      <c r="N125" s="166">
        <f t="shared" si="63"/>
        <v>39.03</v>
      </c>
      <c r="O125" s="166"/>
      <c r="P125" s="167">
        <f t="shared" si="64"/>
        <v>7</v>
      </c>
      <c r="Q125" s="168">
        <f t="shared" si="65"/>
        <v>0</v>
      </c>
      <c r="R125" s="168">
        <f t="shared" si="66"/>
        <v>0</v>
      </c>
      <c r="S125" s="168">
        <f t="shared" si="67"/>
        <v>0</v>
      </c>
      <c r="T125" s="169">
        <f t="shared" si="68"/>
        <v>0</v>
      </c>
      <c r="U125" s="166"/>
      <c r="V125" s="167">
        <f t="shared" si="69"/>
        <v>7</v>
      </c>
      <c r="W125" s="168">
        <f t="shared" si="70"/>
        <v>0</v>
      </c>
      <c r="X125" s="168">
        <f t="shared" si="71"/>
        <v>0</v>
      </c>
      <c r="Y125" s="168">
        <f t="shared" si="72"/>
        <v>0</v>
      </c>
      <c r="Z125" s="169">
        <f t="shared" si="73"/>
        <v>0</v>
      </c>
      <c r="AA125" s="166"/>
      <c r="AB125" s="167">
        <f t="shared" si="74"/>
        <v>7</v>
      </c>
      <c r="AC125" s="168">
        <f t="shared" si="75"/>
        <v>0</v>
      </c>
      <c r="AD125" s="168">
        <f t="shared" si="76"/>
        <v>0</v>
      </c>
      <c r="AE125" s="168">
        <f t="shared" si="77"/>
        <v>0</v>
      </c>
      <c r="AF125" s="169">
        <f t="shared" si="78"/>
        <v>0</v>
      </c>
      <c r="AG125" s="170"/>
      <c r="AH125" s="238" t="s">
        <v>1490</v>
      </c>
      <c r="AI125" s="285"/>
      <c r="AN125" s="255"/>
      <c r="AO125" s="256"/>
      <c r="AP125" s="256"/>
      <c r="AQ125" s="257"/>
      <c r="BG125" s="276">
        <v>4</v>
      </c>
    </row>
    <row r="126" spans="1:59" ht="30">
      <c r="A126" s="281"/>
      <c r="B126" s="282" t="s">
        <v>2881</v>
      </c>
      <c r="C126" s="292" t="s">
        <v>2882</v>
      </c>
      <c r="D126" s="273" t="s">
        <v>2883</v>
      </c>
      <c r="E126" s="274"/>
      <c r="F126" s="275" t="s">
        <v>2590</v>
      </c>
      <c r="G126" s="276">
        <v>43</v>
      </c>
      <c r="H126" s="277">
        <v>0</v>
      </c>
      <c r="I126" s="278">
        <v>1.59</v>
      </c>
      <c r="J126" s="279">
        <f t="shared" si="59"/>
        <v>1.59</v>
      </c>
      <c r="K126" s="166">
        <f t="shared" si="60"/>
        <v>0</v>
      </c>
      <c r="L126" s="166">
        <f t="shared" si="61"/>
        <v>68.37</v>
      </c>
      <c r="M126" s="166">
        <f t="shared" si="62"/>
        <v>68.37</v>
      </c>
      <c r="N126" s="166">
        <f t="shared" si="63"/>
        <v>85.46</v>
      </c>
      <c r="O126" s="166"/>
      <c r="P126" s="167">
        <f t="shared" si="64"/>
        <v>43</v>
      </c>
      <c r="Q126" s="168">
        <f t="shared" si="65"/>
        <v>0</v>
      </c>
      <c r="R126" s="168">
        <f t="shared" si="66"/>
        <v>0</v>
      </c>
      <c r="S126" s="168">
        <f t="shared" si="67"/>
        <v>0</v>
      </c>
      <c r="T126" s="169">
        <f t="shared" si="68"/>
        <v>0</v>
      </c>
      <c r="U126" s="166"/>
      <c r="V126" s="167">
        <f t="shared" si="69"/>
        <v>43</v>
      </c>
      <c r="W126" s="168">
        <f t="shared" si="70"/>
        <v>0</v>
      </c>
      <c r="X126" s="168">
        <f t="shared" si="71"/>
        <v>0</v>
      </c>
      <c r="Y126" s="168">
        <f t="shared" si="72"/>
        <v>0</v>
      </c>
      <c r="Z126" s="169">
        <f t="shared" si="73"/>
        <v>0</v>
      </c>
      <c r="AA126" s="166"/>
      <c r="AB126" s="167">
        <f t="shared" si="74"/>
        <v>43</v>
      </c>
      <c r="AC126" s="168">
        <f t="shared" si="75"/>
        <v>0</v>
      </c>
      <c r="AD126" s="168">
        <f t="shared" si="76"/>
        <v>0</v>
      </c>
      <c r="AE126" s="168">
        <f t="shared" si="77"/>
        <v>0</v>
      </c>
      <c r="AF126" s="169">
        <f t="shared" si="78"/>
        <v>0</v>
      </c>
      <c r="AG126" s="170"/>
      <c r="AH126" s="238" t="s">
        <v>1490</v>
      </c>
      <c r="AI126" s="285"/>
      <c r="AN126" s="255"/>
      <c r="AO126" s="256"/>
      <c r="AP126" s="256"/>
      <c r="AQ126" s="257"/>
      <c r="BG126" s="276">
        <v>25</v>
      </c>
    </row>
    <row r="127" spans="1:59" ht="30">
      <c r="A127" s="281"/>
      <c r="B127" s="282" t="s">
        <v>2884</v>
      </c>
      <c r="C127" s="291" t="s">
        <v>2885</v>
      </c>
      <c r="D127" s="273" t="s">
        <v>2886</v>
      </c>
      <c r="E127" s="274"/>
      <c r="F127" s="275" t="s">
        <v>2550</v>
      </c>
      <c r="G127" s="276">
        <v>167</v>
      </c>
      <c r="H127" s="277">
        <v>0</v>
      </c>
      <c r="I127" s="278">
        <v>7.9</v>
      </c>
      <c r="J127" s="279">
        <f t="shared" si="59"/>
        <v>7.9</v>
      </c>
      <c r="K127" s="166">
        <f t="shared" si="60"/>
        <v>0</v>
      </c>
      <c r="L127" s="166">
        <f t="shared" si="61"/>
        <v>1319.3</v>
      </c>
      <c r="M127" s="166">
        <f t="shared" si="62"/>
        <v>1319.3</v>
      </c>
      <c r="N127" s="166">
        <f t="shared" si="63"/>
        <v>1649.13</v>
      </c>
      <c r="O127" s="166"/>
      <c r="P127" s="167">
        <f t="shared" si="64"/>
        <v>167</v>
      </c>
      <c r="Q127" s="168">
        <f t="shared" si="65"/>
        <v>0</v>
      </c>
      <c r="R127" s="168">
        <f t="shared" si="66"/>
        <v>0</v>
      </c>
      <c r="S127" s="168">
        <f t="shared" si="67"/>
        <v>0</v>
      </c>
      <c r="T127" s="169">
        <f t="shared" si="68"/>
        <v>0</v>
      </c>
      <c r="U127" s="166"/>
      <c r="V127" s="167">
        <f t="shared" si="69"/>
        <v>167</v>
      </c>
      <c r="W127" s="168">
        <f t="shared" si="70"/>
        <v>0</v>
      </c>
      <c r="X127" s="168">
        <f t="shared" si="71"/>
        <v>0</v>
      </c>
      <c r="Y127" s="168">
        <f t="shared" si="72"/>
        <v>0</v>
      </c>
      <c r="Z127" s="169">
        <f t="shared" si="73"/>
        <v>0</v>
      </c>
      <c r="AA127" s="166"/>
      <c r="AB127" s="167">
        <f t="shared" si="74"/>
        <v>167</v>
      </c>
      <c r="AC127" s="168">
        <f t="shared" si="75"/>
        <v>0</v>
      </c>
      <c r="AD127" s="168">
        <f t="shared" si="76"/>
        <v>0</v>
      </c>
      <c r="AE127" s="168">
        <f t="shared" si="77"/>
        <v>0</v>
      </c>
      <c r="AF127" s="169">
        <f t="shared" si="78"/>
        <v>0</v>
      </c>
      <c r="AG127" s="170"/>
      <c r="AH127" s="238" t="s">
        <v>1490</v>
      </c>
      <c r="AI127" s="285"/>
      <c r="AN127" s="239"/>
      <c r="AO127" s="240"/>
      <c r="AP127" s="240"/>
      <c r="AQ127" s="241"/>
      <c r="BG127" s="276">
        <v>98</v>
      </c>
    </row>
    <row r="128" spans="1:59" ht="19.5">
      <c r="A128" s="281"/>
      <c r="B128" s="282" t="s">
        <v>2887</v>
      </c>
      <c r="C128" s="291" t="s">
        <v>2888</v>
      </c>
      <c r="D128" s="273" t="s">
        <v>2889</v>
      </c>
      <c r="E128" s="274"/>
      <c r="F128" s="275" t="s">
        <v>2550</v>
      </c>
      <c r="G128" s="276">
        <v>70</v>
      </c>
      <c r="H128" s="277">
        <v>0</v>
      </c>
      <c r="I128" s="278">
        <v>3.18</v>
      </c>
      <c r="J128" s="279">
        <f t="shared" si="59"/>
        <v>3.18</v>
      </c>
      <c r="K128" s="166">
        <f t="shared" si="60"/>
        <v>0</v>
      </c>
      <c r="L128" s="166">
        <f t="shared" si="61"/>
        <v>222.6</v>
      </c>
      <c r="M128" s="166">
        <f t="shared" si="62"/>
        <v>222.6</v>
      </c>
      <c r="N128" s="166">
        <f t="shared" si="63"/>
        <v>278.25</v>
      </c>
      <c r="O128" s="166"/>
      <c r="P128" s="167">
        <f t="shared" si="64"/>
        <v>70</v>
      </c>
      <c r="Q128" s="168">
        <f t="shared" si="65"/>
        <v>0</v>
      </c>
      <c r="R128" s="168">
        <f t="shared" si="66"/>
        <v>0</v>
      </c>
      <c r="S128" s="168">
        <f t="shared" si="67"/>
        <v>0</v>
      </c>
      <c r="T128" s="169">
        <f t="shared" si="68"/>
        <v>0</v>
      </c>
      <c r="U128" s="166"/>
      <c r="V128" s="167">
        <f t="shared" si="69"/>
        <v>70</v>
      </c>
      <c r="W128" s="168">
        <f t="shared" si="70"/>
        <v>0</v>
      </c>
      <c r="X128" s="168">
        <f t="shared" si="71"/>
        <v>0</v>
      </c>
      <c r="Y128" s="168">
        <f t="shared" si="72"/>
        <v>0</v>
      </c>
      <c r="Z128" s="169">
        <f t="shared" si="73"/>
        <v>0</v>
      </c>
      <c r="AA128" s="166"/>
      <c r="AB128" s="167">
        <f t="shared" si="74"/>
        <v>70</v>
      </c>
      <c r="AC128" s="168">
        <f t="shared" si="75"/>
        <v>0</v>
      </c>
      <c r="AD128" s="168">
        <f t="shared" si="76"/>
        <v>0</v>
      </c>
      <c r="AE128" s="168">
        <f t="shared" si="77"/>
        <v>0</v>
      </c>
      <c r="AF128" s="169">
        <f t="shared" si="78"/>
        <v>0</v>
      </c>
      <c r="AG128" s="170"/>
      <c r="AH128" s="238" t="s">
        <v>1490</v>
      </c>
      <c r="AI128" s="285"/>
      <c r="AN128" s="255"/>
      <c r="AO128" s="256"/>
      <c r="AP128" s="256"/>
      <c r="AQ128" s="257"/>
      <c r="BG128" s="276">
        <v>41</v>
      </c>
    </row>
    <row r="129" spans="1:59" ht="30">
      <c r="A129" s="281" t="s">
        <v>4</v>
      </c>
      <c r="B129" s="282" t="s">
        <v>2890</v>
      </c>
      <c r="C129" s="272" t="s">
        <v>2891</v>
      </c>
      <c r="D129" s="273" t="s">
        <v>2892</v>
      </c>
      <c r="E129" s="274"/>
      <c r="F129" s="275" t="s">
        <v>2590</v>
      </c>
      <c r="G129" s="276">
        <v>2318</v>
      </c>
      <c r="H129" s="277">
        <v>0.1</v>
      </c>
      <c r="I129" s="278">
        <v>0.46</v>
      </c>
      <c r="J129" s="279">
        <f t="shared" si="59"/>
        <v>0.56000000000000005</v>
      </c>
      <c r="K129" s="166">
        <f t="shared" si="60"/>
        <v>231.8</v>
      </c>
      <c r="L129" s="166">
        <f t="shared" si="61"/>
        <v>1066.28</v>
      </c>
      <c r="M129" s="166">
        <f t="shared" si="62"/>
        <v>1298.08</v>
      </c>
      <c r="N129" s="166">
        <f t="shared" si="63"/>
        <v>1622.6</v>
      </c>
      <c r="O129" s="166"/>
      <c r="P129" s="167">
        <f t="shared" si="64"/>
        <v>2318</v>
      </c>
      <c r="Q129" s="168">
        <f t="shared" si="65"/>
        <v>0</v>
      </c>
      <c r="R129" s="168">
        <f t="shared" si="66"/>
        <v>0</v>
      </c>
      <c r="S129" s="168">
        <f t="shared" si="67"/>
        <v>0</v>
      </c>
      <c r="T129" s="169">
        <f t="shared" si="68"/>
        <v>0</v>
      </c>
      <c r="U129" s="166"/>
      <c r="V129" s="167">
        <f t="shared" si="69"/>
        <v>2318</v>
      </c>
      <c r="W129" s="168">
        <f t="shared" si="70"/>
        <v>0</v>
      </c>
      <c r="X129" s="168">
        <f t="shared" si="71"/>
        <v>0</v>
      </c>
      <c r="Y129" s="168">
        <f t="shared" si="72"/>
        <v>0</v>
      </c>
      <c r="Z129" s="169">
        <f t="shared" si="73"/>
        <v>0</v>
      </c>
      <c r="AA129" s="166"/>
      <c r="AB129" s="167">
        <f t="shared" si="74"/>
        <v>2318</v>
      </c>
      <c r="AC129" s="168">
        <f t="shared" si="75"/>
        <v>0</v>
      </c>
      <c r="AD129" s="168">
        <f t="shared" si="76"/>
        <v>0</v>
      </c>
      <c r="AE129" s="168">
        <f t="shared" si="77"/>
        <v>0</v>
      </c>
      <c r="AF129" s="169">
        <f t="shared" si="78"/>
        <v>0</v>
      </c>
      <c r="AG129" s="170"/>
      <c r="AH129" s="238" t="s">
        <v>1490</v>
      </c>
      <c r="AI129" s="285"/>
      <c r="AN129" s="255"/>
      <c r="AO129" s="256"/>
      <c r="AP129" s="256"/>
      <c r="AQ129" s="257"/>
      <c r="BG129" s="276">
        <v>1361</v>
      </c>
    </row>
    <row r="130" spans="1:59" ht="19.5">
      <c r="A130" s="281"/>
      <c r="B130" s="282" t="s">
        <v>2893</v>
      </c>
      <c r="C130" s="291" t="s">
        <v>2894</v>
      </c>
      <c r="D130" s="273" t="s">
        <v>2895</v>
      </c>
      <c r="E130" s="274"/>
      <c r="F130" s="275" t="s">
        <v>2594</v>
      </c>
      <c r="G130" s="276">
        <v>53</v>
      </c>
      <c r="H130" s="277">
        <v>0</v>
      </c>
      <c r="I130" s="278">
        <v>12.51</v>
      </c>
      <c r="J130" s="279">
        <f t="shared" si="59"/>
        <v>12.51</v>
      </c>
      <c r="K130" s="166">
        <f t="shared" si="60"/>
        <v>0</v>
      </c>
      <c r="L130" s="166">
        <f t="shared" si="61"/>
        <v>663.03</v>
      </c>
      <c r="M130" s="166">
        <f t="shared" si="62"/>
        <v>663.03</v>
      </c>
      <c r="N130" s="166">
        <f t="shared" si="63"/>
        <v>828.79</v>
      </c>
      <c r="O130" s="166"/>
      <c r="P130" s="167">
        <f t="shared" si="64"/>
        <v>53</v>
      </c>
      <c r="Q130" s="168">
        <f t="shared" si="65"/>
        <v>0</v>
      </c>
      <c r="R130" s="168">
        <f t="shared" si="66"/>
        <v>0</v>
      </c>
      <c r="S130" s="168">
        <f t="shared" si="67"/>
        <v>0</v>
      </c>
      <c r="T130" s="169">
        <f t="shared" si="68"/>
        <v>0</v>
      </c>
      <c r="U130" s="166"/>
      <c r="V130" s="167">
        <f t="shared" si="69"/>
        <v>53</v>
      </c>
      <c r="W130" s="168">
        <f t="shared" si="70"/>
        <v>0</v>
      </c>
      <c r="X130" s="168">
        <f t="shared" si="71"/>
        <v>0</v>
      </c>
      <c r="Y130" s="168">
        <f t="shared" si="72"/>
        <v>0</v>
      </c>
      <c r="Z130" s="169">
        <f t="shared" si="73"/>
        <v>0</v>
      </c>
      <c r="AA130" s="166"/>
      <c r="AB130" s="167">
        <f t="shared" si="74"/>
        <v>53</v>
      </c>
      <c r="AC130" s="168">
        <f t="shared" si="75"/>
        <v>0</v>
      </c>
      <c r="AD130" s="168">
        <f t="shared" si="76"/>
        <v>0</v>
      </c>
      <c r="AE130" s="168">
        <f t="shared" si="77"/>
        <v>0</v>
      </c>
      <c r="AF130" s="169">
        <f t="shared" si="78"/>
        <v>0</v>
      </c>
      <c r="AG130" s="170"/>
      <c r="AH130" s="238" t="s">
        <v>1490</v>
      </c>
      <c r="AI130" s="285"/>
      <c r="AN130" s="255"/>
      <c r="AO130" s="256"/>
      <c r="AP130" s="256"/>
      <c r="AQ130" s="257"/>
      <c r="BG130" s="276">
        <v>31</v>
      </c>
    </row>
    <row r="131" spans="1:59" ht="19.5">
      <c r="A131" s="281"/>
      <c r="B131" s="282" t="s">
        <v>2896</v>
      </c>
      <c r="C131" s="291" t="s">
        <v>2897</v>
      </c>
      <c r="D131" s="273" t="s">
        <v>2898</v>
      </c>
      <c r="E131" s="274"/>
      <c r="F131" s="275" t="s">
        <v>2594</v>
      </c>
      <c r="G131" s="276">
        <v>3</v>
      </c>
      <c r="H131" s="277">
        <v>0</v>
      </c>
      <c r="I131" s="278">
        <v>20.41</v>
      </c>
      <c r="J131" s="279">
        <f t="shared" si="59"/>
        <v>20.41</v>
      </c>
      <c r="K131" s="166">
        <f t="shared" si="60"/>
        <v>0</v>
      </c>
      <c r="L131" s="166">
        <f t="shared" si="61"/>
        <v>61.23</v>
      </c>
      <c r="M131" s="166">
        <f t="shared" si="62"/>
        <v>61.23</v>
      </c>
      <c r="N131" s="166">
        <f t="shared" si="63"/>
        <v>76.540000000000006</v>
      </c>
      <c r="O131" s="166"/>
      <c r="P131" s="167">
        <f t="shared" si="64"/>
        <v>3</v>
      </c>
      <c r="Q131" s="168">
        <f t="shared" si="65"/>
        <v>0</v>
      </c>
      <c r="R131" s="168">
        <f t="shared" si="66"/>
        <v>0</v>
      </c>
      <c r="S131" s="168">
        <f t="shared" si="67"/>
        <v>0</v>
      </c>
      <c r="T131" s="169">
        <f t="shared" si="68"/>
        <v>0</v>
      </c>
      <c r="U131" s="166"/>
      <c r="V131" s="167">
        <f t="shared" si="69"/>
        <v>3</v>
      </c>
      <c r="W131" s="168">
        <f t="shared" si="70"/>
        <v>0</v>
      </c>
      <c r="X131" s="168">
        <f t="shared" si="71"/>
        <v>0</v>
      </c>
      <c r="Y131" s="168">
        <f t="shared" si="72"/>
        <v>0</v>
      </c>
      <c r="Z131" s="169">
        <f t="shared" si="73"/>
        <v>0</v>
      </c>
      <c r="AA131" s="166"/>
      <c r="AB131" s="167">
        <f t="shared" si="74"/>
        <v>3</v>
      </c>
      <c r="AC131" s="168">
        <f t="shared" si="75"/>
        <v>0</v>
      </c>
      <c r="AD131" s="168">
        <f t="shared" si="76"/>
        <v>0</v>
      </c>
      <c r="AE131" s="168">
        <f t="shared" si="77"/>
        <v>0</v>
      </c>
      <c r="AF131" s="169">
        <f t="shared" si="78"/>
        <v>0</v>
      </c>
      <c r="AG131" s="170"/>
      <c r="AH131" s="238" t="s">
        <v>1490</v>
      </c>
      <c r="AI131" s="285"/>
      <c r="AN131" s="255"/>
      <c r="AO131" s="256"/>
      <c r="AP131" s="256"/>
      <c r="AQ131" s="257"/>
      <c r="BG131" s="276">
        <v>2</v>
      </c>
    </row>
    <row r="132" spans="1:59" ht="30">
      <c r="A132" s="281"/>
      <c r="B132" s="282" t="s">
        <v>2899</v>
      </c>
      <c r="C132" s="291" t="s">
        <v>2900</v>
      </c>
      <c r="D132" s="273" t="s">
        <v>2901</v>
      </c>
      <c r="E132" s="274"/>
      <c r="F132" s="275" t="s">
        <v>2594</v>
      </c>
      <c r="G132" s="276">
        <v>20</v>
      </c>
      <c r="H132" s="277">
        <v>0</v>
      </c>
      <c r="I132" s="278">
        <v>27.85</v>
      </c>
      <c r="J132" s="279">
        <f t="shared" si="59"/>
        <v>27.85</v>
      </c>
      <c r="K132" s="166">
        <f t="shared" si="60"/>
        <v>0</v>
      </c>
      <c r="L132" s="166">
        <f t="shared" si="61"/>
        <v>557</v>
      </c>
      <c r="M132" s="166">
        <f t="shared" si="62"/>
        <v>557</v>
      </c>
      <c r="N132" s="166">
        <f t="shared" si="63"/>
        <v>696.25</v>
      </c>
      <c r="O132" s="166"/>
      <c r="P132" s="167">
        <f t="shared" si="64"/>
        <v>20</v>
      </c>
      <c r="Q132" s="168">
        <f t="shared" si="65"/>
        <v>0</v>
      </c>
      <c r="R132" s="168">
        <f t="shared" si="66"/>
        <v>0</v>
      </c>
      <c r="S132" s="168">
        <f t="shared" si="67"/>
        <v>0</v>
      </c>
      <c r="T132" s="169">
        <f t="shared" si="68"/>
        <v>0</v>
      </c>
      <c r="U132" s="166"/>
      <c r="V132" s="167">
        <f t="shared" si="69"/>
        <v>20</v>
      </c>
      <c r="W132" s="168">
        <f t="shared" si="70"/>
        <v>0</v>
      </c>
      <c r="X132" s="168">
        <f t="shared" si="71"/>
        <v>0</v>
      </c>
      <c r="Y132" s="168">
        <f t="shared" si="72"/>
        <v>0</v>
      </c>
      <c r="Z132" s="169">
        <f t="shared" si="73"/>
        <v>0</v>
      </c>
      <c r="AA132" s="166"/>
      <c r="AB132" s="167">
        <f t="shared" si="74"/>
        <v>20</v>
      </c>
      <c r="AC132" s="168">
        <f t="shared" si="75"/>
        <v>0</v>
      </c>
      <c r="AD132" s="168">
        <f t="shared" si="76"/>
        <v>0</v>
      </c>
      <c r="AE132" s="168">
        <f t="shared" si="77"/>
        <v>0</v>
      </c>
      <c r="AF132" s="169">
        <f t="shared" si="78"/>
        <v>0</v>
      </c>
      <c r="AG132" s="170"/>
      <c r="AH132" s="238" t="s">
        <v>1490</v>
      </c>
      <c r="AI132" s="285"/>
      <c r="AN132" s="255"/>
      <c r="AO132" s="256"/>
      <c r="AP132" s="256"/>
      <c r="AQ132" s="257"/>
      <c r="BG132" s="276">
        <v>12</v>
      </c>
    </row>
    <row r="133" spans="1:59" ht="30">
      <c r="A133" s="281"/>
      <c r="B133" s="282" t="s">
        <v>2902</v>
      </c>
      <c r="C133" s="291" t="s">
        <v>2903</v>
      </c>
      <c r="D133" s="273" t="s">
        <v>2904</v>
      </c>
      <c r="E133" s="274"/>
      <c r="F133" s="275" t="s">
        <v>2590</v>
      </c>
      <c r="G133" s="276">
        <v>17</v>
      </c>
      <c r="H133" s="277">
        <v>0</v>
      </c>
      <c r="I133" s="278">
        <v>5.09</v>
      </c>
      <c r="J133" s="279">
        <f t="shared" si="59"/>
        <v>5.09</v>
      </c>
      <c r="K133" s="166">
        <f t="shared" si="60"/>
        <v>0</v>
      </c>
      <c r="L133" s="166">
        <f t="shared" si="61"/>
        <v>86.53</v>
      </c>
      <c r="M133" s="166">
        <f t="shared" si="62"/>
        <v>86.53</v>
      </c>
      <c r="N133" s="166">
        <f t="shared" si="63"/>
        <v>108.16</v>
      </c>
      <c r="O133" s="166"/>
      <c r="P133" s="167">
        <f t="shared" si="64"/>
        <v>17</v>
      </c>
      <c r="Q133" s="168">
        <f t="shared" si="65"/>
        <v>0</v>
      </c>
      <c r="R133" s="168">
        <f t="shared" si="66"/>
        <v>0</v>
      </c>
      <c r="S133" s="168">
        <f t="shared" si="67"/>
        <v>0</v>
      </c>
      <c r="T133" s="169">
        <f t="shared" si="68"/>
        <v>0</v>
      </c>
      <c r="U133" s="166"/>
      <c r="V133" s="167">
        <f t="shared" si="69"/>
        <v>17</v>
      </c>
      <c r="W133" s="168">
        <f t="shared" si="70"/>
        <v>0</v>
      </c>
      <c r="X133" s="168">
        <f t="shared" si="71"/>
        <v>0</v>
      </c>
      <c r="Y133" s="168">
        <f t="shared" si="72"/>
        <v>0</v>
      </c>
      <c r="Z133" s="169">
        <f t="shared" si="73"/>
        <v>0</v>
      </c>
      <c r="AA133" s="166"/>
      <c r="AB133" s="167">
        <f t="shared" si="74"/>
        <v>17</v>
      </c>
      <c r="AC133" s="168">
        <f t="shared" si="75"/>
        <v>0</v>
      </c>
      <c r="AD133" s="168">
        <f t="shared" si="76"/>
        <v>0</v>
      </c>
      <c r="AE133" s="168">
        <f t="shared" si="77"/>
        <v>0</v>
      </c>
      <c r="AF133" s="169">
        <f t="shared" si="78"/>
        <v>0</v>
      </c>
      <c r="AG133" s="170"/>
      <c r="AH133" s="238" t="s">
        <v>1490</v>
      </c>
      <c r="AI133" s="285"/>
      <c r="AN133" s="239"/>
      <c r="AO133" s="240"/>
      <c r="AP133" s="240"/>
      <c r="AQ133" s="241"/>
      <c r="BG133" s="276">
        <v>10</v>
      </c>
    </row>
    <row r="134" spans="1:59" ht="30">
      <c r="A134" s="281"/>
      <c r="B134" s="282" t="s">
        <v>2905</v>
      </c>
      <c r="C134" s="292" t="s">
        <v>2906</v>
      </c>
      <c r="D134" s="273" t="s">
        <v>2907</v>
      </c>
      <c r="E134" s="274"/>
      <c r="F134" s="275" t="s">
        <v>2590</v>
      </c>
      <c r="G134" s="276">
        <v>63</v>
      </c>
      <c r="H134" s="277">
        <v>7.0000000000000007E-2</v>
      </c>
      <c r="I134" s="278">
        <v>8.43</v>
      </c>
      <c r="J134" s="279">
        <f t="shared" si="59"/>
        <v>8.5</v>
      </c>
      <c r="K134" s="166">
        <f t="shared" si="60"/>
        <v>4.41</v>
      </c>
      <c r="L134" s="166">
        <f t="shared" si="61"/>
        <v>531.09</v>
      </c>
      <c r="M134" s="166">
        <f t="shared" si="62"/>
        <v>535.5</v>
      </c>
      <c r="N134" s="166">
        <f t="shared" si="63"/>
        <v>669.38</v>
      </c>
      <c r="O134" s="166"/>
      <c r="P134" s="167">
        <f t="shared" si="64"/>
        <v>63</v>
      </c>
      <c r="Q134" s="168">
        <f t="shared" si="65"/>
        <v>0</v>
      </c>
      <c r="R134" s="168">
        <f t="shared" si="66"/>
        <v>0</v>
      </c>
      <c r="S134" s="168">
        <f t="shared" si="67"/>
        <v>0</v>
      </c>
      <c r="T134" s="169">
        <f t="shared" si="68"/>
        <v>0</v>
      </c>
      <c r="U134" s="166"/>
      <c r="V134" s="167">
        <f t="shared" si="69"/>
        <v>63</v>
      </c>
      <c r="W134" s="168">
        <f t="shared" si="70"/>
        <v>0</v>
      </c>
      <c r="X134" s="168">
        <f t="shared" si="71"/>
        <v>0</v>
      </c>
      <c r="Y134" s="168">
        <f t="shared" si="72"/>
        <v>0</v>
      </c>
      <c r="Z134" s="169">
        <f t="shared" si="73"/>
        <v>0</v>
      </c>
      <c r="AA134" s="166"/>
      <c r="AB134" s="167">
        <f t="shared" si="74"/>
        <v>63</v>
      </c>
      <c r="AC134" s="168">
        <f t="shared" si="75"/>
        <v>0</v>
      </c>
      <c r="AD134" s="168">
        <f t="shared" si="76"/>
        <v>0</v>
      </c>
      <c r="AE134" s="168">
        <f t="shared" si="77"/>
        <v>0</v>
      </c>
      <c r="AF134" s="169">
        <f t="shared" si="78"/>
        <v>0</v>
      </c>
      <c r="AG134" s="170"/>
      <c r="AH134" s="238" t="s">
        <v>1490</v>
      </c>
      <c r="AI134" s="285"/>
      <c r="AN134" s="255"/>
      <c r="AO134" s="256"/>
      <c r="AP134" s="256"/>
      <c r="AQ134" s="257"/>
      <c r="BG134" s="276">
        <v>37</v>
      </c>
    </row>
    <row r="135" spans="1:59" ht="60">
      <c r="A135" s="281"/>
      <c r="B135" s="282" t="s">
        <v>2908</v>
      </c>
      <c r="C135" s="291" t="s">
        <v>2909</v>
      </c>
      <c r="D135" s="273" t="s">
        <v>2910</v>
      </c>
      <c r="E135" s="274"/>
      <c r="F135" s="275" t="s">
        <v>2594</v>
      </c>
      <c r="G135" s="276">
        <v>3</v>
      </c>
      <c r="H135" s="277">
        <v>0.82</v>
      </c>
      <c r="I135" s="278">
        <v>42.24</v>
      </c>
      <c r="J135" s="279">
        <f t="shared" si="59"/>
        <v>43.06</v>
      </c>
      <c r="K135" s="166">
        <f t="shared" si="60"/>
        <v>2.46</v>
      </c>
      <c r="L135" s="166">
        <f t="shared" si="61"/>
        <v>126.72</v>
      </c>
      <c r="M135" s="166">
        <f t="shared" si="62"/>
        <v>129.18</v>
      </c>
      <c r="N135" s="166">
        <f t="shared" si="63"/>
        <v>161.47999999999999</v>
      </c>
      <c r="O135" s="166"/>
      <c r="P135" s="167">
        <f t="shared" si="64"/>
        <v>3</v>
      </c>
      <c r="Q135" s="168">
        <f t="shared" si="65"/>
        <v>0</v>
      </c>
      <c r="R135" s="168">
        <f t="shared" si="66"/>
        <v>0</v>
      </c>
      <c r="S135" s="168">
        <f t="shared" si="67"/>
        <v>0</v>
      </c>
      <c r="T135" s="169">
        <f t="shared" si="68"/>
        <v>0</v>
      </c>
      <c r="U135" s="166"/>
      <c r="V135" s="167">
        <f t="shared" si="69"/>
        <v>3</v>
      </c>
      <c r="W135" s="168">
        <f t="shared" si="70"/>
        <v>0</v>
      </c>
      <c r="X135" s="168">
        <f t="shared" si="71"/>
        <v>0</v>
      </c>
      <c r="Y135" s="168">
        <f t="shared" si="72"/>
        <v>0</v>
      </c>
      <c r="Z135" s="169">
        <f t="shared" si="73"/>
        <v>0</v>
      </c>
      <c r="AA135" s="166"/>
      <c r="AB135" s="167">
        <f t="shared" si="74"/>
        <v>3</v>
      </c>
      <c r="AC135" s="168">
        <f t="shared" si="75"/>
        <v>0</v>
      </c>
      <c r="AD135" s="168">
        <f t="shared" si="76"/>
        <v>0</v>
      </c>
      <c r="AE135" s="168">
        <f t="shared" si="77"/>
        <v>0</v>
      </c>
      <c r="AF135" s="169">
        <f t="shared" si="78"/>
        <v>0</v>
      </c>
      <c r="AG135" s="170"/>
      <c r="AH135" s="238" t="s">
        <v>1490</v>
      </c>
      <c r="AI135" s="285"/>
      <c r="AN135" s="255"/>
      <c r="AO135" s="256"/>
      <c r="AP135" s="256"/>
      <c r="AQ135" s="257"/>
      <c r="BG135" s="276">
        <v>2</v>
      </c>
    </row>
    <row r="136" spans="1:59" ht="45">
      <c r="A136" s="281"/>
      <c r="B136" s="282" t="s">
        <v>2911</v>
      </c>
      <c r="C136" s="291" t="s">
        <v>2909</v>
      </c>
      <c r="D136" s="273" t="s">
        <v>2912</v>
      </c>
      <c r="E136" s="274"/>
      <c r="F136" s="275" t="s">
        <v>2594</v>
      </c>
      <c r="G136" s="276">
        <v>3</v>
      </c>
      <c r="H136" s="277">
        <v>0.55000000000000004</v>
      </c>
      <c r="I136" s="278">
        <v>32.89</v>
      </c>
      <c r="J136" s="279">
        <f t="shared" si="59"/>
        <v>33.44</v>
      </c>
      <c r="K136" s="166">
        <f t="shared" si="60"/>
        <v>1.65</v>
      </c>
      <c r="L136" s="166">
        <f t="shared" si="61"/>
        <v>98.67</v>
      </c>
      <c r="M136" s="166">
        <f t="shared" si="62"/>
        <v>100.32</v>
      </c>
      <c r="N136" s="166">
        <f t="shared" si="63"/>
        <v>125.4</v>
      </c>
      <c r="O136" s="166"/>
      <c r="P136" s="167">
        <f t="shared" si="64"/>
        <v>3</v>
      </c>
      <c r="Q136" s="168">
        <f t="shared" si="65"/>
        <v>0</v>
      </c>
      <c r="R136" s="168">
        <f t="shared" si="66"/>
        <v>0</v>
      </c>
      <c r="S136" s="168">
        <f t="shared" si="67"/>
        <v>0</v>
      </c>
      <c r="T136" s="169">
        <f t="shared" si="68"/>
        <v>0</v>
      </c>
      <c r="U136" s="166"/>
      <c r="V136" s="167">
        <f t="shared" si="69"/>
        <v>3</v>
      </c>
      <c r="W136" s="168">
        <f t="shared" si="70"/>
        <v>0</v>
      </c>
      <c r="X136" s="168">
        <f t="shared" si="71"/>
        <v>0</v>
      </c>
      <c r="Y136" s="168">
        <f t="shared" si="72"/>
        <v>0</v>
      </c>
      <c r="Z136" s="169">
        <f t="shared" si="73"/>
        <v>0</v>
      </c>
      <c r="AA136" s="166"/>
      <c r="AB136" s="167">
        <f t="shared" si="74"/>
        <v>3</v>
      </c>
      <c r="AC136" s="168">
        <f t="shared" si="75"/>
        <v>0</v>
      </c>
      <c r="AD136" s="168">
        <f t="shared" si="76"/>
        <v>0</v>
      </c>
      <c r="AE136" s="168">
        <f t="shared" si="77"/>
        <v>0</v>
      </c>
      <c r="AF136" s="169">
        <f t="shared" si="78"/>
        <v>0</v>
      </c>
      <c r="AG136" s="170"/>
      <c r="AH136" s="238" t="s">
        <v>1490</v>
      </c>
      <c r="AI136" s="285"/>
      <c r="AN136" s="255"/>
      <c r="AO136" s="256"/>
      <c r="AP136" s="256"/>
      <c r="AQ136" s="257"/>
      <c r="BG136" s="276">
        <v>2</v>
      </c>
    </row>
    <row r="137" spans="1:59" ht="19.5">
      <c r="A137" s="281"/>
      <c r="B137" s="282" t="s">
        <v>2913</v>
      </c>
      <c r="C137" s="292" t="s">
        <v>2914</v>
      </c>
      <c r="D137" s="273" t="s">
        <v>2915</v>
      </c>
      <c r="E137" s="274"/>
      <c r="F137" s="275" t="s">
        <v>2594</v>
      </c>
      <c r="G137" s="276">
        <v>7</v>
      </c>
      <c r="H137" s="277">
        <v>0</v>
      </c>
      <c r="I137" s="278">
        <v>41.13</v>
      </c>
      <c r="J137" s="279">
        <f t="shared" si="59"/>
        <v>41.13</v>
      </c>
      <c r="K137" s="166">
        <f t="shared" si="60"/>
        <v>0</v>
      </c>
      <c r="L137" s="166">
        <f t="shared" si="61"/>
        <v>287.91000000000003</v>
      </c>
      <c r="M137" s="166">
        <f t="shared" si="62"/>
        <v>287.91000000000003</v>
      </c>
      <c r="N137" s="166">
        <f t="shared" si="63"/>
        <v>359.89</v>
      </c>
      <c r="O137" s="166"/>
      <c r="P137" s="167">
        <f t="shared" si="64"/>
        <v>7</v>
      </c>
      <c r="Q137" s="168">
        <f t="shared" si="65"/>
        <v>0</v>
      </c>
      <c r="R137" s="168">
        <f t="shared" si="66"/>
        <v>0</v>
      </c>
      <c r="S137" s="168">
        <f t="shared" si="67"/>
        <v>0</v>
      </c>
      <c r="T137" s="169">
        <f t="shared" si="68"/>
        <v>0</v>
      </c>
      <c r="U137" s="166"/>
      <c r="V137" s="167">
        <f t="shared" si="69"/>
        <v>7</v>
      </c>
      <c r="W137" s="168">
        <f t="shared" si="70"/>
        <v>0</v>
      </c>
      <c r="X137" s="168">
        <f t="shared" si="71"/>
        <v>0</v>
      </c>
      <c r="Y137" s="168">
        <f t="shared" si="72"/>
        <v>0</v>
      </c>
      <c r="Z137" s="169">
        <f t="shared" si="73"/>
        <v>0</v>
      </c>
      <c r="AA137" s="166"/>
      <c r="AB137" s="167">
        <f t="shared" si="74"/>
        <v>7</v>
      </c>
      <c r="AC137" s="168">
        <f t="shared" si="75"/>
        <v>0</v>
      </c>
      <c r="AD137" s="168">
        <f t="shared" si="76"/>
        <v>0</v>
      </c>
      <c r="AE137" s="168">
        <f t="shared" si="77"/>
        <v>0</v>
      </c>
      <c r="AF137" s="169">
        <f t="shared" si="78"/>
        <v>0</v>
      </c>
      <c r="AG137" s="170"/>
      <c r="AH137" s="238" t="s">
        <v>1490</v>
      </c>
      <c r="AI137" s="285"/>
      <c r="AN137" s="255"/>
      <c r="AO137" s="256"/>
      <c r="AP137" s="256"/>
      <c r="AQ137" s="257"/>
      <c r="BG137" s="276">
        <v>4</v>
      </c>
    </row>
    <row r="138" spans="1:59" ht="45">
      <c r="A138" s="281"/>
      <c r="B138" s="282" t="s">
        <v>2916</v>
      </c>
      <c r="C138" s="292" t="s">
        <v>2917</v>
      </c>
      <c r="D138" s="273" t="s">
        <v>2918</v>
      </c>
      <c r="E138" s="274"/>
      <c r="F138" s="275" t="s">
        <v>2594</v>
      </c>
      <c r="G138" s="276">
        <v>10</v>
      </c>
      <c r="H138" s="277">
        <v>227.95</v>
      </c>
      <c r="I138" s="278">
        <v>51.28</v>
      </c>
      <c r="J138" s="279">
        <f t="shared" si="59"/>
        <v>279.23</v>
      </c>
      <c r="K138" s="166">
        <f t="shared" si="60"/>
        <v>2279.5</v>
      </c>
      <c r="L138" s="166">
        <f t="shared" si="61"/>
        <v>512.79999999999995</v>
      </c>
      <c r="M138" s="166">
        <f t="shared" si="62"/>
        <v>2792.3</v>
      </c>
      <c r="N138" s="166">
        <f t="shared" si="63"/>
        <v>3490.38</v>
      </c>
      <c r="O138" s="166"/>
      <c r="P138" s="167">
        <f t="shared" si="64"/>
        <v>10</v>
      </c>
      <c r="Q138" s="168">
        <f t="shared" si="65"/>
        <v>0</v>
      </c>
      <c r="R138" s="168">
        <f t="shared" si="66"/>
        <v>0</v>
      </c>
      <c r="S138" s="168">
        <f t="shared" si="67"/>
        <v>0</v>
      </c>
      <c r="T138" s="169">
        <f t="shared" si="68"/>
        <v>0</v>
      </c>
      <c r="U138" s="166"/>
      <c r="V138" s="167">
        <f t="shared" si="69"/>
        <v>10</v>
      </c>
      <c r="W138" s="168">
        <f t="shared" si="70"/>
        <v>0</v>
      </c>
      <c r="X138" s="168">
        <f t="shared" si="71"/>
        <v>0</v>
      </c>
      <c r="Y138" s="168">
        <f t="shared" si="72"/>
        <v>0</v>
      </c>
      <c r="Z138" s="169">
        <f t="shared" si="73"/>
        <v>0</v>
      </c>
      <c r="AA138" s="166"/>
      <c r="AB138" s="167">
        <f t="shared" si="74"/>
        <v>10</v>
      </c>
      <c r="AC138" s="168">
        <f t="shared" si="75"/>
        <v>0</v>
      </c>
      <c r="AD138" s="168">
        <f t="shared" si="76"/>
        <v>0</v>
      </c>
      <c r="AE138" s="168">
        <f t="shared" si="77"/>
        <v>0</v>
      </c>
      <c r="AF138" s="169">
        <f t="shared" si="78"/>
        <v>0</v>
      </c>
      <c r="AG138" s="170"/>
      <c r="AH138" s="238" t="s">
        <v>1490</v>
      </c>
      <c r="AI138" s="285"/>
      <c r="AN138" s="255"/>
      <c r="AO138" s="256"/>
      <c r="AP138" s="256"/>
      <c r="AQ138" s="257"/>
      <c r="BG138" s="276">
        <v>6</v>
      </c>
    </row>
    <row r="139" spans="1:59" ht="30">
      <c r="A139" s="281"/>
      <c r="B139" s="282" t="s">
        <v>2919</v>
      </c>
      <c r="C139" s="272" t="s">
        <v>2671</v>
      </c>
      <c r="D139" s="273" t="s">
        <v>2920</v>
      </c>
      <c r="E139" s="274"/>
      <c r="F139" s="284" t="s">
        <v>2594</v>
      </c>
      <c r="G139" s="276">
        <v>3</v>
      </c>
      <c r="H139" s="277">
        <v>124.32</v>
      </c>
      <c r="I139" s="278">
        <v>325.52</v>
      </c>
      <c r="J139" s="279">
        <f t="shared" si="59"/>
        <v>449.84</v>
      </c>
      <c r="K139" s="166">
        <f t="shared" si="60"/>
        <v>372.96</v>
      </c>
      <c r="L139" s="166">
        <f t="shared" si="61"/>
        <v>976.56</v>
      </c>
      <c r="M139" s="166">
        <f t="shared" si="62"/>
        <v>1349.52</v>
      </c>
      <c r="N139" s="166">
        <f t="shared" si="63"/>
        <v>1686.9</v>
      </c>
      <c r="O139" s="166"/>
      <c r="P139" s="167">
        <f t="shared" si="64"/>
        <v>3</v>
      </c>
      <c r="Q139" s="168">
        <f t="shared" si="65"/>
        <v>0</v>
      </c>
      <c r="R139" s="168">
        <f t="shared" si="66"/>
        <v>0</v>
      </c>
      <c r="S139" s="168">
        <f t="shared" si="67"/>
        <v>0</v>
      </c>
      <c r="T139" s="169">
        <f t="shared" si="68"/>
        <v>0</v>
      </c>
      <c r="U139" s="166"/>
      <c r="V139" s="167">
        <f t="shared" si="69"/>
        <v>3</v>
      </c>
      <c r="W139" s="168">
        <f t="shared" si="70"/>
        <v>0</v>
      </c>
      <c r="X139" s="168">
        <f t="shared" si="71"/>
        <v>0</v>
      </c>
      <c r="Y139" s="168">
        <f t="shared" si="72"/>
        <v>0</v>
      </c>
      <c r="Z139" s="169">
        <f t="shared" si="73"/>
        <v>0</v>
      </c>
      <c r="AA139" s="166"/>
      <c r="AB139" s="167">
        <f t="shared" si="74"/>
        <v>3</v>
      </c>
      <c r="AC139" s="168">
        <f t="shared" si="75"/>
        <v>0</v>
      </c>
      <c r="AD139" s="168">
        <f t="shared" si="76"/>
        <v>0</v>
      </c>
      <c r="AE139" s="168">
        <f t="shared" si="77"/>
        <v>0</v>
      </c>
      <c r="AF139" s="169">
        <f t="shared" si="78"/>
        <v>0</v>
      </c>
      <c r="AG139" s="170"/>
      <c r="AH139" s="238" t="s">
        <v>1490</v>
      </c>
      <c r="AI139" s="285"/>
      <c r="AN139" s="239"/>
      <c r="AO139" s="240"/>
      <c r="AP139" s="240"/>
      <c r="AQ139" s="241"/>
      <c r="BG139" s="276">
        <v>2</v>
      </c>
    </row>
    <row r="140" spans="1:59" ht="30">
      <c r="A140" s="281"/>
      <c r="B140" s="282" t="s">
        <v>2921</v>
      </c>
      <c r="C140" s="291" t="s">
        <v>2922</v>
      </c>
      <c r="D140" s="273" t="s">
        <v>2923</v>
      </c>
      <c r="E140" s="274"/>
      <c r="F140" s="284" t="s">
        <v>2590</v>
      </c>
      <c r="G140" s="276">
        <v>46</v>
      </c>
      <c r="H140" s="277">
        <v>0</v>
      </c>
      <c r="I140" s="278">
        <v>6.77</v>
      </c>
      <c r="J140" s="279">
        <f t="shared" si="59"/>
        <v>6.77</v>
      </c>
      <c r="K140" s="166">
        <f t="shared" si="60"/>
        <v>0</v>
      </c>
      <c r="L140" s="166">
        <f t="shared" si="61"/>
        <v>311.42</v>
      </c>
      <c r="M140" s="166">
        <f t="shared" si="62"/>
        <v>311.42</v>
      </c>
      <c r="N140" s="166">
        <f t="shared" si="63"/>
        <v>389.28</v>
      </c>
      <c r="O140" s="166"/>
      <c r="P140" s="167">
        <f t="shared" si="64"/>
        <v>46</v>
      </c>
      <c r="Q140" s="168">
        <f t="shared" si="65"/>
        <v>0</v>
      </c>
      <c r="R140" s="168">
        <f t="shared" si="66"/>
        <v>0</v>
      </c>
      <c r="S140" s="168">
        <f t="shared" si="67"/>
        <v>0</v>
      </c>
      <c r="T140" s="169">
        <f t="shared" si="68"/>
        <v>0</v>
      </c>
      <c r="U140" s="166"/>
      <c r="V140" s="167">
        <f t="shared" si="69"/>
        <v>46</v>
      </c>
      <c r="W140" s="168">
        <f t="shared" si="70"/>
        <v>0</v>
      </c>
      <c r="X140" s="168">
        <f t="shared" si="71"/>
        <v>0</v>
      </c>
      <c r="Y140" s="168">
        <f t="shared" si="72"/>
        <v>0</v>
      </c>
      <c r="Z140" s="169">
        <f t="shared" si="73"/>
        <v>0</v>
      </c>
      <c r="AA140" s="166"/>
      <c r="AB140" s="167">
        <f t="shared" si="74"/>
        <v>46</v>
      </c>
      <c r="AC140" s="168">
        <f t="shared" si="75"/>
        <v>0</v>
      </c>
      <c r="AD140" s="168">
        <f t="shared" si="76"/>
        <v>0</v>
      </c>
      <c r="AE140" s="168">
        <f t="shared" si="77"/>
        <v>0</v>
      </c>
      <c r="AF140" s="169">
        <f t="shared" si="78"/>
        <v>0</v>
      </c>
      <c r="AG140" s="170"/>
      <c r="AH140" s="238" t="s">
        <v>1490</v>
      </c>
      <c r="AI140" s="285"/>
      <c r="AN140" s="255"/>
      <c r="AO140" s="256"/>
      <c r="AP140" s="256"/>
      <c r="AQ140" s="257"/>
      <c r="BG140" s="276">
        <v>27</v>
      </c>
    </row>
    <row r="141" spans="1:59" ht="30">
      <c r="A141" s="281"/>
      <c r="B141" s="282" t="s">
        <v>2924</v>
      </c>
      <c r="C141" s="291" t="s">
        <v>2925</v>
      </c>
      <c r="D141" s="273" t="s">
        <v>2926</v>
      </c>
      <c r="E141" s="274"/>
      <c r="F141" s="284" t="s">
        <v>2550</v>
      </c>
      <c r="G141" s="276">
        <v>7</v>
      </c>
      <c r="H141" s="277">
        <v>0</v>
      </c>
      <c r="I141" s="278">
        <v>39.520000000000003</v>
      </c>
      <c r="J141" s="279">
        <f t="shared" si="59"/>
        <v>39.520000000000003</v>
      </c>
      <c r="K141" s="166">
        <f t="shared" si="60"/>
        <v>0</v>
      </c>
      <c r="L141" s="166">
        <f t="shared" si="61"/>
        <v>276.64</v>
      </c>
      <c r="M141" s="166">
        <f t="shared" si="62"/>
        <v>276.64</v>
      </c>
      <c r="N141" s="166">
        <f t="shared" si="63"/>
        <v>345.8</v>
      </c>
      <c r="O141" s="166"/>
      <c r="P141" s="167">
        <f t="shared" si="64"/>
        <v>7</v>
      </c>
      <c r="Q141" s="168">
        <f t="shared" si="65"/>
        <v>0</v>
      </c>
      <c r="R141" s="168">
        <f t="shared" si="66"/>
        <v>0</v>
      </c>
      <c r="S141" s="168">
        <f t="shared" si="67"/>
        <v>0</v>
      </c>
      <c r="T141" s="169">
        <f t="shared" si="68"/>
        <v>0</v>
      </c>
      <c r="U141" s="166"/>
      <c r="V141" s="167">
        <f t="shared" si="69"/>
        <v>7</v>
      </c>
      <c r="W141" s="168">
        <f t="shared" si="70"/>
        <v>0</v>
      </c>
      <c r="X141" s="168">
        <f t="shared" si="71"/>
        <v>0</v>
      </c>
      <c r="Y141" s="168">
        <f t="shared" si="72"/>
        <v>0</v>
      </c>
      <c r="Z141" s="169">
        <f t="shared" si="73"/>
        <v>0</v>
      </c>
      <c r="AA141" s="166"/>
      <c r="AB141" s="167">
        <f t="shared" si="74"/>
        <v>7</v>
      </c>
      <c r="AC141" s="168">
        <f t="shared" si="75"/>
        <v>0</v>
      </c>
      <c r="AD141" s="168">
        <f t="shared" si="76"/>
        <v>0</v>
      </c>
      <c r="AE141" s="168">
        <f t="shared" si="77"/>
        <v>0</v>
      </c>
      <c r="AF141" s="169">
        <f t="shared" si="78"/>
        <v>0</v>
      </c>
      <c r="AG141" s="170"/>
      <c r="AH141" s="238" t="s">
        <v>1490</v>
      </c>
      <c r="AI141" s="285"/>
      <c r="AN141" s="255"/>
      <c r="AO141" s="256"/>
      <c r="AP141" s="256"/>
      <c r="AQ141" s="257"/>
      <c r="BG141" s="276">
        <v>4</v>
      </c>
    </row>
    <row r="142" spans="1:59" ht="30">
      <c r="A142" s="281"/>
      <c r="B142" s="282" t="s">
        <v>2927</v>
      </c>
      <c r="C142" s="292" t="s">
        <v>2928</v>
      </c>
      <c r="D142" s="273" t="s">
        <v>2929</v>
      </c>
      <c r="E142" s="274"/>
      <c r="F142" s="284" t="s">
        <v>2550</v>
      </c>
      <c r="G142" s="276">
        <v>17</v>
      </c>
      <c r="H142" s="277">
        <v>0</v>
      </c>
      <c r="I142" s="278">
        <v>43.95</v>
      </c>
      <c r="J142" s="279">
        <f t="shared" si="59"/>
        <v>43.95</v>
      </c>
      <c r="K142" s="166">
        <f t="shared" si="60"/>
        <v>0</v>
      </c>
      <c r="L142" s="166">
        <f t="shared" si="61"/>
        <v>747.15</v>
      </c>
      <c r="M142" s="166">
        <f t="shared" si="62"/>
        <v>747.15</v>
      </c>
      <c r="N142" s="166">
        <f t="shared" si="63"/>
        <v>933.94</v>
      </c>
      <c r="O142" s="166"/>
      <c r="P142" s="167">
        <f t="shared" si="64"/>
        <v>17</v>
      </c>
      <c r="Q142" s="168">
        <f t="shared" si="65"/>
        <v>0</v>
      </c>
      <c r="R142" s="168">
        <f t="shared" si="66"/>
        <v>0</v>
      </c>
      <c r="S142" s="168">
        <f t="shared" si="67"/>
        <v>0</v>
      </c>
      <c r="T142" s="169">
        <f t="shared" si="68"/>
        <v>0</v>
      </c>
      <c r="U142" s="166"/>
      <c r="V142" s="167">
        <f t="shared" si="69"/>
        <v>17</v>
      </c>
      <c r="W142" s="168">
        <f t="shared" si="70"/>
        <v>0</v>
      </c>
      <c r="X142" s="168">
        <f t="shared" si="71"/>
        <v>0</v>
      </c>
      <c r="Y142" s="168">
        <f t="shared" si="72"/>
        <v>0</v>
      </c>
      <c r="Z142" s="169">
        <f t="shared" si="73"/>
        <v>0</v>
      </c>
      <c r="AA142" s="166"/>
      <c r="AB142" s="167">
        <f t="shared" si="74"/>
        <v>17</v>
      </c>
      <c r="AC142" s="168">
        <f t="shared" si="75"/>
        <v>0</v>
      </c>
      <c r="AD142" s="168">
        <f t="shared" si="76"/>
        <v>0</v>
      </c>
      <c r="AE142" s="168">
        <f t="shared" si="77"/>
        <v>0</v>
      </c>
      <c r="AF142" s="169">
        <f t="shared" si="78"/>
        <v>0</v>
      </c>
      <c r="AG142" s="170"/>
      <c r="AH142" s="238" t="s">
        <v>1490</v>
      </c>
      <c r="AI142" s="285"/>
      <c r="AN142" s="255"/>
      <c r="AO142" s="256"/>
      <c r="AP142" s="256"/>
      <c r="AQ142" s="257"/>
      <c r="BG142" s="276">
        <v>10</v>
      </c>
    </row>
    <row r="143" spans="1:59" ht="30">
      <c r="A143" s="281"/>
      <c r="B143" s="282" t="s">
        <v>2930</v>
      </c>
      <c r="C143" s="291" t="s">
        <v>2925</v>
      </c>
      <c r="D143" s="273" t="s">
        <v>2931</v>
      </c>
      <c r="E143" s="274"/>
      <c r="F143" s="284" t="s">
        <v>2550</v>
      </c>
      <c r="G143" s="276">
        <v>17</v>
      </c>
      <c r="H143" s="277">
        <v>0</v>
      </c>
      <c r="I143" s="278">
        <v>19.760000000000002</v>
      </c>
      <c r="J143" s="279">
        <f t="shared" si="59"/>
        <v>19.760000000000002</v>
      </c>
      <c r="K143" s="166">
        <f t="shared" si="60"/>
        <v>0</v>
      </c>
      <c r="L143" s="166">
        <f t="shared" si="61"/>
        <v>335.92</v>
      </c>
      <c r="M143" s="166">
        <f t="shared" si="62"/>
        <v>335.92</v>
      </c>
      <c r="N143" s="166">
        <f t="shared" si="63"/>
        <v>419.9</v>
      </c>
      <c r="O143" s="166"/>
      <c r="P143" s="167">
        <f t="shared" si="64"/>
        <v>17</v>
      </c>
      <c r="Q143" s="168">
        <f t="shared" si="65"/>
        <v>0</v>
      </c>
      <c r="R143" s="168">
        <f t="shared" si="66"/>
        <v>0</v>
      </c>
      <c r="S143" s="168">
        <f t="shared" si="67"/>
        <v>0</v>
      </c>
      <c r="T143" s="169">
        <f t="shared" si="68"/>
        <v>0</v>
      </c>
      <c r="U143" s="166"/>
      <c r="V143" s="167">
        <f t="shared" si="69"/>
        <v>17</v>
      </c>
      <c r="W143" s="168">
        <f t="shared" si="70"/>
        <v>0</v>
      </c>
      <c r="X143" s="168">
        <f t="shared" si="71"/>
        <v>0</v>
      </c>
      <c r="Y143" s="168">
        <f t="shared" si="72"/>
        <v>0</v>
      </c>
      <c r="Z143" s="169">
        <f t="shared" si="73"/>
        <v>0</v>
      </c>
      <c r="AA143" s="166"/>
      <c r="AB143" s="167">
        <f t="shared" si="74"/>
        <v>17</v>
      </c>
      <c r="AC143" s="168">
        <f t="shared" si="75"/>
        <v>0</v>
      </c>
      <c r="AD143" s="168">
        <f t="shared" si="76"/>
        <v>0</v>
      </c>
      <c r="AE143" s="168">
        <f t="shared" si="77"/>
        <v>0</v>
      </c>
      <c r="AF143" s="169">
        <f t="shared" si="78"/>
        <v>0</v>
      </c>
      <c r="AG143" s="170"/>
      <c r="AH143" s="238" t="s">
        <v>1490</v>
      </c>
      <c r="AI143" s="285"/>
      <c r="AN143" s="255"/>
      <c r="AO143" s="256"/>
      <c r="AP143" s="256"/>
      <c r="AQ143" s="257"/>
      <c r="BG143" s="276">
        <v>10</v>
      </c>
    </row>
    <row r="144" spans="1:59" ht="30">
      <c r="A144" s="281"/>
      <c r="B144" s="282" t="s">
        <v>2932</v>
      </c>
      <c r="C144" s="292" t="s">
        <v>2933</v>
      </c>
      <c r="D144" s="273" t="s">
        <v>2934</v>
      </c>
      <c r="E144" s="274"/>
      <c r="F144" s="275" t="s">
        <v>2550</v>
      </c>
      <c r="G144" s="276">
        <v>7</v>
      </c>
      <c r="H144" s="277">
        <v>0</v>
      </c>
      <c r="I144" s="278">
        <v>41.02</v>
      </c>
      <c r="J144" s="279">
        <f t="shared" si="59"/>
        <v>41.02</v>
      </c>
      <c r="K144" s="166">
        <f t="shared" si="60"/>
        <v>0</v>
      </c>
      <c r="L144" s="166">
        <f t="shared" si="61"/>
        <v>287.14</v>
      </c>
      <c r="M144" s="166">
        <f t="shared" si="62"/>
        <v>287.14</v>
      </c>
      <c r="N144" s="166">
        <f t="shared" si="63"/>
        <v>358.93</v>
      </c>
      <c r="O144" s="166"/>
      <c r="P144" s="167">
        <f t="shared" si="64"/>
        <v>7</v>
      </c>
      <c r="Q144" s="168">
        <f t="shared" si="65"/>
        <v>0</v>
      </c>
      <c r="R144" s="168">
        <f t="shared" si="66"/>
        <v>0</v>
      </c>
      <c r="S144" s="168">
        <f t="shared" si="67"/>
        <v>0</v>
      </c>
      <c r="T144" s="169">
        <f t="shared" si="68"/>
        <v>0</v>
      </c>
      <c r="U144" s="166"/>
      <c r="V144" s="167">
        <f t="shared" si="69"/>
        <v>7</v>
      </c>
      <c r="W144" s="168">
        <f t="shared" si="70"/>
        <v>0</v>
      </c>
      <c r="X144" s="168">
        <f t="shared" si="71"/>
        <v>0</v>
      </c>
      <c r="Y144" s="168">
        <f t="shared" si="72"/>
        <v>0</v>
      </c>
      <c r="Z144" s="169">
        <f t="shared" si="73"/>
        <v>0</v>
      </c>
      <c r="AA144" s="166"/>
      <c r="AB144" s="167">
        <f t="shared" si="74"/>
        <v>7</v>
      </c>
      <c r="AC144" s="168">
        <f t="shared" si="75"/>
        <v>0</v>
      </c>
      <c r="AD144" s="168">
        <f t="shared" si="76"/>
        <v>0</v>
      </c>
      <c r="AE144" s="168">
        <f t="shared" si="77"/>
        <v>0</v>
      </c>
      <c r="AF144" s="169">
        <f t="shared" si="78"/>
        <v>0</v>
      </c>
      <c r="AG144" s="170"/>
      <c r="AH144" s="238" t="s">
        <v>1490</v>
      </c>
      <c r="AI144" s="285"/>
      <c r="AN144" s="255"/>
      <c r="AO144" s="256"/>
      <c r="AP144" s="256"/>
      <c r="AQ144" s="257"/>
      <c r="BG144" s="276">
        <v>4</v>
      </c>
    </row>
    <row r="145" spans="1:59" ht="45">
      <c r="A145" s="281"/>
      <c r="B145" s="282" t="s">
        <v>2935</v>
      </c>
      <c r="C145" s="272" t="s">
        <v>2671</v>
      </c>
      <c r="D145" s="273" t="s">
        <v>2936</v>
      </c>
      <c r="E145" s="274"/>
      <c r="F145" s="275" t="s">
        <v>2550</v>
      </c>
      <c r="G145" s="276">
        <v>17</v>
      </c>
      <c r="H145" s="277">
        <v>31.08</v>
      </c>
      <c r="I145" s="278">
        <v>81.38</v>
      </c>
      <c r="J145" s="279">
        <f t="shared" si="59"/>
        <v>112.46</v>
      </c>
      <c r="K145" s="166">
        <f t="shared" si="60"/>
        <v>528.36</v>
      </c>
      <c r="L145" s="166">
        <f t="shared" si="61"/>
        <v>1383.46</v>
      </c>
      <c r="M145" s="166">
        <f t="shared" si="62"/>
        <v>1911.82</v>
      </c>
      <c r="N145" s="166">
        <f t="shared" si="63"/>
        <v>2389.7800000000002</v>
      </c>
      <c r="O145" s="166"/>
      <c r="P145" s="167">
        <f t="shared" si="64"/>
        <v>17</v>
      </c>
      <c r="Q145" s="168">
        <f t="shared" si="65"/>
        <v>0</v>
      </c>
      <c r="R145" s="168">
        <f t="shared" si="66"/>
        <v>0</v>
      </c>
      <c r="S145" s="168">
        <f t="shared" si="67"/>
        <v>0</v>
      </c>
      <c r="T145" s="169">
        <f t="shared" si="68"/>
        <v>0</v>
      </c>
      <c r="U145" s="166"/>
      <c r="V145" s="167">
        <f t="shared" si="69"/>
        <v>17</v>
      </c>
      <c r="W145" s="168">
        <f t="shared" si="70"/>
        <v>0</v>
      </c>
      <c r="X145" s="168">
        <f t="shared" si="71"/>
        <v>0</v>
      </c>
      <c r="Y145" s="168">
        <f t="shared" si="72"/>
        <v>0</v>
      </c>
      <c r="Z145" s="169">
        <f t="shared" si="73"/>
        <v>0</v>
      </c>
      <c r="AA145" s="166"/>
      <c r="AB145" s="167">
        <f t="shared" si="74"/>
        <v>17</v>
      </c>
      <c r="AC145" s="168">
        <f t="shared" si="75"/>
        <v>0</v>
      </c>
      <c r="AD145" s="168">
        <f t="shared" si="76"/>
        <v>0</v>
      </c>
      <c r="AE145" s="168">
        <f t="shared" si="77"/>
        <v>0</v>
      </c>
      <c r="AF145" s="169">
        <f t="shared" si="78"/>
        <v>0</v>
      </c>
      <c r="AG145" s="170"/>
      <c r="AH145" s="238" t="s">
        <v>1490</v>
      </c>
      <c r="AI145" s="285"/>
      <c r="AN145" s="239"/>
      <c r="AO145" s="240"/>
      <c r="AP145" s="240"/>
      <c r="AQ145" s="241"/>
      <c r="BG145" s="276">
        <v>10</v>
      </c>
    </row>
    <row r="146" spans="1:59" ht="30">
      <c r="A146" s="281"/>
      <c r="B146" s="282" t="s">
        <v>2937</v>
      </c>
      <c r="C146" s="291" t="s">
        <v>2925</v>
      </c>
      <c r="D146" s="273" t="s">
        <v>2938</v>
      </c>
      <c r="E146" s="274"/>
      <c r="F146" s="275" t="s">
        <v>2550</v>
      </c>
      <c r="G146" s="276">
        <v>17</v>
      </c>
      <c r="H146" s="277">
        <v>0</v>
      </c>
      <c r="I146" s="278">
        <v>19.760000000000002</v>
      </c>
      <c r="J146" s="279">
        <f t="shared" si="59"/>
        <v>19.760000000000002</v>
      </c>
      <c r="K146" s="166">
        <f t="shared" si="60"/>
        <v>0</v>
      </c>
      <c r="L146" s="166">
        <f t="shared" si="61"/>
        <v>335.92</v>
      </c>
      <c r="M146" s="166">
        <f t="shared" si="62"/>
        <v>335.92</v>
      </c>
      <c r="N146" s="166">
        <f t="shared" si="63"/>
        <v>419.9</v>
      </c>
      <c r="O146" s="166"/>
      <c r="P146" s="167">
        <f t="shared" si="64"/>
        <v>17</v>
      </c>
      <c r="Q146" s="168">
        <f t="shared" si="65"/>
        <v>0</v>
      </c>
      <c r="R146" s="168">
        <f t="shared" si="66"/>
        <v>0</v>
      </c>
      <c r="S146" s="168">
        <f t="shared" si="67"/>
        <v>0</v>
      </c>
      <c r="T146" s="169">
        <f t="shared" si="68"/>
        <v>0</v>
      </c>
      <c r="U146" s="166"/>
      <c r="V146" s="167">
        <f t="shared" si="69"/>
        <v>17</v>
      </c>
      <c r="W146" s="168">
        <f t="shared" si="70"/>
        <v>0</v>
      </c>
      <c r="X146" s="168">
        <f t="shared" si="71"/>
        <v>0</v>
      </c>
      <c r="Y146" s="168">
        <f t="shared" si="72"/>
        <v>0</v>
      </c>
      <c r="Z146" s="169">
        <f t="shared" si="73"/>
        <v>0</v>
      </c>
      <c r="AA146" s="166"/>
      <c r="AB146" s="167">
        <f t="shared" si="74"/>
        <v>17</v>
      </c>
      <c r="AC146" s="168">
        <f t="shared" si="75"/>
        <v>0</v>
      </c>
      <c r="AD146" s="168">
        <f t="shared" si="76"/>
        <v>0</v>
      </c>
      <c r="AE146" s="168">
        <f t="shared" si="77"/>
        <v>0</v>
      </c>
      <c r="AF146" s="169">
        <f t="shared" si="78"/>
        <v>0</v>
      </c>
      <c r="AG146" s="170"/>
      <c r="AH146" s="238" t="s">
        <v>1490</v>
      </c>
      <c r="AI146" s="285"/>
      <c r="AN146" s="255"/>
      <c r="AO146" s="256"/>
      <c r="AP146" s="256"/>
      <c r="AQ146" s="257"/>
      <c r="BG146" s="276">
        <v>10</v>
      </c>
    </row>
    <row r="147" spans="1:59" ht="30">
      <c r="A147" s="281"/>
      <c r="B147" s="282" t="s">
        <v>2939</v>
      </c>
      <c r="C147" s="292" t="s">
        <v>2940</v>
      </c>
      <c r="D147" s="273" t="s">
        <v>2941</v>
      </c>
      <c r="E147" s="274"/>
      <c r="F147" s="275" t="s">
        <v>2942</v>
      </c>
      <c r="G147" s="276">
        <v>334</v>
      </c>
      <c r="H147" s="277">
        <v>0.22</v>
      </c>
      <c r="I147" s="278">
        <v>1.04</v>
      </c>
      <c r="J147" s="279">
        <f t="shared" si="59"/>
        <v>1.26</v>
      </c>
      <c r="K147" s="166">
        <f t="shared" si="60"/>
        <v>73.48</v>
      </c>
      <c r="L147" s="166">
        <f t="shared" si="61"/>
        <v>347.36</v>
      </c>
      <c r="M147" s="166">
        <f t="shared" si="62"/>
        <v>420.84</v>
      </c>
      <c r="N147" s="166">
        <f t="shared" si="63"/>
        <v>526.04999999999995</v>
      </c>
      <c r="O147" s="166"/>
      <c r="P147" s="167">
        <f t="shared" si="64"/>
        <v>334</v>
      </c>
      <c r="Q147" s="168">
        <f t="shared" si="65"/>
        <v>0</v>
      </c>
      <c r="R147" s="168">
        <f t="shared" si="66"/>
        <v>0</v>
      </c>
      <c r="S147" s="168">
        <f t="shared" si="67"/>
        <v>0</v>
      </c>
      <c r="T147" s="169">
        <f t="shared" si="68"/>
        <v>0</v>
      </c>
      <c r="U147" s="166"/>
      <c r="V147" s="167">
        <f t="shared" si="69"/>
        <v>334</v>
      </c>
      <c r="W147" s="168">
        <f t="shared" si="70"/>
        <v>0</v>
      </c>
      <c r="X147" s="168">
        <f t="shared" si="71"/>
        <v>0</v>
      </c>
      <c r="Y147" s="168">
        <f t="shared" si="72"/>
        <v>0</v>
      </c>
      <c r="Z147" s="169">
        <f t="shared" si="73"/>
        <v>0</v>
      </c>
      <c r="AA147" s="166"/>
      <c r="AB147" s="167">
        <f t="shared" si="74"/>
        <v>334</v>
      </c>
      <c r="AC147" s="168">
        <f t="shared" si="75"/>
        <v>0</v>
      </c>
      <c r="AD147" s="168">
        <f t="shared" si="76"/>
        <v>0</v>
      </c>
      <c r="AE147" s="168">
        <f t="shared" si="77"/>
        <v>0</v>
      </c>
      <c r="AF147" s="169">
        <f t="shared" si="78"/>
        <v>0</v>
      </c>
      <c r="AG147" s="170"/>
      <c r="AH147" s="238" t="s">
        <v>1490</v>
      </c>
      <c r="AI147" s="285"/>
      <c r="AN147" s="255"/>
      <c r="AO147" s="256"/>
      <c r="AP147" s="256"/>
      <c r="AQ147" s="257"/>
      <c r="BG147" s="276">
        <v>195</v>
      </c>
    </row>
    <row r="148" spans="1:59" ht="30">
      <c r="A148" s="281"/>
      <c r="B148" s="282" t="s">
        <v>2943</v>
      </c>
      <c r="C148" s="291" t="s">
        <v>2944</v>
      </c>
      <c r="D148" s="273" t="s">
        <v>2945</v>
      </c>
      <c r="E148" s="274"/>
      <c r="F148" s="275" t="s">
        <v>2594</v>
      </c>
      <c r="G148" s="276">
        <v>36</v>
      </c>
      <c r="H148" s="277">
        <v>0</v>
      </c>
      <c r="I148" s="278">
        <v>12.21</v>
      </c>
      <c r="J148" s="279">
        <f t="shared" si="59"/>
        <v>12.21</v>
      </c>
      <c r="K148" s="166">
        <f t="shared" si="60"/>
        <v>0</v>
      </c>
      <c r="L148" s="166">
        <f t="shared" si="61"/>
        <v>439.56</v>
      </c>
      <c r="M148" s="166">
        <f t="shared" si="62"/>
        <v>439.56</v>
      </c>
      <c r="N148" s="166">
        <f t="shared" si="63"/>
        <v>549.45000000000005</v>
      </c>
      <c r="O148" s="166"/>
      <c r="P148" s="167">
        <f t="shared" si="64"/>
        <v>36</v>
      </c>
      <c r="Q148" s="168">
        <f t="shared" si="65"/>
        <v>0</v>
      </c>
      <c r="R148" s="168">
        <f t="shared" si="66"/>
        <v>0</v>
      </c>
      <c r="S148" s="168">
        <f t="shared" si="67"/>
        <v>0</v>
      </c>
      <c r="T148" s="169">
        <f t="shared" si="68"/>
        <v>0</v>
      </c>
      <c r="U148" s="166"/>
      <c r="V148" s="167">
        <f t="shared" si="69"/>
        <v>36</v>
      </c>
      <c r="W148" s="168">
        <f t="shared" si="70"/>
        <v>0</v>
      </c>
      <c r="X148" s="168">
        <f t="shared" si="71"/>
        <v>0</v>
      </c>
      <c r="Y148" s="168">
        <f t="shared" si="72"/>
        <v>0</v>
      </c>
      <c r="Z148" s="169">
        <f t="shared" si="73"/>
        <v>0</v>
      </c>
      <c r="AA148" s="166"/>
      <c r="AB148" s="167">
        <f t="shared" si="74"/>
        <v>36</v>
      </c>
      <c r="AC148" s="168">
        <f t="shared" si="75"/>
        <v>0</v>
      </c>
      <c r="AD148" s="168">
        <f t="shared" si="76"/>
        <v>0</v>
      </c>
      <c r="AE148" s="168">
        <f t="shared" si="77"/>
        <v>0</v>
      </c>
      <c r="AF148" s="169">
        <f t="shared" si="78"/>
        <v>0</v>
      </c>
      <c r="AG148" s="170"/>
      <c r="AH148" s="238" t="s">
        <v>1490</v>
      </c>
      <c r="AI148" s="285"/>
      <c r="AN148" s="255"/>
      <c r="AO148" s="256"/>
      <c r="AP148" s="256"/>
      <c r="AQ148" s="257"/>
      <c r="BG148" s="276">
        <v>21</v>
      </c>
    </row>
    <row r="149" spans="1:59" ht="19.5">
      <c r="A149" s="281"/>
      <c r="B149" s="282" t="s">
        <v>2946</v>
      </c>
      <c r="C149" s="291" t="s">
        <v>2947</v>
      </c>
      <c r="D149" s="273" t="s">
        <v>2948</v>
      </c>
      <c r="E149" s="274"/>
      <c r="F149" s="275" t="s">
        <v>2550</v>
      </c>
      <c r="G149" s="276">
        <v>14</v>
      </c>
      <c r="H149" s="277">
        <v>0</v>
      </c>
      <c r="I149" s="278">
        <v>9.2899999999999991</v>
      </c>
      <c r="J149" s="279">
        <f t="shared" si="59"/>
        <v>9.2899999999999991</v>
      </c>
      <c r="K149" s="166">
        <f t="shared" si="60"/>
        <v>0</v>
      </c>
      <c r="L149" s="166">
        <f t="shared" si="61"/>
        <v>130.06</v>
      </c>
      <c r="M149" s="166">
        <f t="shared" si="62"/>
        <v>130.06</v>
      </c>
      <c r="N149" s="166">
        <f t="shared" si="63"/>
        <v>162.58000000000001</v>
      </c>
      <c r="O149" s="166"/>
      <c r="P149" s="167">
        <f t="shared" si="64"/>
        <v>14</v>
      </c>
      <c r="Q149" s="168">
        <f t="shared" si="65"/>
        <v>0</v>
      </c>
      <c r="R149" s="168">
        <f t="shared" si="66"/>
        <v>0</v>
      </c>
      <c r="S149" s="168">
        <f t="shared" si="67"/>
        <v>0</v>
      </c>
      <c r="T149" s="169">
        <f t="shared" si="68"/>
        <v>0</v>
      </c>
      <c r="U149" s="166"/>
      <c r="V149" s="167">
        <f t="shared" si="69"/>
        <v>14</v>
      </c>
      <c r="W149" s="168">
        <f t="shared" si="70"/>
        <v>0</v>
      </c>
      <c r="X149" s="168">
        <f t="shared" si="71"/>
        <v>0</v>
      </c>
      <c r="Y149" s="168">
        <f t="shared" si="72"/>
        <v>0</v>
      </c>
      <c r="Z149" s="169">
        <f t="shared" si="73"/>
        <v>0</v>
      </c>
      <c r="AA149" s="166"/>
      <c r="AB149" s="167">
        <f t="shared" si="74"/>
        <v>14</v>
      </c>
      <c r="AC149" s="168">
        <f t="shared" si="75"/>
        <v>0</v>
      </c>
      <c r="AD149" s="168">
        <f t="shared" si="76"/>
        <v>0</v>
      </c>
      <c r="AE149" s="168">
        <f t="shared" si="77"/>
        <v>0</v>
      </c>
      <c r="AF149" s="169">
        <f t="shared" si="78"/>
        <v>0</v>
      </c>
      <c r="AG149" s="170"/>
      <c r="AH149" s="238" t="s">
        <v>1490</v>
      </c>
      <c r="AI149" s="285"/>
      <c r="AN149" s="255"/>
      <c r="AO149" s="256"/>
      <c r="AP149" s="256"/>
      <c r="AQ149" s="257"/>
      <c r="BG149" s="276">
        <v>8</v>
      </c>
    </row>
    <row r="150" spans="1:59" ht="30">
      <c r="A150" s="281"/>
      <c r="B150" s="282" t="s">
        <v>2949</v>
      </c>
      <c r="C150" s="291" t="s">
        <v>2950</v>
      </c>
      <c r="D150" s="273" t="s">
        <v>2951</v>
      </c>
      <c r="E150" s="274"/>
      <c r="F150" s="275" t="s">
        <v>2550</v>
      </c>
      <c r="G150" s="276">
        <v>14</v>
      </c>
      <c r="H150" s="277">
        <v>0</v>
      </c>
      <c r="I150" s="278">
        <v>28.23</v>
      </c>
      <c r="J150" s="279">
        <f t="shared" si="59"/>
        <v>28.23</v>
      </c>
      <c r="K150" s="166">
        <f t="shared" si="60"/>
        <v>0</v>
      </c>
      <c r="L150" s="166">
        <f t="shared" si="61"/>
        <v>395.22</v>
      </c>
      <c r="M150" s="166">
        <f t="shared" si="62"/>
        <v>395.22</v>
      </c>
      <c r="N150" s="166">
        <f t="shared" si="63"/>
        <v>494.03</v>
      </c>
      <c r="O150" s="166"/>
      <c r="P150" s="167">
        <f t="shared" si="64"/>
        <v>14</v>
      </c>
      <c r="Q150" s="168">
        <f t="shared" si="65"/>
        <v>0</v>
      </c>
      <c r="R150" s="168">
        <f t="shared" si="66"/>
        <v>0</v>
      </c>
      <c r="S150" s="168">
        <f t="shared" si="67"/>
        <v>0</v>
      </c>
      <c r="T150" s="169">
        <f t="shared" si="68"/>
        <v>0</v>
      </c>
      <c r="U150" s="166"/>
      <c r="V150" s="167">
        <f t="shared" si="69"/>
        <v>14</v>
      </c>
      <c r="W150" s="168">
        <f t="shared" si="70"/>
        <v>0</v>
      </c>
      <c r="X150" s="168">
        <f t="shared" si="71"/>
        <v>0</v>
      </c>
      <c r="Y150" s="168">
        <f t="shared" si="72"/>
        <v>0</v>
      </c>
      <c r="Z150" s="169">
        <f t="shared" si="73"/>
        <v>0</v>
      </c>
      <c r="AA150" s="166"/>
      <c r="AB150" s="167">
        <f t="shared" si="74"/>
        <v>14</v>
      </c>
      <c r="AC150" s="168">
        <f t="shared" si="75"/>
        <v>0</v>
      </c>
      <c r="AD150" s="168">
        <f t="shared" si="76"/>
        <v>0</v>
      </c>
      <c r="AE150" s="168">
        <f t="shared" si="77"/>
        <v>0</v>
      </c>
      <c r="AF150" s="169">
        <f t="shared" si="78"/>
        <v>0</v>
      </c>
      <c r="AG150" s="170"/>
      <c r="AH150" s="238" t="s">
        <v>1490</v>
      </c>
      <c r="AI150" s="285"/>
      <c r="AN150" s="255"/>
      <c r="AO150" s="256"/>
      <c r="AP150" s="256"/>
      <c r="AQ150" s="257"/>
      <c r="BG150" s="276">
        <v>8</v>
      </c>
    </row>
    <row r="151" spans="1:59" ht="19.5">
      <c r="A151" s="281"/>
      <c r="B151" s="282" t="s">
        <v>2952</v>
      </c>
      <c r="C151" s="272" t="s">
        <v>2953</v>
      </c>
      <c r="D151" s="273" t="s">
        <v>2954</v>
      </c>
      <c r="E151" s="274"/>
      <c r="F151" s="275" t="s">
        <v>2955</v>
      </c>
      <c r="G151" s="276">
        <v>3</v>
      </c>
      <c r="H151" s="277">
        <v>92.16</v>
      </c>
      <c r="I151" s="278">
        <v>245.76</v>
      </c>
      <c r="J151" s="279">
        <f t="shared" si="59"/>
        <v>337.92</v>
      </c>
      <c r="K151" s="166">
        <f t="shared" si="60"/>
        <v>276.48</v>
      </c>
      <c r="L151" s="166">
        <f t="shared" si="61"/>
        <v>737.28</v>
      </c>
      <c r="M151" s="166">
        <f t="shared" si="62"/>
        <v>1013.76</v>
      </c>
      <c r="N151" s="166">
        <f t="shared" si="63"/>
        <v>1267.2</v>
      </c>
      <c r="O151" s="166"/>
      <c r="P151" s="167">
        <f t="shared" si="64"/>
        <v>3</v>
      </c>
      <c r="Q151" s="168">
        <f t="shared" si="65"/>
        <v>0</v>
      </c>
      <c r="R151" s="168">
        <f t="shared" si="66"/>
        <v>0</v>
      </c>
      <c r="S151" s="168">
        <f t="shared" si="67"/>
        <v>0</v>
      </c>
      <c r="T151" s="169">
        <f t="shared" si="68"/>
        <v>0</v>
      </c>
      <c r="U151" s="166"/>
      <c r="V151" s="167">
        <f t="shared" si="69"/>
        <v>3</v>
      </c>
      <c r="W151" s="168">
        <f t="shared" si="70"/>
        <v>0</v>
      </c>
      <c r="X151" s="168">
        <f t="shared" si="71"/>
        <v>0</v>
      </c>
      <c r="Y151" s="168">
        <f t="shared" si="72"/>
        <v>0</v>
      </c>
      <c r="Z151" s="169">
        <f t="shared" si="73"/>
        <v>0</v>
      </c>
      <c r="AA151" s="166"/>
      <c r="AB151" s="167">
        <f t="shared" si="74"/>
        <v>3</v>
      </c>
      <c r="AC151" s="168">
        <f t="shared" si="75"/>
        <v>0</v>
      </c>
      <c r="AD151" s="168">
        <f t="shared" si="76"/>
        <v>0</v>
      </c>
      <c r="AE151" s="168">
        <f t="shared" si="77"/>
        <v>0</v>
      </c>
      <c r="AF151" s="169">
        <f t="shared" si="78"/>
        <v>0</v>
      </c>
      <c r="AG151" s="170"/>
      <c r="AH151" s="238" t="s">
        <v>1490</v>
      </c>
      <c r="AI151" s="285"/>
      <c r="AN151" s="239"/>
      <c r="AO151" s="240"/>
      <c r="AP151" s="240"/>
      <c r="AQ151" s="241"/>
      <c r="BG151" s="276">
        <v>2</v>
      </c>
    </row>
    <row r="152" spans="1:59" ht="30">
      <c r="A152" s="281"/>
      <c r="B152" s="282" t="s">
        <v>2956</v>
      </c>
      <c r="C152" s="291" t="s">
        <v>2925</v>
      </c>
      <c r="D152" s="273" t="s">
        <v>2957</v>
      </c>
      <c r="E152" s="274"/>
      <c r="F152" s="275" t="s">
        <v>2942</v>
      </c>
      <c r="G152" s="276">
        <v>195</v>
      </c>
      <c r="H152" s="277">
        <v>0</v>
      </c>
      <c r="I152" s="278">
        <v>1.96</v>
      </c>
      <c r="J152" s="279">
        <f t="shared" si="59"/>
        <v>1.96</v>
      </c>
      <c r="K152" s="166">
        <f t="shared" si="60"/>
        <v>0</v>
      </c>
      <c r="L152" s="166">
        <f t="shared" si="61"/>
        <v>382.2</v>
      </c>
      <c r="M152" s="166">
        <f t="shared" si="62"/>
        <v>382.2</v>
      </c>
      <c r="N152" s="166">
        <f t="shared" si="63"/>
        <v>477.75</v>
      </c>
      <c r="O152" s="166"/>
      <c r="P152" s="167">
        <f t="shared" si="64"/>
        <v>195</v>
      </c>
      <c r="Q152" s="168">
        <f t="shared" si="65"/>
        <v>0</v>
      </c>
      <c r="R152" s="168">
        <f t="shared" si="66"/>
        <v>0</v>
      </c>
      <c r="S152" s="168">
        <f t="shared" si="67"/>
        <v>0</v>
      </c>
      <c r="T152" s="169">
        <f t="shared" si="68"/>
        <v>0</v>
      </c>
      <c r="U152" s="166"/>
      <c r="V152" s="167">
        <f t="shared" si="69"/>
        <v>195</v>
      </c>
      <c r="W152" s="168">
        <f t="shared" si="70"/>
        <v>0</v>
      </c>
      <c r="X152" s="168">
        <f t="shared" si="71"/>
        <v>0</v>
      </c>
      <c r="Y152" s="168">
        <f t="shared" si="72"/>
        <v>0</v>
      </c>
      <c r="Z152" s="169">
        <f t="shared" si="73"/>
        <v>0</v>
      </c>
      <c r="AA152" s="166"/>
      <c r="AB152" s="167">
        <f t="shared" si="74"/>
        <v>195</v>
      </c>
      <c r="AC152" s="168">
        <f t="shared" si="75"/>
        <v>0</v>
      </c>
      <c r="AD152" s="168">
        <f t="shared" si="76"/>
        <v>0</v>
      </c>
      <c r="AE152" s="168">
        <f t="shared" si="77"/>
        <v>0</v>
      </c>
      <c r="AF152" s="169">
        <f t="shared" si="78"/>
        <v>0</v>
      </c>
      <c r="AG152" s="170"/>
      <c r="AH152" s="238" t="s">
        <v>1490</v>
      </c>
      <c r="AI152" s="285"/>
      <c r="AN152" s="255"/>
      <c r="AO152" s="256"/>
      <c r="AP152" s="256"/>
      <c r="AQ152" s="257"/>
      <c r="BG152" s="276">
        <v>113</v>
      </c>
    </row>
    <row r="153" spans="1:59" ht="30">
      <c r="A153" s="281"/>
      <c r="B153" s="282" t="s">
        <v>2958</v>
      </c>
      <c r="C153" s="291" t="s">
        <v>2959</v>
      </c>
      <c r="D153" s="273" t="s">
        <v>2960</v>
      </c>
      <c r="E153" s="274"/>
      <c r="F153" s="275" t="s">
        <v>2594</v>
      </c>
      <c r="G153" s="276">
        <v>3</v>
      </c>
      <c r="H153" s="277">
        <v>0</v>
      </c>
      <c r="I153" s="278">
        <v>14.19</v>
      </c>
      <c r="J153" s="279">
        <f t="shared" si="59"/>
        <v>14.19</v>
      </c>
      <c r="K153" s="166">
        <f t="shared" si="60"/>
        <v>0</v>
      </c>
      <c r="L153" s="166">
        <f t="shared" si="61"/>
        <v>42.57</v>
      </c>
      <c r="M153" s="166">
        <f t="shared" si="62"/>
        <v>42.57</v>
      </c>
      <c r="N153" s="166">
        <f t="shared" si="63"/>
        <v>53.21</v>
      </c>
      <c r="O153" s="166"/>
      <c r="P153" s="167">
        <f t="shared" si="64"/>
        <v>3</v>
      </c>
      <c r="Q153" s="168">
        <f t="shared" si="65"/>
        <v>0</v>
      </c>
      <c r="R153" s="168">
        <f t="shared" si="66"/>
        <v>0</v>
      </c>
      <c r="S153" s="168">
        <f t="shared" si="67"/>
        <v>0</v>
      </c>
      <c r="T153" s="169">
        <f t="shared" si="68"/>
        <v>0</v>
      </c>
      <c r="U153" s="166"/>
      <c r="V153" s="167">
        <f t="shared" si="69"/>
        <v>3</v>
      </c>
      <c r="W153" s="168">
        <f t="shared" si="70"/>
        <v>0</v>
      </c>
      <c r="X153" s="168">
        <f t="shared" si="71"/>
        <v>0</v>
      </c>
      <c r="Y153" s="168">
        <f t="shared" si="72"/>
        <v>0</v>
      </c>
      <c r="Z153" s="169">
        <f t="shared" si="73"/>
        <v>0</v>
      </c>
      <c r="AA153" s="166"/>
      <c r="AB153" s="167">
        <f t="shared" si="74"/>
        <v>3</v>
      </c>
      <c r="AC153" s="168">
        <f t="shared" si="75"/>
        <v>0</v>
      </c>
      <c r="AD153" s="168">
        <f t="shared" si="76"/>
        <v>0</v>
      </c>
      <c r="AE153" s="168">
        <f t="shared" si="77"/>
        <v>0</v>
      </c>
      <c r="AF153" s="169">
        <f t="shared" si="78"/>
        <v>0</v>
      </c>
      <c r="AG153" s="170"/>
      <c r="AH153" s="238" t="s">
        <v>1490</v>
      </c>
      <c r="AI153" s="285"/>
      <c r="AN153" s="255"/>
      <c r="AO153" s="256"/>
      <c r="AP153" s="256"/>
      <c r="AQ153" s="257"/>
      <c r="BG153" s="276">
        <v>2</v>
      </c>
    </row>
    <row r="154" spans="1:59" ht="45">
      <c r="A154" s="281"/>
      <c r="B154" s="282" t="s">
        <v>2961</v>
      </c>
      <c r="C154" s="272" t="s">
        <v>2606</v>
      </c>
      <c r="D154" s="273" t="s">
        <v>2962</v>
      </c>
      <c r="E154" s="274"/>
      <c r="F154" s="275" t="s">
        <v>2594</v>
      </c>
      <c r="G154" s="276">
        <v>7</v>
      </c>
      <c r="H154" s="277">
        <v>5.12</v>
      </c>
      <c r="I154" s="278">
        <v>13.23</v>
      </c>
      <c r="J154" s="279">
        <f t="shared" si="59"/>
        <v>18.350000000000001</v>
      </c>
      <c r="K154" s="166">
        <f t="shared" si="60"/>
        <v>35.840000000000003</v>
      </c>
      <c r="L154" s="166">
        <f t="shared" si="61"/>
        <v>92.61</v>
      </c>
      <c r="M154" s="166">
        <f t="shared" si="62"/>
        <v>128.44999999999999</v>
      </c>
      <c r="N154" s="166">
        <f t="shared" si="63"/>
        <v>160.56</v>
      </c>
      <c r="O154" s="166"/>
      <c r="P154" s="167">
        <f t="shared" si="64"/>
        <v>7</v>
      </c>
      <c r="Q154" s="168">
        <f t="shared" si="65"/>
        <v>0</v>
      </c>
      <c r="R154" s="168">
        <f t="shared" si="66"/>
        <v>0</v>
      </c>
      <c r="S154" s="168">
        <f t="shared" si="67"/>
        <v>0</v>
      </c>
      <c r="T154" s="169">
        <f t="shared" si="68"/>
        <v>0</v>
      </c>
      <c r="U154" s="166"/>
      <c r="V154" s="167">
        <f t="shared" si="69"/>
        <v>7</v>
      </c>
      <c r="W154" s="168">
        <f t="shared" si="70"/>
        <v>0</v>
      </c>
      <c r="X154" s="168">
        <f t="shared" si="71"/>
        <v>0</v>
      </c>
      <c r="Y154" s="168">
        <f t="shared" si="72"/>
        <v>0</v>
      </c>
      <c r="Z154" s="169">
        <f t="shared" si="73"/>
        <v>0</v>
      </c>
      <c r="AA154" s="166"/>
      <c r="AB154" s="167">
        <f t="shared" si="74"/>
        <v>7</v>
      </c>
      <c r="AC154" s="168">
        <f t="shared" si="75"/>
        <v>0</v>
      </c>
      <c r="AD154" s="168">
        <f t="shared" si="76"/>
        <v>0</v>
      </c>
      <c r="AE154" s="168">
        <f t="shared" si="77"/>
        <v>0</v>
      </c>
      <c r="AF154" s="169">
        <f t="shared" si="78"/>
        <v>0</v>
      </c>
      <c r="AG154" s="170"/>
      <c r="AH154" s="238" t="s">
        <v>1490</v>
      </c>
      <c r="AI154" s="285"/>
      <c r="AN154" s="255"/>
      <c r="AO154" s="256"/>
      <c r="AP154" s="256"/>
      <c r="AQ154" s="257"/>
      <c r="BG154" s="276">
        <v>4</v>
      </c>
    </row>
    <row r="155" spans="1:59" ht="45">
      <c r="A155" s="281"/>
      <c r="B155" s="282" t="s">
        <v>2963</v>
      </c>
      <c r="C155" s="272" t="s">
        <v>2953</v>
      </c>
      <c r="D155" s="273" t="s">
        <v>2964</v>
      </c>
      <c r="E155" s="274"/>
      <c r="F155" s="275" t="s">
        <v>2955</v>
      </c>
      <c r="G155" s="276">
        <v>3</v>
      </c>
      <c r="H155" s="277">
        <v>61.44</v>
      </c>
      <c r="I155" s="278">
        <v>174</v>
      </c>
      <c r="J155" s="279">
        <f t="shared" si="59"/>
        <v>235.44</v>
      </c>
      <c r="K155" s="166">
        <f t="shared" si="60"/>
        <v>184.32</v>
      </c>
      <c r="L155" s="166">
        <f t="shared" si="61"/>
        <v>522</v>
      </c>
      <c r="M155" s="166">
        <f t="shared" si="62"/>
        <v>706.32</v>
      </c>
      <c r="N155" s="166">
        <f t="shared" si="63"/>
        <v>882.9</v>
      </c>
      <c r="O155" s="166"/>
      <c r="P155" s="167">
        <f t="shared" si="64"/>
        <v>3</v>
      </c>
      <c r="Q155" s="168">
        <f t="shared" si="65"/>
        <v>0</v>
      </c>
      <c r="R155" s="168">
        <f t="shared" si="66"/>
        <v>0</v>
      </c>
      <c r="S155" s="168">
        <f t="shared" si="67"/>
        <v>0</v>
      </c>
      <c r="T155" s="169">
        <f t="shared" si="68"/>
        <v>0</v>
      </c>
      <c r="U155" s="166"/>
      <c r="V155" s="167">
        <f t="shared" si="69"/>
        <v>3</v>
      </c>
      <c r="W155" s="168">
        <f t="shared" si="70"/>
        <v>0</v>
      </c>
      <c r="X155" s="168">
        <f t="shared" si="71"/>
        <v>0</v>
      </c>
      <c r="Y155" s="168">
        <f t="shared" si="72"/>
        <v>0</v>
      </c>
      <c r="Z155" s="169">
        <f t="shared" si="73"/>
        <v>0</v>
      </c>
      <c r="AA155" s="166"/>
      <c r="AB155" s="167">
        <f t="shared" si="74"/>
        <v>3</v>
      </c>
      <c r="AC155" s="168">
        <f t="shared" si="75"/>
        <v>0</v>
      </c>
      <c r="AD155" s="168">
        <f t="shared" si="76"/>
        <v>0</v>
      </c>
      <c r="AE155" s="168">
        <f t="shared" si="77"/>
        <v>0</v>
      </c>
      <c r="AF155" s="169">
        <f t="shared" si="78"/>
        <v>0</v>
      </c>
      <c r="AG155" s="170"/>
      <c r="AH155" s="238" t="s">
        <v>1490</v>
      </c>
      <c r="AI155" s="285"/>
      <c r="AN155" s="255"/>
      <c r="AO155" s="256"/>
      <c r="AP155" s="256"/>
      <c r="AQ155" s="257"/>
      <c r="BG155" s="276">
        <v>2</v>
      </c>
    </row>
    <row r="156" spans="1:59" ht="30">
      <c r="A156" s="281"/>
      <c r="B156" s="282" t="s">
        <v>2965</v>
      </c>
      <c r="C156" s="272" t="s">
        <v>2671</v>
      </c>
      <c r="D156" s="273" t="s">
        <v>2966</v>
      </c>
      <c r="E156" s="274"/>
      <c r="F156" s="275" t="s">
        <v>2594</v>
      </c>
      <c r="G156" s="276">
        <v>10</v>
      </c>
      <c r="H156" s="277">
        <v>4.1399999999999997</v>
      </c>
      <c r="I156" s="278">
        <v>11.4</v>
      </c>
      <c r="J156" s="279">
        <f t="shared" si="59"/>
        <v>15.54</v>
      </c>
      <c r="K156" s="166">
        <f t="shared" si="60"/>
        <v>41.4</v>
      </c>
      <c r="L156" s="166">
        <f t="shared" si="61"/>
        <v>114</v>
      </c>
      <c r="M156" s="166">
        <f t="shared" si="62"/>
        <v>155.4</v>
      </c>
      <c r="N156" s="166">
        <f t="shared" si="63"/>
        <v>194.25</v>
      </c>
      <c r="O156" s="166"/>
      <c r="P156" s="167">
        <f t="shared" si="64"/>
        <v>10</v>
      </c>
      <c r="Q156" s="168">
        <f t="shared" si="65"/>
        <v>0</v>
      </c>
      <c r="R156" s="168">
        <f t="shared" si="66"/>
        <v>0</v>
      </c>
      <c r="S156" s="168">
        <f t="shared" si="67"/>
        <v>0</v>
      </c>
      <c r="T156" s="169">
        <f t="shared" si="68"/>
        <v>0</v>
      </c>
      <c r="U156" s="166"/>
      <c r="V156" s="167">
        <f t="shared" si="69"/>
        <v>10</v>
      </c>
      <c r="W156" s="168">
        <f t="shared" si="70"/>
        <v>0</v>
      </c>
      <c r="X156" s="168">
        <f t="shared" si="71"/>
        <v>0</v>
      </c>
      <c r="Y156" s="168">
        <f t="shared" si="72"/>
        <v>0</v>
      </c>
      <c r="Z156" s="169">
        <f t="shared" si="73"/>
        <v>0</v>
      </c>
      <c r="AA156" s="166"/>
      <c r="AB156" s="167">
        <f t="shared" si="74"/>
        <v>10</v>
      </c>
      <c r="AC156" s="168">
        <f t="shared" si="75"/>
        <v>0</v>
      </c>
      <c r="AD156" s="168">
        <f t="shared" si="76"/>
        <v>0</v>
      </c>
      <c r="AE156" s="168">
        <f t="shared" si="77"/>
        <v>0</v>
      </c>
      <c r="AF156" s="169">
        <f t="shared" si="78"/>
        <v>0</v>
      </c>
      <c r="AG156" s="170"/>
      <c r="AH156" s="238" t="s">
        <v>1490</v>
      </c>
      <c r="AI156" s="285"/>
      <c r="AN156" s="255"/>
      <c r="AO156" s="256"/>
      <c r="AP156" s="256"/>
      <c r="AQ156" s="257"/>
      <c r="BG156" s="276">
        <v>6</v>
      </c>
    </row>
    <row r="157" spans="1:59" ht="19.5">
      <c r="A157" s="281"/>
      <c r="B157" s="282" t="s">
        <v>2967</v>
      </c>
      <c r="C157" s="272" t="s">
        <v>2671</v>
      </c>
      <c r="D157" s="273" t="s">
        <v>2968</v>
      </c>
      <c r="E157" s="274"/>
      <c r="F157" s="275" t="s">
        <v>2594</v>
      </c>
      <c r="G157" s="276">
        <v>10</v>
      </c>
      <c r="H157" s="277">
        <v>10.36</v>
      </c>
      <c r="I157" s="278">
        <v>28.5</v>
      </c>
      <c r="J157" s="279">
        <f t="shared" si="59"/>
        <v>38.86</v>
      </c>
      <c r="K157" s="166">
        <f t="shared" si="60"/>
        <v>103.6</v>
      </c>
      <c r="L157" s="166">
        <f t="shared" si="61"/>
        <v>285</v>
      </c>
      <c r="M157" s="166">
        <f t="shared" si="62"/>
        <v>388.6</v>
      </c>
      <c r="N157" s="166">
        <f t="shared" si="63"/>
        <v>485.75</v>
      </c>
      <c r="O157" s="166"/>
      <c r="P157" s="167">
        <f t="shared" si="64"/>
        <v>10</v>
      </c>
      <c r="Q157" s="168">
        <f t="shared" si="65"/>
        <v>0</v>
      </c>
      <c r="R157" s="168">
        <f t="shared" si="66"/>
        <v>0</v>
      </c>
      <c r="S157" s="168">
        <f t="shared" si="67"/>
        <v>0</v>
      </c>
      <c r="T157" s="169">
        <f t="shared" si="68"/>
        <v>0</v>
      </c>
      <c r="U157" s="166"/>
      <c r="V157" s="167">
        <f t="shared" si="69"/>
        <v>10</v>
      </c>
      <c r="W157" s="168">
        <f t="shared" si="70"/>
        <v>0</v>
      </c>
      <c r="X157" s="168">
        <f t="shared" si="71"/>
        <v>0</v>
      </c>
      <c r="Y157" s="168">
        <f t="shared" si="72"/>
        <v>0</v>
      </c>
      <c r="Z157" s="169">
        <f t="shared" si="73"/>
        <v>0</v>
      </c>
      <c r="AA157" s="166"/>
      <c r="AB157" s="167">
        <f t="shared" si="74"/>
        <v>10</v>
      </c>
      <c r="AC157" s="168">
        <f t="shared" si="75"/>
        <v>0</v>
      </c>
      <c r="AD157" s="168">
        <f t="shared" si="76"/>
        <v>0</v>
      </c>
      <c r="AE157" s="168">
        <f t="shared" si="77"/>
        <v>0</v>
      </c>
      <c r="AF157" s="169">
        <f t="shared" si="78"/>
        <v>0</v>
      </c>
      <c r="AG157" s="170"/>
      <c r="AH157" s="238" t="s">
        <v>1490</v>
      </c>
      <c r="AI157" s="285"/>
      <c r="AN157" s="239"/>
      <c r="AO157" s="240"/>
      <c r="AP157" s="240"/>
      <c r="AQ157" s="241"/>
      <c r="BG157" s="276">
        <v>6</v>
      </c>
    </row>
    <row r="158" spans="1:59" ht="19.5">
      <c r="A158" s="281"/>
      <c r="B158" s="282" t="s">
        <v>2969</v>
      </c>
      <c r="C158" s="291" t="s">
        <v>2970</v>
      </c>
      <c r="D158" s="273" t="s">
        <v>2971</v>
      </c>
      <c r="E158" s="274"/>
      <c r="F158" s="275" t="s">
        <v>2594</v>
      </c>
      <c r="G158" s="276">
        <v>3</v>
      </c>
      <c r="H158" s="277">
        <v>0</v>
      </c>
      <c r="I158" s="278">
        <v>55.69</v>
      </c>
      <c r="J158" s="279">
        <f t="shared" si="59"/>
        <v>55.69</v>
      </c>
      <c r="K158" s="166">
        <f t="shared" si="60"/>
        <v>0</v>
      </c>
      <c r="L158" s="166">
        <f t="shared" si="61"/>
        <v>167.07</v>
      </c>
      <c r="M158" s="166">
        <f t="shared" si="62"/>
        <v>167.07</v>
      </c>
      <c r="N158" s="166">
        <f t="shared" si="63"/>
        <v>208.84</v>
      </c>
      <c r="O158" s="166"/>
      <c r="P158" s="167">
        <f t="shared" si="64"/>
        <v>3</v>
      </c>
      <c r="Q158" s="168">
        <f t="shared" si="65"/>
        <v>0</v>
      </c>
      <c r="R158" s="168">
        <f t="shared" si="66"/>
        <v>0</v>
      </c>
      <c r="S158" s="168">
        <f t="shared" si="67"/>
        <v>0</v>
      </c>
      <c r="T158" s="169">
        <f t="shared" si="68"/>
        <v>0</v>
      </c>
      <c r="U158" s="166"/>
      <c r="V158" s="167">
        <f t="shared" si="69"/>
        <v>3</v>
      </c>
      <c r="W158" s="168">
        <f t="shared" si="70"/>
        <v>0</v>
      </c>
      <c r="X158" s="168">
        <f t="shared" si="71"/>
        <v>0</v>
      </c>
      <c r="Y158" s="168">
        <f t="shared" si="72"/>
        <v>0</v>
      </c>
      <c r="Z158" s="169">
        <f t="shared" si="73"/>
        <v>0</v>
      </c>
      <c r="AA158" s="166"/>
      <c r="AB158" s="167">
        <f t="shared" si="74"/>
        <v>3</v>
      </c>
      <c r="AC158" s="168">
        <f t="shared" si="75"/>
        <v>0</v>
      </c>
      <c r="AD158" s="168">
        <f t="shared" si="76"/>
        <v>0</v>
      </c>
      <c r="AE158" s="168">
        <f t="shared" si="77"/>
        <v>0</v>
      </c>
      <c r="AF158" s="169">
        <f t="shared" si="78"/>
        <v>0</v>
      </c>
      <c r="AG158" s="170"/>
      <c r="AH158" s="238" t="s">
        <v>1490</v>
      </c>
      <c r="AI158" s="285"/>
      <c r="AN158" s="255"/>
      <c r="AO158" s="256"/>
      <c r="AP158" s="256"/>
      <c r="AQ158" s="257"/>
      <c r="BG158" s="276">
        <v>2</v>
      </c>
    </row>
    <row r="159" spans="1:59" ht="19.5">
      <c r="A159" s="281"/>
      <c r="B159" s="282" t="s">
        <v>2972</v>
      </c>
      <c r="C159" s="272" t="s">
        <v>2606</v>
      </c>
      <c r="D159" s="273" t="s">
        <v>2973</v>
      </c>
      <c r="E159" s="274"/>
      <c r="F159" s="275" t="s">
        <v>2594</v>
      </c>
      <c r="G159" s="276">
        <v>20</v>
      </c>
      <c r="H159" s="277">
        <v>2.56</v>
      </c>
      <c r="I159" s="278">
        <v>13.23</v>
      </c>
      <c r="J159" s="279">
        <f t="shared" si="59"/>
        <v>15.79</v>
      </c>
      <c r="K159" s="166">
        <f t="shared" si="60"/>
        <v>51.2</v>
      </c>
      <c r="L159" s="166">
        <f t="shared" si="61"/>
        <v>264.60000000000002</v>
      </c>
      <c r="M159" s="166">
        <f t="shared" si="62"/>
        <v>315.8</v>
      </c>
      <c r="N159" s="166">
        <f t="shared" si="63"/>
        <v>394.75</v>
      </c>
      <c r="O159" s="166"/>
      <c r="P159" s="167">
        <f t="shared" si="64"/>
        <v>20</v>
      </c>
      <c r="Q159" s="168">
        <f t="shared" si="65"/>
        <v>0</v>
      </c>
      <c r="R159" s="168">
        <f t="shared" si="66"/>
        <v>0</v>
      </c>
      <c r="S159" s="168">
        <f t="shared" si="67"/>
        <v>0</v>
      </c>
      <c r="T159" s="169">
        <f t="shared" si="68"/>
        <v>0</v>
      </c>
      <c r="U159" s="166"/>
      <c r="V159" s="167">
        <f t="shared" si="69"/>
        <v>20</v>
      </c>
      <c r="W159" s="168">
        <f t="shared" si="70"/>
        <v>0</v>
      </c>
      <c r="X159" s="168">
        <f t="shared" si="71"/>
        <v>0</v>
      </c>
      <c r="Y159" s="168">
        <f t="shared" si="72"/>
        <v>0</v>
      </c>
      <c r="Z159" s="169">
        <f t="shared" si="73"/>
        <v>0</v>
      </c>
      <c r="AA159" s="166"/>
      <c r="AB159" s="167">
        <f t="shared" si="74"/>
        <v>20</v>
      </c>
      <c r="AC159" s="168">
        <f t="shared" si="75"/>
        <v>0</v>
      </c>
      <c r="AD159" s="168">
        <f t="shared" si="76"/>
        <v>0</v>
      </c>
      <c r="AE159" s="168">
        <f t="shared" si="77"/>
        <v>0</v>
      </c>
      <c r="AF159" s="169">
        <f t="shared" si="78"/>
        <v>0</v>
      </c>
      <c r="AG159" s="170"/>
      <c r="AH159" s="238" t="s">
        <v>1490</v>
      </c>
      <c r="AI159" s="285"/>
      <c r="AN159" s="255"/>
      <c r="AO159" s="256"/>
      <c r="AP159" s="256"/>
      <c r="AQ159" s="257"/>
      <c r="BG159" s="276">
        <v>12</v>
      </c>
    </row>
    <row r="160" spans="1:59" ht="45">
      <c r="A160" s="281"/>
      <c r="B160" s="282" t="s">
        <v>2974</v>
      </c>
      <c r="C160" s="291" t="s">
        <v>2975</v>
      </c>
      <c r="D160" s="273" t="s">
        <v>2976</v>
      </c>
      <c r="E160" s="274"/>
      <c r="F160" s="275" t="s">
        <v>2594</v>
      </c>
      <c r="G160" s="276">
        <v>7</v>
      </c>
      <c r="H160" s="277">
        <v>0</v>
      </c>
      <c r="I160" s="278">
        <v>7.76</v>
      </c>
      <c r="J160" s="279">
        <f t="shared" si="59"/>
        <v>7.76</v>
      </c>
      <c r="K160" s="166">
        <f t="shared" si="60"/>
        <v>0</v>
      </c>
      <c r="L160" s="166">
        <f t="shared" si="61"/>
        <v>54.32</v>
      </c>
      <c r="M160" s="166">
        <f t="shared" si="62"/>
        <v>54.32</v>
      </c>
      <c r="N160" s="166">
        <f t="shared" si="63"/>
        <v>67.900000000000006</v>
      </c>
      <c r="O160" s="166"/>
      <c r="P160" s="167">
        <f t="shared" si="64"/>
        <v>7</v>
      </c>
      <c r="Q160" s="168">
        <f t="shared" si="65"/>
        <v>0</v>
      </c>
      <c r="R160" s="168">
        <f t="shared" si="66"/>
        <v>0</v>
      </c>
      <c r="S160" s="168">
        <f t="shared" si="67"/>
        <v>0</v>
      </c>
      <c r="T160" s="169">
        <f t="shared" si="68"/>
        <v>0</v>
      </c>
      <c r="U160" s="166"/>
      <c r="V160" s="167">
        <f t="shared" si="69"/>
        <v>7</v>
      </c>
      <c r="W160" s="168">
        <f t="shared" si="70"/>
        <v>0</v>
      </c>
      <c r="X160" s="168">
        <f t="shared" si="71"/>
        <v>0</v>
      </c>
      <c r="Y160" s="168">
        <f t="shared" si="72"/>
        <v>0</v>
      </c>
      <c r="Z160" s="169">
        <f t="shared" si="73"/>
        <v>0</v>
      </c>
      <c r="AA160" s="166"/>
      <c r="AB160" s="167">
        <f t="shared" si="74"/>
        <v>7</v>
      </c>
      <c r="AC160" s="168">
        <f t="shared" si="75"/>
        <v>0</v>
      </c>
      <c r="AD160" s="168">
        <f t="shared" si="76"/>
        <v>0</v>
      </c>
      <c r="AE160" s="168">
        <f t="shared" si="77"/>
        <v>0</v>
      </c>
      <c r="AF160" s="169">
        <f t="shared" si="78"/>
        <v>0</v>
      </c>
      <c r="AG160" s="170"/>
      <c r="AH160" s="238" t="s">
        <v>1490</v>
      </c>
      <c r="AI160" s="285"/>
      <c r="AN160" s="255"/>
      <c r="AO160" s="256"/>
      <c r="AP160" s="256"/>
      <c r="AQ160" s="257"/>
      <c r="BG160" s="276">
        <v>4</v>
      </c>
    </row>
    <row r="161" spans="1:59" ht="30">
      <c r="A161" s="281"/>
      <c r="B161" s="282" t="s">
        <v>2977</v>
      </c>
      <c r="C161" s="272" t="s">
        <v>2978</v>
      </c>
      <c r="D161" s="273" t="s">
        <v>2979</v>
      </c>
      <c r="E161" s="274"/>
      <c r="F161" s="275" t="s">
        <v>2594</v>
      </c>
      <c r="G161" s="276">
        <v>3</v>
      </c>
      <c r="H161" s="277">
        <v>41.32</v>
      </c>
      <c r="I161" s="278">
        <v>115.46</v>
      </c>
      <c r="J161" s="279">
        <f t="shared" si="59"/>
        <v>156.78</v>
      </c>
      <c r="K161" s="166">
        <f t="shared" si="60"/>
        <v>123.96</v>
      </c>
      <c r="L161" s="166">
        <f t="shared" si="61"/>
        <v>346.38</v>
      </c>
      <c r="M161" s="166">
        <f t="shared" si="62"/>
        <v>470.34</v>
      </c>
      <c r="N161" s="166">
        <f t="shared" si="63"/>
        <v>587.92999999999995</v>
      </c>
      <c r="O161" s="166"/>
      <c r="P161" s="167">
        <f t="shared" si="64"/>
        <v>3</v>
      </c>
      <c r="Q161" s="168">
        <f t="shared" si="65"/>
        <v>0</v>
      </c>
      <c r="R161" s="168">
        <f t="shared" si="66"/>
        <v>0</v>
      </c>
      <c r="S161" s="168">
        <f t="shared" si="67"/>
        <v>0</v>
      </c>
      <c r="T161" s="169">
        <f t="shared" si="68"/>
        <v>0</v>
      </c>
      <c r="U161" s="166"/>
      <c r="V161" s="167">
        <f t="shared" si="69"/>
        <v>3</v>
      </c>
      <c r="W161" s="168">
        <f t="shared" si="70"/>
        <v>0</v>
      </c>
      <c r="X161" s="168">
        <f t="shared" si="71"/>
        <v>0</v>
      </c>
      <c r="Y161" s="168">
        <f t="shared" si="72"/>
        <v>0</v>
      </c>
      <c r="Z161" s="169">
        <f t="shared" si="73"/>
        <v>0</v>
      </c>
      <c r="AA161" s="166"/>
      <c r="AB161" s="167">
        <f t="shared" si="74"/>
        <v>3</v>
      </c>
      <c r="AC161" s="168">
        <f t="shared" si="75"/>
        <v>0</v>
      </c>
      <c r="AD161" s="168">
        <f t="shared" si="76"/>
        <v>0</v>
      </c>
      <c r="AE161" s="168">
        <f t="shared" si="77"/>
        <v>0</v>
      </c>
      <c r="AF161" s="169">
        <f t="shared" si="78"/>
        <v>0</v>
      </c>
      <c r="AG161" s="170"/>
      <c r="AH161" s="238" t="s">
        <v>1490</v>
      </c>
      <c r="AI161" s="285"/>
      <c r="AN161" s="255"/>
      <c r="AO161" s="256"/>
      <c r="AP161" s="256"/>
      <c r="AQ161" s="257"/>
      <c r="BG161" s="276">
        <v>2</v>
      </c>
    </row>
    <row r="162" spans="1:59" ht="30">
      <c r="A162" s="281"/>
      <c r="B162" s="282" t="s">
        <v>2980</v>
      </c>
      <c r="C162" s="272" t="s">
        <v>2981</v>
      </c>
      <c r="D162" s="273" t="s">
        <v>2982</v>
      </c>
      <c r="E162" s="274"/>
      <c r="F162" s="275" t="s">
        <v>2594</v>
      </c>
      <c r="G162" s="276">
        <v>10</v>
      </c>
      <c r="H162" s="277">
        <v>15.6</v>
      </c>
      <c r="I162" s="278">
        <v>46.17</v>
      </c>
      <c r="J162" s="279">
        <f t="shared" si="59"/>
        <v>61.77</v>
      </c>
      <c r="K162" s="166">
        <f t="shared" si="60"/>
        <v>156</v>
      </c>
      <c r="L162" s="166">
        <f t="shared" si="61"/>
        <v>461.7</v>
      </c>
      <c r="M162" s="166">
        <f t="shared" si="62"/>
        <v>617.70000000000005</v>
      </c>
      <c r="N162" s="166">
        <f t="shared" si="63"/>
        <v>772.13</v>
      </c>
      <c r="O162" s="166"/>
      <c r="P162" s="167">
        <f t="shared" si="64"/>
        <v>10</v>
      </c>
      <c r="Q162" s="168">
        <f t="shared" si="65"/>
        <v>0</v>
      </c>
      <c r="R162" s="168">
        <f t="shared" si="66"/>
        <v>0</v>
      </c>
      <c r="S162" s="168">
        <f t="shared" si="67"/>
        <v>0</v>
      </c>
      <c r="T162" s="169">
        <f t="shared" si="68"/>
        <v>0</v>
      </c>
      <c r="U162" s="166"/>
      <c r="V162" s="167">
        <f t="shared" si="69"/>
        <v>10</v>
      </c>
      <c r="W162" s="168">
        <f t="shared" si="70"/>
        <v>0</v>
      </c>
      <c r="X162" s="168">
        <f t="shared" si="71"/>
        <v>0</v>
      </c>
      <c r="Y162" s="168">
        <f t="shared" si="72"/>
        <v>0</v>
      </c>
      <c r="Z162" s="169">
        <f t="shared" si="73"/>
        <v>0</v>
      </c>
      <c r="AA162" s="166"/>
      <c r="AB162" s="167">
        <f t="shared" si="74"/>
        <v>10</v>
      </c>
      <c r="AC162" s="168">
        <f t="shared" si="75"/>
        <v>0</v>
      </c>
      <c r="AD162" s="168">
        <f t="shared" si="76"/>
        <v>0</v>
      </c>
      <c r="AE162" s="168">
        <f t="shared" si="77"/>
        <v>0</v>
      </c>
      <c r="AF162" s="169">
        <f t="shared" si="78"/>
        <v>0</v>
      </c>
      <c r="AG162" s="170"/>
      <c r="AH162" s="238" t="s">
        <v>1490</v>
      </c>
      <c r="AI162" s="285"/>
      <c r="AN162" s="255"/>
      <c r="AO162" s="256"/>
      <c r="AP162" s="256"/>
      <c r="AQ162" s="257"/>
      <c r="BG162" s="276">
        <v>6</v>
      </c>
    </row>
    <row r="163" spans="1:59" ht="30">
      <c r="A163" s="281"/>
      <c r="B163" s="282" t="s">
        <v>2983</v>
      </c>
      <c r="C163" s="272" t="s">
        <v>2981</v>
      </c>
      <c r="D163" s="273" t="s">
        <v>2984</v>
      </c>
      <c r="E163" s="274"/>
      <c r="F163" s="275" t="s">
        <v>2594</v>
      </c>
      <c r="G163" s="276">
        <v>10</v>
      </c>
      <c r="H163" s="277">
        <v>10.4</v>
      </c>
      <c r="I163" s="278">
        <v>30.78</v>
      </c>
      <c r="J163" s="279">
        <f t="shared" si="59"/>
        <v>41.18</v>
      </c>
      <c r="K163" s="166">
        <f t="shared" si="60"/>
        <v>104</v>
      </c>
      <c r="L163" s="166">
        <f t="shared" si="61"/>
        <v>307.8</v>
      </c>
      <c r="M163" s="166">
        <f t="shared" si="62"/>
        <v>411.8</v>
      </c>
      <c r="N163" s="166">
        <f t="shared" si="63"/>
        <v>514.75</v>
      </c>
      <c r="O163" s="166"/>
      <c r="P163" s="167">
        <f t="shared" si="64"/>
        <v>10</v>
      </c>
      <c r="Q163" s="168">
        <f t="shared" si="65"/>
        <v>0</v>
      </c>
      <c r="R163" s="168">
        <f t="shared" si="66"/>
        <v>0</v>
      </c>
      <c r="S163" s="168">
        <f t="shared" si="67"/>
        <v>0</v>
      </c>
      <c r="T163" s="169">
        <f t="shared" si="68"/>
        <v>0</v>
      </c>
      <c r="U163" s="166"/>
      <c r="V163" s="167">
        <f t="shared" si="69"/>
        <v>10</v>
      </c>
      <c r="W163" s="168">
        <f t="shared" si="70"/>
        <v>0</v>
      </c>
      <c r="X163" s="168">
        <f t="shared" si="71"/>
        <v>0</v>
      </c>
      <c r="Y163" s="168">
        <f t="shared" si="72"/>
        <v>0</v>
      </c>
      <c r="Z163" s="169">
        <f t="shared" si="73"/>
        <v>0</v>
      </c>
      <c r="AA163" s="166"/>
      <c r="AB163" s="167">
        <f t="shared" si="74"/>
        <v>10</v>
      </c>
      <c r="AC163" s="168">
        <f t="shared" si="75"/>
        <v>0</v>
      </c>
      <c r="AD163" s="168">
        <f t="shared" si="76"/>
        <v>0</v>
      </c>
      <c r="AE163" s="168">
        <f t="shared" si="77"/>
        <v>0</v>
      </c>
      <c r="AF163" s="169">
        <f t="shared" si="78"/>
        <v>0</v>
      </c>
      <c r="AG163" s="170"/>
      <c r="AH163" s="238" t="s">
        <v>1490</v>
      </c>
      <c r="AI163" s="285"/>
      <c r="AN163" s="239"/>
      <c r="AO163" s="240"/>
      <c r="AP163" s="240"/>
      <c r="AQ163" s="241"/>
      <c r="BG163" s="276">
        <v>6</v>
      </c>
    </row>
    <row r="164" spans="1:59" ht="30">
      <c r="A164" s="281"/>
      <c r="B164" s="282" t="s">
        <v>2985</v>
      </c>
      <c r="C164" s="272" t="s">
        <v>2978</v>
      </c>
      <c r="D164" s="273" t="s">
        <v>2986</v>
      </c>
      <c r="E164" s="274"/>
      <c r="F164" s="275" t="s">
        <v>2594</v>
      </c>
      <c r="G164" s="276">
        <v>20</v>
      </c>
      <c r="H164" s="277">
        <v>15.36</v>
      </c>
      <c r="I164" s="278">
        <v>47.31</v>
      </c>
      <c r="J164" s="279">
        <f t="shared" si="59"/>
        <v>62.67</v>
      </c>
      <c r="K164" s="166">
        <f t="shared" si="60"/>
        <v>307.2</v>
      </c>
      <c r="L164" s="166">
        <f t="shared" si="61"/>
        <v>946.2</v>
      </c>
      <c r="M164" s="166">
        <f t="shared" si="62"/>
        <v>1253.4000000000001</v>
      </c>
      <c r="N164" s="166">
        <f t="shared" si="63"/>
        <v>1566.75</v>
      </c>
      <c r="O164" s="166"/>
      <c r="P164" s="167">
        <f t="shared" si="64"/>
        <v>20</v>
      </c>
      <c r="Q164" s="168">
        <f t="shared" si="65"/>
        <v>0</v>
      </c>
      <c r="R164" s="168">
        <f t="shared" si="66"/>
        <v>0</v>
      </c>
      <c r="S164" s="168">
        <f t="shared" si="67"/>
        <v>0</v>
      </c>
      <c r="T164" s="169">
        <f t="shared" si="68"/>
        <v>0</v>
      </c>
      <c r="U164" s="166"/>
      <c r="V164" s="167">
        <f t="shared" si="69"/>
        <v>20</v>
      </c>
      <c r="W164" s="168">
        <f t="shared" si="70"/>
        <v>0</v>
      </c>
      <c r="X164" s="168">
        <f t="shared" si="71"/>
        <v>0</v>
      </c>
      <c r="Y164" s="168">
        <f t="shared" si="72"/>
        <v>0</v>
      </c>
      <c r="Z164" s="169">
        <f t="shared" si="73"/>
        <v>0</v>
      </c>
      <c r="AA164" s="166"/>
      <c r="AB164" s="167">
        <f t="shared" si="74"/>
        <v>20</v>
      </c>
      <c r="AC164" s="168">
        <f t="shared" si="75"/>
        <v>0</v>
      </c>
      <c r="AD164" s="168">
        <f t="shared" si="76"/>
        <v>0</v>
      </c>
      <c r="AE164" s="168">
        <f t="shared" si="77"/>
        <v>0</v>
      </c>
      <c r="AF164" s="169">
        <f t="shared" si="78"/>
        <v>0</v>
      </c>
      <c r="AG164" s="170"/>
      <c r="AH164" s="238" t="s">
        <v>1490</v>
      </c>
      <c r="AI164" s="285"/>
      <c r="AN164" s="255"/>
      <c r="AO164" s="256"/>
      <c r="AP164" s="256"/>
      <c r="AQ164" s="257"/>
      <c r="BG164" s="276">
        <v>12</v>
      </c>
    </row>
    <row r="165" spans="1:59" ht="30">
      <c r="A165" s="281"/>
      <c r="B165" s="282" t="s">
        <v>2987</v>
      </c>
      <c r="C165" s="272" t="s">
        <v>2978</v>
      </c>
      <c r="D165" s="273" t="s">
        <v>2988</v>
      </c>
      <c r="E165" s="274"/>
      <c r="F165" s="275" t="s">
        <v>2594</v>
      </c>
      <c r="G165" s="276">
        <v>3</v>
      </c>
      <c r="H165" s="277">
        <v>20.48</v>
      </c>
      <c r="I165" s="278">
        <v>60.54</v>
      </c>
      <c r="J165" s="279">
        <f t="shared" si="59"/>
        <v>81.02</v>
      </c>
      <c r="K165" s="166">
        <f t="shared" si="60"/>
        <v>61.44</v>
      </c>
      <c r="L165" s="166">
        <f t="shared" si="61"/>
        <v>181.62</v>
      </c>
      <c r="M165" s="166">
        <f t="shared" si="62"/>
        <v>243.06</v>
      </c>
      <c r="N165" s="166">
        <f t="shared" si="63"/>
        <v>303.83</v>
      </c>
      <c r="O165" s="166"/>
      <c r="P165" s="167">
        <f t="shared" si="64"/>
        <v>3</v>
      </c>
      <c r="Q165" s="168">
        <f t="shared" si="65"/>
        <v>0</v>
      </c>
      <c r="R165" s="168">
        <f t="shared" si="66"/>
        <v>0</v>
      </c>
      <c r="S165" s="168">
        <f t="shared" si="67"/>
        <v>0</v>
      </c>
      <c r="T165" s="169">
        <f t="shared" si="68"/>
        <v>0</v>
      </c>
      <c r="U165" s="166"/>
      <c r="V165" s="167">
        <f t="shared" si="69"/>
        <v>3</v>
      </c>
      <c r="W165" s="168">
        <f t="shared" si="70"/>
        <v>0</v>
      </c>
      <c r="X165" s="168">
        <f t="shared" si="71"/>
        <v>0</v>
      </c>
      <c r="Y165" s="168">
        <f t="shared" si="72"/>
        <v>0</v>
      </c>
      <c r="Z165" s="169">
        <f t="shared" si="73"/>
        <v>0</v>
      </c>
      <c r="AA165" s="166"/>
      <c r="AB165" s="167">
        <f t="shared" si="74"/>
        <v>3</v>
      </c>
      <c r="AC165" s="168">
        <f t="shared" si="75"/>
        <v>0</v>
      </c>
      <c r="AD165" s="168">
        <f t="shared" si="76"/>
        <v>0</v>
      </c>
      <c r="AE165" s="168">
        <f t="shared" si="77"/>
        <v>0</v>
      </c>
      <c r="AF165" s="169">
        <f t="shared" si="78"/>
        <v>0</v>
      </c>
      <c r="AG165" s="170"/>
      <c r="AH165" s="238" t="s">
        <v>1490</v>
      </c>
      <c r="AI165" s="285"/>
      <c r="AN165" s="255"/>
      <c r="AO165" s="256"/>
      <c r="AP165" s="256"/>
      <c r="AQ165" s="257"/>
      <c r="BG165" s="276">
        <v>2</v>
      </c>
    </row>
    <row r="166" spans="1:59" ht="30">
      <c r="A166" s="281"/>
      <c r="B166" s="282" t="s">
        <v>2989</v>
      </c>
      <c r="C166" s="272" t="s">
        <v>2990</v>
      </c>
      <c r="D166" s="273" t="s">
        <v>2991</v>
      </c>
      <c r="E166" s="274"/>
      <c r="F166" s="275" t="s">
        <v>2594</v>
      </c>
      <c r="G166" s="276">
        <v>3</v>
      </c>
      <c r="H166" s="277">
        <v>305.12</v>
      </c>
      <c r="I166" s="278">
        <v>257.27999999999997</v>
      </c>
      <c r="J166" s="279">
        <f t="shared" si="59"/>
        <v>562.4</v>
      </c>
      <c r="K166" s="166">
        <f t="shared" si="60"/>
        <v>915.36</v>
      </c>
      <c r="L166" s="166">
        <f t="shared" si="61"/>
        <v>771.84</v>
      </c>
      <c r="M166" s="166">
        <f t="shared" si="62"/>
        <v>1687.2</v>
      </c>
      <c r="N166" s="166">
        <f t="shared" si="63"/>
        <v>2109</v>
      </c>
      <c r="O166" s="166"/>
      <c r="P166" s="167">
        <f t="shared" si="64"/>
        <v>3</v>
      </c>
      <c r="Q166" s="168">
        <f t="shared" si="65"/>
        <v>0</v>
      </c>
      <c r="R166" s="168">
        <f t="shared" si="66"/>
        <v>0</v>
      </c>
      <c r="S166" s="168">
        <f t="shared" si="67"/>
        <v>0</v>
      </c>
      <c r="T166" s="169">
        <f t="shared" si="68"/>
        <v>0</v>
      </c>
      <c r="U166" s="166"/>
      <c r="V166" s="167">
        <f t="shared" si="69"/>
        <v>3</v>
      </c>
      <c r="W166" s="168">
        <f t="shared" si="70"/>
        <v>0</v>
      </c>
      <c r="X166" s="168">
        <f t="shared" si="71"/>
        <v>0</v>
      </c>
      <c r="Y166" s="168">
        <f t="shared" si="72"/>
        <v>0</v>
      </c>
      <c r="Z166" s="169">
        <f t="shared" si="73"/>
        <v>0</v>
      </c>
      <c r="AA166" s="166"/>
      <c r="AB166" s="167">
        <f t="shared" si="74"/>
        <v>3</v>
      </c>
      <c r="AC166" s="168">
        <f t="shared" si="75"/>
        <v>0</v>
      </c>
      <c r="AD166" s="168">
        <f t="shared" si="76"/>
        <v>0</v>
      </c>
      <c r="AE166" s="168">
        <f t="shared" si="77"/>
        <v>0</v>
      </c>
      <c r="AF166" s="169">
        <f t="shared" si="78"/>
        <v>0</v>
      </c>
      <c r="AG166" s="170"/>
      <c r="AH166" s="238" t="s">
        <v>1490</v>
      </c>
      <c r="AI166" s="285"/>
      <c r="AN166" s="255"/>
      <c r="AO166" s="256"/>
      <c r="AP166" s="256"/>
      <c r="AQ166" s="257"/>
      <c r="BG166" s="276">
        <v>2</v>
      </c>
    </row>
    <row r="167" spans="1:59" ht="30">
      <c r="A167" s="281"/>
      <c r="B167" s="282" t="s">
        <v>2992</v>
      </c>
      <c r="C167" s="272" t="s">
        <v>2990</v>
      </c>
      <c r="D167" s="273" t="s">
        <v>2993</v>
      </c>
      <c r="E167" s="274"/>
      <c r="F167" s="275" t="s">
        <v>2594</v>
      </c>
      <c r="G167" s="276">
        <v>3</v>
      </c>
      <c r="H167" s="277">
        <v>10.3</v>
      </c>
      <c r="I167" s="278">
        <v>29.65</v>
      </c>
      <c r="J167" s="279">
        <f t="shared" si="59"/>
        <v>39.950000000000003</v>
      </c>
      <c r="K167" s="166">
        <f t="shared" si="60"/>
        <v>30.9</v>
      </c>
      <c r="L167" s="166">
        <f t="shared" si="61"/>
        <v>88.95</v>
      </c>
      <c r="M167" s="166">
        <f t="shared" si="62"/>
        <v>119.85</v>
      </c>
      <c r="N167" s="166">
        <f t="shared" si="63"/>
        <v>149.81</v>
      </c>
      <c r="O167" s="166"/>
      <c r="P167" s="167">
        <f t="shared" si="64"/>
        <v>3</v>
      </c>
      <c r="Q167" s="168">
        <f t="shared" si="65"/>
        <v>0</v>
      </c>
      <c r="R167" s="168">
        <f t="shared" si="66"/>
        <v>0</v>
      </c>
      <c r="S167" s="168">
        <f t="shared" si="67"/>
        <v>0</v>
      </c>
      <c r="T167" s="169">
        <f t="shared" si="68"/>
        <v>0</v>
      </c>
      <c r="U167" s="166"/>
      <c r="V167" s="167">
        <f t="shared" si="69"/>
        <v>3</v>
      </c>
      <c r="W167" s="168">
        <f t="shared" si="70"/>
        <v>0</v>
      </c>
      <c r="X167" s="168">
        <f t="shared" si="71"/>
        <v>0</v>
      </c>
      <c r="Y167" s="168">
        <f t="shared" si="72"/>
        <v>0</v>
      </c>
      <c r="Z167" s="169">
        <f t="shared" si="73"/>
        <v>0</v>
      </c>
      <c r="AA167" s="166"/>
      <c r="AB167" s="167">
        <f t="shared" si="74"/>
        <v>3</v>
      </c>
      <c r="AC167" s="168">
        <f t="shared" si="75"/>
        <v>0</v>
      </c>
      <c r="AD167" s="168">
        <f t="shared" si="76"/>
        <v>0</v>
      </c>
      <c r="AE167" s="168">
        <f t="shared" si="77"/>
        <v>0</v>
      </c>
      <c r="AF167" s="169">
        <f t="shared" si="78"/>
        <v>0</v>
      </c>
      <c r="AG167" s="170"/>
      <c r="AH167" s="238" t="s">
        <v>1490</v>
      </c>
      <c r="AI167" s="285"/>
      <c r="AN167" s="255"/>
      <c r="AO167" s="256"/>
      <c r="AP167" s="256"/>
      <c r="AQ167" s="257"/>
      <c r="BG167" s="276">
        <v>2</v>
      </c>
    </row>
    <row r="168" spans="1:59" ht="30">
      <c r="A168" s="281"/>
      <c r="B168" s="282" t="s">
        <v>2994</v>
      </c>
      <c r="C168" s="272" t="s">
        <v>2990</v>
      </c>
      <c r="D168" s="273" t="s">
        <v>2995</v>
      </c>
      <c r="E168" s="274"/>
      <c r="F168" s="275" t="s">
        <v>2594</v>
      </c>
      <c r="G168" s="276">
        <v>3</v>
      </c>
      <c r="H168" s="277">
        <v>25.72</v>
      </c>
      <c r="I168" s="278">
        <v>72.53</v>
      </c>
      <c r="J168" s="279">
        <f t="shared" si="59"/>
        <v>98.25</v>
      </c>
      <c r="K168" s="166">
        <f t="shared" si="60"/>
        <v>77.16</v>
      </c>
      <c r="L168" s="166">
        <f t="shared" si="61"/>
        <v>217.59</v>
      </c>
      <c r="M168" s="166">
        <f t="shared" si="62"/>
        <v>294.75</v>
      </c>
      <c r="N168" s="166">
        <f t="shared" si="63"/>
        <v>368.44</v>
      </c>
      <c r="O168" s="166"/>
      <c r="P168" s="167">
        <f t="shared" si="64"/>
        <v>3</v>
      </c>
      <c r="Q168" s="168">
        <f t="shared" si="65"/>
        <v>0</v>
      </c>
      <c r="R168" s="168">
        <f t="shared" si="66"/>
        <v>0</v>
      </c>
      <c r="S168" s="168">
        <f t="shared" si="67"/>
        <v>0</v>
      </c>
      <c r="T168" s="169">
        <f t="shared" si="68"/>
        <v>0</v>
      </c>
      <c r="U168" s="166"/>
      <c r="V168" s="167">
        <f t="shared" si="69"/>
        <v>3</v>
      </c>
      <c r="W168" s="168">
        <f t="shared" si="70"/>
        <v>0</v>
      </c>
      <c r="X168" s="168">
        <f t="shared" si="71"/>
        <v>0</v>
      </c>
      <c r="Y168" s="168">
        <f t="shared" si="72"/>
        <v>0</v>
      </c>
      <c r="Z168" s="169">
        <f t="shared" si="73"/>
        <v>0</v>
      </c>
      <c r="AA168" s="166"/>
      <c r="AB168" s="167">
        <f t="shared" si="74"/>
        <v>3</v>
      </c>
      <c r="AC168" s="168">
        <f t="shared" si="75"/>
        <v>0</v>
      </c>
      <c r="AD168" s="168">
        <f t="shared" si="76"/>
        <v>0</v>
      </c>
      <c r="AE168" s="168">
        <f t="shared" si="77"/>
        <v>0</v>
      </c>
      <c r="AF168" s="169">
        <f t="shared" si="78"/>
        <v>0</v>
      </c>
      <c r="AG168" s="170"/>
      <c r="AH168" s="238" t="s">
        <v>1490</v>
      </c>
      <c r="AI168" s="285"/>
      <c r="AN168" s="255"/>
      <c r="AO168" s="256"/>
      <c r="AP168" s="256"/>
      <c r="AQ168" s="257"/>
      <c r="BG168" s="276">
        <v>2</v>
      </c>
    </row>
    <row r="169" spans="1:59" ht="30">
      <c r="A169" s="281"/>
      <c r="B169" s="282" t="s">
        <v>2996</v>
      </c>
      <c r="C169" s="272" t="s">
        <v>2990</v>
      </c>
      <c r="D169" s="273" t="s">
        <v>2997</v>
      </c>
      <c r="E169" s="274"/>
      <c r="F169" s="275" t="s">
        <v>2594</v>
      </c>
      <c r="G169" s="276">
        <v>3</v>
      </c>
      <c r="H169" s="277">
        <v>61.68</v>
      </c>
      <c r="I169" s="278">
        <v>171.52</v>
      </c>
      <c r="J169" s="279">
        <f t="shared" si="59"/>
        <v>233.2</v>
      </c>
      <c r="K169" s="166">
        <f t="shared" si="60"/>
        <v>185.04</v>
      </c>
      <c r="L169" s="166">
        <f t="shared" si="61"/>
        <v>514.55999999999995</v>
      </c>
      <c r="M169" s="166">
        <f t="shared" si="62"/>
        <v>699.6</v>
      </c>
      <c r="N169" s="166">
        <f t="shared" si="63"/>
        <v>874.5</v>
      </c>
      <c r="O169" s="166"/>
      <c r="P169" s="167">
        <f t="shared" si="64"/>
        <v>3</v>
      </c>
      <c r="Q169" s="168">
        <f t="shared" si="65"/>
        <v>0</v>
      </c>
      <c r="R169" s="168">
        <f t="shared" si="66"/>
        <v>0</v>
      </c>
      <c r="S169" s="168">
        <f t="shared" si="67"/>
        <v>0</v>
      </c>
      <c r="T169" s="169">
        <f t="shared" si="68"/>
        <v>0</v>
      </c>
      <c r="U169" s="166"/>
      <c r="V169" s="167">
        <f t="shared" si="69"/>
        <v>3</v>
      </c>
      <c r="W169" s="168">
        <f t="shared" si="70"/>
        <v>0</v>
      </c>
      <c r="X169" s="168">
        <f t="shared" si="71"/>
        <v>0</v>
      </c>
      <c r="Y169" s="168">
        <f t="shared" si="72"/>
        <v>0</v>
      </c>
      <c r="Z169" s="169">
        <f t="shared" si="73"/>
        <v>0</v>
      </c>
      <c r="AA169" s="166"/>
      <c r="AB169" s="167">
        <f t="shared" si="74"/>
        <v>3</v>
      </c>
      <c r="AC169" s="168">
        <f t="shared" si="75"/>
        <v>0</v>
      </c>
      <c r="AD169" s="168">
        <f t="shared" si="76"/>
        <v>0</v>
      </c>
      <c r="AE169" s="168">
        <f t="shared" si="77"/>
        <v>0</v>
      </c>
      <c r="AF169" s="169">
        <f t="shared" si="78"/>
        <v>0</v>
      </c>
      <c r="AG169" s="170"/>
      <c r="AH169" s="238" t="s">
        <v>1490</v>
      </c>
      <c r="AI169" s="285"/>
      <c r="AN169" s="239"/>
      <c r="AO169" s="240"/>
      <c r="AP169" s="240"/>
      <c r="AQ169" s="241"/>
      <c r="BG169" s="276">
        <v>2</v>
      </c>
    </row>
    <row r="170" spans="1:59" ht="19.5">
      <c r="A170" s="281"/>
      <c r="B170" s="282" t="s">
        <v>2998</v>
      </c>
      <c r="C170" s="272" t="s">
        <v>2606</v>
      </c>
      <c r="D170" s="273" t="s">
        <v>2999</v>
      </c>
      <c r="E170" s="274"/>
      <c r="F170" s="275" t="s">
        <v>2550</v>
      </c>
      <c r="G170" s="276">
        <v>48</v>
      </c>
      <c r="H170" s="277">
        <v>1.54</v>
      </c>
      <c r="I170" s="278">
        <v>3.97</v>
      </c>
      <c r="J170" s="279">
        <f t="shared" si="59"/>
        <v>5.51</v>
      </c>
      <c r="K170" s="166">
        <f t="shared" si="60"/>
        <v>73.92</v>
      </c>
      <c r="L170" s="166">
        <f t="shared" si="61"/>
        <v>190.56</v>
      </c>
      <c r="M170" s="166">
        <f t="shared" si="62"/>
        <v>264.48</v>
      </c>
      <c r="N170" s="166">
        <f t="shared" si="63"/>
        <v>330.6</v>
      </c>
      <c r="O170" s="166"/>
      <c r="P170" s="167">
        <f t="shared" si="64"/>
        <v>48</v>
      </c>
      <c r="Q170" s="168">
        <f t="shared" si="65"/>
        <v>0</v>
      </c>
      <c r="R170" s="168">
        <f t="shared" si="66"/>
        <v>0</v>
      </c>
      <c r="S170" s="168">
        <f t="shared" si="67"/>
        <v>0</v>
      </c>
      <c r="T170" s="169">
        <f t="shared" si="68"/>
        <v>0</v>
      </c>
      <c r="U170" s="166"/>
      <c r="V170" s="167">
        <f t="shared" si="69"/>
        <v>48</v>
      </c>
      <c r="W170" s="168">
        <f t="shared" si="70"/>
        <v>0</v>
      </c>
      <c r="X170" s="168">
        <f t="shared" si="71"/>
        <v>0</v>
      </c>
      <c r="Y170" s="168">
        <f t="shared" si="72"/>
        <v>0</v>
      </c>
      <c r="Z170" s="169">
        <f t="shared" si="73"/>
        <v>0</v>
      </c>
      <c r="AA170" s="166"/>
      <c r="AB170" s="167">
        <f t="shared" si="74"/>
        <v>48</v>
      </c>
      <c r="AC170" s="168">
        <f t="shared" si="75"/>
        <v>0</v>
      </c>
      <c r="AD170" s="168">
        <f t="shared" si="76"/>
        <v>0</v>
      </c>
      <c r="AE170" s="168">
        <f t="shared" si="77"/>
        <v>0</v>
      </c>
      <c r="AF170" s="169">
        <f t="shared" si="78"/>
        <v>0</v>
      </c>
      <c r="AG170" s="170"/>
      <c r="AH170" s="238" t="s">
        <v>1490</v>
      </c>
      <c r="AI170" s="285"/>
      <c r="AN170" s="255"/>
      <c r="AO170" s="256"/>
      <c r="AP170" s="256"/>
      <c r="AQ170" s="257"/>
      <c r="BG170" s="276">
        <v>29</v>
      </c>
    </row>
    <row r="171" spans="1:59" ht="30">
      <c r="A171" s="281"/>
      <c r="B171" s="282" t="s">
        <v>3000</v>
      </c>
      <c r="C171" s="272" t="s">
        <v>2990</v>
      </c>
      <c r="D171" s="273" t="s">
        <v>3001</v>
      </c>
      <c r="E171" s="274"/>
      <c r="F171" s="275" t="s">
        <v>2550</v>
      </c>
      <c r="G171" s="276">
        <v>27</v>
      </c>
      <c r="H171" s="277">
        <v>12.83</v>
      </c>
      <c r="I171" s="278">
        <v>34.67</v>
      </c>
      <c r="J171" s="279">
        <f t="shared" ref="J171:J178" si="79">ROUND(H171+I171,2)</f>
        <v>47.5</v>
      </c>
      <c r="K171" s="166">
        <f t="shared" ref="K171:K178" si="80">ROUND(G171*H171,2)</f>
        <v>346.41</v>
      </c>
      <c r="L171" s="166">
        <f t="shared" ref="L171:L178" si="81">ROUND(G171*I171,2)</f>
        <v>936.09</v>
      </c>
      <c r="M171" s="166">
        <f t="shared" ref="M171:M178" si="82">ROUND(K171+L171,2)</f>
        <v>1282.5</v>
      </c>
      <c r="N171" s="166">
        <f t="shared" ref="N171:N178" si="83">ROUND(M171*(1+$I$2),2)</f>
        <v>1603.13</v>
      </c>
      <c r="O171" s="166"/>
      <c r="P171" s="167">
        <f t="shared" ref="P171:P178" si="84">ROUND(G171-O171,2)</f>
        <v>27</v>
      </c>
      <c r="Q171" s="168">
        <f t="shared" ref="Q171:Q178" si="85">ROUND(O171*$H171*(1+$I$2),2)</f>
        <v>0</v>
      </c>
      <c r="R171" s="168">
        <f t="shared" ref="R171:R178" si="86">ROUND(O171*$I171*(1+$I$2),2)</f>
        <v>0</v>
      </c>
      <c r="S171" s="168">
        <f t="shared" ref="S171:S178" si="87">ROUND(O171*($I171+$H171),2)</f>
        <v>0</v>
      </c>
      <c r="T171" s="169">
        <f t="shared" ref="T171:T178" si="88">ROUND(Q171+R171,2)</f>
        <v>0</v>
      </c>
      <c r="U171" s="166"/>
      <c r="V171" s="167">
        <f t="shared" ref="V171:V178" si="89">ROUND(P171-U171,2)</f>
        <v>27</v>
      </c>
      <c r="W171" s="168">
        <f t="shared" ref="W171:W178" si="90">ROUND(U171*$H171*(1+$I$2),2)</f>
        <v>0</v>
      </c>
      <c r="X171" s="168">
        <f t="shared" ref="X171:X178" si="91">ROUND(U171*$I171*(1+$I$2),2)</f>
        <v>0</v>
      </c>
      <c r="Y171" s="168">
        <f t="shared" ref="Y171:Y178" si="92">ROUND(U171*($I171+$H171),2)</f>
        <v>0</v>
      </c>
      <c r="Z171" s="169">
        <f t="shared" ref="Z171:Z178" si="93">ROUND(W171+X171,2)</f>
        <v>0</v>
      </c>
      <c r="AA171" s="166"/>
      <c r="AB171" s="167">
        <f t="shared" ref="AB171:AB178" si="94">ROUND(V171-AA171,2)</f>
        <v>27</v>
      </c>
      <c r="AC171" s="168">
        <f t="shared" ref="AC171:AC178" si="95">ROUND(AA171*$H171*(1+$I$2),2)</f>
        <v>0</v>
      </c>
      <c r="AD171" s="168">
        <f t="shared" ref="AD171:AD178" si="96">ROUND(AA171*$I171*(1+$I$2),2)</f>
        <v>0</v>
      </c>
      <c r="AE171" s="168">
        <f t="shared" ref="AE171:AE178" si="97">ROUND(AA171*($I171+$H171),2)</f>
        <v>0</v>
      </c>
      <c r="AF171" s="169">
        <f t="shared" ref="AF171:AF178" si="98">ROUND(AC171+AD171,2)</f>
        <v>0</v>
      </c>
      <c r="AG171" s="170"/>
      <c r="AH171" s="238" t="s">
        <v>1490</v>
      </c>
      <c r="AI171" s="285"/>
      <c r="AN171" s="255"/>
      <c r="AO171" s="256"/>
      <c r="AP171" s="256"/>
      <c r="AQ171" s="257"/>
      <c r="BG171" s="276">
        <v>16</v>
      </c>
    </row>
    <row r="172" spans="1:59" ht="60">
      <c r="A172" s="281"/>
      <c r="B172" s="282" t="s">
        <v>3002</v>
      </c>
      <c r="C172" s="272" t="s">
        <v>2606</v>
      </c>
      <c r="D172" s="273" t="s">
        <v>3003</v>
      </c>
      <c r="E172" s="274"/>
      <c r="F172" s="275" t="s">
        <v>2955</v>
      </c>
      <c r="G172" s="276">
        <v>39</v>
      </c>
      <c r="H172" s="277">
        <v>20.48</v>
      </c>
      <c r="I172" s="278">
        <v>52.92</v>
      </c>
      <c r="J172" s="279">
        <f t="shared" si="79"/>
        <v>73.400000000000006</v>
      </c>
      <c r="K172" s="166">
        <f t="shared" si="80"/>
        <v>798.72</v>
      </c>
      <c r="L172" s="166">
        <f t="shared" si="81"/>
        <v>2063.88</v>
      </c>
      <c r="M172" s="166">
        <f t="shared" si="82"/>
        <v>2862.6</v>
      </c>
      <c r="N172" s="166">
        <f t="shared" si="83"/>
        <v>3578.25</v>
      </c>
      <c r="O172" s="166"/>
      <c r="P172" s="167">
        <f t="shared" si="84"/>
        <v>39</v>
      </c>
      <c r="Q172" s="168">
        <f t="shared" si="85"/>
        <v>0</v>
      </c>
      <c r="R172" s="168">
        <f t="shared" si="86"/>
        <v>0</v>
      </c>
      <c r="S172" s="168">
        <f t="shared" si="87"/>
        <v>0</v>
      </c>
      <c r="T172" s="169">
        <f t="shared" si="88"/>
        <v>0</v>
      </c>
      <c r="U172" s="166"/>
      <c r="V172" s="167">
        <f t="shared" si="89"/>
        <v>39</v>
      </c>
      <c r="W172" s="168">
        <f t="shared" si="90"/>
        <v>0</v>
      </c>
      <c r="X172" s="168">
        <f t="shared" si="91"/>
        <v>0</v>
      </c>
      <c r="Y172" s="168">
        <f t="shared" si="92"/>
        <v>0</v>
      </c>
      <c r="Z172" s="169">
        <f t="shared" si="93"/>
        <v>0</v>
      </c>
      <c r="AA172" s="166"/>
      <c r="AB172" s="167">
        <f t="shared" si="94"/>
        <v>39</v>
      </c>
      <c r="AC172" s="168">
        <f t="shared" si="95"/>
        <v>0</v>
      </c>
      <c r="AD172" s="168">
        <f t="shared" si="96"/>
        <v>0</v>
      </c>
      <c r="AE172" s="168">
        <f t="shared" si="97"/>
        <v>0</v>
      </c>
      <c r="AF172" s="169">
        <f t="shared" si="98"/>
        <v>0</v>
      </c>
      <c r="AG172" s="170"/>
      <c r="AH172" s="238" t="s">
        <v>1490</v>
      </c>
      <c r="AI172" s="285"/>
      <c r="AN172" s="255"/>
      <c r="AO172" s="256"/>
      <c r="AP172" s="256"/>
      <c r="AQ172" s="257"/>
      <c r="BG172" s="276">
        <v>23</v>
      </c>
    </row>
    <row r="173" spans="1:59" ht="30">
      <c r="A173" s="281"/>
      <c r="B173" s="282" t="s">
        <v>3004</v>
      </c>
      <c r="C173" s="272" t="s">
        <v>3005</v>
      </c>
      <c r="D173" s="273" t="s">
        <v>3006</v>
      </c>
      <c r="E173" s="274"/>
      <c r="F173" s="275" t="s">
        <v>2955</v>
      </c>
      <c r="G173" s="276">
        <v>53</v>
      </c>
      <c r="H173" s="277">
        <v>31.54</v>
      </c>
      <c r="I173" s="278">
        <v>28.62</v>
      </c>
      <c r="J173" s="279">
        <f t="shared" si="79"/>
        <v>60.16</v>
      </c>
      <c r="K173" s="166">
        <f t="shared" si="80"/>
        <v>1671.62</v>
      </c>
      <c r="L173" s="166">
        <f t="shared" si="81"/>
        <v>1516.86</v>
      </c>
      <c r="M173" s="166">
        <f t="shared" si="82"/>
        <v>3188.48</v>
      </c>
      <c r="N173" s="166">
        <f t="shared" si="83"/>
        <v>3985.6</v>
      </c>
      <c r="O173" s="166"/>
      <c r="P173" s="167">
        <f t="shared" si="84"/>
        <v>53</v>
      </c>
      <c r="Q173" s="168">
        <f t="shared" si="85"/>
        <v>0</v>
      </c>
      <c r="R173" s="168">
        <f t="shared" si="86"/>
        <v>0</v>
      </c>
      <c r="S173" s="168">
        <f t="shared" si="87"/>
        <v>0</v>
      </c>
      <c r="T173" s="169">
        <f t="shared" si="88"/>
        <v>0</v>
      </c>
      <c r="U173" s="166"/>
      <c r="V173" s="167">
        <f t="shared" si="89"/>
        <v>53</v>
      </c>
      <c r="W173" s="168">
        <f t="shared" si="90"/>
        <v>0</v>
      </c>
      <c r="X173" s="168">
        <f t="shared" si="91"/>
        <v>0</v>
      </c>
      <c r="Y173" s="168">
        <f t="shared" si="92"/>
        <v>0</v>
      </c>
      <c r="Z173" s="169">
        <f t="shared" si="93"/>
        <v>0</v>
      </c>
      <c r="AA173" s="166"/>
      <c r="AB173" s="167">
        <f t="shared" si="94"/>
        <v>53</v>
      </c>
      <c r="AC173" s="168">
        <f t="shared" si="95"/>
        <v>0</v>
      </c>
      <c r="AD173" s="168">
        <f t="shared" si="96"/>
        <v>0</v>
      </c>
      <c r="AE173" s="168">
        <f t="shared" si="97"/>
        <v>0</v>
      </c>
      <c r="AF173" s="169">
        <f t="shared" si="98"/>
        <v>0</v>
      </c>
      <c r="AG173" s="170"/>
      <c r="AH173" s="238" t="s">
        <v>1490</v>
      </c>
      <c r="AI173" s="285"/>
      <c r="AN173" s="255"/>
      <c r="AO173" s="256"/>
      <c r="AP173" s="256"/>
      <c r="AQ173" s="257"/>
      <c r="BG173" s="276">
        <v>31</v>
      </c>
    </row>
    <row r="174" spans="1:59" ht="45">
      <c r="A174" s="281"/>
      <c r="B174" s="282" t="s">
        <v>3007</v>
      </c>
      <c r="C174" s="272" t="s">
        <v>3005</v>
      </c>
      <c r="D174" s="273" t="s">
        <v>3008</v>
      </c>
      <c r="E174" s="274"/>
      <c r="F174" s="275" t="s">
        <v>2955</v>
      </c>
      <c r="G174" s="276">
        <v>27</v>
      </c>
      <c r="H174" s="277">
        <v>73.010000000000005</v>
      </c>
      <c r="I174" s="278">
        <v>114.48</v>
      </c>
      <c r="J174" s="279">
        <f t="shared" si="79"/>
        <v>187.49</v>
      </c>
      <c r="K174" s="166">
        <f t="shared" si="80"/>
        <v>1971.27</v>
      </c>
      <c r="L174" s="166">
        <f t="shared" si="81"/>
        <v>3090.96</v>
      </c>
      <c r="M174" s="166">
        <f t="shared" si="82"/>
        <v>5062.2299999999996</v>
      </c>
      <c r="N174" s="166">
        <f t="shared" si="83"/>
        <v>6327.79</v>
      </c>
      <c r="O174" s="166"/>
      <c r="P174" s="167">
        <f t="shared" si="84"/>
        <v>27</v>
      </c>
      <c r="Q174" s="168">
        <f t="shared" si="85"/>
        <v>0</v>
      </c>
      <c r="R174" s="168">
        <f t="shared" si="86"/>
        <v>0</v>
      </c>
      <c r="S174" s="168">
        <f t="shared" si="87"/>
        <v>0</v>
      </c>
      <c r="T174" s="169">
        <f t="shared" si="88"/>
        <v>0</v>
      </c>
      <c r="U174" s="166"/>
      <c r="V174" s="167">
        <f t="shared" si="89"/>
        <v>27</v>
      </c>
      <c r="W174" s="168">
        <f t="shared" si="90"/>
        <v>0</v>
      </c>
      <c r="X174" s="168">
        <f t="shared" si="91"/>
        <v>0</v>
      </c>
      <c r="Y174" s="168">
        <f t="shared" si="92"/>
        <v>0</v>
      </c>
      <c r="Z174" s="169">
        <f t="shared" si="93"/>
        <v>0</v>
      </c>
      <c r="AA174" s="166"/>
      <c r="AB174" s="167">
        <f t="shared" si="94"/>
        <v>27</v>
      </c>
      <c r="AC174" s="168">
        <f t="shared" si="95"/>
        <v>0</v>
      </c>
      <c r="AD174" s="168">
        <f t="shared" si="96"/>
        <v>0</v>
      </c>
      <c r="AE174" s="168">
        <f t="shared" si="97"/>
        <v>0</v>
      </c>
      <c r="AF174" s="169">
        <f t="shared" si="98"/>
        <v>0</v>
      </c>
      <c r="AG174" s="170"/>
      <c r="AH174" s="238" t="s">
        <v>1490</v>
      </c>
      <c r="AI174" s="285"/>
      <c r="AN174" s="255"/>
      <c r="AO174" s="256"/>
      <c r="AP174" s="256"/>
      <c r="AQ174" s="257"/>
      <c r="BG174" s="276">
        <v>16</v>
      </c>
    </row>
    <row r="175" spans="1:59" ht="30">
      <c r="A175" s="281"/>
      <c r="B175" s="282" t="s">
        <v>3009</v>
      </c>
      <c r="C175" s="291" t="s">
        <v>3010</v>
      </c>
      <c r="D175" s="273" t="s">
        <v>3011</v>
      </c>
      <c r="E175" s="274"/>
      <c r="F175" s="275" t="s">
        <v>2594</v>
      </c>
      <c r="G175" s="276">
        <v>3</v>
      </c>
      <c r="H175" s="277">
        <v>0</v>
      </c>
      <c r="I175" s="278">
        <v>14.12</v>
      </c>
      <c r="J175" s="279">
        <f t="shared" si="79"/>
        <v>14.12</v>
      </c>
      <c r="K175" s="166">
        <f t="shared" si="80"/>
        <v>0</v>
      </c>
      <c r="L175" s="166">
        <f t="shared" si="81"/>
        <v>42.36</v>
      </c>
      <c r="M175" s="166">
        <f t="shared" si="82"/>
        <v>42.36</v>
      </c>
      <c r="N175" s="166">
        <f t="shared" si="83"/>
        <v>52.95</v>
      </c>
      <c r="O175" s="166"/>
      <c r="P175" s="167">
        <f t="shared" si="84"/>
        <v>3</v>
      </c>
      <c r="Q175" s="168">
        <f t="shared" si="85"/>
        <v>0</v>
      </c>
      <c r="R175" s="168">
        <f t="shared" si="86"/>
        <v>0</v>
      </c>
      <c r="S175" s="168">
        <f t="shared" si="87"/>
        <v>0</v>
      </c>
      <c r="T175" s="169">
        <f t="shared" si="88"/>
        <v>0</v>
      </c>
      <c r="U175" s="166"/>
      <c r="V175" s="167">
        <f t="shared" si="89"/>
        <v>3</v>
      </c>
      <c r="W175" s="168">
        <f t="shared" si="90"/>
        <v>0</v>
      </c>
      <c r="X175" s="168">
        <f t="shared" si="91"/>
        <v>0</v>
      </c>
      <c r="Y175" s="168">
        <f t="shared" si="92"/>
        <v>0</v>
      </c>
      <c r="Z175" s="169">
        <f t="shared" si="93"/>
        <v>0</v>
      </c>
      <c r="AA175" s="166"/>
      <c r="AB175" s="167">
        <f t="shared" si="94"/>
        <v>3</v>
      </c>
      <c r="AC175" s="168">
        <f t="shared" si="95"/>
        <v>0</v>
      </c>
      <c r="AD175" s="168">
        <f t="shared" si="96"/>
        <v>0</v>
      </c>
      <c r="AE175" s="168">
        <f t="shared" si="97"/>
        <v>0</v>
      </c>
      <c r="AF175" s="169">
        <f t="shared" si="98"/>
        <v>0</v>
      </c>
      <c r="AG175" s="170"/>
      <c r="AH175" s="238" t="s">
        <v>1490</v>
      </c>
      <c r="AI175" s="285"/>
      <c r="AN175" s="239"/>
      <c r="AO175" s="240"/>
      <c r="AP175" s="240"/>
      <c r="AQ175" s="241"/>
      <c r="BG175" s="276">
        <v>2</v>
      </c>
    </row>
    <row r="176" spans="1:59" ht="19.5" customHeight="1">
      <c r="A176" s="281"/>
      <c r="B176" s="282" t="s">
        <v>3012</v>
      </c>
      <c r="C176" s="291" t="s">
        <v>3013</v>
      </c>
      <c r="D176" s="273" t="s">
        <v>3014</v>
      </c>
      <c r="E176" s="274"/>
      <c r="F176" s="275" t="s">
        <v>2550</v>
      </c>
      <c r="G176" s="276">
        <v>3</v>
      </c>
      <c r="H176" s="277">
        <v>0</v>
      </c>
      <c r="I176" s="278">
        <v>27.23</v>
      </c>
      <c r="J176" s="279">
        <f t="shared" si="79"/>
        <v>27.23</v>
      </c>
      <c r="K176" s="166">
        <f t="shared" si="80"/>
        <v>0</v>
      </c>
      <c r="L176" s="166">
        <f t="shared" si="81"/>
        <v>81.69</v>
      </c>
      <c r="M176" s="166">
        <f t="shared" si="82"/>
        <v>81.69</v>
      </c>
      <c r="N176" s="166">
        <f t="shared" si="83"/>
        <v>102.11</v>
      </c>
      <c r="O176" s="166"/>
      <c r="P176" s="167">
        <f t="shared" si="84"/>
        <v>3</v>
      </c>
      <c r="Q176" s="168">
        <f t="shared" si="85"/>
        <v>0</v>
      </c>
      <c r="R176" s="168">
        <f t="shared" si="86"/>
        <v>0</v>
      </c>
      <c r="S176" s="168">
        <f t="shared" si="87"/>
        <v>0</v>
      </c>
      <c r="T176" s="169">
        <f t="shared" si="88"/>
        <v>0</v>
      </c>
      <c r="U176" s="166"/>
      <c r="V176" s="167">
        <f t="shared" si="89"/>
        <v>3</v>
      </c>
      <c r="W176" s="168">
        <f t="shared" si="90"/>
        <v>0</v>
      </c>
      <c r="X176" s="168">
        <f t="shared" si="91"/>
        <v>0</v>
      </c>
      <c r="Y176" s="168">
        <f t="shared" si="92"/>
        <v>0</v>
      </c>
      <c r="Z176" s="169">
        <f t="shared" si="93"/>
        <v>0</v>
      </c>
      <c r="AA176" s="166"/>
      <c r="AB176" s="167">
        <f t="shared" si="94"/>
        <v>3</v>
      </c>
      <c r="AC176" s="168">
        <f t="shared" si="95"/>
        <v>0</v>
      </c>
      <c r="AD176" s="168">
        <f t="shared" si="96"/>
        <v>0</v>
      </c>
      <c r="AE176" s="168">
        <f t="shared" si="97"/>
        <v>0</v>
      </c>
      <c r="AF176" s="169">
        <f t="shared" si="98"/>
        <v>0</v>
      </c>
      <c r="AG176" s="170"/>
      <c r="AH176" s="238" t="s">
        <v>1490</v>
      </c>
      <c r="AI176" s="285"/>
      <c r="AN176" s="255"/>
      <c r="AO176" s="256"/>
      <c r="AP176" s="256"/>
      <c r="AQ176" s="257"/>
      <c r="BG176" s="276">
        <v>2</v>
      </c>
    </row>
    <row r="177" spans="1:59" ht="30">
      <c r="A177" s="281"/>
      <c r="B177" s="282" t="s">
        <v>3015</v>
      </c>
      <c r="C177" s="272" t="s">
        <v>2671</v>
      </c>
      <c r="D177" s="273" t="s">
        <v>3016</v>
      </c>
      <c r="E177" s="274"/>
      <c r="F177" s="275" t="s">
        <v>2590</v>
      </c>
      <c r="G177" s="276">
        <v>175</v>
      </c>
      <c r="H177" s="277">
        <v>7.34</v>
      </c>
      <c r="I177" s="278">
        <v>4.8600000000000003</v>
      </c>
      <c r="J177" s="279">
        <f t="shared" si="79"/>
        <v>12.2</v>
      </c>
      <c r="K177" s="166">
        <f t="shared" si="80"/>
        <v>1284.5</v>
      </c>
      <c r="L177" s="166">
        <f t="shared" si="81"/>
        <v>850.5</v>
      </c>
      <c r="M177" s="166">
        <f t="shared" si="82"/>
        <v>2135</v>
      </c>
      <c r="N177" s="166">
        <f t="shared" si="83"/>
        <v>2668.75</v>
      </c>
      <c r="O177" s="166"/>
      <c r="P177" s="167">
        <f t="shared" si="84"/>
        <v>175</v>
      </c>
      <c r="Q177" s="168">
        <f t="shared" si="85"/>
        <v>0</v>
      </c>
      <c r="R177" s="168">
        <f t="shared" si="86"/>
        <v>0</v>
      </c>
      <c r="S177" s="168">
        <f t="shared" si="87"/>
        <v>0</v>
      </c>
      <c r="T177" s="169">
        <f t="shared" si="88"/>
        <v>0</v>
      </c>
      <c r="U177" s="166"/>
      <c r="V177" s="167">
        <f t="shared" si="89"/>
        <v>175</v>
      </c>
      <c r="W177" s="168">
        <f t="shared" si="90"/>
        <v>0</v>
      </c>
      <c r="X177" s="168">
        <f t="shared" si="91"/>
        <v>0</v>
      </c>
      <c r="Y177" s="168">
        <f t="shared" si="92"/>
        <v>0</v>
      </c>
      <c r="Z177" s="169">
        <f t="shared" si="93"/>
        <v>0</v>
      </c>
      <c r="AA177" s="166"/>
      <c r="AB177" s="167">
        <f t="shared" si="94"/>
        <v>175</v>
      </c>
      <c r="AC177" s="168">
        <f t="shared" si="95"/>
        <v>0</v>
      </c>
      <c r="AD177" s="168">
        <f t="shared" si="96"/>
        <v>0</v>
      </c>
      <c r="AE177" s="168">
        <f t="shared" si="97"/>
        <v>0</v>
      </c>
      <c r="AF177" s="169">
        <f t="shared" si="98"/>
        <v>0</v>
      </c>
      <c r="AG177" s="170"/>
      <c r="AH177" s="238" t="s">
        <v>1490</v>
      </c>
      <c r="AI177" s="285"/>
      <c r="AN177" s="255"/>
      <c r="AO177" s="256"/>
      <c r="AP177" s="256"/>
      <c r="AQ177" s="257"/>
      <c r="BG177" s="276">
        <v>103</v>
      </c>
    </row>
    <row r="178" spans="1:59" ht="75.75" thickBot="1">
      <c r="A178" s="281" t="s">
        <v>1489</v>
      </c>
      <c r="B178" s="282" t="s">
        <v>3017</v>
      </c>
      <c r="C178" s="272" t="s">
        <v>3018</v>
      </c>
      <c r="D178" s="273" t="s">
        <v>3019</v>
      </c>
      <c r="E178" s="274"/>
      <c r="F178" s="275" t="s">
        <v>3020</v>
      </c>
      <c r="G178" s="276">
        <v>415</v>
      </c>
      <c r="H178" s="277">
        <v>1.64</v>
      </c>
      <c r="I178" s="278">
        <v>0.45</v>
      </c>
      <c r="J178" s="279">
        <f t="shared" si="79"/>
        <v>2.09</v>
      </c>
      <c r="K178" s="166">
        <f t="shared" si="80"/>
        <v>680.6</v>
      </c>
      <c r="L178" s="166">
        <f t="shared" si="81"/>
        <v>186.75</v>
      </c>
      <c r="M178" s="166">
        <f t="shared" si="82"/>
        <v>867.35</v>
      </c>
      <c r="N178" s="166">
        <f t="shared" si="83"/>
        <v>1084.19</v>
      </c>
      <c r="O178" s="166"/>
      <c r="P178" s="167">
        <f t="shared" si="84"/>
        <v>415</v>
      </c>
      <c r="Q178" s="168">
        <f t="shared" si="85"/>
        <v>0</v>
      </c>
      <c r="R178" s="168">
        <f t="shared" si="86"/>
        <v>0</v>
      </c>
      <c r="S178" s="168">
        <f t="shared" si="87"/>
        <v>0</v>
      </c>
      <c r="T178" s="169">
        <f t="shared" si="88"/>
        <v>0</v>
      </c>
      <c r="U178" s="166"/>
      <c r="V178" s="167">
        <f t="shared" si="89"/>
        <v>415</v>
      </c>
      <c r="W178" s="168">
        <f t="shared" si="90"/>
        <v>0</v>
      </c>
      <c r="X178" s="168">
        <f t="shared" si="91"/>
        <v>0</v>
      </c>
      <c r="Y178" s="168">
        <f t="shared" si="92"/>
        <v>0</v>
      </c>
      <c r="Z178" s="169">
        <f t="shared" si="93"/>
        <v>0</v>
      </c>
      <c r="AA178" s="166"/>
      <c r="AB178" s="167">
        <f t="shared" si="94"/>
        <v>415</v>
      </c>
      <c r="AC178" s="168">
        <f t="shared" si="95"/>
        <v>0</v>
      </c>
      <c r="AD178" s="168">
        <f t="shared" si="96"/>
        <v>0</v>
      </c>
      <c r="AE178" s="168">
        <f t="shared" si="97"/>
        <v>0</v>
      </c>
      <c r="AF178" s="169">
        <f t="shared" si="98"/>
        <v>0</v>
      </c>
      <c r="AG178" s="170"/>
      <c r="AH178" s="238" t="s">
        <v>1490</v>
      </c>
      <c r="AI178" s="285"/>
      <c r="AN178" s="255"/>
      <c r="AO178" s="256"/>
      <c r="AP178" s="256"/>
      <c r="AQ178" s="257"/>
      <c r="BG178" s="276">
        <v>246</v>
      </c>
    </row>
    <row r="179" spans="1:59" ht="19.5">
      <c r="A179" s="287"/>
      <c r="B179" s="259" t="s">
        <v>3021</v>
      </c>
      <c r="C179" s="303" t="s">
        <v>2541</v>
      </c>
      <c r="D179" s="260" t="s">
        <v>3022</v>
      </c>
      <c r="E179" s="181">
        <f>SUM(N180:N221)</f>
        <v>46022.610000000008</v>
      </c>
      <c r="F179" s="261"/>
      <c r="G179" s="262" t="s">
        <v>2541</v>
      </c>
      <c r="H179" s="263"/>
      <c r="I179" s="264"/>
      <c r="J179" s="265"/>
      <c r="K179" s="266"/>
      <c r="L179" s="266"/>
      <c r="M179" s="266"/>
      <c r="N179" s="266"/>
      <c r="O179" s="267">
        <f>SUM(T180:T221)</f>
        <v>0</v>
      </c>
      <c r="P179" s="268"/>
      <c r="Q179" s="269"/>
      <c r="R179" s="269"/>
      <c r="S179" s="269"/>
      <c r="T179" s="270"/>
      <c r="U179" s="267">
        <f>SUM(Z180:Z221)</f>
        <v>0</v>
      </c>
      <c r="V179" s="268"/>
      <c r="W179" s="269"/>
      <c r="X179" s="269"/>
      <c r="Y179" s="269"/>
      <c r="Z179" s="270"/>
      <c r="AA179" s="267">
        <f>SUM(AF180:AF221)</f>
        <v>0</v>
      </c>
      <c r="AB179" s="268"/>
      <c r="AC179" s="269"/>
      <c r="AD179" s="269"/>
      <c r="AE179" s="269"/>
      <c r="AF179" s="270"/>
      <c r="AG179" s="237"/>
      <c r="AH179" s="238" t="s">
        <v>1490</v>
      </c>
      <c r="AI179" s="190"/>
      <c r="AN179" s="255"/>
      <c r="AO179" s="256"/>
      <c r="AP179" s="256"/>
      <c r="AQ179" s="257"/>
    </row>
    <row r="180" spans="1:59" ht="45">
      <c r="A180" s="281"/>
      <c r="B180" s="282" t="s">
        <v>3023</v>
      </c>
      <c r="C180" s="272" t="s">
        <v>3005</v>
      </c>
      <c r="D180" s="273" t="s">
        <v>3024</v>
      </c>
      <c r="E180" s="274"/>
      <c r="F180" s="275" t="s">
        <v>2550</v>
      </c>
      <c r="G180" s="276">
        <v>2</v>
      </c>
      <c r="H180" s="277">
        <v>16.96</v>
      </c>
      <c r="I180" s="278">
        <v>49.43</v>
      </c>
      <c r="J180" s="279">
        <f t="shared" ref="J180:J221" si="99">ROUND(H180+I180,2)</f>
        <v>66.39</v>
      </c>
      <c r="K180" s="166">
        <f t="shared" ref="K180:K221" si="100">ROUND(G180*H180,2)</f>
        <v>33.92</v>
      </c>
      <c r="L180" s="166">
        <f t="shared" ref="L180:L221" si="101">ROUND(G180*I180,2)</f>
        <v>98.86</v>
      </c>
      <c r="M180" s="166">
        <f t="shared" ref="M180:M221" si="102">ROUND(K180+L180,2)</f>
        <v>132.78</v>
      </c>
      <c r="N180" s="166">
        <f t="shared" ref="N180:N221" si="103">ROUND(M180*(1+$I$2),2)</f>
        <v>165.98</v>
      </c>
      <c r="O180" s="166"/>
      <c r="P180" s="167">
        <f t="shared" ref="P180:P221" si="104">ROUND(G180-O180,2)</f>
        <v>2</v>
      </c>
      <c r="Q180" s="168">
        <f t="shared" ref="Q180:Q221" si="105">ROUND(O180*$H180*(1+$I$2),2)</f>
        <v>0</v>
      </c>
      <c r="R180" s="168">
        <f t="shared" ref="R180:R221" si="106">ROUND(O180*$I180*(1+$I$2),2)</f>
        <v>0</v>
      </c>
      <c r="S180" s="168">
        <f t="shared" ref="S180:S221" si="107">ROUND(O180*($I180+$H180),2)</f>
        <v>0</v>
      </c>
      <c r="T180" s="169">
        <f t="shared" ref="T180:T221" si="108">ROUND(Q180+R180,2)</f>
        <v>0</v>
      </c>
      <c r="U180" s="166"/>
      <c r="V180" s="167">
        <f t="shared" ref="V180:V221" si="109">ROUND(P180-U180,2)</f>
        <v>2</v>
      </c>
      <c r="W180" s="168">
        <f t="shared" ref="W180:W221" si="110">ROUND(U180*$H180*(1+$I$2),2)</f>
        <v>0</v>
      </c>
      <c r="X180" s="168">
        <f t="shared" ref="X180:X221" si="111">ROUND(U180*$I180*(1+$I$2),2)</f>
        <v>0</v>
      </c>
      <c r="Y180" s="168">
        <f t="shared" ref="Y180:Y221" si="112">ROUND(U180*($I180+$H180),2)</f>
        <v>0</v>
      </c>
      <c r="Z180" s="169">
        <f t="shared" ref="Z180:Z221" si="113">ROUND(W180+X180,2)</f>
        <v>0</v>
      </c>
      <c r="AA180" s="166"/>
      <c r="AB180" s="167">
        <f t="shared" ref="AB180:AB221" si="114">ROUND(V180-AA180,2)</f>
        <v>2</v>
      </c>
      <c r="AC180" s="168">
        <f t="shared" ref="AC180:AC221" si="115">ROUND(AA180*$H180*(1+$I$2),2)</f>
        <v>0</v>
      </c>
      <c r="AD180" s="168">
        <f t="shared" ref="AD180:AD221" si="116">ROUND(AA180*$I180*(1+$I$2),2)</f>
        <v>0</v>
      </c>
      <c r="AE180" s="168">
        <f t="shared" ref="AE180:AE221" si="117">ROUND(AA180*($I180+$H180),2)</f>
        <v>0</v>
      </c>
      <c r="AF180" s="169">
        <f t="shared" ref="AF180:AF221" si="118">ROUND(AC180+AD180,2)</f>
        <v>0</v>
      </c>
      <c r="AG180" s="170"/>
      <c r="AH180" s="238" t="s">
        <v>1490</v>
      </c>
      <c r="AI180" s="285"/>
      <c r="AN180" s="255"/>
      <c r="AO180" s="256"/>
      <c r="AP180" s="256"/>
      <c r="AQ180" s="257"/>
    </row>
    <row r="181" spans="1:59" ht="45">
      <c r="A181" s="281"/>
      <c r="B181" s="282" t="s">
        <v>3025</v>
      </c>
      <c r="C181" s="272" t="s">
        <v>3005</v>
      </c>
      <c r="D181" s="273" t="s">
        <v>3026</v>
      </c>
      <c r="E181" s="274"/>
      <c r="F181" s="275" t="s">
        <v>2594</v>
      </c>
      <c r="G181" s="276">
        <v>8</v>
      </c>
      <c r="H181" s="277">
        <v>28.61</v>
      </c>
      <c r="I181" s="278">
        <v>81.12</v>
      </c>
      <c r="J181" s="279">
        <f t="shared" si="99"/>
        <v>109.73</v>
      </c>
      <c r="K181" s="166">
        <f t="shared" si="100"/>
        <v>228.88</v>
      </c>
      <c r="L181" s="166">
        <f t="shared" si="101"/>
        <v>648.96</v>
      </c>
      <c r="M181" s="166">
        <f t="shared" si="102"/>
        <v>877.84</v>
      </c>
      <c r="N181" s="166">
        <f t="shared" si="103"/>
        <v>1097.3</v>
      </c>
      <c r="O181" s="166"/>
      <c r="P181" s="167">
        <f t="shared" si="104"/>
        <v>8</v>
      </c>
      <c r="Q181" s="168">
        <f t="shared" si="105"/>
        <v>0</v>
      </c>
      <c r="R181" s="168">
        <f t="shared" si="106"/>
        <v>0</v>
      </c>
      <c r="S181" s="168">
        <f t="shared" si="107"/>
        <v>0</v>
      </c>
      <c r="T181" s="169">
        <f t="shared" si="108"/>
        <v>0</v>
      </c>
      <c r="U181" s="166"/>
      <c r="V181" s="167">
        <f t="shared" si="109"/>
        <v>8</v>
      </c>
      <c r="W181" s="168">
        <f t="shared" si="110"/>
        <v>0</v>
      </c>
      <c r="X181" s="168">
        <f t="shared" si="111"/>
        <v>0</v>
      </c>
      <c r="Y181" s="168">
        <f t="shared" si="112"/>
        <v>0</v>
      </c>
      <c r="Z181" s="169">
        <f t="shared" si="113"/>
        <v>0</v>
      </c>
      <c r="AA181" s="166"/>
      <c r="AB181" s="167">
        <f t="shared" si="114"/>
        <v>8</v>
      </c>
      <c r="AC181" s="168">
        <f t="shared" si="115"/>
        <v>0</v>
      </c>
      <c r="AD181" s="168">
        <f t="shared" si="116"/>
        <v>0</v>
      </c>
      <c r="AE181" s="168">
        <f t="shared" si="117"/>
        <v>0</v>
      </c>
      <c r="AF181" s="169">
        <f t="shared" si="118"/>
        <v>0</v>
      </c>
      <c r="AG181" s="170"/>
      <c r="AH181" s="238" t="s">
        <v>1490</v>
      </c>
      <c r="AI181" s="285"/>
      <c r="AN181" s="239"/>
      <c r="AO181" s="240"/>
      <c r="AP181" s="240"/>
      <c r="AQ181" s="241"/>
    </row>
    <row r="182" spans="1:59" ht="30">
      <c r="A182" s="281"/>
      <c r="B182" s="282" t="s">
        <v>3027</v>
      </c>
      <c r="C182" s="291" t="s">
        <v>3028</v>
      </c>
      <c r="D182" s="273" t="s">
        <v>3029</v>
      </c>
      <c r="E182" s="274"/>
      <c r="F182" s="275" t="s">
        <v>2550</v>
      </c>
      <c r="G182" s="276">
        <v>41</v>
      </c>
      <c r="H182" s="277">
        <v>0</v>
      </c>
      <c r="I182" s="278">
        <v>74.33</v>
      </c>
      <c r="J182" s="279">
        <f t="shared" si="99"/>
        <v>74.33</v>
      </c>
      <c r="K182" s="166">
        <f t="shared" si="100"/>
        <v>0</v>
      </c>
      <c r="L182" s="166">
        <f t="shared" si="101"/>
        <v>3047.53</v>
      </c>
      <c r="M182" s="166">
        <f t="shared" si="102"/>
        <v>3047.53</v>
      </c>
      <c r="N182" s="166">
        <f t="shared" si="103"/>
        <v>3809.41</v>
      </c>
      <c r="O182" s="166"/>
      <c r="P182" s="167">
        <f t="shared" si="104"/>
        <v>41</v>
      </c>
      <c r="Q182" s="168">
        <f t="shared" si="105"/>
        <v>0</v>
      </c>
      <c r="R182" s="168">
        <f t="shared" si="106"/>
        <v>0</v>
      </c>
      <c r="S182" s="168">
        <f t="shared" si="107"/>
        <v>0</v>
      </c>
      <c r="T182" s="169">
        <f t="shared" si="108"/>
        <v>0</v>
      </c>
      <c r="U182" s="166"/>
      <c r="V182" s="167">
        <f t="shared" si="109"/>
        <v>41</v>
      </c>
      <c r="W182" s="168">
        <f t="shared" si="110"/>
        <v>0</v>
      </c>
      <c r="X182" s="168">
        <f t="shared" si="111"/>
        <v>0</v>
      </c>
      <c r="Y182" s="168">
        <f t="shared" si="112"/>
        <v>0</v>
      </c>
      <c r="Z182" s="169">
        <f t="shared" si="113"/>
        <v>0</v>
      </c>
      <c r="AA182" s="166"/>
      <c r="AB182" s="167">
        <f t="shared" si="114"/>
        <v>41</v>
      </c>
      <c r="AC182" s="168">
        <f t="shared" si="115"/>
        <v>0</v>
      </c>
      <c r="AD182" s="168">
        <f t="shared" si="116"/>
        <v>0</v>
      </c>
      <c r="AE182" s="168">
        <f t="shared" si="117"/>
        <v>0</v>
      </c>
      <c r="AF182" s="169">
        <f t="shared" si="118"/>
        <v>0</v>
      </c>
      <c r="AG182" s="170"/>
      <c r="AH182" s="238" t="s">
        <v>1490</v>
      </c>
      <c r="AI182" s="285"/>
      <c r="AN182" s="255"/>
      <c r="AO182" s="256"/>
      <c r="AP182" s="256"/>
      <c r="AQ182" s="257"/>
    </row>
    <row r="183" spans="1:59" ht="30">
      <c r="A183" s="281"/>
      <c r="B183" s="282" t="s">
        <v>3030</v>
      </c>
      <c r="C183" s="291" t="s">
        <v>3031</v>
      </c>
      <c r="D183" s="273" t="s">
        <v>3032</v>
      </c>
      <c r="E183" s="274"/>
      <c r="F183" s="275" t="s">
        <v>2594</v>
      </c>
      <c r="G183" s="276">
        <v>4</v>
      </c>
      <c r="H183" s="277">
        <v>0.28000000000000003</v>
      </c>
      <c r="I183" s="278">
        <v>25.02</v>
      </c>
      <c r="J183" s="279">
        <f t="shared" si="99"/>
        <v>25.3</v>
      </c>
      <c r="K183" s="166">
        <f t="shared" si="100"/>
        <v>1.1200000000000001</v>
      </c>
      <c r="L183" s="166">
        <f t="shared" si="101"/>
        <v>100.08</v>
      </c>
      <c r="M183" s="166">
        <f t="shared" si="102"/>
        <v>101.2</v>
      </c>
      <c r="N183" s="166">
        <f t="shared" si="103"/>
        <v>126.5</v>
      </c>
      <c r="O183" s="166"/>
      <c r="P183" s="167">
        <f t="shared" si="104"/>
        <v>4</v>
      </c>
      <c r="Q183" s="168">
        <f t="shared" si="105"/>
        <v>0</v>
      </c>
      <c r="R183" s="168">
        <f t="shared" si="106"/>
        <v>0</v>
      </c>
      <c r="S183" s="168">
        <f t="shared" si="107"/>
        <v>0</v>
      </c>
      <c r="T183" s="169">
        <f t="shared" si="108"/>
        <v>0</v>
      </c>
      <c r="U183" s="166"/>
      <c r="V183" s="167">
        <f t="shared" si="109"/>
        <v>4</v>
      </c>
      <c r="W183" s="168">
        <f t="shared" si="110"/>
        <v>0</v>
      </c>
      <c r="X183" s="168">
        <f t="shared" si="111"/>
        <v>0</v>
      </c>
      <c r="Y183" s="168">
        <f t="shared" si="112"/>
        <v>0</v>
      </c>
      <c r="Z183" s="169">
        <f t="shared" si="113"/>
        <v>0</v>
      </c>
      <c r="AA183" s="166"/>
      <c r="AB183" s="167">
        <f t="shared" si="114"/>
        <v>4</v>
      </c>
      <c r="AC183" s="168">
        <f t="shared" si="115"/>
        <v>0</v>
      </c>
      <c r="AD183" s="168">
        <f t="shared" si="116"/>
        <v>0</v>
      </c>
      <c r="AE183" s="168">
        <f t="shared" si="117"/>
        <v>0</v>
      </c>
      <c r="AF183" s="169">
        <f t="shared" si="118"/>
        <v>0</v>
      </c>
      <c r="AG183" s="170"/>
      <c r="AH183" s="238" t="s">
        <v>1490</v>
      </c>
      <c r="AI183" s="285"/>
      <c r="AN183" s="255"/>
      <c r="AO183" s="256"/>
      <c r="AP183" s="256"/>
      <c r="AQ183" s="257"/>
    </row>
    <row r="184" spans="1:59" ht="19.5">
      <c r="A184" s="281"/>
      <c r="B184" s="282" t="s">
        <v>3033</v>
      </c>
      <c r="C184" s="291" t="s">
        <v>3034</v>
      </c>
      <c r="D184" s="273" t="s">
        <v>3035</v>
      </c>
      <c r="E184" s="274"/>
      <c r="F184" s="275" t="s">
        <v>2594</v>
      </c>
      <c r="G184" s="276">
        <v>2</v>
      </c>
      <c r="H184" s="277">
        <v>53.63</v>
      </c>
      <c r="I184" s="278">
        <v>222.33</v>
      </c>
      <c r="J184" s="279">
        <f t="shared" si="99"/>
        <v>275.95999999999998</v>
      </c>
      <c r="K184" s="166">
        <f t="shared" si="100"/>
        <v>107.26</v>
      </c>
      <c r="L184" s="166">
        <f t="shared" si="101"/>
        <v>444.66</v>
      </c>
      <c r="M184" s="166">
        <f t="shared" si="102"/>
        <v>551.91999999999996</v>
      </c>
      <c r="N184" s="166">
        <f t="shared" si="103"/>
        <v>689.9</v>
      </c>
      <c r="O184" s="166"/>
      <c r="P184" s="167">
        <f t="shared" si="104"/>
        <v>2</v>
      </c>
      <c r="Q184" s="168">
        <f t="shared" si="105"/>
        <v>0</v>
      </c>
      <c r="R184" s="168">
        <f t="shared" si="106"/>
        <v>0</v>
      </c>
      <c r="S184" s="168">
        <f t="shared" si="107"/>
        <v>0</v>
      </c>
      <c r="T184" s="169">
        <f t="shared" si="108"/>
        <v>0</v>
      </c>
      <c r="U184" s="166"/>
      <c r="V184" s="167">
        <f t="shared" si="109"/>
        <v>2</v>
      </c>
      <c r="W184" s="168">
        <f t="shared" si="110"/>
        <v>0</v>
      </c>
      <c r="X184" s="168">
        <f t="shared" si="111"/>
        <v>0</v>
      </c>
      <c r="Y184" s="168">
        <f t="shared" si="112"/>
        <v>0</v>
      </c>
      <c r="Z184" s="169">
        <f t="shared" si="113"/>
        <v>0</v>
      </c>
      <c r="AA184" s="166"/>
      <c r="AB184" s="167">
        <f t="shared" si="114"/>
        <v>2</v>
      </c>
      <c r="AC184" s="168">
        <f t="shared" si="115"/>
        <v>0</v>
      </c>
      <c r="AD184" s="168">
        <f t="shared" si="116"/>
        <v>0</v>
      </c>
      <c r="AE184" s="168">
        <f t="shared" si="117"/>
        <v>0</v>
      </c>
      <c r="AF184" s="169">
        <f t="shared" si="118"/>
        <v>0</v>
      </c>
      <c r="AG184" s="170"/>
      <c r="AH184" s="238" t="s">
        <v>1490</v>
      </c>
      <c r="AI184" s="285"/>
      <c r="AN184" s="255"/>
      <c r="AO184" s="256"/>
      <c r="AP184" s="256"/>
      <c r="AQ184" s="257"/>
    </row>
    <row r="185" spans="1:59" ht="19.5">
      <c r="A185" s="281"/>
      <c r="B185" s="282" t="s">
        <v>3036</v>
      </c>
      <c r="C185" s="272" t="s">
        <v>2606</v>
      </c>
      <c r="D185" s="273" t="s">
        <v>3037</v>
      </c>
      <c r="E185" s="274"/>
      <c r="F185" s="275" t="s">
        <v>2594</v>
      </c>
      <c r="G185" s="276">
        <v>2</v>
      </c>
      <c r="H185" s="277">
        <v>5.12</v>
      </c>
      <c r="I185" s="278">
        <v>13.23</v>
      </c>
      <c r="J185" s="279">
        <f t="shared" si="99"/>
        <v>18.350000000000001</v>
      </c>
      <c r="K185" s="166">
        <f t="shared" si="100"/>
        <v>10.24</v>
      </c>
      <c r="L185" s="166">
        <f t="shared" si="101"/>
        <v>26.46</v>
      </c>
      <c r="M185" s="166">
        <f t="shared" si="102"/>
        <v>36.700000000000003</v>
      </c>
      <c r="N185" s="166">
        <f t="shared" si="103"/>
        <v>45.88</v>
      </c>
      <c r="O185" s="166"/>
      <c r="P185" s="167">
        <f t="shared" si="104"/>
        <v>2</v>
      </c>
      <c r="Q185" s="168">
        <f t="shared" si="105"/>
        <v>0</v>
      </c>
      <c r="R185" s="168">
        <f t="shared" si="106"/>
        <v>0</v>
      </c>
      <c r="S185" s="168">
        <f t="shared" si="107"/>
        <v>0</v>
      </c>
      <c r="T185" s="169">
        <f t="shared" si="108"/>
        <v>0</v>
      </c>
      <c r="U185" s="166"/>
      <c r="V185" s="167">
        <f t="shared" si="109"/>
        <v>2</v>
      </c>
      <c r="W185" s="168">
        <f t="shared" si="110"/>
        <v>0</v>
      </c>
      <c r="X185" s="168">
        <f t="shared" si="111"/>
        <v>0</v>
      </c>
      <c r="Y185" s="168">
        <f t="shared" si="112"/>
        <v>0</v>
      </c>
      <c r="Z185" s="169">
        <f t="shared" si="113"/>
        <v>0</v>
      </c>
      <c r="AA185" s="166"/>
      <c r="AB185" s="167">
        <f t="shared" si="114"/>
        <v>2</v>
      </c>
      <c r="AC185" s="168">
        <f t="shared" si="115"/>
        <v>0</v>
      </c>
      <c r="AD185" s="168">
        <f t="shared" si="116"/>
        <v>0</v>
      </c>
      <c r="AE185" s="168">
        <f t="shared" si="117"/>
        <v>0</v>
      </c>
      <c r="AF185" s="169">
        <f t="shared" si="118"/>
        <v>0</v>
      </c>
      <c r="AG185" s="170"/>
      <c r="AH185" s="238" t="s">
        <v>1490</v>
      </c>
      <c r="AI185" s="285"/>
      <c r="AN185" s="255"/>
      <c r="AO185" s="256"/>
      <c r="AP185" s="256"/>
      <c r="AQ185" s="257"/>
    </row>
    <row r="186" spans="1:59" ht="60">
      <c r="A186" s="281"/>
      <c r="B186" s="282" t="s">
        <v>3038</v>
      </c>
      <c r="C186" s="272" t="s">
        <v>3039</v>
      </c>
      <c r="D186" s="273" t="s">
        <v>3040</v>
      </c>
      <c r="E186" s="274"/>
      <c r="F186" s="275" t="s">
        <v>2594</v>
      </c>
      <c r="G186" s="276">
        <v>6</v>
      </c>
      <c r="H186" s="277">
        <v>30.96</v>
      </c>
      <c r="I186" s="278">
        <v>109.68</v>
      </c>
      <c r="J186" s="279">
        <f t="shared" si="99"/>
        <v>140.63999999999999</v>
      </c>
      <c r="K186" s="166">
        <f t="shared" si="100"/>
        <v>185.76</v>
      </c>
      <c r="L186" s="166">
        <f t="shared" si="101"/>
        <v>658.08</v>
      </c>
      <c r="M186" s="166">
        <f t="shared" si="102"/>
        <v>843.84</v>
      </c>
      <c r="N186" s="166">
        <f t="shared" si="103"/>
        <v>1054.8</v>
      </c>
      <c r="O186" s="166"/>
      <c r="P186" s="167">
        <f t="shared" si="104"/>
        <v>6</v>
      </c>
      <c r="Q186" s="168">
        <f t="shared" si="105"/>
        <v>0</v>
      </c>
      <c r="R186" s="168">
        <f t="shared" si="106"/>
        <v>0</v>
      </c>
      <c r="S186" s="168">
        <f t="shared" si="107"/>
        <v>0</v>
      </c>
      <c r="T186" s="169">
        <f t="shared" si="108"/>
        <v>0</v>
      </c>
      <c r="U186" s="166"/>
      <c r="V186" s="167">
        <f t="shared" si="109"/>
        <v>6</v>
      </c>
      <c r="W186" s="168">
        <f t="shared" si="110"/>
        <v>0</v>
      </c>
      <c r="X186" s="168">
        <f t="shared" si="111"/>
        <v>0</v>
      </c>
      <c r="Y186" s="168">
        <f t="shared" si="112"/>
        <v>0</v>
      </c>
      <c r="Z186" s="169">
        <f t="shared" si="113"/>
        <v>0</v>
      </c>
      <c r="AA186" s="166"/>
      <c r="AB186" s="167">
        <f t="shared" si="114"/>
        <v>6</v>
      </c>
      <c r="AC186" s="168">
        <f t="shared" si="115"/>
        <v>0</v>
      </c>
      <c r="AD186" s="168">
        <f t="shared" si="116"/>
        <v>0</v>
      </c>
      <c r="AE186" s="168">
        <f t="shared" si="117"/>
        <v>0</v>
      </c>
      <c r="AF186" s="169">
        <f t="shared" si="118"/>
        <v>0</v>
      </c>
      <c r="AG186" s="170"/>
      <c r="AH186" s="238" t="s">
        <v>1490</v>
      </c>
      <c r="AI186" s="285"/>
      <c r="AN186" s="255"/>
      <c r="AO186" s="256"/>
      <c r="AP186" s="256"/>
      <c r="AQ186" s="257"/>
    </row>
    <row r="187" spans="1:59" ht="60">
      <c r="A187" s="281"/>
      <c r="B187" s="282" t="s">
        <v>3041</v>
      </c>
      <c r="C187" s="272" t="s">
        <v>2606</v>
      </c>
      <c r="D187" s="273" t="s">
        <v>3042</v>
      </c>
      <c r="E187" s="274"/>
      <c r="F187" s="275" t="s">
        <v>2955</v>
      </c>
      <c r="G187" s="276">
        <v>55</v>
      </c>
      <c r="H187" s="277">
        <v>5.12</v>
      </c>
      <c r="I187" s="278">
        <v>13.23</v>
      </c>
      <c r="J187" s="279">
        <f t="shared" si="99"/>
        <v>18.350000000000001</v>
      </c>
      <c r="K187" s="166">
        <f t="shared" si="100"/>
        <v>281.60000000000002</v>
      </c>
      <c r="L187" s="166">
        <f t="shared" si="101"/>
        <v>727.65</v>
      </c>
      <c r="M187" s="166">
        <f t="shared" si="102"/>
        <v>1009.25</v>
      </c>
      <c r="N187" s="166">
        <f t="shared" si="103"/>
        <v>1261.56</v>
      </c>
      <c r="O187" s="166"/>
      <c r="P187" s="167">
        <f t="shared" si="104"/>
        <v>55</v>
      </c>
      <c r="Q187" s="168">
        <f t="shared" si="105"/>
        <v>0</v>
      </c>
      <c r="R187" s="168">
        <f t="shared" si="106"/>
        <v>0</v>
      </c>
      <c r="S187" s="168">
        <f t="shared" si="107"/>
        <v>0</v>
      </c>
      <c r="T187" s="169">
        <f t="shared" si="108"/>
        <v>0</v>
      </c>
      <c r="U187" s="166"/>
      <c r="V187" s="167">
        <f t="shared" si="109"/>
        <v>55</v>
      </c>
      <c r="W187" s="168">
        <f t="shared" si="110"/>
        <v>0</v>
      </c>
      <c r="X187" s="168">
        <f t="shared" si="111"/>
        <v>0</v>
      </c>
      <c r="Y187" s="168">
        <f t="shared" si="112"/>
        <v>0</v>
      </c>
      <c r="Z187" s="169">
        <f t="shared" si="113"/>
        <v>0</v>
      </c>
      <c r="AA187" s="166"/>
      <c r="AB187" s="167">
        <f t="shared" si="114"/>
        <v>55</v>
      </c>
      <c r="AC187" s="168">
        <f t="shared" si="115"/>
        <v>0</v>
      </c>
      <c r="AD187" s="168">
        <f t="shared" si="116"/>
        <v>0</v>
      </c>
      <c r="AE187" s="168">
        <f t="shared" si="117"/>
        <v>0</v>
      </c>
      <c r="AF187" s="169">
        <f t="shared" si="118"/>
        <v>0</v>
      </c>
      <c r="AG187" s="170"/>
      <c r="AH187" s="238" t="s">
        <v>1490</v>
      </c>
      <c r="AI187" s="285"/>
      <c r="AN187" s="239"/>
      <c r="AO187" s="240"/>
      <c r="AP187" s="240"/>
      <c r="AQ187" s="241"/>
    </row>
    <row r="188" spans="1:59" ht="30">
      <c r="A188" s="281"/>
      <c r="B188" s="282" t="s">
        <v>3043</v>
      </c>
      <c r="C188" s="272" t="s">
        <v>3005</v>
      </c>
      <c r="D188" s="273" t="s">
        <v>3044</v>
      </c>
      <c r="E188" s="274"/>
      <c r="F188" s="275" t="s">
        <v>2955</v>
      </c>
      <c r="G188" s="276">
        <v>10</v>
      </c>
      <c r="H188" s="277">
        <v>61.68</v>
      </c>
      <c r="I188" s="278">
        <v>171.72</v>
      </c>
      <c r="J188" s="279">
        <f t="shared" si="99"/>
        <v>233.4</v>
      </c>
      <c r="K188" s="166">
        <f t="shared" si="100"/>
        <v>616.79999999999995</v>
      </c>
      <c r="L188" s="166">
        <f t="shared" si="101"/>
        <v>1717.2</v>
      </c>
      <c r="M188" s="166">
        <f t="shared" si="102"/>
        <v>2334</v>
      </c>
      <c r="N188" s="166">
        <f t="shared" si="103"/>
        <v>2917.5</v>
      </c>
      <c r="O188" s="166"/>
      <c r="P188" s="167">
        <f t="shared" si="104"/>
        <v>10</v>
      </c>
      <c r="Q188" s="168">
        <f t="shared" si="105"/>
        <v>0</v>
      </c>
      <c r="R188" s="168">
        <f t="shared" si="106"/>
        <v>0</v>
      </c>
      <c r="S188" s="168">
        <f t="shared" si="107"/>
        <v>0</v>
      </c>
      <c r="T188" s="169">
        <f t="shared" si="108"/>
        <v>0</v>
      </c>
      <c r="U188" s="166"/>
      <c r="V188" s="167">
        <f t="shared" si="109"/>
        <v>10</v>
      </c>
      <c r="W188" s="168">
        <f t="shared" si="110"/>
        <v>0</v>
      </c>
      <c r="X188" s="168">
        <f t="shared" si="111"/>
        <v>0</v>
      </c>
      <c r="Y188" s="168">
        <f t="shared" si="112"/>
        <v>0</v>
      </c>
      <c r="Z188" s="169">
        <f t="shared" si="113"/>
        <v>0</v>
      </c>
      <c r="AA188" s="166"/>
      <c r="AB188" s="167">
        <f t="shared" si="114"/>
        <v>10</v>
      </c>
      <c r="AC188" s="168">
        <f t="shared" si="115"/>
        <v>0</v>
      </c>
      <c r="AD188" s="168">
        <f t="shared" si="116"/>
        <v>0</v>
      </c>
      <c r="AE188" s="168">
        <f t="shared" si="117"/>
        <v>0</v>
      </c>
      <c r="AF188" s="169">
        <f t="shared" si="118"/>
        <v>0</v>
      </c>
      <c r="AG188" s="170"/>
      <c r="AH188" s="238" t="s">
        <v>1490</v>
      </c>
      <c r="AI188" s="285"/>
      <c r="AN188" s="255"/>
      <c r="AO188" s="256"/>
      <c r="AP188" s="256"/>
      <c r="AQ188" s="257"/>
    </row>
    <row r="189" spans="1:59" ht="30">
      <c r="A189" s="281"/>
      <c r="B189" s="282" t="s">
        <v>3045</v>
      </c>
      <c r="C189" s="272" t="s">
        <v>3005</v>
      </c>
      <c r="D189" s="273" t="s">
        <v>3046</v>
      </c>
      <c r="E189" s="274"/>
      <c r="F189" s="275" t="s">
        <v>2955</v>
      </c>
      <c r="G189" s="276">
        <v>10</v>
      </c>
      <c r="H189" s="277">
        <v>20.56</v>
      </c>
      <c r="I189" s="278">
        <v>57.24</v>
      </c>
      <c r="J189" s="279">
        <f t="shared" si="99"/>
        <v>77.8</v>
      </c>
      <c r="K189" s="166">
        <f t="shared" si="100"/>
        <v>205.6</v>
      </c>
      <c r="L189" s="166">
        <f t="shared" si="101"/>
        <v>572.4</v>
      </c>
      <c r="M189" s="166">
        <f t="shared" si="102"/>
        <v>778</v>
      </c>
      <c r="N189" s="166">
        <f t="shared" si="103"/>
        <v>972.5</v>
      </c>
      <c r="O189" s="166"/>
      <c r="P189" s="167">
        <f t="shared" si="104"/>
        <v>10</v>
      </c>
      <c r="Q189" s="168">
        <f t="shared" si="105"/>
        <v>0</v>
      </c>
      <c r="R189" s="168">
        <f t="shared" si="106"/>
        <v>0</v>
      </c>
      <c r="S189" s="168">
        <f t="shared" si="107"/>
        <v>0</v>
      </c>
      <c r="T189" s="169">
        <f t="shared" si="108"/>
        <v>0</v>
      </c>
      <c r="U189" s="166"/>
      <c r="V189" s="167">
        <f t="shared" si="109"/>
        <v>10</v>
      </c>
      <c r="W189" s="168">
        <f t="shared" si="110"/>
        <v>0</v>
      </c>
      <c r="X189" s="168">
        <f t="shared" si="111"/>
        <v>0</v>
      </c>
      <c r="Y189" s="168">
        <f t="shared" si="112"/>
        <v>0</v>
      </c>
      <c r="Z189" s="169">
        <f t="shared" si="113"/>
        <v>0</v>
      </c>
      <c r="AA189" s="166"/>
      <c r="AB189" s="167">
        <f t="shared" si="114"/>
        <v>10</v>
      </c>
      <c r="AC189" s="168">
        <f t="shared" si="115"/>
        <v>0</v>
      </c>
      <c r="AD189" s="168">
        <f t="shared" si="116"/>
        <v>0</v>
      </c>
      <c r="AE189" s="168">
        <f t="shared" si="117"/>
        <v>0</v>
      </c>
      <c r="AF189" s="169">
        <f t="shared" si="118"/>
        <v>0</v>
      </c>
      <c r="AG189" s="170"/>
      <c r="AH189" s="238" t="s">
        <v>1490</v>
      </c>
      <c r="AI189" s="285"/>
      <c r="AN189" s="255"/>
      <c r="AO189" s="256"/>
      <c r="AP189" s="256"/>
      <c r="AQ189" s="257"/>
    </row>
    <row r="190" spans="1:59" ht="60">
      <c r="A190" s="281"/>
      <c r="B190" s="282" t="s">
        <v>3047</v>
      </c>
      <c r="C190" s="272" t="s">
        <v>2953</v>
      </c>
      <c r="D190" s="273" t="s">
        <v>3048</v>
      </c>
      <c r="E190" s="274"/>
      <c r="F190" s="275" t="s">
        <v>2955</v>
      </c>
      <c r="G190" s="276">
        <v>2</v>
      </c>
      <c r="H190" s="277">
        <v>10.24</v>
      </c>
      <c r="I190" s="278">
        <v>30.27</v>
      </c>
      <c r="J190" s="279">
        <f t="shared" si="99"/>
        <v>40.51</v>
      </c>
      <c r="K190" s="166">
        <f t="shared" si="100"/>
        <v>20.48</v>
      </c>
      <c r="L190" s="166">
        <f t="shared" si="101"/>
        <v>60.54</v>
      </c>
      <c r="M190" s="166">
        <f t="shared" si="102"/>
        <v>81.02</v>
      </c>
      <c r="N190" s="166">
        <f t="shared" si="103"/>
        <v>101.28</v>
      </c>
      <c r="O190" s="166"/>
      <c r="P190" s="167">
        <f t="shared" si="104"/>
        <v>2</v>
      </c>
      <c r="Q190" s="168">
        <f t="shared" si="105"/>
        <v>0</v>
      </c>
      <c r="R190" s="168">
        <f t="shared" si="106"/>
        <v>0</v>
      </c>
      <c r="S190" s="168">
        <f t="shared" si="107"/>
        <v>0</v>
      </c>
      <c r="T190" s="169">
        <f t="shared" si="108"/>
        <v>0</v>
      </c>
      <c r="U190" s="166"/>
      <c r="V190" s="167">
        <f t="shared" si="109"/>
        <v>2</v>
      </c>
      <c r="W190" s="168">
        <f t="shared" si="110"/>
        <v>0</v>
      </c>
      <c r="X190" s="168">
        <f t="shared" si="111"/>
        <v>0</v>
      </c>
      <c r="Y190" s="168">
        <f t="shared" si="112"/>
        <v>0</v>
      </c>
      <c r="Z190" s="169">
        <f t="shared" si="113"/>
        <v>0</v>
      </c>
      <c r="AA190" s="166"/>
      <c r="AB190" s="167">
        <f t="shared" si="114"/>
        <v>2</v>
      </c>
      <c r="AC190" s="168">
        <f t="shared" si="115"/>
        <v>0</v>
      </c>
      <c r="AD190" s="168">
        <f t="shared" si="116"/>
        <v>0</v>
      </c>
      <c r="AE190" s="168">
        <f t="shared" si="117"/>
        <v>0</v>
      </c>
      <c r="AF190" s="169">
        <f t="shared" si="118"/>
        <v>0</v>
      </c>
      <c r="AG190" s="170"/>
      <c r="AH190" s="238" t="s">
        <v>1490</v>
      </c>
      <c r="AI190" s="285"/>
      <c r="AN190" s="255"/>
      <c r="AO190" s="256"/>
      <c r="AP190" s="256"/>
      <c r="AQ190" s="257"/>
    </row>
    <row r="191" spans="1:59" ht="30">
      <c r="A191" s="281"/>
      <c r="B191" s="282" t="s">
        <v>3049</v>
      </c>
      <c r="C191" s="272" t="s">
        <v>3005</v>
      </c>
      <c r="D191" s="273" t="s">
        <v>3050</v>
      </c>
      <c r="E191" s="274"/>
      <c r="F191" s="275" t="s">
        <v>2955</v>
      </c>
      <c r="G191" s="276">
        <v>2</v>
      </c>
      <c r="H191" s="277">
        <v>41.12</v>
      </c>
      <c r="I191" s="278">
        <v>114.48</v>
      </c>
      <c r="J191" s="279">
        <f t="shared" si="99"/>
        <v>155.6</v>
      </c>
      <c r="K191" s="166">
        <f t="shared" si="100"/>
        <v>82.24</v>
      </c>
      <c r="L191" s="166">
        <f t="shared" si="101"/>
        <v>228.96</v>
      </c>
      <c r="M191" s="166">
        <f t="shared" si="102"/>
        <v>311.2</v>
      </c>
      <c r="N191" s="166">
        <f t="shared" si="103"/>
        <v>389</v>
      </c>
      <c r="O191" s="166"/>
      <c r="P191" s="167">
        <f t="shared" si="104"/>
        <v>2</v>
      </c>
      <c r="Q191" s="168">
        <f t="shared" si="105"/>
        <v>0</v>
      </c>
      <c r="R191" s="168">
        <f t="shared" si="106"/>
        <v>0</v>
      </c>
      <c r="S191" s="168">
        <f t="shared" si="107"/>
        <v>0</v>
      </c>
      <c r="T191" s="169">
        <f t="shared" si="108"/>
        <v>0</v>
      </c>
      <c r="U191" s="166"/>
      <c r="V191" s="167">
        <f t="shared" si="109"/>
        <v>2</v>
      </c>
      <c r="W191" s="168">
        <f t="shared" si="110"/>
        <v>0</v>
      </c>
      <c r="X191" s="168">
        <f t="shared" si="111"/>
        <v>0</v>
      </c>
      <c r="Y191" s="168">
        <f t="shared" si="112"/>
        <v>0</v>
      </c>
      <c r="Z191" s="169">
        <f t="shared" si="113"/>
        <v>0</v>
      </c>
      <c r="AA191" s="166"/>
      <c r="AB191" s="167">
        <f t="shared" si="114"/>
        <v>2</v>
      </c>
      <c r="AC191" s="168">
        <f t="shared" si="115"/>
        <v>0</v>
      </c>
      <c r="AD191" s="168">
        <f t="shared" si="116"/>
        <v>0</v>
      </c>
      <c r="AE191" s="168">
        <f t="shared" si="117"/>
        <v>0</v>
      </c>
      <c r="AF191" s="169">
        <f t="shared" si="118"/>
        <v>0</v>
      </c>
      <c r="AG191" s="170"/>
      <c r="AH191" s="238" t="s">
        <v>1490</v>
      </c>
      <c r="AI191" s="285"/>
      <c r="AN191" s="255"/>
      <c r="AO191" s="256"/>
      <c r="AP191" s="256"/>
      <c r="AQ191" s="257"/>
    </row>
    <row r="192" spans="1:59" ht="30">
      <c r="A192" s="281"/>
      <c r="B192" s="282" t="s">
        <v>3051</v>
      </c>
      <c r="C192" s="272" t="s">
        <v>2953</v>
      </c>
      <c r="D192" s="273" t="s">
        <v>3052</v>
      </c>
      <c r="E192" s="274"/>
      <c r="F192" s="275" t="s">
        <v>2594</v>
      </c>
      <c r="G192" s="276">
        <v>2</v>
      </c>
      <c r="H192" s="277">
        <v>20.64</v>
      </c>
      <c r="I192" s="278">
        <v>61.05</v>
      </c>
      <c r="J192" s="279">
        <f t="shared" si="99"/>
        <v>81.69</v>
      </c>
      <c r="K192" s="166">
        <f t="shared" si="100"/>
        <v>41.28</v>
      </c>
      <c r="L192" s="166">
        <f t="shared" si="101"/>
        <v>122.1</v>
      </c>
      <c r="M192" s="166">
        <f t="shared" si="102"/>
        <v>163.38</v>
      </c>
      <c r="N192" s="166">
        <f t="shared" si="103"/>
        <v>204.23</v>
      </c>
      <c r="O192" s="166"/>
      <c r="P192" s="167">
        <f t="shared" si="104"/>
        <v>2</v>
      </c>
      <c r="Q192" s="168">
        <f t="shared" si="105"/>
        <v>0</v>
      </c>
      <c r="R192" s="168">
        <f t="shared" si="106"/>
        <v>0</v>
      </c>
      <c r="S192" s="168">
        <f t="shared" si="107"/>
        <v>0</v>
      </c>
      <c r="T192" s="169">
        <f t="shared" si="108"/>
        <v>0</v>
      </c>
      <c r="U192" s="166"/>
      <c r="V192" s="167">
        <f t="shared" si="109"/>
        <v>2</v>
      </c>
      <c r="W192" s="168">
        <f t="shared" si="110"/>
        <v>0</v>
      </c>
      <c r="X192" s="168">
        <f t="shared" si="111"/>
        <v>0</v>
      </c>
      <c r="Y192" s="168">
        <f t="shared" si="112"/>
        <v>0</v>
      </c>
      <c r="Z192" s="169">
        <f t="shared" si="113"/>
        <v>0</v>
      </c>
      <c r="AA192" s="166"/>
      <c r="AB192" s="167">
        <f t="shared" si="114"/>
        <v>2</v>
      </c>
      <c r="AC192" s="168">
        <f t="shared" si="115"/>
        <v>0</v>
      </c>
      <c r="AD192" s="168">
        <f t="shared" si="116"/>
        <v>0</v>
      </c>
      <c r="AE192" s="168">
        <f t="shared" si="117"/>
        <v>0</v>
      </c>
      <c r="AF192" s="169">
        <f t="shared" si="118"/>
        <v>0</v>
      </c>
      <c r="AG192" s="170"/>
      <c r="AH192" s="238" t="s">
        <v>1490</v>
      </c>
      <c r="AI192" s="285"/>
      <c r="AN192" s="255"/>
      <c r="AO192" s="256"/>
      <c r="AP192" s="256"/>
      <c r="AQ192" s="257"/>
    </row>
    <row r="193" spans="1:43" ht="45">
      <c r="A193" s="281"/>
      <c r="B193" s="282" t="s">
        <v>3053</v>
      </c>
      <c r="C193" s="272" t="s">
        <v>2990</v>
      </c>
      <c r="D193" s="273" t="s">
        <v>3054</v>
      </c>
      <c r="E193" s="274"/>
      <c r="F193" s="275" t="s">
        <v>2550</v>
      </c>
      <c r="G193" s="276">
        <v>41</v>
      </c>
      <c r="H193" s="277">
        <v>16.22</v>
      </c>
      <c r="I193" s="278">
        <v>35.909999999999997</v>
      </c>
      <c r="J193" s="279">
        <f t="shared" si="99"/>
        <v>52.13</v>
      </c>
      <c r="K193" s="166">
        <f t="shared" si="100"/>
        <v>665.02</v>
      </c>
      <c r="L193" s="166">
        <f t="shared" si="101"/>
        <v>1472.31</v>
      </c>
      <c r="M193" s="166">
        <f t="shared" si="102"/>
        <v>2137.33</v>
      </c>
      <c r="N193" s="166">
        <f t="shared" si="103"/>
        <v>2671.66</v>
      </c>
      <c r="O193" s="166"/>
      <c r="P193" s="167">
        <f t="shared" si="104"/>
        <v>41</v>
      </c>
      <c r="Q193" s="168">
        <f t="shared" si="105"/>
        <v>0</v>
      </c>
      <c r="R193" s="168">
        <f t="shared" si="106"/>
        <v>0</v>
      </c>
      <c r="S193" s="168">
        <f t="shared" si="107"/>
        <v>0</v>
      </c>
      <c r="T193" s="169">
        <f t="shared" si="108"/>
        <v>0</v>
      </c>
      <c r="U193" s="166"/>
      <c r="V193" s="167">
        <f t="shared" si="109"/>
        <v>41</v>
      </c>
      <c r="W193" s="168">
        <f t="shared" si="110"/>
        <v>0</v>
      </c>
      <c r="X193" s="168">
        <f t="shared" si="111"/>
        <v>0</v>
      </c>
      <c r="Y193" s="168">
        <f t="shared" si="112"/>
        <v>0</v>
      </c>
      <c r="Z193" s="169">
        <f t="shared" si="113"/>
        <v>0</v>
      </c>
      <c r="AA193" s="166"/>
      <c r="AB193" s="167">
        <f t="shared" si="114"/>
        <v>41</v>
      </c>
      <c r="AC193" s="168">
        <f t="shared" si="115"/>
        <v>0</v>
      </c>
      <c r="AD193" s="168">
        <f t="shared" si="116"/>
        <v>0</v>
      </c>
      <c r="AE193" s="168">
        <f t="shared" si="117"/>
        <v>0</v>
      </c>
      <c r="AF193" s="169">
        <f t="shared" si="118"/>
        <v>0</v>
      </c>
      <c r="AG193" s="170"/>
      <c r="AH193" s="238" t="s">
        <v>1490</v>
      </c>
      <c r="AI193" s="285"/>
      <c r="AN193" s="239"/>
      <c r="AO193" s="240"/>
      <c r="AP193" s="240"/>
      <c r="AQ193" s="241"/>
    </row>
    <row r="194" spans="1:43" ht="30">
      <c r="A194" s="281"/>
      <c r="B194" s="282" t="s">
        <v>3055</v>
      </c>
      <c r="C194" s="272" t="s">
        <v>2953</v>
      </c>
      <c r="D194" s="273" t="s">
        <v>3056</v>
      </c>
      <c r="E194" s="274"/>
      <c r="F194" s="275" t="s">
        <v>2594</v>
      </c>
      <c r="G194" s="276">
        <v>4</v>
      </c>
      <c r="H194" s="277">
        <v>81.92</v>
      </c>
      <c r="I194" s="278">
        <v>242.16</v>
      </c>
      <c r="J194" s="279">
        <f t="shared" si="99"/>
        <v>324.08</v>
      </c>
      <c r="K194" s="166">
        <f t="shared" si="100"/>
        <v>327.68</v>
      </c>
      <c r="L194" s="166">
        <f t="shared" si="101"/>
        <v>968.64</v>
      </c>
      <c r="M194" s="166">
        <f t="shared" si="102"/>
        <v>1296.32</v>
      </c>
      <c r="N194" s="166">
        <f t="shared" si="103"/>
        <v>1620.4</v>
      </c>
      <c r="O194" s="166"/>
      <c r="P194" s="167">
        <f t="shared" si="104"/>
        <v>4</v>
      </c>
      <c r="Q194" s="168">
        <f t="shared" si="105"/>
        <v>0</v>
      </c>
      <c r="R194" s="168">
        <f t="shared" si="106"/>
        <v>0</v>
      </c>
      <c r="S194" s="168">
        <f t="shared" si="107"/>
        <v>0</v>
      </c>
      <c r="T194" s="169">
        <f t="shared" si="108"/>
        <v>0</v>
      </c>
      <c r="U194" s="166"/>
      <c r="V194" s="167">
        <f t="shared" si="109"/>
        <v>4</v>
      </c>
      <c r="W194" s="168">
        <f t="shared" si="110"/>
        <v>0</v>
      </c>
      <c r="X194" s="168">
        <f t="shared" si="111"/>
        <v>0</v>
      </c>
      <c r="Y194" s="168">
        <f t="shared" si="112"/>
        <v>0</v>
      </c>
      <c r="Z194" s="169">
        <f t="shared" si="113"/>
        <v>0</v>
      </c>
      <c r="AA194" s="166"/>
      <c r="AB194" s="167">
        <f t="shared" si="114"/>
        <v>4</v>
      </c>
      <c r="AC194" s="168">
        <f t="shared" si="115"/>
        <v>0</v>
      </c>
      <c r="AD194" s="168">
        <f t="shared" si="116"/>
        <v>0</v>
      </c>
      <c r="AE194" s="168">
        <f t="shared" si="117"/>
        <v>0</v>
      </c>
      <c r="AF194" s="169">
        <f t="shared" si="118"/>
        <v>0</v>
      </c>
      <c r="AG194" s="170"/>
      <c r="AH194" s="238" t="s">
        <v>1490</v>
      </c>
      <c r="AI194" s="285"/>
      <c r="AN194" s="255"/>
      <c r="AO194" s="256"/>
      <c r="AP194" s="256"/>
      <c r="AQ194" s="257"/>
    </row>
    <row r="195" spans="1:43" ht="45">
      <c r="A195" s="281"/>
      <c r="B195" s="282" t="s">
        <v>3057</v>
      </c>
      <c r="C195" s="272" t="s">
        <v>2981</v>
      </c>
      <c r="D195" s="273" t="s">
        <v>3058</v>
      </c>
      <c r="E195" s="274"/>
      <c r="F195" s="275" t="s">
        <v>2594</v>
      </c>
      <c r="G195" s="276">
        <v>4</v>
      </c>
      <c r="H195" s="277">
        <v>20.8</v>
      </c>
      <c r="I195" s="278">
        <v>61.56</v>
      </c>
      <c r="J195" s="279">
        <f t="shared" si="99"/>
        <v>82.36</v>
      </c>
      <c r="K195" s="166">
        <f t="shared" si="100"/>
        <v>83.2</v>
      </c>
      <c r="L195" s="166">
        <f t="shared" si="101"/>
        <v>246.24</v>
      </c>
      <c r="M195" s="166">
        <f t="shared" si="102"/>
        <v>329.44</v>
      </c>
      <c r="N195" s="166">
        <f t="shared" si="103"/>
        <v>411.8</v>
      </c>
      <c r="O195" s="166"/>
      <c r="P195" s="167">
        <f t="shared" si="104"/>
        <v>4</v>
      </c>
      <c r="Q195" s="168">
        <f t="shared" si="105"/>
        <v>0</v>
      </c>
      <c r="R195" s="168">
        <f t="shared" si="106"/>
        <v>0</v>
      </c>
      <c r="S195" s="168">
        <f t="shared" si="107"/>
        <v>0</v>
      </c>
      <c r="T195" s="169">
        <f t="shared" si="108"/>
        <v>0</v>
      </c>
      <c r="U195" s="166"/>
      <c r="V195" s="167">
        <f t="shared" si="109"/>
        <v>4</v>
      </c>
      <c r="W195" s="168">
        <f t="shared" si="110"/>
        <v>0</v>
      </c>
      <c r="X195" s="168">
        <f t="shared" si="111"/>
        <v>0</v>
      </c>
      <c r="Y195" s="168">
        <f t="shared" si="112"/>
        <v>0</v>
      </c>
      <c r="Z195" s="169">
        <f t="shared" si="113"/>
        <v>0</v>
      </c>
      <c r="AA195" s="166"/>
      <c r="AB195" s="167">
        <f t="shared" si="114"/>
        <v>4</v>
      </c>
      <c r="AC195" s="168">
        <f t="shared" si="115"/>
        <v>0</v>
      </c>
      <c r="AD195" s="168">
        <f t="shared" si="116"/>
        <v>0</v>
      </c>
      <c r="AE195" s="168">
        <f t="shared" si="117"/>
        <v>0</v>
      </c>
      <c r="AF195" s="169">
        <f t="shared" si="118"/>
        <v>0</v>
      </c>
      <c r="AG195" s="170"/>
      <c r="AH195" s="238" t="s">
        <v>1490</v>
      </c>
      <c r="AI195" s="285"/>
      <c r="AN195" s="255"/>
      <c r="AO195" s="256"/>
      <c r="AP195" s="256"/>
      <c r="AQ195" s="257"/>
    </row>
    <row r="196" spans="1:43" ht="30">
      <c r="A196" s="281"/>
      <c r="B196" s="282" t="s">
        <v>3059</v>
      </c>
      <c r="C196" s="272" t="s">
        <v>2990</v>
      </c>
      <c r="D196" s="273" t="s">
        <v>3060</v>
      </c>
      <c r="E196" s="274"/>
      <c r="F196" s="275" t="s">
        <v>2594</v>
      </c>
      <c r="G196" s="276">
        <v>2</v>
      </c>
      <c r="H196" s="277">
        <v>92.8</v>
      </c>
      <c r="I196" s="278">
        <v>267.98</v>
      </c>
      <c r="J196" s="279">
        <f t="shared" si="99"/>
        <v>360.78</v>
      </c>
      <c r="K196" s="166">
        <f t="shared" si="100"/>
        <v>185.6</v>
      </c>
      <c r="L196" s="166">
        <f t="shared" si="101"/>
        <v>535.96</v>
      </c>
      <c r="M196" s="166">
        <f t="shared" si="102"/>
        <v>721.56</v>
      </c>
      <c r="N196" s="166">
        <f t="shared" si="103"/>
        <v>901.95</v>
      </c>
      <c r="O196" s="166"/>
      <c r="P196" s="167">
        <f t="shared" si="104"/>
        <v>2</v>
      </c>
      <c r="Q196" s="168">
        <f t="shared" si="105"/>
        <v>0</v>
      </c>
      <c r="R196" s="168">
        <f t="shared" si="106"/>
        <v>0</v>
      </c>
      <c r="S196" s="168">
        <f t="shared" si="107"/>
        <v>0</v>
      </c>
      <c r="T196" s="169">
        <f t="shared" si="108"/>
        <v>0</v>
      </c>
      <c r="U196" s="166"/>
      <c r="V196" s="167">
        <f t="shared" si="109"/>
        <v>2</v>
      </c>
      <c r="W196" s="168">
        <f t="shared" si="110"/>
        <v>0</v>
      </c>
      <c r="X196" s="168">
        <f t="shared" si="111"/>
        <v>0</v>
      </c>
      <c r="Y196" s="168">
        <f t="shared" si="112"/>
        <v>0</v>
      </c>
      <c r="Z196" s="169">
        <f t="shared" si="113"/>
        <v>0</v>
      </c>
      <c r="AA196" s="166"/>
      <c r="AB196" s="167">
        <f t="shared" si="114"/>
        <v>2</v>
      </c>
      <c r="AC196" s="168">
        <f t="shared" si="115"/>
        <v>0</v>
      </c>
      <c r="AD196" s="168">
        <f t="shared" si="116"/>
        <v>0</v>
      </c>
      <c r="AE196" s="168">
        <f t="shared" si="117"/>
        <v>0</v>
      </c>
      <c r="AF196" s="169">
        <f t="shared" si="118"/>
        <v>0</v>
      </c>
      <c r="AG196" s="170"/>
      <c r="AH196" s="238" t="s">
        <v>1490</v>
      </c>
      <c r="AI196" s="285"/>
      <c r="AN196" s="255"/>
      <c r="AO196" s="256"/>
      <c r="AP196" s="256"/>
      <c r="AQ196" s="257"/>
    </row>
    <row r="197" spans="1:43" ht="30">
      <c r="A197" s="281"/>
      <c r="B197" s="282" t="s">
        <v>3061</v>
      </c>
      <c r="C197" s="272" t="s">
        <v>2990</v>
      </c>
      <c r="D197" s="273" t="s">
        <v>3062</v>
      </c>
      <c r="E197" s="274"/>
      <c r="F197" s="275" t="s">
        <v>2594</v>
      </c>
      <c r="G197" s="276">
        <v>2</v>
      </c>
      <c r="H197" s="277">
        <v>82.48</v>
      </c>
      <c r="I197" s="278">
        <v>233.08</v>
      </c>
      <c r="J197" s="279">
        <f t="shared" si="99"/>
        <v>315.56</v>
      </c>
      <c r="K197" s="166">
        <f t="shared" si="100"/>
        <v>164.96</v>
      </c>
      <c r="L197" s="166">
        <f t="shared" si="101"/>
        <v>466.16</v>
      </c>
      <c r="M197" s="166">
        <f t="shared" si="102"/>
        <v>631.12</v>
      </c>
      <c r="N197" s="166">
        <f t="shared" si="103"/>
        <v>788.9</v>
      </c>
      <c r="O197" s="166"/>
      <c r="P197" s="167">
        <f t="shared" si="104"/>
        <v>2</v>
      </c>
      <c r="Q197" s="168">
        <f t="shared" si="105"/>
        <v>0</v>
      </c>
      <c r="R197" s="168">
        <f t="shared" si="106"/>
        <v>0</v>
      </c>
      <c r="S197" s="168">
        <f t="shared" si="107"/>
        <v>0</v>
      </c>
      <c r="T197" s="169">
        <f t="shared" si="108"/>
        <v>0</v>
      </c>
      <c r="U197" s="166"/>
      <c r="V197" s="167">
        <f t="shared" si="109"/>
        <v>2</v>
      </c>
      <c r="W197" s="168">
        <f t="shared" si="110"/>
        <v>0</v>
      </c>
      <c r="X197" s="168">
        <f t="shared" si="111"/>
        <v>0</v>
      </c>
      <c r="Y197" s="168">
        <f t="shared" si="112"/>
        <v>0</v>
      </c>
      <c r="Z197" s="169">
        <f t="shared" si="113"/>
        <v>0</v>
      </c>
      <c r="AA197" s="166"/>
      <c r="AB197" s="167">
        <f t="shared" si="114"/>
        <v>2</v>
      </c>
      <c r="AC197" s="168">
        <f t="shared" si="115"/>
        <v>0</v>
      </c>
      <c r="AD197" s="168">
        <f t="shared" si="116"/>
        <v>0</v>
      </c>
      <c r="AE197" s="168">
        <f t="shared" si="117"/>
        <v>0</v>
      </c>
      <c r="AF197" s="169">
        <f t="shared" si="118"/>
        <v>0</v>
      </c>
      <c r="AG197" s="170"/>
      <c r="AH197" s="238" t="s">
        <v>1490</v>
      </c>
      <c r="AI197" s="285"/>
      <c r="AN197" s="255"/>
      <c r="AO197" s="256"/>
      <c r="AP197" s="256"/>
      <c r="AQ197" s="257"/>
    </row>
    <row r="198" spans="1:43" ht="45">
      <c r="A198" s="281"/>
      <c r="B198" s="282" t="s">
        <v>3063</v>
      </c>
      <c r="C198" s="272" t="s">
        <v>2978</v>
      </c>
      <c r="D198" s="273" t="s">
        <v>3064</v>
      </c>
      <c r="E198" s="274"/>
      <c r="F198" s="275" t="s">
        <v>2594</v>
      </c>
      <c r="G198" s="276">
        <v>8</v>
      </c>
      <c r="H198" s="277">
        <v>10.35</v>
      </c>
      <c r="I198" s="278">
        <v>32.07</v>
      </c>
      <c r="J198" s="279">
        <f t="shared" si="99"/>
        <v>42.42</v>
      </c>
      <c r="K198" s="166">
        <f t="shared" si="100"/>
        <v>82.8</v>
      </c>
      <c r="L198" s="166">
        <f t="shared" si="101"/>
        <v>256.56</v>
      </c>
      <c r="M198" s="166">
        <f t="shared" si="102"/>
        <v>339.36</v>
      </c>
      <c r="N198" s="166">
        <f t="shared" si="103"/>
        <v>424.2</v>
      </c>
      <c r="O198" s="166"/>
      <c r="P198" s="167">
        <f t="shared" si="104"/>
        <v>8</v>
      </c>
      <c r="Q198" s="168">
        <f t="shared" si="105"/>
        <v>0</v>
      </c>
      <c r="R198" s="168">
        <f t="shared" si="106"/>
        <v>0</v>
      </c>
      <c r="S198" s="168">
        <f t="shared" si="107"/>
        <v>0</v>
      </c>
      <c r="T198" s="169">
        <f t="shared" si="108"/>
        <v>0</v>
      </c>
      <c r="U198" s="166"/>
      <c r="V198" s="167">
        <f t="shared" si="109"/>
        <v>8</v>
      </c>
      <c r="W198" s="168">
        <f t="shared" si="110"/>
        <v>0</v>
      </c>
      <c r="X198" s="168">
        <f t="shared" si="111"/>
        <v>0</v>
      </c>
      <c r="Y198" s="168">
        <f t="shared" si="112"/>
        <v>0</v>
      </c>
      <c r="Z198" s="169">
        <f t="shared" si="113"/>
        <v>0</v>
      </c>
      <c r="AA198" s="166"/>
      <c r="AB198" s="167">
        <f t="shared" si="114"/>
        <v>8</v>
      </c>
      <c r="AC198" s="168">
        <f t="shared" si="115"/>
        <v>0</v>
      </c>
      <c r="AD198" s="168">
        <f t="shared" si="116"/>
        <v>0</v>
      </c>
      <c r="AE198" s="168">
        <f t="shared" si="117"/>
        <v>0</v>
      </c>
      <c r="AF198" s="169">
        <f t="shared" si="118"/>
        <v>0</v>
      </c>
      <c r="AG198" s="170"/>
      <c r="AH198" s="238" t="s">
        <v>1490</v>
      </c>
      <c r="AI198" s="285"/>
      <c r="AN198" s="255"/>
      <c r="AO198" s="256"/>
      <c r="AP198" s="256"/>
      <c r="AQ198" s="257"/>
    </row>
    <row r="199" spans="1:43" ht="30">
      <c r="A199" s="281"/>
      <c r="B199" s="282" t="s">
        <v>3065</v>
      </c>
      <c r="C199" s="272" t="s">
        <v>2981</v>
      </c>
      <c r="D199" s="273" t="s">
        <v>3066</v>
      </c>
      <c r="E199" s="274"/>
      <c r="F199" s="275" t="s">
        <v>2594</v>
      </c>
      <c r="G199" s="276">
        <v>8</v>
      </c>
      <c r="H199" s="277">
        <v>31.2</v>
      </c>
      <c r="I199" s="278">
        <v>92.34</v>
      </c>
      <c r="J199" s="279">
        <f t="shared" si="99"/>
        <v>123.54</v>
      </c>
      <c r="K199" s="166">
        <f t="shared" si="100"/>
        <v>249.6</v>
      </c>
      <c r="L199" s="166">
        <f t="shared" si="101"/>
        <v>738.72</v>
      </c>
      <c r="M199" s="166">
        <f t="shared" si="102"/>
        <v>988.32</v>
      </c>
      <c r="N199" s="166">
        <f t="shared" si="103"/>
        <v>1235.4000000000001</v>
      </c>
      <c r="O199" s="166"/>
      <c r="P199" s="167">
        <f t="shared" si="104"/>
        <v>8</v>
      </c>
      <c r="Q199" s="168">
        <f t="shared" si="105"/>
        <v>0</v>
      </c>
      <c r="R199" s="168">
        <f t="shared" si="106"/>
        <v>0</v>
      </c>
      <c r="S199" s="168">
        <f t="shared" si="107"/>
        <v>0</v>
      </c>
      <c r="T199" s="169">
        <f t="shared" si="108"/>
        <v>0</v>
      </c>
      <c r="U199" s="166"/>
      <c r="V199" s="167">
        <f t="shared" si="109"/>
        <v>8</v>
      </c>
      <c r="W199" s="168">
        <f t="shared" si="110"/>
        <v>0</v>
      </c>
      <c r="X199" s="168">
        <f t="shared" si="111"/>
        <v>0</v>
      </c>
      <c r="Y199" s="168">
        <f t="shared" si="112"/>
        <v>0</v>
      </c>
      <c r="Z199" s="169">
        <f t="shared" si="113"/>
        <v>0</v>
      </c>
      <c r="AA199" s="166"/>
      <c r="AB199" s="167">
        <f t="shared" si="114"/>
        <v>8</v>
      </c>
      <c r="AC199" s="168">
        <f t="shared" si="115"/>
        <v>0</v>
      </c>
      <c r="AD199" s="168">
        <f t="shared" si="116"/>
        <v>0</v>
      </c>
      <c r="AE199" s="168">
        <f t="shared" si="117"/>
        <v>0</v>
      </c>
      <c r="AF199" s="169">
        <f t="shared" si="118"/>
        <v>0</v>
      </c>
      <c r="AG199" s="170"/>
      <c r="AH199" s="238" t="s">
        <v>1490</v>
      </c>
      <c r="AI199" s="285"/>
      <c r="AN199" s="239"/>
      <c r="AO199" s="240"/>
      <c r="AP199" s="240"/>
      <c r="AQ199" s="241"/>
    </row>
    <row r="200" spans="1:43" ht="30">
      <c r="A200" s="281"/>
      <c r="B200" s="282" t="s">
        <v>3067</v>
      </c>
      <c r="C200" s="272" t="s">
        <v>2990</v>
      </c>
      <c r="D200" s="707" t="s">
        <v>3068</v>
      </c>
      <c r="E200" s="274"/>
      <c r="F200" s="275" t="s">
        <v>2594</v>
      </c>
      <c r="G200" s="276">
        <v>2</v>
      </c>
      <c r="H200" s="277">
        <v>25.72</v>
      </c>
      <c r="I200" s="278">
        <v>72.53</v>
      </c>
      <c r="J200" s="279">
        <f t="shared" si="99"/>
        <v>98.25</v>
      </c>
      <c r="K200" s="166">
        <f t="shared" si="100"/>
        <v>51.44</v>
      </c>
      <c r="L200" s="166">
        <f t="shared" si="101"/>
        <v>145.06</v>
      </c>
      <c r="M200" s="166">
        <f t="shared" si="102"/>
        <v>196.5</v>
      </c>
      <c r="N200" s="166">
        <f t="shared" si="103"/>
        <v>245.63</v>
      </c>
      <c r="O200" s="166"/>
      <c r="P200" s="167">
        <f t="shared" si="104"/>
        <v>2</v>
      </c>
      <c r="Q200" s="168">
        <f t="shared" si="105"/>
        <v>0</v>
      </c>
      <c r="R200" s="168">
        <f t="shared" si="106"/>
        <v>0</v>
      </c>
      <c r="S200" s="168">
        <f t="shared" si="107"/>
        <v>0</v>
      </c>
      <c r="T200" s="169">
        <f t="shared" si="108"/>
        <v>0</v>
      </c>
      <c r="U200" s="166"/>
      <c r="V200" s="167">
        <f t="shared" si="109"/>
        <v>2</v>
      </c>
      <c r="W200" s="168">
        <f t="shared" si="110"/>
        <v>0</v>
      </c>
      <c r="X200" s="168">
        <f t="shared" si="111"/>
        <v>0</v>
      </c>
      <c r="Y200" s="168">
        <f t="shared" si="112"/>
        <v>0</v>
      </c>
      <c r="Z200" s="169">
        <f t="shared" si="113"/>
        <v>0</v>
      </c>
      <c r="AA200" s="166"/>
      <c r="AB200" s="167">
        <f t="shared" si="114"/>
        <v>2</v>
      </c>
      <c r="AC200" s="168">
        <f t="shared" si="115"/>
        <v>0</v>
      </c>
      <c r="AD200" s="168">
        <f t="shared" si="116"/>
        <v>0</v>
      </c>
      <c r="AE200" s="168">
        <f t="shared" si="117"/>
        <v>0</v>
      </c>
      <c r="AF200" s="169">
        <f t="shared" si="118"/>
        <v>0</v>
      </c>
      <c r="AG200" s="170"/>
      <c r="AH200" s="238" t="s">
        <v>1490</v>
      </c>
      <c r="AI200" s="285"/>
      <c r="AN200" s="255"/>
      <c r="AO200" s="256"/>
      <c r="AP200" s="256"/>
      <c r="AQ200" s="257"/>
    </row>
    <row r="201" spans="1:43" ht="30">
      <c r="A201" s="281"/>
      <c r="B201" s="282" t="s">
        <v>3069</v>
      </c>
      <c r="C201" s="272" t="s">
        <v>2990</v>
      </c>
      <c r="D201" s="273" t="s">
        <v>3070</v>
      </c>
      <c r="E201" s="274"/>
      <c r="F201" s="275" t="s">
        <v>2594</v>
      </c>
      <c r="G201" s="276">
        <v>4</v>
      </c>
      <c r="H201" s="277">
        <v>25.72</v>
      </c>
      <c r="I201" s="278">
        <v>72.53</v>
      </c>
      <c r="J201" s="279">
        <f t="shared" si="99"/>
        <v>98.25</v>
      </c>
      <c r="K201" s="166">
        <f t="shared" si="100"/>
        <v>102.88</v>
      </c>
      <c r="L201" s="166">
        <f t="shared" si="101"/>
        <v>290.12</v>
      </c>
      <c r="M201" s="166">
        <f t="shared" si="102"/>
        <v>393</v>
      </c>
      <c r="N201" s="166">
        <f t="shared" si="103"/>
        <v>491.25</v>
      </c>
      <c r="O201" s="166"/>
      <c r="P201" s="167">
        <f t="shared" si="104"/>
        <v>4</v>
      </c>
      <c r="Q201" s="168">
        <f t="shared" si="105"/>
        <v>0</v>
      </c>
      <c r="R201" s="168">
        <f t="shared" si="106"/>
        <v>0</v>
      </c>
      <c r="S201" s="168">
        <f t="shared" si="107"/>
        <v>0</v>
      </c>
      <c r="T201" s="169">
        <f t="shared" si="108"/>
        <v>0</v>
      </c>
      <c r="U201" s="166"/>
      <c r="V201" s="167">
        <f t="shared" si="109"/>
        <v>4</v>
      </c>
      <c r="W201" s="168">
        <f t="shared" si="110"/>
        <v>0</v>
      </c>
      <c r="X201" s="168">
        <f t="shared" si="111"/>
        <v>0</v>
      </c>
      <c r="Y201" s="168">
        <f t="shared" si="112"/>
        <v>0</v>
      </c>
      <c r="Z201" s="169">
        <f t="shared" si="113"/>
        <v>0</v>
      </c>
      <c r="AA201" s="166"/>
      <c r="AB201" s="167">
        <f t="shared" si="114"/>
        <v>4</v>
      </c>
      <c r="AC201" s="168">
        <f t="shared" si="115"/>
        <v>0</v>
      </c>
      <c r="AD201" s="168">
        <f t="shared" si="116"/>
        <v>0</v>
      </c>
      <c r="AE201" s="168">
        <f t="shared" si="117"/>
        <v>0</v>
      </c>
      <c r="AF201" s="169">
        <f t="shared" si="118"/>
        <v>0</v>
      </c>
      <c r="AG201" s="170"/>
      <c r="AH201" s="238" t="s">
        <v>1490</v>
      </c>
      <c r="AI201" s="285"/>
      <c r="AN201" s="255"/>
      <c r="AO201" s="256"/>
      <c r="AP201" s="256"/>
      <c r="AQ201" s="257"/>
    </row>
    <row r="202" spans="1:43" ht="30">
      <c r="A202" s="281"/>
      <c r="B202" s="282" t="s">
        <v>3071</v>
      </c>
      <c r="C202" s="272" t="s">
        <v>2671</v>
      </c>
      <c r="D202" s="273" t="s">
        <v>3072</v>
      </c>
      <c r="E202" s="274"/>
      <c r="F202" s="275" t="s">
        <v>2942</v>
      </c>
      <c r="G202" s="276">
        <v>103</v>
      </c>
      <c r="H202" s="277">
        <v>2.96</v>
      </c>
      <c r="I202" s="278">
        <v>8.34</v>
      </c>
      <c r="J202" s="279">
        <f t="shared" si="99"/>
        <v>11.3</v>
      </c>
      <c r="K202" s="166">
        <f t="shared" si="100"/>
        <v>304.88</v>
      </c>
      <c r="L202" s="166">
        <f t="shared" si="101"/>
        <v>859.02</v>
      </c>
      <c r="M202" s="166">
        <f t="shared" si="102"/>
        <v>1163.9000000000001</v>
      </c>
      <c r="N202" s="166">
        <f t="shared" si="103"/>
        <v>1454.88</v>
      </c>
      <c r="O202" s="166"/>
      <c r="P202" s="167">
        <f t="shared" si="104"/>
        <v>103</v>
      </c>
      <c r="Q202" s="168">
        <f t="shared" si="105"/>
        <v>0</v>
      </c>
      <c r="R202" s="168">
        <f t="shared" si="106"/>
        <v>0</v>
      </c>
      <c r="S202" s="168">
        <f t="shared" si="107"/>
        <v>0</v>
      </c>
      <c r="T202" s="169">
        <f t="shared" si="108"/>
        <v>0</v>
      </c>
      <c r="U202" s="166"/>
      <c r="V202" s="167">
        <f t="shared" si="109"/>
        <v>103</v>
      </c>
      <c r="W202" s="168">
        <f t="shared" si="110"/>
        <v>0</v>
      </c>
      <c r="X202" s="168">
        <f t="shared" si="111"/>
        <v>0</v>
      </c>
      <c r="Y202" s="168">
        <f t="shared" si="112"/>
        <v>0</v>
      </c>
      <c r="Z202" s="169">
        <f t="shared" si="113"/>
        <v>0</v>
      </c>
      <c r="AA202" s="166"/>
      <c r="AB202" s="167">
        <f t="shared" si="114"/>
        <v>103</v>
      </c>
      <c r="AC202" s="168">
        <f t="shared" si="115"/>
        <v>0</v>
      </c>
      <c r="AD202" s="168">
        <f t="shared" si="116"/>
        <v>0</v>
      </c>
      <c r="AE202" s="168">
        <f t="shared" si="117"/>
        <v>0</v>
      </c>
      <c r="AF202" s="169">
        <f t="shared" si="118"/>
        <v>0</v>
      </c>
      <c r="AG202" s="170"/>
      <c r="AH202" s="238" t="s">
        <v>1490</v>
      </c>
      <c r="AI202" s="285"/>
      <c r="AN202" s="255"/>
      <c r="AO202" s="256"/>
      <c r="AP202" s="256"/>
      <c r="AQ202" s="257"/>
    </row>
    <row r="203" spans="1:43" ht="30">
      <c r="A203" s="281"/>
      <c r="B203" s="282" t="s">
        <v>3073</v>
      </c>
      <c r="C203" s="292" t="s">
        <v>3074</v>
      </c>
      <c r="D203" s="273" t="s">
        <v>3075</v>
      </c>
      <c r="E203" s="274"/>
      <c r="F203" s="275" t="s">
        <v>2942</v>
      </c>
      <c r="G203" s="276">
        <v>6</v>
      </c>
      <c r="H203" s="277">
        <v>7.85</v>
      </c>
      <c r="I203" s="278">
        <v>2.4900000000000002</v>
      </c>
      <c r="J203" s="279">
        <f t="shared" si="99"/>
        <v>10.34</v>
      </c>
      <c r="K203" s="166">
        <f t="shared" si="100"/>
        <v>47.1</v>
      </c>
      <c r="L203" s="166">
        <f t="shared" si="101"/>
        <v>14.94</v>
      </c>
      <c r="M203" s="166">
        <f t="shared" si="102"/>
        <v>62.04</v>
      </c>
      <c r="N203" s="166">
        <f t="shared" si="103"/>
        <v>77.55</v>
      </c>
      <c r="O203" s="166"/>
      <c r="P203" s="167">
        <f t="shared" si="104"/>
        <v>6</v>
      </c>
      <c r="Q203" s="168">
        <f t="shared" si="105"/>
        <v>0</v>
      </c>
      <c r="R203" s="168">
        <f t="shared" si="106"/>
        <v>0</v>
      </c>
      <c r="S203" s="168">
        <f t="shared" si="107"/>
        <v>0</v>
      </c>
      <c r="T203" s="169">
        <f t="shared" si="108"/>
        <v>0</v>
      </c>
      <c r="U203" s="166"/>
      <c r="V203" s="167">
        <f t="shared" si="109"/>
        <v>6</v>
      </c>
      <c r="W203" s="168">
        <f t="shared" si="110"/>
        <v>0</v>
      </c>
      <c r="X203" s="168">
        <f t="shared" si="111"/>
        <v>0</v>
      </c>
      <c r="Y203" s="168">
        <f t="shared" si="112"/>
        <v>0</v>
      </c>
      <c r="Z203" s="169">
        <f t="shared" si="113"/>
        <v>0</v>
      </c>
      <c r="AA203" s="166"/>
      <c r="AB203" s="167">
        <f t="shared" si="114"/>
        <v>6</v>
      </c>
      <c r="AC203" s="168">
        <f t="shared" si="115"/>
        <v>0</v>
      </c>
      <c r="AD203" s="168">
        <f t="shared" si="116"/>
        <v>0</v>
      </c>
      <c r="AE203" s="168">
        <f t="shared" si="117"/>
        <v>0</v>
      </c>
      <c r="AF203" s="169">
        <f t="shared" si="118"/>
        <v>0</v>
      </c>
      <c r="AG203" s="170"/>
      <c r="AH203" s="238" t="s">
        <v>1490</v>
      </c>
      <c r="AI203" s="285"/>
      <c r="AN203" s="255"/>
      <c r="AO203" s="256"/>
      <c r="AP203" s="256"/>
      <c r="AQ203" s="257"/>
    </row>
    <row r="204" spans="1:43" ht="45">
      <c r="A204" s="281"/>
      <c r="B204" s="282" t="s">
        <v>3076</v>
      </c>
      <c r="C204" s="292" t="s">
        <v>3074</v>
      </c>
      <c r="D204" s="273" t="s">
        <v>3077</v>
      </c>
      <c r="E204" s="274"/>
      <c r="F204" s="275" t="s">
        <v>2550</v>
      </c>
      <c r="G204" s="276">
        <v>16</v>
      </c>
      <c r="H204" s="277">
        <v>157.07</v>
      </c>
      <c r="I204" s="278">
        <v>49.81</v>
      </c>
      <c r="J204" s="279">
        <f t="shared" si="99"/>
        <v>206.88</v>
      </c>
      <c r="K204" s="166">
        <f t="shared" si="100"/>
        <v>2513.12</v>
      </c>
      <c r="L204" s="166">
        <f t="shared" si="101"/>
        <v>796.96</v>
      </c>
      <c r="M204" s="166">
        <f t="shared" si="102"/>
        <v>3310.08</v>
      </c>
      <c r="N204" s="166">
        <f t="shared" si="103"/>
        <v>4137.6000000000004</v>
      </c>
      <c r="O204" s="166"/>
      <c r="P204" s="167">
        <f t="shared" si="104"/>
        <v>16</v>
      </c>
      <c r="Q204" s="168">
        <f t="shared" si="105"/>
        <v>0</v>
      </c>
      <c r="R204" s="168">
        <f t="shared" si="106"/>
        <v>0</v>
      </c>
      <c r="S204" s="168">
        <f t="shared" si="107"/>
        <v>0</v>
      </c>
      <c r="T204" s="169">
        <f t="shared" si="108"/>
        <v>0</v>
      </c>
      <c r="U204" s="166"/>
      <c r="V204" s="167">
        <f t="shared" si="109"/>
        <v>16</v>
      </c>
      <c r="W204" s="168">
        <f t="shared" si="110"/>
        <v>0</v>
      </c>
      <c r="X204" s="168">
        <f t="shared" si="111"/>
        <v>0</v>
      </c>
      <c r="Y204" s="168">
        <f t="shared" si="112"/>
        <v>0</v>
      </c>
      <c r="Z204" s="169">
        <f t="shared" si="113"/>
        <v>0</v>
      </c>
      <c r="AA204" s="166"/>
      <c r="AB204" s="167">
        <f t="shared" si="114"/>
        <v>16</v>
      </c>
      <c r="AC204" s="168">
        <f t="shared" si="115"/>
        <v>0</v>
      </c>
      <c r="AD204" s="168">
        <f t="shared" si="116"/>
        <v>0</v>
      </c>
      <c r="AE204" s="168">
        <f t="shared" si="117"/>
        <v>0</v>
      </c>
      <c r="AF204" s="169">
        <f t="shared" si="118"/>
        <v>0</v>
      </c>
      <c r="AG204" s="170"/>
      <c r="AH204" s="238" t="s">
        <v>1490</v>
      </c>
      <c r="AI204" s="285"/>
      <c r="AN204" s="255"/>
      <c r="AO204" s="256"/>
      <c r="AP204" s="256"/>
      <c r="AQ204" s="257"/>
    </row>
    <row r="205" spans="1:43" ht="30">
      <c r="A205" s="281"/>
      <c r="B205" s="282" t="s">
        <v>3078</v>
      </c>
      <c r="C205" s="272" t="s">
        <v>2981</v>
      </c>
      <c r="D205" s="273" t="s">
        <v>3079</v>
      </c>
      <c r="E205" s="274"/>
      <c r="F205" s="275" t="s">
        <v>2955</v>
      </c>
      <c r="G205" s="276">
        <v>8</v>
      </c>
      <c r="H205" s="277">
        <v>5.2</v>
      </c>
      <c r="I205" s="278">
        <v>15.39</v>
      </c>
      <c r="J205" s="279">
        <f t="shared" si="99"/>
        <v>20.59</v>
      </c>
      <c r="K205" s="166">
        <f t="shared" si="100"/>
        <v>41.6</v>
      </c>
      <c r="L205" s="166">
        <f t="shared" si="101"/>
        <v>123.12</v>
      </c>
      <c r="M205" s="166">
        <f t="shared" si="102"/>
        <v>164.72</v>
      </c>
      <c r="N205" s="166">
        <f t="shared" si="103"/>
        <v>205.9</v>
      </c>
      <c r="O205" s="166"/>
      <c r="P205" s="167">
        <f t="shared" si="104"/>
        <v>8</v>
      </c>
      <c r="Q205" s="168">
        <f t="shared" si="105"/>
        <v>0</v>
      </c>
      <c r="R205" s="168">
        <f t="shared" si="106"/>
        <v>0</v>
      </c>
      <c r="S205" s="168">
        <f t="shared" si="107"/>
        <v>0</v>
      </c>
      <c r="T205" s="169">
        <f t="shared" si="108"/>
        <v>0</v>
      </c>
      <c r="U205" s="166"/>
      <c r="V205" s="167">
        <f t="shared" si="109"/>
        <v>8</v>
      </c>
      <c r="W205" s="168">
        <f t="shared" si="110"/>
        <v>0</v>
      </c>
      <c r="X205" s="168">
        <f t="shared" si="111"/>
        <v>0</v>
      </c>
      <c r="Y205" s="168">
        <f t="shared" si="112"/>
        <v>0</v>
      </c>
      <c r="Z205" s="169">
        <f t="shared" si="113"/>
        <v>0</v>
      </c>
      <c r="AA205" s="166"/>
      <c r="AB205" s="167">
        <f t="shared" si="114"/>
        <v>8</v>
      </c>
      <c r="AC205" s="168">
        <f t="shared" si="115"/>
        <v>0</v>
      </c>
      <c r="AD205" s="168">
        <f t="shared" si="116"/>
        <v>0</v>
      </c>
      <c r="AE205" s="168">
        <f t="shared" si="117"/>
        <v>0</v>
      </c>
      <c r="AF205" s="169">
        <f t="shared" si="118"/>
        <v>0</v>
      </c>
      <c r="AG205" s="170"/>
      <c r="AH205" s="238" t="s">
        <v>1490</v>
      </c>
      <c r="AI205" s="285"/>
      <c r="AN205" s="239"/>
      <c r="AO205" s="240"/>
      <c r="AP205" s="240"/>
      <c r="AQ205" s="241"/>
    </row>
    <row r="206" spans="1:43" ht="30">
      <c r="A206" s="281"/>
      <c r="B206" s="282" t="s">
        <v>3080</v>
      </c>
      <c r="C206" s="272" t="s">
        <v>2671</v>
      </c>
      <c r="D206" s="273" t="s">
        <v>3081</v>
      </c>
      <c r="E206" s="274"/>
      <c r="F206" s="275" t="s">
        <v>2955</v>
      </c>
      <c r="G206" s="276">
        <v>2</v>
      </c>
      <c r="H206" s="277">
        <v>54.11</v>
      </c>
      <c r="I206" s="278">
        <v>151.09</v>
      </c>
      <c r="J206" s="279">
        <f t="shared" si="99"/>
        <v>205.2</v>
      </c>
      <c r="K206" s="166">
        <f t="shared" si="100"/>
        <v>108.22</v>
      </c>
      <c r="L206" s="166">
        <f t="shared" si="101"/>
        <v>302.18</v>
      </c>
      <c r="M206" s="166">
        <f t="shared" si="102"/>
        <v>410.4</v>
      </c>
      <c r="N206" s="166">
        <f t="shared" si="103"/>
        <v>513</v>
      </c>
      <c r="O206" s="166"/>
      <c r="P206" s="167">
        <f t="shared" si="104"/>
        <v>2</v>
      </c>
      <c r="Q206" s="168">
        <f t="shared" si="105"/>
        <v>0</v>
      </c>
      <c r="R206" s="168">
        <f t="shared" si="106"/>
        <v>0</v>
      </c>
      <c r="S206" s="168">
        <f t="shared" si="107"/>
        <v>0</v>
      </c>
      <c r="T206" s="169">
        <f t="shared" si="108"/>
        <v>0</v>
      </c>
      <c r="U206" s="166"/>
      <c r="V206" s="167">
        <f t="shared" si="109"/>
        <v>2</v>
      </c>
      <c r="W206" s="168">
        <f t="shared" si="110"/>
        <v>0</v>
      </c>
      <c r="X206" s="168">
        <f t="shared" si="111"/>
        <v>0</v>
      </c>
      <c r="Y206" s="168">
        <f t="shared" si="112"/>
        <v>0</v>
      </c>
      <c r="Z206" s="169">
        <f t="shared" si="113"/>
        <v>0</v>
      </c>
      <c r="AA206" s="166"/>
      <c r="AB206" s="167">
        <f t="shared" si="114"/>
        <v>2</v>
      </c>
      <c r="AC206" s="168">
        <f t="shared" si="115"/>
        <v>0</v>
      </c>
      <c r="AD206" s="168">
        <f t="shared" si="116"/>
        <v>0</v>
      </c>
      <c r="AE206" s="168">
        <f t="shared" si="117"/>
        <v>0</v>
      </c>
      <c r="AF206" s="169">
        <f t="shared" si="118"/>
        <v>0</v>
      </c>
      <c r="AG206" s="170"/>
      <c r="AH206" s="238" t="s">
        <v>1490</v>
      </c>
      <c r="AI206" s="285"/>
      <c r="AN206" s="255"/>
      <c r="AO206" s="256"/>
      <c r="AP206" s="256"/>
      <c r="AQ206" s="257"/>
    </row>
    <row r="207" spans="1:43" ht="45">
      <c r="A207" s="281"/>
      <c r="B207" s="282" t="s">
        <v>3082</v>
      </c>
      <c r="C207" s="272" t="s">
        <v>3005</v>
      </c>
      <c r="D207" s="273" t="s">
        <v>3083</v>
      </c>
      <c r="E207" s="274"/>
      <c r="F207" s="275" t="s">
        <v>2594</v>
      </c>
      <c r="G207" s="276">
        <v>4</v>
      </c>
      <c r="H207" s="277">
        <v>5.13</v>
      </c>
      <c r="I207" s="278">
        <v>13.77</v>
      </c>
      <c r="J207" s="279">
        <f t="shared" si="99"/>
        <v>18.899999999999999</v>
      </c>
      <c r="K207" s="166">
        <f t="shared" si="100"/>
        <v>20.52</v>
      </c>
      <c r="L207" s="166">
        <f t="shared" si="101"/>
        <v>55.08</v>
      </c>
      <c r="M207" s="166">
        <f t="shared" si="102"/>
        <v>75.599999999999994</v>
      </c>
      <c r="N207" s="166">
        <f t="shared" si="103"/>
        <v>94.5</v>
      </c>
      <c r="O207" s="166"/>
      <c r="P207" s="167">
        <f t="shared" si="104"/>
        <v>4</v>
      </c>
      <c r="Q207" s="168">
        <f t="shared" si="105"/>
        <v>0</v>
      </c>
      <c r="R207" s="168">
        <f t="shared" si="106"/>
        <v>0</v>
      </c>
      <c r="S207" s="168">
        <f t="shared" si="107"/>
        <v>0</v>
      </c>
      <c r="T207" s="169">
        <f t="shared" si="108"/>
        <v>0</v>
      </c>
      <c r="U207" s="166"/>
      <c r="V207" s="167">
        <f t="shared" si="109"/>
        <v>4</v>
      </c>
      <c r="W207" s="168">
        <f t="shared" si="110"/>
        <v>0</v>
      </c>
      <c r="X207" s="168">
        <f t="shared" si="111"/>
        <v>0</v>
      </c>
      <c r="Y207" s="168">
        <f t="shared" si="112"/>
        <v>0</v>
      </c>
      <c r="Z207" s="169">
        <f t="shared" si="113"/>
        <v>0</v>
      </c>
      <c r="AA207" s="166"/>
      <c r="AB207" s="167">
        <f t="shared" si="114"/>
        <v>4</v>
      </c>
      <c r="AC207" s="168">
        <f t="shared" si="115"/>
        <v>0</v>
      </c>
      <c r="AD207" s="168">
        <f t="shared" si="116"/>
        <v>0</v>
      </c>
      <c r="AE207" s="168">
        <f t="shared" si="117"/>
        <v>0</v>
      </c>
      <c r="AF207" s="169">
        <f t="shared" si="118"/>
        <v>0</v>
      </c>
      <c r="AG207" s="170"/>
      <c r="AH207" s="238" t="s">
        <v>1490</v>
      </c>
      <c r="AI207" s="285"/>
      <c r="AN207" s="255"/>
      <c r="AO207" s="256"/>
      <c r="AP207" s="256"/>
      <c r="AQ207" s="257"/>
    </row>
    <row r="208" spans="1:43" ht="45">
      <c r="A208" s="281"/>
      <c r="B208" s="282" t="s">
        <v>3084</v>
      </c>
      <c r="C208" s="292" t="s">
        <v>3074</v>
      </c>
      <c r="D208" s="273" t="s">
        <v>3085</v>
      </c>
      <c r="E208" s="274"/>
      <c r="F208" s="275" t="s">
        <v>2594</v>
      </c>
      <c r="G208" s="276">
        <v>6</v>
      </c>
      <c r="H208" s="277">
        <v>392.68</v>
      </c>
      <c r="I208" s="278">
        <v>24.91</v>
      </c>
      <c r="J208" s="279">
        <f t="shared" si="99"/>
        <v>417.59</v>
      </c>
      <c r="K208" s="166">
        <f t="shared" si="100"/>
        <v>2356.08</v>
      </c>
      <c r="L208" s="166">
        <f t="shared" si="101"/>
        <v>149.46</v>
      </c>
      <c r="M208" s="166">
        <f t="shared" si="102"/>
        <v>2505.54</v>
      </c>
      <c r="N208" s="166">
        <f t="shared" si="103"/>
        <v>3131.93</v>
      </c>
      <c r="O208" s="166"/>
      <c r="P208" s="167">
        <f t="shared" si="104"/>
        <v>6</v>
      </c>
      <c r="Q208" s="168">
        <f t="shared" si="105"/>
        <v>0</v>
      </c>
      <c r="R208" s="168">
        <f t="shared" si="106"/>
        <v>0</v>
      </c>
      <c r="S208" s="168">
        <f t="shared" si="107"/>
        <v>0</v>
      </c>
      <c r="T208" s="169">
        <f t="shared" si="108"/>
        <v>0</v>
      </c>
      <c r="U208" s="166"/>
      <c r="V208" s="167">
        <f t="shared" si="109"/>
        <v>6</v>
      </c>
      <c r="W208" s="168">
        <f t="shared" si="110"/>
        <v>0</v>
      </c>
      <c r="X208" s="168">
        <f t="shared" si="111"/>
        <v>0</v>
      </c>
      <c r="Y208" s="168">
        <f t="shared" si="112"/>
        <v>0</v>
      </c>
      <c r="Z208" s="169">
        <f t="shared" si="113"/>
        <v>0</v>
      </c>
      <c r="AA208" s="166"/>
      <c r="AB208" s="167">
        <f t="shared" si="114"/>
        <v>6</v>
      </c>
      <c r="AC208" s="168">
        <f t="shared" si="115"/>
        <v>0</v>
      </c>
      <c r="AD208" s="168">
        <f t="shared" si="116"/>
        <v>0</v>
      </c>
      <c r="AE208" s="168">
        <f t="shared" si="117"/>
        <v>0</v>
      </c>
      <c r="AF208" s="169">
        <f t="shared" si="118"/>
        <v>0</v>
      </c>
      <c r="AG208" s="170"/>
      <c r="AH208" s="238" t="s">
        <v>1490</v>
      </c>
      <c r="AI208" s="285"/>
      <c r="AN208" s="255"/>
      <c r="AO208" s="256"/>
      <c r="AP208" s="256"/>
      <c r="AQ208" s="257"/>
    </row>
    <row r="209" spans="1:43" ht="45">
      <c r="A209" s="281"/>
      <c r="B209" s="282" t="s">
        <v>3086</v>
      </c>
      <c r="C209" s="272" t="s">
        <v>2671</v>
      </c>
      <c r="D209" s="273" t="s">
        <v>3087</v>
      </c>
      <c r="E209" s="274"/>
      <c r="F209" s="275" t="s">
        <v>2594</v>
      </c>
      <c r="G209" s="276">
        <v>6</v>
      </c>
      <c r="H209" s="277">
        <v>10.88</v>
      </c>
      <c r="I209" s="278">
        <v>29.93</v>
      </c>
      <c r="J209" s="279">
        <f t="shared" si="99"/>
        <v>40.81</v>
      </c>
      <c r="K209" s="166">
        <f t="shared" si="100"/>
        <v>65.28</v>
      </c>
      <c r="L209" s="166">
        <f t="shared" si="101"/>
        <v>179.58</v>
      </c>
      <c r="M209" s="166">
        <f t="shared" si="102"/>
        <v>244.86</v>
      </c>
      <c r="N209" s="166">
        <f t="shared" si="103"/>
        <v>306.08</v>
      </c>
      <c r="O209" s="166"/>
      <c r="P209" s="167">
        <f t="shared" si="104"/>
        <v>6</v>
      </c>
      <c r="Q209" s="168">
        <f t="shared" si="105"/>
        <v>0</v>
      </c>
      <c r="R209" s="168">
        <f t="shared" si="106"/>
        <v>0</v>
      </c>
      <c r="S209" s="168">
        <f t="shared" si="107"/>
        <v>0</v>
      </c>
      <c r="T209" s="169">
        <f t="shared" si="108"/>
        <v>0</v>
      </c>
      <c r="U209" s="166"/>
      <c r="V209" s="167">
        <f t="shared" si="109"/>
        <v>6</v>
      </c>
      <c r="W209" s="168">
        <f t="shared" si="110"/>
        <v>0</v>
      </c>
      <c r="X209" s="168">
        <f t="shared" si="111"/>
        <v>0</v>
      </c>
      <c r="Y209" s="168">
        <f t="shared" si="112"/>
        <v>0</v>
      </c>
      <c r="Z209" s="169">
        <f t="shared" si="113"/>
        <v>0</v>
      </c>
      <c r="AA209" s="166"/>
      <c r="AB209" s="167">
        <f t="shared" si="114"/>
        <v>6</v>
      </c>
      <c r="AC209" s="168">
        <f t="shared" si="115"/>
        <v>0</v>
      </c>
      <c r="AD209" s="168">
        <f t="shared" si="116"/>
        <v>0</v>
      </c>
      <c r="AE209" s="168">
        <f t="shared" si="117"/>
        <v>0</v>
      </c>
      <c r="AF209" s="169">
        <f t="shared" si="118"/>
        <v>0</v>
      </c>
      <c r="AG209" s="170"/>
      <c r="AH209" s="238" t="s">
        <v>1490</v>
      </c>
      <c r="AI209" s="285"/>
      <c r="AN209" s="255"/>
      <c r="AO209" s="256"/>
      <c r="AP209" s="256"/>
      <c r="AQ209" s="257"/>
    </row>
    <row r="210" spans="1:43" ht="45">
      <c r="A210" s="281"/>
      <c r="B210" s="282" t="s">
        <v>3088</v>
      </c>
      <c r="C210" s="292" t="s">
        <v>3074</v>
      </c>
      <c r="D210" s="273" t="s">
        <v>3089</v>
      </c>
      <c r="E210" s="274"/>
      <c r="F210" s="275" t="s">
        <v>2550</v>
      </c>
      <c r="G210" s="276">
        <v>4</v>
      </c>
      <c r="H210" s="277">
        <v>157.07</v>
      </c>
      <c r="I210" s="278">
        <v>49.81</v>
      </c>
      <c r="J210" s="279">
        <f t="shared" si="99"/>
        <v>206.88</v>
      </c>
      <c r="K210" s="166">
        <f t="shared" si="100"/>
        <v>628.28</v>
      </c>
      <c r="L210" s="166">
        <f t="shared" si="101"/>
        <v>199.24</v>
      </c>
      <c r="M210" s="166">
        <f t="shared" si="102"/>
        <v>827.52</v>
      </c>
      <c r="N210" s="166">
        <f t="shared" si="103"/>
        <v>1034.4000000000001</v>
      </c>
      <c r="O210" s="166"/>
      <c r="P210" s="167">
        <f t="shared" si="104"/>
        <v>4</v>
      </c>
      <c r="Q210" s="168">
        <f t="shared" si="105"/>
        <v>0</v>
      </c>
      <c r="R210" s="168">
        <f t="shared" si="106"/>
        <v>0</v>
      </c>
      <c r="S210" s="168">
        <f t="shared" si="107"/>
        <v>0</v>
      </c>
      <c r="T210" s="169">
        <f t="shared" si="108"/>
        <v>0</v>
      </c>
      <c r="U210" s="166"/>
      <c r="V210" s="167">
        <f t="shared" si="109"/>
        <v>4</v>
      </c>
      <c r="W210" s="168">
        <f t="shared" si="110"/>
        <v>0</v>
      </c>
      <c r="X210" s="168">
        <f t="shared" si="111"/>
        <v>0</v>
      </c>
      <c r="Y210" s="168">
        <f t="shared" si="112"/>
        <v>0</v>
      </c>
      <c r="Z210" s="169">
        <f t="shared" si="113"/>
        <v>0</v>
      </c>
      <c r="AA210" s="166"/>
      <c r="AB210" s="167">
        <f t="shared" si="114"/>
        <v>4</v>
      </c>
      <c r="AC210" s="168">
        <f t="shared" si="115"/>
        <v>0</v>
      </c>
      <c r="AD210" s="168">
        <f t="shared" si="116"/>
        <v>0</v>
      </c>
      <c r="AE210" s="168">
        <f t="shared" si="117"/>
        <v>0</v>
      </c>
      <c r="AF210" s="169">
        <f t="shared" si="118"/>
        <v>0</v>
      </c>
      <c r="AG210" s="170"/>
      <c r="AH210" s="238" t="s">
        <v>1490</v>
      </c>
      <c r="AI210" s="285"/>
      <c r="AN210" s="255"/>
      <c r="AO210" s="256"/>
      <c r="AP210" s="256"/>
      <c r="AQ210" s="257"/>
    </row>
    <row r="211" spans="1:43" ht="60">
      <c r="A211" s="281"/>
      <c r="B211" s="282" t="s">
        <v>3090</v>
      </c>
      <c r="C211" s="291" t="s">
        <v>3091</v>
      </c>
      <c r="D211" s="273" t="s">
        <v>3092</v>
      </c>
      <c r="E211" s="274"/>
      <c r="F211" s="275" t="s">
        <v>2550</v>
      </c>
      <c r="G211" s="276">
        <v>326</v>
      </c>
      <c r="H211" s="277">
        <v>0</v>
      </c>
      <c r="I211" s="278">
        <v>8.48</v>
      </c>
      <c r="J211" s="279">
        <f t="shared" si="99"/>
        <v>8.48</v>
      </c>
      <c r="K211" s="166">
        <f t="shared" si="100"/>
        <v>0</v>
      </c>
      <c r="L211" s="166">
        <f t="shared" si="101"/>
        <v>2764.48</v>
      </c>
      <c r="M211" s="166">
        <f t="shared" si="102"/>
        <v>2764.48</v>
      </c>
      <c r="N211" s="166">
        <f t="shared" si="103"/>
        <v>3455.6</v>
      </c>
      <c r="O211" s="166"/>
      <c r="P211" s="167">
        <f t="shared" si="104"/>
        <v>326</v>
      </c>
      <c r="Q211" s="168">
        <f t="shared" si="105"/>
        <v>0</v>
      </c>
      <c r="R211" s="168">
        <f t="shared" si="106"/>
        <v>0</v>
      </c>
      <c r="S211" s="168">
        <f t="shared" si="107"/>
        <v>0</v>
      </c>
      <c r="T211" s="169">
        <f t="shared" si="108"/>
        <v>0</v>
      </c>
      <c r="U211" s="166"/>
      <c r="V211" s="167">
        <f t="shared" si="109"/>
        <v>326</v>
      </c>
      <c r="W211" s="168">
        <f t="shared" si="110"/>
        <v>0</v>
      </c>
      <c r="X211" s="168">
        <f t="shared" si="111"/>
        <v>0</v>
      </c>
      <c r="Y211" s="168">
        <f t="shared" si="112"/>
        <v>0</v>
      </c>
      <c r="Z211" s="169">
        <f t="shared" si="113"/>
        <v>0</v>
      </c>
      <c r="AA211" s="166"/>
      <c r="AB211" s="167">
        <f t="shared" si="114"/>
        <v>326</v>
      </c>
      <c r="AC211" s="168">
        <f t="shared" si="115"/>
        <v>0</v>
      </c>
      <c r="AD211" s="168">
        <f t="shared" si="116"/>
        <v>0</v>
      </c>
      <c r="AE211" s="168">
        <f t="shared" si="117"/>
        <v>0</v>
      </c>
      <c r="AF211" s="169">
        <f t="shared" si="118"/>
        <v>0</v>
      </c>
      <c r="AG211" s="170"/>
      <c r="AH211" s="238" t="s">
        <v>1490</v>
      </c>
      <c r="AI211" s="285"/>
      <c r="AN211" s="239"/>
      <c r="AO211" s="240"/>
      <c r="AP211" s="240"/>
      <c r="AQ211" s="241"/>
    </row>
    <row r="212" spans="1:43" ht="30">
      <c r="A212" s="281"/>
      <c r="B212" s="282" t="s">
        <v>3093</v>
      </c>
      <c r="C212" s="291" t="s">
        <v>3031</v>
      </c>
      <c r="D212" s="273" t="s">
        <v>3094</v>
      </c>
      <c r="E212" s="274"/>
      <c r="F212" s="275" t="s">
        <v>2594</v>
      </c>
      <c r="G212" s="276">
        <v>12</v>
      </c>
      <c r="H212" s="277">
        <v>0.28000000000000003</v>
      </c>
      <c r="I212" s="278">
        <v>25.02</v>
      </c>
      <c r="J212" s="279">
        <f t="shared" si="99"/>
        <v>25.3</v>
      </c>
      <c r="K212" s="166">
        <f t="shared" si="100"/>
        <v>3.36</v>
      </c>
      <c r="L212" s="166">
        <f t="shared" si="101"/>
        <v>300.24</v>
      </c>
      <c r="M212" s="166">
        <f t="shared" si="102"/>
        <v>303.60000000000002</v>
      </c>
      <c r="N212" s="166">
        <f t="shared" si="103"/>
        <v>379.5</v>
      </c>
      <c r="O212" s="166"/>
      <c r="P212" s="167">
        <f t="shared" si="104"/>
        <v>12</v>
      </c>
      <c r="Q212" s="168">
        <f t="shared" si="105"/>
        <v>0</v>
      </c>
      <c r="R212" s="168">
        <f t="shared" si="106"/>
        <v>0</v>
      </c>
      <c r="S212" s="168">
        <f t="shared" si="107"/>
        <v>0</v>
      </c>
      <c r="T212" s="169">
        <f t="shared" si="108"/>
        <v>0</v>
      </c>
      <c r="U212" s="166"/>
      <c r="V212" s="167">
        <f t="shared" si="109"/>
        <v>12</v>
      </c>
      <c r="W212" s="168">
        <f t="shared" si="110"/>
        <v>0</v>
      </c>
      <c r="X212" s="168">
        <f t="shared" si="111"/>
        <v>0</v>
      </c>
      <c r="Y212" s="168">
        <f t="shared" si="112"/>
        <v>0</v>
      </c>
      <c r="Z212" s="169">
        <f t="shared" si="113"/>
        <v>0</v>
      </c>
      <c r="AA212" s="166"/>
      <c r="AB212" s="167">
        <f t="shared" si="114"/>
        <v>12</v>
      </c>
      <c r="AC212" s="168">
        <f t="shared" si="115"/>
        <v>0</v>
      </c>
      <c r="AD212" s="168">
        <f t="shared" si="116"/>
        <v>0</v>
      </c>
      <c r="AE212" s="168">
        <f t="shared" si="117"/>
        <v>0</v>
      </c>
      <c r="AF212" s="169">
        <f t="shared" si="118"/>
        <v>0</v>
      </c>
      <c r="AG212" s="170"/>
      <c r="AH212" s="238" t="s">
        <v>1490</v>
      </c>
      <c r="AI212" s="285"/>
      <c r="AN212" s="255"/>
      <c r="AO212" s="256"/>
      <c r="AP212" s="256"/>
      <c r="AQ212" s="257"/>
    </row>
    <row r="213" spans="1:43" ht="45">
      <c r="A213" s="281"/>
      <c r="B213" s="282" t="s">
        <v>3095</v>
      </c>
      <c r="C213" s="272" t="s">
        <v>3039</v>
      </c>
      <c r="D213" s="273" t="s">
        <v>3096</v>
      </c>
      <c r="E213" s="274"/>
      <c r="F213" s="284" t="s">
        <v>2594</v>
      </c>
      <c r="G213" s="276">
        <v>4</v>
      </c>
      <c r="H213" s="277">
        <v>8.26</v>
      </c>
      <c r="I213" s="278">
        <v>29.25</v>
      </c>
      <c r="J213" s="279">
        <f t="shared" si="99"/>
        <v>37.51</v>
      </c>
      <c r="K213" s="166">
        <f t="shared" si="100"/>
        <v>33.04</v>
      </c>
      <c r="L213" s="166">
        <f t="shared" si="101"/>
        <v>117</v>
      </c>
      <c r="M213" s="166">
        <f t="shared" si="102"/>
        <v>150.04</v>
      </c>
      <c r="N213" s="166">
        <f t="shared" si="103"/>
        <v>187.55</v>
      </c>
      <c r="O213" s="166"/>
      <c r="P213" s="167">
        <f t="shared" si="104"/>
        <v>4</v>
      </c>
      <c r="Q213" s="168">
        <f t="shared" si="105"/>
        <v>0</v>
      </c>
      <c r="R213" s="168">
        <f t="shared" si="106"/>
        <v>0</v>
      </c>
      <c r="S213" s="168">
        <f t="shared" si="107"/>
        <v>0</v>
      </c>
      <c r="T213" s="169">
        <f t="shared" si="108"/>
        <v>0</v>
      </c>
      <c r="U213" s="166"/>
      <c r="V213" s="167">
        <f t="shared" si="109"/>
        <v>4</v>
      </c>
      <c r="W213" s="168">
        <f t="shared" si="110"/>
        <v>0</v>
      </c>
      <c r="X213" s="168">
        <f t="shared" si="111"/>
        <v>0</v>
      </c>
      <c r="Y213" s="168">
        <f t="shared" si="112"/>
        <v>0</v>
      </c>
      <c r="Z213" s="169">
        <f t="shared" si="113"/>
        <v>0</v>
      </c>
      <c r="AA213" s="166"/>
      <c r="AB213" s="167">
        <f t="shared" si="114"/>
        <v>4</v>
      </c>
      <c r="AC213" s="168">
        <f t="shared" si="115"/>
        <v>0</v>
      </c>
      <c r="AD213" s="168">
        <f t="shared" si="116"/>
        <v>0</v>
      </c>
      <c r="AE213" s="168">
        <f t="shared" si="117"/>
        <v>0</v>
      </c>
      <c r="AF213" s="169">
        <f t="shared" si="118"/>
        <v>0</v>
      </c>
      <c r="AG213" s="170"/>
      <c r="AH213" s="238" t="s">
        <v>1490</v>
      </c>
      <c r="AI213" s="285"/>
      <c r="AN213" s="255"/>
      <c r="AO213" s="256"/>
      <c r="AP213" s="256"/>
      <c r="AQ213" s="257"/>
    </row>
    <row r="214" spans="1:43" ht="45">
      <c r="A214" s="281"/>
      <c r="B214" s="282" t="s">
        <v>3097</v>
      </c>
      <c r="C214" s="272" t="s">
        <v>3039</v>
      </c>
      <c r="D214" s="273" t="s">
        <v>3098</v>
      </c>
      <c r="E214" s="274"/>
      <c r="F214" s="284" t="s">
        <v>2594</v>
      </c>
      <c r="G214" s="276">
        <v>2</v>
      </c>
      <c r="H214" s="277">
        <v>3.61</v>
      </c>
      <c r="I214" s="278">
        <v>12.8</v>
      </c>
      <c r="J214" s="279">
        <f t="shared" si="99"/>
        <v>16.41</v>
      </c>
      <c r="K214" s="166">
        <f t="shared" si="100"/>
        <v>7.22</v>
      </c>
      <c r="L214" s="166">
        <f t="shared" si="101"/>
        <v>25.6</v>
      </c>
      <c r="M214" s="166">
        <f t="shared" si="102"/>
        <v>32.82</v>
      </c>
      <c r="N214" s="166">
        <f t="shared" si="103"/>
        <v>41.03</v>
      </c>
      <c r="O214" s="166"/>
      <c r="P214" s="167">
        <f t="shared" si="104"/>
        <v>2</v>
      </c>
      <c r="Q214" s="168">
        <f t="shared" si="105"/>
        <v>0</v>
      </c>
      <c r="R214" s="168">
        <f t="shared" si="106"/>
        <v>0</v>
      </c>
      <c r="S214" s="168">
        <f t="shared" si="107"/>
        <v>0</v>
      </c>
      <c r="T214" s="169">
        <f t="shared" si="108"/>
        <v>0</v>
      </c>
      <c r="U214" s="166"/>
      <c r="V214" s="167">
        <f t="shared" si="109"/>
        <v>2</v>
      </c>
      <c r="W214" s="168">
        <f t="shared" si="110"/>
        <v>0</v>
      </c>
      <c r="X214" s="168">
        <f t="shared" si="111"/>
        <v>0</v>
      </c>
      <c r="Y214" s="168">
        <f t="shared" si="112"/>
        <v>0</v>
      </c>
      <c r="Z214" s="169">
        <f t="shared" si="113"/>
        <v>0</v>
      </c>
      <c r="AA214" s="166"/>
      <c r="AB214" s="167">
        <f t="shared" si="114"/>
        <v>2</v>
      </c>
      <c r="AC214" s="168">
        <f t="shared" si="115"/>
        <v>0</v>
      </c>
      <c r="AD214" s="168">
        <f t="shared" si="116"/>
        <v>0</v>
      </c>
      <c r="AE214" s="168">
        <f t="shared" si="117"/>
        <v>0</v>
      </c>
      <c r="AF214" s="169">
        <f t="shared" si="118"/>
        <v>0</v>
      </c>
      <c r="AG214" s="170"/>
      <c r="AH214" s="238" t="s">
        <v>1490</v>
      </c>
      <c r="AI214" s="285"/>
      <c r="AN214" s="255"/>
      <c r="AO214" s="256"/>
      <c r="AP214" s="256"/>
      <c r="AQ214" s="257"/>
    </row>
    <row r="215" spans="1:43" ht="45">
      <c r="A215" s="281"/>
      <c r="B215" s="282" t="s">
        <v>3099</v>
      </c>
      <c r="C215" s="272" t="s">
        <v>2978</v>
      </c>
      <c r="D215" s="273" t="s">
        <v>3100</v>
      </c>
      <c r="E215" s="274"/>
      <c r="F215" s="284" t="s">
        <v>2594</v>
      </c>
      <c r="G215" s="276">
        <v>12</v>
      </c>
      <c r="H215" s="277">
        <v>35.840000000000003</v>
      </c>
      <c r="I215" s="278">
        <v>111.66</v>
      </c>
      <c r="J215" s="279">
        <f t="shared" si="99"/>
        <v>147.5</v>
      </c>
      <c r="K215" s="166">
        <f t="shared" si="100"/>
        <v>430.08</v>
      </c>
      <c r="L215" s="166">
        <f t="shared" si="101"/>
        <v>1339.92</v>
      </c>
      <c r="M215" s="166">
        <f t="shared" si="102"/>
        <v>1770</v>
      </c>
      <c r="N215" s="166">
        <f t="shared" si="103"/>
        <v>2212.5</v>
      </c>
      <c r="O215" s="166"/>
      <c r="P215" s="167">
        <f t="shared" si="104"/>
        <v>12</v>
      </c>
      <c r="Q215" s="168">
        <f t="shared" si="105"/>
        <v>0</v>
      </c>
      <c r="R215" s="168">
        <f t="shared" si="106"/>
        <v>0</v>
      </c>
      <c r="S215" s="168">
        <f t="shared" si="107"/>
        <v>0</v>
      </c>
      <c r="T215" s="169">
        <f t="shared" si="108"/>
        <v>0</v>
      </c>
      <c r="U215" s="166"/>
      <c r="V215" s="167">
        <f t="shared" si="109"/>
        <v>12</v>
      </c>
      <c r="W215" s="168">
        <f t="shared" si="110"/>
        <v>0</v>
      </c>
      <c r="X215" s="168">
        <f t="shared" si="111"/>
        <v>0</v>
      </c>
      <c r="Y215" s="168">
        <f t="shared" si="112"/>
        <v>0</v>
      </c>
      <c r="Z215" s="169">
        <f t="shared" si="113"/>
        <v>0</v>
      </c>
      <c r="AA215" s="166"/>
      <c r="AB215" s="167">
        <f t="shared" si="114"/>
        <v>12</v>
      </c>
      <c r="AC215" s="168">
        <f t="shared" si="115"/>
        <v>0</v>
      </c>
      <c r="AD215" s="168">
        <f t="shared" si="116"/>
        <v>0</v>
      </c>
      <c r="AE215" s="168">
        <f t="shared" si="117"/>
        <v>0</v>
      </c>
      <c r="AF215" s="169">
        <f t="shared" si="118"/>
        <v>0</v>
      </c>
      <c r="AG215" s="170"/>
      <c r="AH215" s="238" t="s">
        <v>1490</v>
      </c>
      <c r="AI215" s="285"/>
      <c r="AN215" s="255"/>
      <c r="AO215" s="256"/>
      <c r="AP215" s="256"/>
      <c r="AQ215" s="257"/>
    </row>
    <row r="216" spans="1:43" ht="45">
      <c r="A216" s="281"/>
      <c r="B216" s="282" t="s">
        <v>3101</v>
      </c>
      <c r="C216" s="272" t="s">
        <v>2978</v>
      </c>
      <c r="D216" s="273" t="s">
        <v>3102</v>
      </c>
      <c r="E216" s="274"/>
      <c r="F216" s="284" t="s">
        <v>2594</v>
      </c>
      <c r="G216" s="276">
        <v>12</v>
      </c>
      <c r="H216" s="277">
        <v>71.680000000000007</v>
      </c>
      <c r="I216" s="278">
        <v>211.89</v>
      </c>
      <c r="J216" s="279">
        <f t="shared" si="99"/>
        <v>283.57</v>
      </c>
      <c r="K216" s="166">
        <f t="shared" si="100"/>
        <v>860.16</v>
      </c>
      <c r="L216" s="166">
        <f t="shared" si="101"/>
        <v>2542.6799999999998</v>
      </c>
      <c r="M216" s="166">
        <f t="shared" si="102"/>
        <v>3402.84</v>
      </c>
      <c r="N216" s="166">
        <f t="shared" si="103"/>
        <v>4253.55</v>
      </c>
      <c r="O216" s="166"/>
      <c r="P216" s="167">
        <f t="shared" si="104"/>
        <v>12</v>
      </c>
      <c r="Q216" s="168">
        <f t="shared" si="105"/>
        <v>0</v>
      </c>
      <c r="R216" s="168">
        <f t="shared" si="106"/>
        <v>0</v>
      </c>
      <c r="S216" s="168">
        <f t="shared" si="107"/>
        <v>0</v>
      </c>
      <c r="T216" s="169">
        <f t="shared" si="108"/>
        <v>0</v>
      </c>
      <c r="U216" s="166"/>
      <c r="V216" s="167">
        <f t="shared" si="109"/>
        <v>12</v>
      </c>
      <c r="W216" s="168">
        <f t="shared" si="110"/>
        <v>0</v>
      </c>
      <c r="X216" s="168">
        <f t="shared" si="111"/>
        <v>0</v>
      </c>
      <c r="Y216" s="168">
        <f t="shared" si="112"/>
        <v>0</v>
      </c>
      <c r="Z216" s="169">
        <f t="shared" si="113"/>
        <v>0</v>
      </c>
      <c r="AA216" s="166"/>
      <c r="AB216" s="167">
        <f t="shared" si="114"/>
        <v>12</v>
      </c>
      <c r="AC216" s="168">
        <f t="shared" si="115"/>
        <v>0</v>
      </c>
      <c r="AD216" s="168">
        <f t="shared" si="116"/>
        <v>0</v>
      </c>
      <c r="AE216" s="168">
        <f t="shared" si="117"/>
        <v>0</v>
      </c>
      <c r="AF216" s="169">
        <f t="shared" si="118"/>
        <v>0</v>
      </c>
      <c r="AG216" s="170"/>
      <c r="AH216" s="238" t="s">
        <v>1490</v>
      </c>
      <c r="AI216" s="285"/>
      <c r="AN216" s="255"/>
      <c r="AO216" s="256"/>
      <c r="AP216" s="256"/>
      <c r="AQ216" s="257"/>
    </row>
    <row r="217" spans="1:43" ht="19.5">
      <c r="A217" s="281"/>
      <c r="B217" s="282" t="s">
        <v>3103</v>
      </c>
      <c r="C217" s="272" t="s">
        <v>2990</v>
      </c>
      <c r="D217" s="273" t="s">
        <v>3104</v>
      </c>
      <c r="E217" s="274"/>
      <c r="F217" s="275" t="s">
        <v>2594</v>
      </c>
      <c r="G217" s="276">
        <v>1</v>
      </c>
      <c r="H217" s="277">
        <v>20.6</v>
      </c>
      <c r="I217" s="278">
        <v>59.3</v>
      </c>
      <c r="J217" s="279">
        <f t="shared" si="99"/>
        <v>79.900000000000006</v>
      </c>
      <c r="K217" s="166">
        <f t="shared" si="100"/>
        <v>20.6</v>
      </c>
      <c r="L217" s="166">
        <f t="shared" si="101"/>
        <v>59.3</v>
      </c>
      <c r="M217" s="166">
        <f t="shared" si="102"/>
        <v>79.900000000000006</v>
      </c>
      <c r="N217" s="166">
        <f t="shared" si="103"/>
        <v>99.88</v>
      </c>
      <c r="O217" s="166"/>
      <c r="P217" s="167">
        <f t="shared" si="104"/>
        <v>1</v>
      </c>
      <c r="Q217" s="168">
        <f t="shared" si="105"/>
        <v>0</v>
      </c>
      <c r="R217" s="168">
        <f t="shared" si="106"/>
        <v>0</v>
      </c>
      <c r="S217" s="168">
        <f t="shared" si="107"/>
        <v>0</v>
      </c>
      <c r="T217" s="169">
        <f t="shared" si="108"/>
        <v>0</v>
      </c>
      <c r="U217" s="166"/>
      <c r="V217" s="167">
        <f t="shared" si="109"/>
        <v>1</v>
      </c>
      <c r="W217" s="168">
        <f t="shared" si="110"/>
        <v>0</v>
      </c>
      <c r="X217" s="168">
        <f t="shared" si="111"/>
        <v>0</v>
      </c>
      <c r="Y217" s="168">
        <f t="shared" si="112"/>
        <v>0</v>
      </c>
      <c r="Z217" s="169">
        <f t="shared" si="113"/>
        <v>0</v>
      </c>
      <c r="AA217" s="166"/>
      <c r="AB217" s="167">
        <f t="shared" si="114"/>
        <v>1</v>
      </c>
      <c r="AC217" s="168">
        <f t="shared" si="115"/>
        <v>0</v>
      </c>
      <c r="AD217" s="168">
        <f t="shared" si="116"/>
        <v>0</v>
      </c>
      <c r="AE217" s="168">
        <f t="shared" si="117"/>
        <v>0</v>
      </c>
      <c r="AF217" s="169">
        <f t="shared" si="118"/>
        <v>0</v>
      </c>
      <c r="AG217" s="170"/>
      <c r="AH217" s="238" t="s">
        <v>1490</v>
      </c>
      <c r="AI217" s="285"/>
      <c r="AN217" s="239"/>
      <c r="AO217" s="240"/>
      <c r="AP217" s="240"/>
      <c r="AQ217" s="241"/>
    </row>
    <row r="218" spans="1:43" ht="19.5">
      <c r="A218" s="281"/>
      <c r="B218" s="282" t="s">
        <v>3105</v>
      </c>
      <c r="C218" s="272" t="s">
        <v>2990</v>
      </c>
      <c r="D218" s="273" t="s">
        <v>3106</v>
      </c>
      <c r="E218" s="274"/>
      <c r="F218" s="275" t="s">
        <v>2594</v>
      </c>
      <c r="G218" s="276">
        <v>1</v>
      </c>
      <c r="H218" s="277">
        <v>51.44</v>
      </c>
      <c r="I218" s="278">
        <v>145.06</v>
      </c>
      <c r="J218" s="279">
        <f t="shared" si="99"/>
        <v>196.5</v>
      </c>
      <c r="K218" s="166">
        <f t="shared" si="100"/>
        <v>51.44</v>
      </c>
      <c r="L218" s="166">
        <f t="shared" si="101"/>
        <v>145.06</v>
      </c>
      <c r="M218" s="166">
        <f t="shared" si="102"/>
        <v>196.5</v>
      </c>
      <c r="N218" s="166">
        <f t="shared" si="103"/>
        <v>245.63</v>
      </c>
      <c r="O218" s="166"/>
      <c r="P218" s="167">
        <f t="shared" si="104"/>
        <v>1</v>
      </c>
      <c r="Q218" s="168">
        <f t="shared" si="105"/>
        <v>0</v>
      </c>
      <c r="R218" s="168">
        <f t="shared" si="106"/>
        <v>0</v>
      </c>
      <c r="S218" s="168">
        <f t="shared" si="107"/>
        <v>0</v>
      </c>
      <c r="T218" s="169">
        <f t="shared" si="108"/>
        <v>0</v>
      </c>
      <c r="U218" s="166"/>
      <c r="V218" s="167">
        <f t="shared" si="109"/>
        <v>1</v>
      </c>
      <c r="W218" s="168">
        <f t="shared" si="110"/>
        <v>0</v>
      </c>
      <c r="X218" s="168">
        <f t="shared" si="111"/>
        <v>0</v>
      </c>
      <c r="Y218" s="168">
        <f t="shared" si="112"/>
        <v>0</v>
      </c>
      <c r="Z218" s="169">
        <f t="shared" si="113"/>
        <v>0</v>
      </c>
      <c r="AA218" s="166"/>
      <c r="AB218" s="167">
        <f t="shared" si="114"/>
        <v>1</v>
      </c>
      <c r="AC218" s="168">
        <f t="shared" si="115"/>
        <v>0</v>
      </c>
      <c r="AD218" s="168">
        <f t="shared" si="116"/>
        <v>0</v>
      </c>
      <c r="AE218" s="168">
        <f t="shared" si="117"/>
        <v>0</v>
      </c>
      <c r="AF218" s="169">
        <f t="shared" si="118"/>
        <v>0</v>
      </c>
      <c r="AG218" s="170"/>
      <c r="AH218" s="238" t="s">
        <v>1490</v>
      </c>
      <c r="AI218" s="285"/>
      <c r="AN218" s="255"/>
      <c r="AO218" s="256"/>
      <c r="AP218" s="256"/>
      <c r="AQ218" s="257"/>
    </row>
    <row r="219" spans="1:43" ht="19.5">
      <c r="A219" s="281"/>
      <c r="B219" s="282" t="s">
        <v>3107</v>
      </c>
      <c r="C219" s="272" t="s">
        <v>2990</v>
      </c>
      <c r="D219" s="273" t="s">
        <v>3108</v>
      </c>
      <c r="E219" s="274"/>
      <c r="F219" s="275" t="s">
        <v>2594</v>
      </c>
      <c r="G219" s="276">
        <v>1</v>
      </c>
      <c r="H219" s="277">
        <v>123.36</v>
      </c>
      <c r="I219" s="278">
        <v>343.04</v>
      </c>
      <c r="J219" s="279">
        <f t="shared" si="99"/>
        <v>466.4</v>
      </c>
      <c r="K219" s="166">
        <f t="shared" si="100"/>
        <v>123.36</v>
      </c>
      <c r="L219" s="166">
        <f t="shared" si="101"/>
        <v>343.04</v>
      </c>
      <c r="M219" s="166">
        <f t="shared" si="102"/>
        <v>466.4</v>
      </c>
      <c r="N219" s="166">
        <f t="shared" si="103"/>
        <v>583</v>
      </c>
      <c r="O219" s="166"/>
      <c r="P219" s="167">
        <f t="shared" si="104"/>
        <v>1</v>
      </c>
      <c r="Q219" s="168">
        <f t="shared" si="105"/>
        <v>0</v>
      </c>
      <c r="R219" s="168">
        <f t="shared" si="106"/>
        <v>0</v>
      </c>
      <c r="S219" s="168">
        <f t="shared" si="107"/>
        <v>0</v>
      </c>
      <c r="T219" s="169">
        <f t="shared" si="108"/>
        <v>0</v>
      </c>
      <c r="U219" s="166"/>
      <c r="V219" s="167">
        <f t="shared" si="109"/>
        <v>1</v>
      </c>
      <c r="W219" s="168">
        <f t="shared" si="110"/>
        <v>0</v>
      </c>
      <c r="X219" s="168">
        <f t="shared" si="111"/>
        <v>0</v>
      </c>
      <c r="Y219" s="168">
        <f t="shared" si="112"/>
        <v>0</v>
      </c>
      <c r="Z219" s="169">
        <f t="shared" si="113"/>
        <v>0</v>
      </c>
      <c r="AA219" s="166"/>
      <c r="AB219" s="167">
        <f t="shared" si="114"/>
        <v>1</v>
      </c>
      <c r="AC219" s="168">
        <f t="shared" si="115"/>
        <v>0</v>
      </c>
      <c r="AD219" s="168">
        <f t="shared" si="116"/>
        <v>0</v>
      </c>
      <c r="AE219" s="168">
        <f t="shared" si="117"/>
        <v>0</v>
      </c>
      <c r="AF219" s="169">
        <f t="shared" si="118"/>
        <v>0</v>
      </c>
      <c r="AG219" s="170"/>
      <c r="AH219" s="238" t="s">
        <v>1490</v>
      </c>
      <c r="AI219" s="285"/>
      <c r="AN219" s="255"/>
      <c r="AO219" s="256"/>
      <c r="AP219" s="256"/>
      <c r="AQ219" s="257"/>
    </row>
    <row r="220" spans="1:43" ht="60">
      <c r="A220" s="281"/>
      <c r="B220" s="282" t="s">
        <v>3109</v>
      </c>
      <c r="C220" s="272" t="s">
        <v>2981</v>
      </c>
      <c r="D220" s="273" t="s">
        <v>3110</v>
      </c>
      <c r="E220" s="274"/>
      <c r="F220" s="275" t="s">
        <v>2594</v>
      </c>
      <c r="G220" s="276">
        <v>10</v>
      </c>
      <c r="H220" s="277">
        <v>31.2</v>
      </c>
      <c r="I220" s="278">
        <v>92.34</v>
      </c>
      <c r="J220" s="279">
        <f t="shared" si="99"/>
        <v>123.54</v>
      </c>
      <c r="K220" s="166">
        <f t="shared" si="100"/>
        <v>312</v>
      </c>
      <c r="L220" s="166">
        <f t="shared" si="101"/>
        <v>923.4</v>
      </c>
      <c r="M220" s="166">
        <f t="shared" si="102"/>
        <v>1235.4000000000001</v>
      </c>
      <c r="N220" s="166">
        <f t="shared" si="103"/>
        <v>1544.25</v>
      </c>
      <c r="O220" s="166"/>
      <c r="P220" s="167">
        <f t="shared" si="104"/>
        <v>10</v>
      </c>
      <c r="Q220" s="168">
        <f t="shared" si="105"/>
        <v>0</v>
      </c>
      <c r="R220" s="168">
        <f t="shared" si="106"/>
        <v>0</v>
      </c>
      <c r="S220" s="168">
        <f t="shared" si="107"/>
        <v>0</v>
      </c>
      <c r="T220" s="169">
        <f t="shared" si="108"/>
        <v>0</v>
      </c>
      <c r="U220" s="166"/>
      <c r="V220" s="167">
        <f t="shared" si="109"/>
        <v>10</v>
      </c>
      <c r="W220" s="168">
        <f t="shared" si="110"/>
        <v>0</v>
      </c>
      <c r="X220" s="168">
        <f t="shared" si="111"/>
        <v>0</v>
      </c>
      <c r="Y220" s="168">
        <f t="shared" si="112"/>
        <v>0</v>
      </c>
      <c r="Z220" s="169">
        <f t="shared" si="113"/>
        <v>0</v>
      </c>
      <c r="AA220" s="166"/>
      <c r="AB220" s="167">
        <f t="shared" si="114"/>
        <v>10</v>
      </c>
      <c r="AC220" s="168">
        <f t="shared" si="115"/>
        <v>0</v>
      </c>
      <c r="AD220" s="168">
        <f t="shared" si="116"/>
        <v>0</v>
      </c>
      <c r="AE220" s="168">
        <f t="shared" si="117"/>
        <v>0</v>
      </c>
      <c r="AF220" s="169">
        <f t="shared" si="118"/>
        <v>0</v>
      </c>
      <c r="AG220" s="170"/>
      <c r="AH220" s="238" t="s">
        <v>1490</v>
      </c>
      <c r="AI220" s="285"/>
      <c r="AN220" s="255"/>
      <c r="AO220" s="256"/>
      <c r="AP220" s="256"/>
      <c r="AQ220" s="257"/>
    </row>
    <row r="221" spans="1:43" ht="30.75" thickBot="1">
      <c r="A221" s="281"/>
      <c r="B221" s="282" t="s">
        <v>3111</v>
      </c>
      <c r="C221" s="272" t="s">
        <v>2990</v>
      </c>
      <c r="D221" s="273" t="s">
        <v>3112</v>
      </c>
      <c r="E221" s="274"/>
      <c r="F221" s="275" t="s">
        <v>2594</v>
      </c>
      <c r="G221" s="276">
        <v>2</v>
      </c>
      <c r="H221" s="277">
        <v>46.26</v>
      </c>
      <c r="I221" s="278">
        <v>128.63999999999999</v>
      </c>
      <c r="J221" s="279">
        <f t="shared" si="99"/>
        <v>174.9</v>
      </c>
      <c r="K221" s="166">
        <f t="shared" si="100"/>
        <v>92.52</v>
      </c>
      <c r="L221" s="166">
        <f t="shared" si="101"/>
        <v>257.27999999999997</v>
      </c>
      <c r="M221" s="166">
        <f t="shared" si="102"/>
        <v>349.8</v>
      </c>
      <c r="N221" s="166">
        <f t="shared" si="103"/>
        <v>437.25</v>
      </c>
      <c r="O221" s="166"/>
      <c r="P221" s="167">
        <f t="shared" si="104"/>
        <v>2</v>
      </c>
      <c r="Q221" s="168">
        <f t="shared" si="105"/>
        <v>0</v>
      </c>
      <c r="R221" s="168">
        <f t="shared" si="106"/>
        <v>0</v>
      </c>
      <c r="S221" s="168">
        <f t="shared" si="107"/>
        <v>0</v>
      </c>
      <c r="T221" s="169">
        <f t="shared" si="108"/>
        <v>0</v>
      </c>
      <c r="U221" s="166"/>
      <c r="V221" s="167">
        <f t="shared" si="109"/>
        <v>2</v>
      </c>
      <c r="W221" s="168">
        <f t="shared" si="110"/>
        <v>0</v>
      </c>
      <c r="X221" s="168">
        <f t="shared" si="111"/>
        <v>0</v>
      </c>
      <c r="Y221" s="168">
        <f t="shared" si="112"/>
        <v>0</v>
      </c>
      <c r="Z221" s="169">
        <f t="shared" si="113"/>
        <v>0</v>
      </c>
      <c r="AA221" s="166"/>
      <c r="AB221" s="167">
        <f t="shared" si="114"/>
        <v>2</v>
      </c>
      <c r="AC221" s="168">
        <f t="shared" si="115"/>
        <v>0</v>
      </c>
      <c r="AD221" s="168">
        <f t="shared" si="116"/>
        <v>0</v>
      </c>
      <c r="AE221" s="168">
        <f t="shared" si="117"/>
        <v>0</v>
      </c>
      <c r="AF221" s="169">
        <f t="shared" si="118"/>
        <v>0</v>
      </c>
      <c r="AG221" s="170"/>
      <c r="AH221" s="238" t="s">
        <v>1490</v>
      </c>
      <c r="AI221" s="285"/>
      <c r="AN221" s="255"/>
      <c r="AO221" s="256"/>
      <c r="AP221" s="256"/>
      <c r="AQ221" s="257"/>
    </row>
    <row r="222" spans="1:43" ht="32.25" thickBot="1">
      <c r="A222" s="297"/>
      <c r="B222" s="304" t="s">
        <v>3113</v>
      </c>
      <c r="C222" s="305" t="s">
        <v>2541</v>
      </c>
      <c r="D222" s="306" t="s">
        <v>3114</v>
      </c>
      <c r="E222" s="208">
        <f>SUM(N225:N268)</f>
        <v>113609.4</v>
      </c>
      <c r="F222" s="228"/>
      <c r="G222" s="298" t="s">
        <v>2541</v>
      </c>
      <c r="H222" s="229"/>
      <c r="I222" s="230"/>
      <c r="J222" s="231"/>
      <c r="K222" s="232"/>
      <c r="L222" s="232"/>
      <c r="M222" s="232"/>
      <c r="N222" s="232"/>
      <c r="O222" s="233">
        <f>SUM(T225:T268)</f>
        <v>0</v>
      </c>
      <c r="P222" s="234"/>
      <c r="Q222" s="235"/>
      <c r="R222" s="235"/>
      <c r="S222" s="235"/>
      <c r="T222" s="236"/>
      <c r="U222" s="233">
        <f>SUM(Z225:Z268)</f>
        <v>0</v>
      </c>
      <c r="V222" s="234"/>
      <c r="W222" s="235"/>
      <c r="X222" s="235"/>
      <c r="Y222" s="235"/>
      <c r="Z222" s="236"/>
      <c r="AA222" s="233">
        <f>SUM(AF225:AF268)</f>
        <v>0</v>
      </c>
      <c r="AB222" s="234"/>
      <c r="AC222" s="235"/>
      <c r="AD222" s="235"/>
      <c r="AE222" s="235"/>
      <c r="AF222" s="236"/>
      <c r="AG222" s="237"/>
      <c r="AH222" s="238" t="s">
        <v>1490</v>
      </c>
      <c r="AI222" s="190"/>
      <c r="AN222" s="255"/>
      <c r="AO222" s="256"/>
      <c r="AP222" s="256"/>
      <c r="AQ222" s="257"/>
    </row>
    <row r="223" spans="1:43" ht="20.25" thickBot="1">
      <c r="A223" s="293"/>
      <c r="B223" s="243" t="s">
        <v>3115</v>
      </c>
      <c r="C223" s="307" t="s">
        <v>2541</v>
      </c>
      <c r="D223" s="244" t="s">
        <v>3116</v>
      </c>
      <c r="E223" s="192">
        <f>SUM(N225:N268)</f>
        <v>113609.4</v>
      </c>
      <c r="F223" s="245"/>
      <c r="G223" s="246" t="s">
        <v>2541</v>
      </c>
      <c r="H223" s="247"/>
      <c r="I223" s="248"/>
      <c r="J223" s="249"/>
      <c r="K223" s="250"/>
      <c r="L223" s="250"/>
      <c r="M223" s="250"/>
      <c r="N223" s="250"/>
      <c r="O223" s="251">
        <f>SUM(T225:T268)</f>
        <v>0</v>
      </c>
      <c r="P223" s="252"/>
      <c r="Q223" s="253"/>
      <c r="R223" s="253"/>
      <c r="S223" s="253"/>
      <c r="T223" s="254"/>
      <c r="U223" s="251">
        <f>SUM(Z225:Z268)</f>
        <v>0</v>
      </c>
      <c r="V223" s="252"/>
      <c r="W223" s="253"/>
      <c r="X223" s="253"/>
      <c r="Y223" s="253"/>
      <c r="Z223" s="254"/>
      <c r="AA223" s="251">
        <f>SUM(AF225:AF268)</f>
        <v>0</v>
      </c>
      <c r="AB223" s="252"/>
      <c r="AC223" s="253"/>
      <c r="AD223" s="253"/>
      <c r="AE223" s="253"/>
      <c r="AF223" s="254"/>
      <c r="AG223" s="237"/>
      <c r="AH223" s="238" t="s">
        <v>1490</v>
      </c>
      <c r="AI223" s="190"/>
      <c r="AN223" s="239"/>
      <c r="AO223" s="240"/>
      <c r="AP223" s="240"/>
      <c r="AQ223" s="241"/>
    </row>
    <row r="224" spans="1:43" ht="31.5">
      <c r="A224" s="287"/>
      <c r="B224" s="259" t="s">
        <v>3117</v>
      </c>
      <c r="C224" s="303" t="s">
        <v>2541</v>
      </c>
      <c r="D224" s="260" t="s">
        <v>3118</v>
      </c>
      <c r="E224" s="181">
        <f>SUM(N225:N226)</f>
        <v>944.95</v>
      </c>
      <c r="F224" s="261"/>
      <c r="G224" s="262" t="s">
        <v>2541</v>
      </c>
      <c r="H224" s="263"/>
      <c r="I224" s="264"/>
      <c r="J224" s="265"/>
      <c r="K224" s="266"/>
      <c r="L224" s="266"/>
      <c r="M224" s="266"/>
      <c r="N224" s="266"/>
      <c r="O224" s="267">
        <f>SUM(T225:T226)</f>
        <v>0</v>
      </c>
      <c r="P224" s="268"/>
      <c r="Q224" s="269"/>
      <c r="R224" s="269"/>
      <c r="S224" s="269"/>
      <c r="T224" s="270"/>
      <c r="U224" s="267">
        <f>SUM(Z225:Z226)</f>
        <v>0</v>
      </c>
      <c r="V224" s="268"/>
      <c r="W224" s="269"/>
      <c r="X224" s="269"/>
      <c r="Y224" s="269"/>
      <c r="Z224" s="270"/>
      <c r="AA224" s="267">
        <f>SUM(AF225:AF226)</f>
        <v>0</v>
      </c>
      <c r="AB224" s="268"/>
      <c r="AC224" s="269"/>
      <c r="AD224" s="269"/>
      <c r="AE224" s="269"/>
      <c r="AF224" s="270"/>
      <c r="AG224" s="237"/>
      <c r="AH224" s="238" t="s">
        <v>1490</v>
      </c>
      <c r="AI224" s="190"/>
      <c r="AN224" s="255"/>
      <c r="AO224" s="256"/>
      <c r="AP224" s="256"/>
      <c r="AQ224" s="257"/>
    </row>
    <row r="225" spans="1:43" ht="75">
      <c r="A225" s="281"/>
      <c r="B225" s="282" t="s">
        <v>3119</v>
      </c>
      <c r="C225" s="272" t="s">
        <v>3120</v>
      </c>
      <c r="D225" s="273" t="s">
        <v>3121</v>
      </c>
      <c r="E225" s="274"/>
      <c r="F225" s="275" t="s">
        <v>2601</v>
      </c>
      <c r="G225" s="276">
        <v>4</v>
      </c>
      <c r="H225" s="277">
        <v>51.2</v>
      </c>
      <c r="I225" s="278">
        <v>132.32</v>
      </c>
      <c r="J225" s="279">
        <f>ROUND(H225+I225,2)</f>
        <v>183.52</v>
      </c>
      <c r="K225" s="166">
        <f>ROUND(G225*H225,2)</f>
        <v>204.8</v>
      </c>
      <c r="L225" s="166">
        <f>ROUND(G225*I225,2)</f>
        <v>529.28</v>
      </c>
      <c r="M225" s="166">
        <f>ROUND(K225+L225,2)</f>
        <v>734.08</v>
      </c>
      <c r="N225" s="166">
        <f>ROUND(M225*(1+$I$2),2)</f>
        <v>917.6</v>
      </c>
      <c r="O225" s="166"/>
      <c r="P225" s="167">
        <f>ROUND(G225-O225,2)</f>
        <v>4</v>
      </c>
      <c r="Q225" s="168">
        <f>ROUND(O225*$H225*(1+$I$2),2)</f>
        <v>0</v>
      </c>
      <c r="R225" s="168">
        <f>ROUND(O225*$I225*(1+$I$2),2)</f>
        <v>0</v>
      </c>
      <c r="S225" s="168">
        <f>ROUND(O225*($I225+$H225),2)</f>
        <v>0</v>
      </c>
      <c r="T225" s="169">
        <f>ROUND(Q225+R225,2)</f>
        <v>0</v>
      </c>
      <c r="U225" s="166"/>
      <c r="V225" s="167">
        <f>ROUND(P225-U225,2)</f>
        <v>4</v>
      </c>
      <c r="W225" s="168">
        <f>ROUND(U225*$H225*(1+$I$2),2)</f>
        <v>0</v>
      </c>
      <c r="X225" s="168">
        <f>ROUND(U225*$I225*(1+$I$2),2)</f>
        <v>0</v>
      </c>
      <c r="Y225" s="168">
        <f>ROUND(U225*($I225+$H225),2)</f>
        <v>0</v>
      </c>
      <c r="Z225" s="169">
        <f>ROUND(W225+X225,2)</f>
        <v>0</v>
      </c>
      <c r="AA225" s="166"/>
      <c r="AB225" s="167">
        <f>ROUND(V225-AA225,2)</f>
        <v>4</v>
      </c>
      <c r="AC225" s="168">
        <f>ROUND(AA225*$H225*(1+$I$2),2)</f>
        <v>0</v>
      </c>
      <c r="AD225" s="168">
        <f>ROUND(AA225*$I225*(1+$I$2),2)</f>
        <v>0</v>
      </c>
      <c r="AE225" s="168">
        <f>ROUND(AA225*($I225+$H225),2)</f>
        <v>0</v>
      </c>
      <c r="AF225" s="169">
        <f>ROUND(AC225+AD225,2)</f>
        <v>0</v>
      </c>
      <c r="AG225" s="170"/>
      <c r="AH225" s="238" t="s">
        <v>1490</v>
      </c>
      <c r="AI225" s="285"/>
      <c r="AN225" s="255"/>
      <c r="AO225" s="256"/>
      <c r="AP225" s="256"/>
      <c r="AQ225" s="257"/>
    </row>
    <row r="226" spans="1:43" ht="30.75" thickBot="1">
      <c r="A226" s="281"/>
      <c r="B226" s="282" t="s">
        <v>3122</v>
      </c>
      <c r="C226" s="291" t="s">
        <v>3123</v>
      </c>
      <c r="D226" s="273" t="s">
        <v>3124</v>
      </c>
      <c r="E226" s="274"/>
      <c r="F226" s="275" t="s">
        <v>2601</v>
      </c>
      <c r="G226" s="276">
        <v>4</v>
      </c>
      <c r="H226" s="277">
        <v>0</v>
      </c>
      <c r="I226" s="278">
        <v>5.47</v>
      </c>
      <c r="J226" s="279">
        <f>ROUND(H226+I226,2)</f>
        <v>5.47</v>
      </c>
      <c r="K226" s="166">
        <f>ROUND(G226*H226,2)</f>
        <v>0</v>
      </c>
      <c r="L226" s="166">
        <f>ROUND(G226*I226,2)</f>
        <v>21.88</v>
      </c>
      <c r="M226" s="166">
        <f>ROUND(K226+L226,2)</f>
        <v>21.88</v>
      </c>
      <c r="N226" s="166">
        <f>ROUND(M226*(1+$I$2),2)</f>
        <v>27.35</v>
      </c>
      <c r="O226" s="166"/>
      <c r="P226" s="167">
        <f>ROUND(G226-O226,2)</f>
        <v>4</v>
      </c>
      <c r="Q226" s="168">
        <f>ROUND(O226*$H226*(1+$I$2),2)</f>
        <v>0</v>
      </c>
      <c r="R226" s="168">
        <f>ROUND(O226*$I226*(1+$I$2),2)</f>
        <v>0</v>
      </c>
      <c r="S226" s="168">
        <f>ROUND(O226*($I226+$H226),2)</f>
        <v>0</v>
      </c>
      <c r="T226" s="169">
        <f>ROUND(Q226+R226,2)</f>
        <v>0</v>
      </c>
      <c r="U226" s="166"/>
      <c r="V226" s="167">
        <f>ROUND(P226-U226,2)</f>
        <v>4</v>
      </c>
      <c r="W226" s="168">
        <f>ROUND(U226*$H226*(1+$I$2),2)</f>
        <v>0</v>
      </c>
      <c r="X226" s="168">
        <f>ROUND(U226*$I226*(1+$I$2),2)</f>
        <v>0</v>
      </c>
      <c r="Y226" s="168">
        <f>ROUND(U226*($I226+$H226),2)</f>
        <v>0</v>
      </c>
      <c r="Z226" s="169">
        <f>ROUND(W226+X226,2)</f>
        <v>0</v>
      </c>
      <c r="AA226" s="166"/>
      <c r="AB226" s="167">
        <f>ROUND(V226-AA226,2)</f>
        <v>4</v>
      </c>
      <c r="AC226" s="168">
        <f>ROUND(AA226*$H226*(1+$I$2),2)</f>
        <v>0</v>
      </c>
      <c r="AD226" s="168">
        <f>ROUND(AA226*$I226*(1+$I$2),2)</f>
        <v>0</v>
      </c>
      <c r="AE226" s="168">
        <f>ROUND(AA226*($I226+$H226),2)</f>
        <v>0</v>
      </c>
      <c r="AF226" s="169">
        <f>ROUND(AC226+AD226,2)</f>
        <v>0</v>
      </c>
      <c r="AG226" s="170"/>
      <c r="AH226" s="238" t="s">
        <v>1490</v>
      </c>
      <c r="AI226" s="285"/>
      <c r="AN226" s="255"/>
      <c r="AO226" s="256"/>
      <c r="AP226" s="256"/>
      <c r="AQ226" s="257"/>
    </row>
    <row r="227" spans="1:43" ht="19.5">
      <c r="A227" s="287"/>
      <c r="B227" s="259" t="s">
        <v>3125</v>
      </c>
      <c r="C227" s="303" t="s">
        <v>2541</v>
      </c>
      <c r="D227" s="260" t="s">
        <v>3126</v>
      </c>
      <c r="E227" s="181">
        <f>SUM(N228:N232)</f>
        <v>7182.3099999999995</v>
      </c>
      <c r="F227" s="261"/>
      <c r="G227" s="262" t="s">
        <v>2541</v>
      </c>
      <c r="H227" s="263"/>
      <c r="I227" s="264"/>
      <c r="J227" s="265"/>
      <c r="K227" s="266"/>
      <c r="L227" s="266"/>
      <c r="M227" s="266"/>
      <c r="N227" s="266"/>
      <c r="O227" s="267">
        <f>SUM(T228:T232)</f>
        <v>0</v>
      </c>
      <c r="P227" s="268"/>
      <c r="Q227" s="269"/>
      <c r="R227" s="269"/>
      <c r="S227" s="269"/>
      <c r="T227" s="270"/>
      <c r="U227" s="267">
        <f>SUM(Z228:Z232)</f>
        <v>0</v>
      </c>
      <c r="V227" s="268"/>
      <c r="W227" s="269"/>
      <c r="X227" s="269"/>
      <c r="Y227" s="269"/>
      <c r="Z227" s="270"/>
      <c r="AA227" s="267">
        <f>SUM(AF228:AF232)</f>
        <v>0</v>
      </c>
      <c r="AB227" s="268"/>
      <c r="AC227" s="269"/>
      <c r="AD227" s="269"/>
      <c r="AE227" s="269"/>
      <c r="AF227" s="270"/>
      <c r="AG227" s="237"/>
      <c r="AH227" s="238" t="s">
        <v>1490</v>
      </c>
      <c r="AI227" s="190"/>
      <c r="AN227" s="255"/>
      <c r="AO227" s="256"/>
      <c r="AP227" s="256"/>
      <c r="AQ227" s="257"/>
    </row>
    <row r="228" spans="1:43" ht="19.5" customHeight="1">
      <c r="A228" s="281"/>
      <c r="B228" s="282" t="s">
        <v>3127</v>
      </c>
      <c r="C228" s="286" t="s">
        <v>3128</v>
      </c>
      <c r="D228" s="273" t="s">
        <v>3129</v>
      </c>
      <c r="E228" s="274"/>
      <c r="F228" s="275" t="s">
        <v>2590</v>
      </c>
      <c r="G228" s="276">
        <v>12</v>
      </c>
      <c r="H228" s="277">
        <v>29.39</v>
      </c>
      <c r="I228" s="278">
        <v>30.13</v>
      </c>
      <c r="J228" s="279">
        <f>ROUND(H228+I228,2)</f>
        <v>59.52</v>
      </c>
      <c r="K228" s="166">
        <f>ROUND(G228*H228,2)</f>
        <v>352.68</v>
      </c>
      <c r="L228" s="166">
        <f>ROUND(G228*I228,2)</f>
        <v>361.56</v>
      </c>
      <c r="M228" s="166">
        <f>ROUND(K228+L228,2)</f>
        <v>714.24</v>
      </c>
      <c r="N228" s="166">
        <f>ROUND(M228*(1+$I$2),2)</f>
        <v>892.8</v>
      </c>
      <c r="O228" s="166"/>
      <c r="P228" s="167">
        <f>ROUND(G228-O228,2)</f>
        <v>12</v>
      </c>
      <c r="Q228" s="168">
        <f>ROUND(O228*$H228*(1+$I$2),2)</f>
        <v>0</v>
      </c>
      <c r="R228" s="168">
        <f>ROUND(O228*$I228*(1+$I$2),2)</f>
        <v>0</v>
      </c>
      <c r="S228" s="168">
        <f>ROUND(O228*($I228+$H228),2)</f>
        <v>0</v>
      </c>
      <c r="T228" s="169">
        <f>ROUND(Q228+R228,2)</f>
        <v>0</v>
      </c>
      <c r="U228" s="166"/>
      <c r="V228" s="167">
        <f>ROUND(P228-U228,2)</f>
        <v>12</v>
      </c>
      <c r="W228" s="168">
        <f>ROUND(U228*$H228*(1+$I$2),2)</f>
        <v>0</v>
      </c>
      <c r="X228" s="168">
        <f>ROUND(U228*$I228*(1+$I$2),2)</f>
        <v>0</v>
      </c>
      <c r="Y228" s="168">
        <f>ROUND(U228*($I228+$H228),2)</f>
        <v>0</v>
      </c>
      <c r="Z228" s="169">
        <f>ROUND(W228+X228,2)</f>
        <v>0</v>
      </c>
      <c r="AA228" s="166"/>
      <c r="AB228" s="167">
        <f>ROUND(V228-AA228,2)</f>
        <v>12</v>
      </c>
      <c r="AC228" s="168">
        <f>ROUND(AA228*$H228*(1+$I$2),2)</f>
        <v>0</v>
      </c>
      <c r="AD228" s="168">
        <f>ROUND(AA228*$I228*(1+$I$2),2)</f>
        <v>0</v>
      </c>
      <c r="AE228" s="168">
        <f>ROUND(AA228*($I228+$H228),2)</f>
        <v>0</v>
      </c>
      <c r="AF228" s="169">
        <f>ROUND(AC228+AD228,2)</f>
        <v>0</v>
      </c>
      <c r="AG228" s="170"/>
      <c r="AH228" s="238" t="s">
        <v>1490</v>
      </c>
      <c r="AI228" s="285"/>
      <c r="AN228" s="255"/>
      <c r="AO228" s="256"/>
      <c r="AP228" s="256"/>
      <c r="AQ228" s="257"/>
    </row>
    <row r="229" spans="1:43" ht="19.5" customHeight="1">
      <c r="A229" s="281"/>
      <c r="B229" s="282" t="s">
        <v>3130</v>
      </c>
      <c r="C229" s="286" t="s">
        <v>3131</v>
      </c>
      <c r="D229" s="273" t="s">
        <v>3132</v>
      </c>
      <c r="E229" s="274"/>
      <c r="F229" s="275" t="s">
        <v>2590</v>
      </c>
      <c r="G229" s="276">
        <v>2</v>
      </c>
      <c r="H229" s="277">
        <v>42.31</v>
      </c>
      <c r="I229" s="278">
        <v>44.96</v>
      </c>
      <c r="J229" s="279">
        <f>ROUND(H229+I229,2)</f>
        <v>87.27</v>
      </c>
      <c r="K229" s="166">
        <f>ROUND(G229*H229,2)</f>
        <v>84.62</v>
      </c>
      <c r="L229" s="166">
        <f>ROUND(G229*I229,2)</f>
        <v>89.92</v>
      </c>
      <c r="M229" s="166">
        <f>ROUND(K229+L229,2)</f>
        <v>174.54</v>
      </c>
      <c r="N229" s="166">
        <f>ROUND(M229*(1+$I$2),2)</f>
        <v>218.18</v>
      </c>
      <c r="O229" s="166"/>
      <c r="P229" s="167">
        <f>ROUND(G229-O229,2)</f>
        <v>2</v>
      </c>
      <c r="Q229" s="168">
        <f>ROUND(O229*$H229*(1+$I$2),2)</f>
        <v>0</v>
      </c>
      <c r="R229" s="168">
        <f>ROUND(O229*$I229*(1+$I$2),2)</f>
        <v>0</v>
      </c>
      <c r="S229" s="168">
        <f>ROUND(O229*($I229+$H229),2)</f>
        <v>0</v>
      </c>
      <c r="T229" s="169">
        <f>ROUND(Q229+R229,2)</f>
        <v>0</v>
      </c>
      <c r="U229" s="166"/>
      <c r="V229" s="167">
        <f>ROUND(P229-U229,2)</f>
        <v>2</v>
      </c>
      <c r="W229" s="168">
        <f>ROUND(U229*$H229*(1+$I$2),2)</f>
        <v>0</v>
      </c>
      <c r="X229" s="168">
        <f>ROUND(U229*$I229*(1+$I$2),2)</f>
        <v>0</v>
      </c>
      <c r="Y229" s="168">
        <f>ROUND(U229*($I229+$H229),2)</f>
        <v>0</v>
      </c>
      <c r="Z229" s="169">
        <f>ROUND(W229+X229,2)</f>
        <v>0</v>
      </c>
      <c r="AA229" s="166"/>
      <c r="AB229" s="167">
        <f>ROUND(V229-AA229,2)</f>
        <v>2</v>
      </c>
      <c r="AC229" s="168">
        <f>ROUND(AA229*$H229*(1+$I$2),2)</f>
        <v>0</v>
      </c>
      <c r="AD229" s="168">
        <f>ROUND(AA229*$I229*(1+$I$2),2)</f>
        <v>0</v>
      </c>
      <c r="AE229" s="168">
        <f>ROUND(AA229*($I229+$H229),2)</f>
        <v>0</v>
      </c>
      <c r="AF229" s="169">
        <f>ROUND(AC229+AD229,2)</f>
        <v>0</v>
      </c>
      <c r="AG229" s="170"/>
      <c r="AH229" s="238" t="s">
        <v>1490</v>
      </c>
      <c r="AI229" s="285"/>
      <c r="AN229" s="239"/>
      <c r="AO229" s="240"/>
      <c r="AP229" s="240"/>
      <c r="AQ229" s="241"/>
    </row>
    <row r="230" spans="1:43" ht="60">
      <c r="A230" s="281"/>
      <c r="B230" s="282" t="s">
        <v>3133</v>
      </c>
      <c r="C230" s="291" t="s">
        <v>3134</v>
      </c>
      <c r="D230" s="273" t="s">
        <v>3135</v>
      </c>
      <c r="E230" s="274"/>
      <c r="F230" s="275" t="s">
        <v>2590</v>
      </c>
      <c r="G230" s="276">
        <v>10</v>
      </c>
      <c r="H230" s="277">
        <v>45.21</v>
      </c>
      <c r="I230" s="278">
        <v>7.91</v>
      </c>
      <c r="J230" s="279">
        <f>ROUND(H230+I230,2)</f>
        <v>53.12</v>
      </c>
      <c r="K230" s="166">
        <f>ROUND(G230*H230,2)</f>
        <v>452.1</v>
      </c>
      <c r="L230" s="166">
        <f>ROUND(G230*I230,2)</f>
        <v>79.099999999999994</v>
      </c>
      <c r="M230" s="166">
        <f>ROUND(K230+L230,2)</f>
        <v>531.20000000000005</v>
      </c>
      <c r="N230" s="166">
        <f>ROUND(M230*(1+$I$2),2)</f>
        <v>664</v>
      </c>
      <c r="O230" s="166"/>
      <c r="P230" s="167">
        <f>ROUND(G230-O230,2)</f>
        <v>10</v>
      </c>
      <c r="Q230" s="168">
        <f>ROUND(O230*$H230*(1+$I$2),2)</f>
        <v>0</v>
      </c>
      <c r="R230" s="168">
        <f>ROUND(O230*$I230*(1+$I$2),2)</f>
        <v>0</v>
      </c>
      <c r="S230" s="168">
        <f>ROUND(O230*($I230+$H230),2)</f>
        <v>0</v>
      </c>
      <c r="T230" s="169">
        <f>ROUND(Q230+R230,2)</f>
        <v>0</v>
      </c>
      <c r="U230" s="166"/>
      <c r="V230" s="167">
        <f>ROUND(P230-U230,2)</f>
        <v>10</v>
      </c>
      <c r="W230" s="168">
        <f>ROUND(U230*$H230*(1+$I$2),2)</f>
        <v>0</v>
      </c>
      <c r="X230" s="168">
        <f>ROUND(U230*$I230*(1+$I$2),2)</f>
        <v>0</v>
      </c>
      <c r="Y230" s="168">
        <f>ROUND(U230*($I230+$H230),2)</f>
        <v>0</v>
      </c>
      <c r="Z230" s="169">
        <f>ROUND(W230+X230,2)</f>
        <v>0</v>
      </c>
      <c r="AA230" s="166"/>
      <c r="AB230" s="167">
        <f>ROUND(V230-AA230,2)</f>
        <v>10</v>
      </c>
      <c r="AC230" s="168">
        <f>ROUND(AA230*$H230*(1+$I$2),2)</f>
        <v>0</v>
      </c>
      <c r="AD230" s="168">
        <f>ROUND(AA230*$I230*(1+$I$2),2)</f>
        <v>0</v>
      </c>
      <c r="AE230" s="168">
        <f>ROUND(AA230*($I230+$H230),2)</f>
        <v>0</v>
      </c>
      <c r="AF230" s="169">
        <f>ROUND(AC230+AD230,2)</f>
        <v>0</v>
      </c>
      <c r="AG230" s="170"/>
      <c r="AH230" s="238" t="s">
        <v>1490</v>
      </c>
      <c r="AI230" s="285"/>
      <c r="AN230" s="255"/>
      <c r="AO230" s="256"/>
      <c r="AP230" s="256"/>
      <c r="AQ230" s="257"/>
    </row>
    <row r="231" spans="1:43" ht="60">
      <c r="A231" s="281"/>
      <c r="B231" s="282" t="s">
        <v>3136</v>
      </c>
      <c r="C231" s="286" t="s">
        <v>3137</v>
      </c>
      <c r="D231" s="273" t="s">
        <v>3138</v>
      </c>
      <c r="E231" s="274"/>
      <c r="F231" s="275" t="s">
        <v>2608</v>
      </c>
      <c r="G231" s="276">
        <v>10</v>
      </c>
      <c r="H231" s="277">
        <v>32.049999999999997</v>
      </c>
      <c r="I231" s="278">
        <v>30.13</v>
      </c>
      <c r="J231" s="279">
        <f>ROUND(H231+I231,2)</f>
        <v>62.18</v>
      </c>
      <c r="K231" s="166">
        <f>ROUND(G231*H231,2)</f>
        <v>320.5</v>
      </c>
      <c r="L231" s="166">
        <f>ROUND(G231*I231,2)</f>
        <v>301.3</v>
      </c>
      <c r="M231" s="166">
        <f>ROUND(K231+L231,2)</f>
        <v>621.79999999999995</v>
      </c>
      <c r="N231" s="166">
        <f>ROUND(M231*(1+$I$2),2)</f>
        <v>777.25</v>
      </c>
      <c r="O231" s="166"/>
      <c r="P231" s="167">
        <f>ROUND(G231-O231,2)</f>
        <v>10</v>
      </c>
      <c r="Q231" s="168">
        <f>ROUND(O231*$H231*(1+$I$2),2)</f>
        <v>0</v>
      </c>
      <c r="R231" s="168">
        <f>ROUND(O231*$I231*(1+$I$2),2)</f>
        <v>0</v>
      </c>
      <c r="S231" s="168">
        <f>ROUND(O231*($I231+$H231),2)</f>
        <v>0</v>
      </c>
      <c r="T231" s="169">
        <f>ROUND(Q231+R231,2)</f>
        <v>0</v>
      </c>
      <c r="U231" s="166"/>
      <c r="V231" s="167">
        <f>ROUND(P231-U231,2)</f>
        <v>10</v>
      </c>
      <c r="W231" s="168">
        <f>ROUND(U231*$H231*(1+$I$2),2)</f>
        <v>0</v>
      </c>
      <c r="X231" s="168">
        <f>ROUND(U231*$I231*(1+$I$2),2)</f>
        <v>0</v>
      </c>
      <c r="Y231" s="168">
        <f>ROUND(U231*($I231+$H231),2)</f>
        <v>0</v>
      </c>
      <c r="Z231" s="169">
        <f>ROUND(W231+X231,2)</f>
        <v>0</v>
      </c>
      <c r="AA231" s="166"/>
      <c r="AB231" s="167">
        <f>ROUND(V231-AA231,2)</f>
        <v>10</v>
      </c>
      <c r="AC231" s="168">
        <f>ROUND(AA231*$H231*(1+$I$2),2)</f>
        <v>0</v>
      </c>
      <c r="AD231" s="168">
        <f>ROUND(AA231*$I231*(1+$I$2),2)</f>
        <v>0</v>
      </c>
      <c r="AE231" s="168">
        <f>ROUND(AA231*($I231+$H231),2)</f>
        <v>0</v>
      </c>
      <c r="AF231" s="169">
        <f>ROUND(AC231+AD231,2)</f>
        <v>0</v>
      </c>
      <c r="AG231" s="170"/>
      <c r="AH231" s="238" t="s">
        <v>1490</v>
      </c>
      <c r="AI231" s="285"/>
      <c r="AN231" s="255"/>
      <c r="AO231" s="256"/>
      <c r="AP231" s="256"/>
      <c r="AQ231" s="257"/>
    </row>
    <row r="232" spans="1:43" ht="45.75" thickBot="1">
      <c r="A232" s="281"/>
      <c r="B232" s="282" t="s">
        <v>3139</v>
      </c>
      <c r="C232" s="291" t="s">
        <v>3140</v>
      </c>
      <c r="D232" s="273" t="s">
        <v>3141</v>
      </c>
      <c r="E232" s="274"/>
      <c r="F232" s="275" t="s">
        <v>3142</v>
      </c>
      <c r="G232" s="276">
        <v>2</v>
      </c>
      <c r="H232" s="277">
        <v>1852.03</v>
      </c>
      <c r="I232" s="278">
        <v>0</v>
      </c>
      <c r="J232" s="279">
        <f>ROUND(H232+I232,2)</f>
        <v>1852.03</v>
      </c>
      <c r="K232" s="166">
        <f>ROUND(G232*H232,2)</f>
        <v>3704.06</v>
      </c>
      <c r="L232" s="166">
        <f>ROUND(G232*I232,2)</f>
        <v>0</v>
      </c>
      <c r="M232" s="166">
        <f>ROUND(K232+L232,2)</f>
        <v>3704.06</v>
      </c>
      <c r="N232" s="166">
        <f>ROUND(M232*(1+$I$2),2)</f>
        <v>4630.08</v>
      </c>
      <c r="O232" s="166"/>
      <c r="P232" s="167">
        <f>ROUND(G232-O232,2)</f>
        <v>2</v>
      </c>
      <c r="Q232" s="168">
        <f>ROUND(O232*$H232*(1+$I$2),2)</f>
        <v>0</v>
      </c>
      <c r="R232" s="168">
        <f>ROUND(O232*$I232*(1+$I$2),2)</f>
        <v>0</v>
      </c>
      <c r="S232" s="168">
        <f>ROUND(O232*($I232+$H232),2)</f>
        <v>0</v>
      </c>
      <c r="T232" s="169">
        <f>ROUND(Q232+R232,2)</f>
        <v>0</v>
      </c>
      <c r="U232" s="166"/>
      <c r="V232" s="167">
        <f>ROUND(P232-U232,2)</f>
        <v>2</v>
      </c>
      <c r="W232" s="168">
        <f>ROUND(U232*$H232*(1+$I$2),2)</f>
        <v>0</v>
      </c>
      <c r="X232" s="168">
        <f>ROUND(U232*$I232*(1+$I$2),2)</f>
        <v>0</v>
      </c>
      <c r="Y232" s="168">
        <f>ROUND(U232*($I232+$H232),2)</f>
        <v>0</v>
      </c>
      <c r="Z232" s="169">
        <f>ROUND(W232+X232,2)</f>
        <v>0</v>
      </c>
      <c r="AA232" s="166"/>
      <c r="AB232" s="167">
        <f>ROUND(V232-AA232,2)</f>
        <v>2</v>
      </c>
      <c r="AC232" s="168">
        <f>ROUND(AA232*$H232*(1+$I$2),2)</f>
        <v>0</v>
      </c>
      <c r="AD232" s="168">
        <f>ROUND(AA232*$I232*(1+$I$2),2)</f>
        <v>0</v>
      </c>
      <c r="AE232" s="168">
        <f>ROUND(AA232*($I232+$H232),2)</f>
        <v>0</v>
      </c>
      <c r="AF232" s="169">
        <f>ROUND(AC232+AD232,2)</f>
        <v>0</v>
      </c>
      <c r="AG232" s="170"/>
      <c r="AH232" s="238" t="s">
        <v>1490</v>
      </c>
      <c r="AI232" s="285"/>
      <c r="AN232" s="255"/>
      <c r="AO232" s="256"/>
      <c r="AP232" s="256"/>
      <c r="AQ232" s="257"/>
    </row>
    <row r="233" spans="1:43" ht="19.5">
      <c r="A233" s="287"/>
      <c r="B233" s="259" t="s">
        <v>3143</v>
      </c>
      <c r="C233" s="303" t="s">
        <v>2541</v>
      </c>
      <c r="D233" s="260" t="s">
        <v>3144</v>
      </c>
      <c r="E233" s="181">
        <f>SUM(N234:N244)</f>
        <v>49064.219999999994</v>
      </c>
      <c r="F233" s="261"/>
      <c r="G233" s="262" t="s">
        <v>2541</v>
      </c>
      <c r="H233" s="263"/>
      <c r="I233" s="264"/>
      <c r="J233" s="265"/>
      <c r="K233" s="266"/>
      <c r="L233" s="266"/>
      <c r="M233" s="266"/>
      <c r="N233" s="266"/>
      <c r="O233" s="267">
        <f>SUM(T234:T244)</f>
        <v>0</v>
      </c>
      <c r="P233" s="268"/>
      <c r="Q233" s="269"/>
      <c r="R233" s="269"/>
      <c r="S233" s="269"/>
      <c r="T233" s="270"/>
      <c r="U233" s="267">
        <f>SUM(Z234:Z244)</f>
        <v>0</v>
      </c>
      <c r="V233" s="268"/>
      <c r="W233" s="269"/>
      <c r="X233" s="269"/>
      <c r="Y233" s="269"/>
      <c r="Z233" s="270"/>
      <c r="AA233" s="267">
        <f>SUM(AF234:AF244)</f>
        <v>0</v>
      </c>
      <c r="AB233" s="268"/>
      <c r="AC233" s="269"/>
      <c r="AD233" s="269"/>
      <c r="AE233" s="269"/>
      <c r="AF233" s="270"/>
      <c r="AG233" s="237"/>
      <c r="AH233" s="238" t="s">
        <v>1490</v>
      </c>
      <c r="AI233" s="190"/>
      <c r="AN233" s="255"/>
      <c r="AO233" s="256"/>
      <c r="AP233" s="256"/>
      <c r="AQ233" s="257"/>
    </row>
    <row r="234" spans="1:43" ht="60">
      <c r="A234" s="281"/>
      <c r="B234" s="282" t="s">
        <v>3145</v>
      </c>
      <c r="C234" s="291" t="s">
        <v>3146</v>
      </c>
      <c r="D234" s="273" t="s">
        <v>3147</v>
      </c>
      <c r="E234" s="274"/>
      <c r="F234" s="275" t="s">
        <v>2601</v>
      </c>
      <c r="G234" s="276">
        <v>6</v>
      </c>
      <c r="H234" s="277">
        <v>237.41</v>
      </c>
      <c r="I234" s="278">
        <v>76.400000000000006</v>
      </c>
      <c r="J234" s="279">
        <f t="shared" ref="J234:J244" si="119">ROUND(H234+I234,2)</f>
        <v>313.81</v>
      </c>
      <c r="K234" s="166">
        <f t="shared" ref="K234:K244" si="120">ROUND(G234*H234,2)</f>
        <v>1424.46</v>
      </c>
      <c r="L234" s="166">
        <f t="shared" ref="L234:L244" si="121">ROUND(G234*I234,2)</f>
        <v>458.4</v>
      </c>
      <c r="M234" s="166">
        <f t="shared" ref="M234:M244" si="122">ROUND(K234+L234,2)</f>
        <v>1882.86</v>
      </c>
      <c r="N234" s="166">
        <f t="shared" ref="N234:N244" si="123">ROUND(M234*(1+$I$2),2)</f>
        <v>2353.58</v>
      </c>
      <c r="O234" s="166"/>
      <c r="P234" s="167">
        <f t="shared" ref="P234:P244" si="124">ROUND(G234-O234,2)</f>
        <v>6</v>
      </c>
      <c r="Q234" s="168">
        <f t="shared" ref="Q234:Q244" si="125">ROUND(O234*$H234*(1+$I$2),2)</f>
        <v>0</v>
      </c>
      <c r="R234" s="168">
        <f t="shared" ref="R234:R244" si="126">ROUND(O234*$I234*(1+$I$2),2)</f>
        <v>0</v>
      </c>
      <c r="S234" s="168">
        <f t="shared" ref="S234:S244" si="127">ROUND(O234*($I234+$H234),2)</f>
        <v>0</v>
      </c>
      <c r="T234" s="169">
        <f t="shared" ref="T234:T244" si="128">ROUND(Q234+R234,2)</f>
        <v>0</v>
      </c>
      <c r="U234" s="166"/>
      <c r="V234" s="167">
        <f t="shared" ref="V234:V244" si="129">ROUND(P234-U234,2)</f>
        <v>6</v>
      </c>
      <c r="W234" s="168">
        <f t="shared" ref="W234:W244" si="130">ROUND(U234*$H234*(1+$I$2),2)</f>
        <v>0</v>
      </c>
      <c r="X234" s="168">
        <f t="shared" ref="X234:X244" si="131">ROUND(U234*$I234*(1+$I$2),2)</f>
        <v>0</v>
      </c>
      <c r="Y234" s="168">
        <f t="shared" ref="Y234:Y244" si="132">ROUND(U234*($I234+$H234),2)</f>
        <v>0</v>
      </c>
      <c r="Z234" s="169">
        <f t="shared" ref="Z234:Z244" si="133">ROUND(W234+X234,2)</f>
        <v>0</v>
      </c>
      <c r="AA234" s="166"/>
      <c r="AB234" s="167">
        <f t="shared" ref="AB234:AB244" si="134">ROUND(V234-AA234,2)</f>
        <v>6</v>
      </c>
      <c r="AC234" s="168">
        <f t="shared" ref="AC234:AC244" si="135">ROUND(AA234*$H234*(1+$I$2),2)</f>
        <v>0</v>
      </c>
      <c r="AD234" s="168">
        <f t="shared" ref="AD234:AD244" si="136">ROUND(AA234*$I234*(1+$I$2),2)</f>
        <v>0</v>
      </c>
      <c r="AE234" s="168">
        <f t="shared" ref="AE234:AE244" si="137">ROUND(AA234*($I234+$H234),2)</f>
        <v>0</v>
      </c>
      <c r="AF234" s="169">
        <f t="shared" ref="AF234:AF244" si="138">ROUND(AC234+AD234,2)</f>
        <v>0</v>
      </c>
      <c r="AG234" s="170"/>
      <c r="AH234" s="238" t="s">
        <v>1490</v>
      </c>
      <c r="AI234" s="285"/>
      <c r="AN234" s="255"/>
      <c r="AO234" s="256"/>
      <c r="AP234" s="256"/>
      <c r="AQ234" s="257"/>
    </row>
    <row r="235" spans="1:43" ht="60">
      <c r="A235" s="281"/>
      <c r="B235" s="282" t="s">
        <v>3148</v>
      </c>
      <c r="C235" s="291" t="s">
        <v>3149</v>
      </c>
      <c r="D235" s="273" t="s">
        <v>3150</v>
      </c>
      <c r="E235" s="274"/>
      <c r="F235" s="275" t="s">
        <v>2601</v>
      </c>
      <c r="G235" s="276">
        <v>41</v>
      </c>
      <c r="H235" s="277">
        <v>268.58</v>
      </c>
      <c r="I235" s="278">
        <v>76.400000000000006</v>
      </c>
      <c r="J235" s="279">
        <f t="shared" si="119"/>
        <v>344.98</v>
      </c>
      <c r="K235" s="166">
        <f t="shared" si="120"/>
        <v>11011.78</v>
      </c>
      <c r="L235" s="166">
        <f t="shared" si="121"/>
        <v>3132.4</v>
      </c>
      <c r="M235" s="166">
        <f t="shared" si="122"/>
        <v>14144.18</v>
      </c>
      <c r="N235" s="166">
        <f t="shared" si="123"/>
        <v>17680.23</v>
      </c>
      <c r="O235" s="166"/>
      <c r="P235" s="167">
        <f t="shared" si="124"/>
        <v>41</v>
      </c>
      <c r="Q235" s="168">
        <f t="shared" si="125"/>
        <v>0</v>
      </c>
      <c r="R235" s="168">
        <f t="shared" si="126"/>
        <v>0</v>
      </c>
      <c r="S235" s="168">
        <f t="shared" si="127"/>
        <v>0</v>
      </c>
      <c r="T235" s="169">
        <f t="shared" si="128"/>
        <v>0</v>
      </c>
      <c r="U235" s="166"/>
      <c r="V235" s="167">
        <f t="shared" si="129"/>
        <v>41</v>
      </c>
      <c r="W235" s="168">
        <f t="shared" si="130"/>
        <v>0</v>
      </c>
      <c r="X235" s="168">
        <f t="shared" si="131"/>
        <v>0</v>
      </c>
      <c r="Y235" s="168">
        <f t="shared" si="132"/>
        <v>0</v>
      </c>
      <c r="Z235" s="169">
        <f t="shared" si="133"/>
        <v>0</v>
      </c>
      <c r="AA235" s="166"/>
      <c r="AB235" s="167">
        <f t="shared" si="134"/>
        <v>41</v>
      </c>
      <c r="AC235" s="168">
        <f t="shared" si="135"/>
        <v>0</v>
      </c>
      <c r="AD235" s="168">
        <f t="shared" si="136"/>
        <v>0</v>
      </c>
      <c r="AE235" s="168">
        <f t="shared" si="137"/>
        <v>0</v>
      </c>
      <c r="AF235" s="169">
        <f t="shared" si="138"/>
        <v>0</v>
      </c>
      <c r="AG235" s="170"/>
      <c r="AH235" s="238" t="s">
        <v>1490</v>
      </c>
      <c r="AI235" s="285"/>
      <c r="AN235" s="239"/>
      <c r="AO235" s="240"/>
      <c r="AP235" s="240"/>
      <c r="AQ235" s="241"/>
    </row>
    <row r="236" spans="1:43" ht="30">
      <c r="A236" s="281"/>
      <c r="B236" s="282" t="s">
        <v>3151</v>
      </c>
      <c r="C236" s="291" t="s">
        <v>3152</v>
      </c>
      <c r="D236" s="273" t="s">
        <v>3153</v>
      </c>
      <c r="E236" s="274"/>
      <c r="F236" s="275" t="s">
        <v>2601</v>
      </c>
      <c r="G236" s="276">
        <v>21</v>
      </c>
      <c r="H236" s="277">
        <v>349.13</v>
      </c>
      <c r="I236" s="278">
        <v>0</v>
      </c>
      <c r="J236" s="279">
        <f t="shared" si="119"/>
        <v>349.13</v>
      </c>
      <c r="K236" s="166">
        <f t="shared" si="120"/>
        <v>7331.73</v>
      </c>
      <c r="L236" s="166">
        <f t="shared" si="121"/>
        <v>0</v>
      </c>
      <c r="M236" s="166">
        <f t="shared" si="122"/>
        <v>7331.73</v>
      </c>
      <c r="N236" s="166">
        <f t="shared" si="123"/>
        <v>9164.66</v>
      </c>
      <c r="O236" s="166"/>
      <c r="P236" s="167">
        <f t="shared" si="124"/>
        <v>21</v>
      </c>
      <c r="Q236" s="168">
        <f t="shared" si="125"/>
        <v>0</v>
      </c>
      <c r="R236" s="168">
        <f t="shared" si="126"/>
        <v>0</v>
      </c>
      <c r="S236" s="168">
        <f t="shared" si="127"/>
        <v>0</v>
      </c>
      <c r="T236" s="169">
        <f t="shared" si="128"/>
        <v>0</v>
      </c>
      <c r="U236" s="166"/>
      <c r="V236" s="167">
        <f t="shared" si="129"/>
        <v>21</v>
      </c>
      <c r="W236" s="168">
        <f t="shared" si="130"/>
        <v>0</v>
      </c>
      <c r="X236" s="168">
        <f t="shared" si="131"/>
        <v>0</v>
      </c>
      <c r="Y236" s="168">
        <f t="shared" si="132"/>
        <v>0</v>
      </c>
      <c r="Z236" s="169">
        <f t="shared" si="133"/>
        <v>0</v>
      </c>
      <c r="AA236" s="166"/>
      <c r="AB236" s="167">
        <f t="shared" si="134"/>
        <v>21</v>
      </c>
      <c r="AC236" s="168">
        <f t="shared" si="135"/>
        <v>0</v>
      </c>
      <c r="AD236" s="168">
        <f t="shared" si="136"/>
        <v>0</v>
      </c>
      <c r="AE236" s="168">
        <f t="shared" si="137"/>
        <v>0</v>
      </c>
      <c r="AF236" s="169">
        <f t="shared" si="138"/>
        <v>0</v>
      </c>
      <c r="AG236" s="170"/>
      <c r="AH236" s="238" t="s">
        <v>1490</v>
      </c>
      <c r="AI236" s="285"/>
      <c r="AN236" s="255"/>
      <c r="AO236" s="256"/>
      <c r="AP236" s="256"/>
      <c r="AQ236" s="257"/>
    </row>
    <row r="237" spans="1:43" ht="30">
      <c r="A237" s="281"/>
      <c r="B237" s="282" t="s">
        <v>3154</v>
      </c>
      <c r="C237" s="291" t="s">
        <v>3155</v>
      </c>
      <c r="D237" s="273" t="s">
        <v>3156</v>
      </c>
      <c r="E237" s="274"/>
      <c r="F237" s="275" t="s">
        <v>2601</v>
      </c>
      <c r="G237" s="276">
        <v>2</v>
      </c>
      <c r="H237" s="277">
        <v>345.18</v>
      </c>
      <c r="I237" s="278">
        <v>0</v>
      </c>
      <c r="J237" s="279">
        <f t="shared" si="119"/>
        <v>345.18</v>
      </c>
      <c r="K237" s="166">
        <f t="shared" si="120"/>
        <v>690.36</v>
      </c>
      <c r="L237" s="166">
        <f t="shared" si="121"/>
        <v>0</v>
      </c>
      <c r="M237" s="166">
        <f t="shared" si="122"/>
        <v>690.36</v>
      </c>
      <c r="N237" s="166">
        <f t="shared" si="123"/>
        <v>862.95</v>
      </c>
      <c r="O237" s="166"/>
      <c r="P237" s="167">
        <f t="shared" si="124"/>
        <v>2</v>
      </c>
      <c r="Q237" s="168">
        <f t="shared" si="125"/>
        <v>0</v>
      </c>
      <c r="R237" s="168">
        <f t="shared" si="126"/>
        <v>0</v>
      </c>
      <c r="S237" s="168">
        <f t="shared" si="127"/>
        <v>0</v>
      </c>
      <c r="T237" s="169">
        <f t="shared" si="128"/>
        <v>0</v>
      </c>
      <c r="U237" s="166"/>
      <c r="V237" s="167">
        <f t="shared" si="129"/>
        <v>2</v>
      </c>
      <c r="W237" s="168">
        <f t="shared" si="130"/>
        <v>0</v>
      </c>
      <c r="X237" s="168">
        <f t="shared" si="131"/>
        <v>0</v>
      </c>
      <c r="Y237" s="168">
        <f t="shared" si="132"/>
        <v>0</v>
      </c>
      <c r="Z237" s="169">
        <f t="shared" si="133"/>
        <v>0</v>
      </c>
      <c r="AA237" s="166"/>
      <c r="AB237" s="167">
        <f t="shared" si="134"/>
        <v>2</v>
      </c>
      <c r="AC237" s="168">
        <f t="shared" si="135"/>
        <v>0</v>
      </c>
      <c r="AD237" s="168">
        <f t="shared" si="136"/>
        <v>0</v>
      </c>
      <c r="AE237" s="168">
        <f t="shared" si="137"/>
        <v>0</v>
      </c>
      <c r="AF237" s="169">
        <f t="shared" si="138"/>
        <v>0</v>
      </c>
      <c r="AG237" s="170"/>
      <c r="AH237" s="238" t="s">
        <v>1490</v>
      </c>
      <c r="AI237" s="285"/>
      <c r="AN237" s="255"/>
      <c r="AO237" s="256"/>
      <c r="AP237" s="256"/>
      <c r="AQ237" s="257"/>
    </row>
    <row r="238" spans="1:43" ht="30">
      <c r="A238" s="281"/>
      <c r="B238" s="282" t="s">
        <v>3157</v>
      </c>
      <c r="C238" s="292" t="s">
        <v>3158</v>
      </c>
      <c r="D238" s="273" t="s">
        <v>3159</v>
      </c>
      <c r="E238" s="274"/>
      <c r="F238" s="275" t="s">
        <v>2601</v>
      </c>
      <c r="G238" s="276">
        <v>10</v>
      </c>
      <c r="H238" s="277">
        <v>229.07</v>
      </c>
      <c r="I238" s="278">
        <v>318.39</v>
      </c>
      <c r="J238" s="279">
        <f t="shared" si="119"/>
        <v>547.46</v>
      </c>
      <c r="K238" s="166">
        <f t="shared" si="120"/>
        <v>2290.6999999999998</v>
      </c>
      <c r="L238" s="166">
        <f t="shared" si="121"/>
        <v>3183.9</v>
      </c>
      <c r="M238" s="166">
        <f t="shared" si="122"/>
        <v>5474.6</v>
      </c>
      <c r="N238" s="166">
        <f t="shared" si="123"/>
        <v>6843.25</v>
      </c>
      <c r="O238" s="166"/>
      <c r="P238" s="167">
        <f t="shared" si="124"/>
        <v>10</v>
      </c>
      <c r="Q238" s="168">
        <f t="shared" si="125"/>
        <v>0</v>
      </c>
      <c r="R238" s="168">
        <f t="shared" si="126"/>
        <v>0</v>
      </c>
      <c r="S238" s="168">
        <f t="shared" si="127"/>
        <v>0</v>
      </c>
      <c r="T238" s="169">
        <f t="shared" si="128"/>
        <v>0</v>
      </c>
      <c r="U238" s="166"/>
      <c r="V238" s="167">
        <f t="shared" si="129"/>
        <v>10</v>
      </c>
      <c r="W238" s="168">
        <f t="shared" si="130"/>
        <v>0</v>
      </c>
      <c r="X238" s="168">
        <f t="shared" si="131"/>
        <v>0</v>
      </c>
      <c r="Y238" s="168">
        <f t="shared" si="132"/>
        <v>0</v>
      </c>
      <c r="Z238" s="169">
        <f t="shared" si="133"/>
        <v>0</v>
      </c>
      <c r="AA238" s="166"/>
      <c r="AB238" s="167">
        <f t="shared" si="134"/>
        <v>10</v>
      </c>
      <c r="AC238" s="168">
        <f t="shared" si="135"/>
        <v>0</v>
      </c>
      <c r="AD238" s="168">
        <f t="shared" si="136"/>
        <v>0</v>
      </c>
      <c r="AE238" s="168">
        <f t="shared" si="137"/>
        <v>0</v>
      </c>
      <c r="AF238" s="169">
        <f t="shared" si="138"/>
        <v>0</v>
      </c>
      <c r="AG238" s="170"/>
      <c r="AH238" s="238" t="s">
        <v>1490</v>
      </c>
      <c r="AI238" s="285"/>
      <c r="AN238" s="255"/>
      <c r="AO238" s="256"/>
      <c r="AP238" s="256"/>
      <c r="AQ238" s="257"/>
    </row>
    <row r="239" spans="1:43" ht="45">
      <c r="A239" s="281"/>
      <c r="B239" s="282" t="s">
        <v>3160</v>
      </c>
      <c r="C239" s="286" t="s">
        <v>3161</v>
      </c>
      <c r="D239" s="273" t="s">
        <v>3162</v>
      </c>
      <c r="E239" s="274"/>
      <c r="F239" s="275" t="s">
        <v>2942</v>
      </c>
      <c r="G239" s="276">
        <v>66</v>
      </c>
      <c r="H239" s="277">
        <v>8.01</v>
      </c>
      <c r="I239" s="278">
        <v>3.87</v>
      </c>
      <c r="J239" s="279">
        <f t="shared" si="119"/>
        <v>11.88</v>
      </c>
      <c r="K239" s="166">
        <f t="shared" si="120"/>
        <v>528.66</v>
      </c>
      <c r="L239" s="166">
        <f t="shared" si="121"/>
        <v>255.42</v>
      </c>
      <c r="M239" s="166">
        <f t="shared" si="122"/>
        <v>784.08</v>
      </c>
      <c r="N239" s="166">
        <f t="shared" si="123"/>
        <v>980.1</v>
      </c>
      <c r="O239" s="166"/>
      <c r="P239" s="167">
        <f t="shared" si="124"/>
        <v>66</v>
      </c>
      <c r="Q239" s="168">
        <f t="shared" si="125"/>
        <v>0</v>
      </c>
      <c r="R239" s="168">
        <f t="shared" si="126"/>
        <v>0</v>
      </c>
      <c r="S239" s="168">
        <f t="shared" si="127"/>
        <v>0</v>
      </c>
      <c r="T239" s="169">
        <f t="shared" si="128"/>
        <v>0</v>
      </c>
      <c r="U239" s="166"/>
      <c r="V239" s="167">
        <f t="shared" si="129"/>
        <v>66</v>
      </c>
      <c r="W239" s="168">
        <f t="shared" si="130"/>
        <v>0</v>
      </c>
      <c r="X239" s="168">
        <f t="shared" si="131"/>
        <v>0</v>
      </c>
      <c r="Y239" s="168">
        <f t="shared" si="132"/>
        <v>0</v>
      </c>
      <c r="Z239" s="169">
        <f t="shared" si="133"/>
        <v>0</v>
      </c>
      <c r="AA239" s="166"/>
      <c r="AB239" s="167">
        <f t="shared" si="134"/>
        <v>66</v>
      </c>
      <c r="AC239" s="168">
        <f t="shared" si="135"/>
        <v>0</v>
      </c>
      <c r="AD239" s="168">
        <f t="shared" si="136"/>
        <v>0</v>
      </c>
      <c r="AE239" s="168">
        <f t="shared" si="137"/>
        <v>0</v>
      </c>
      <c r="AF239" s="169">
        <f t="shared" si="138"/>
        <v>0</v>
      </c>
      <c r="AG239" s="170"/>
      <c r="AH239" s="238" t="s">
        <v>1490</v>
      </c>
      <c r="AI239" s="285"/>
      <c r="AN239" s="255"/>
      <c r="AO239" s="256"/>
      <c r="AP239" s="256"/>
      <c r="AQ239" s="257"/>
    </row>
    <row r="240" spans="1:43" ht="45">
      <c r="A240" s="281"/>
      <c r="B240" s="282" t="s">
        <v>3163</v>
      </c>
      <c r="C240" s="286" t="s">
        <v>3164</v>
      </c>
      <c r="D240" s="273" t="s">
        <v>3165</v>
      </c>
      <c r="E240" s="274"/>
      <c r="F240" s="275" t="s">
        <v>2942</v>
      </c>
      <c r="G240" s="276">
        <v>74</v>
      </c>
      <c r="H240" s="277">
        <v>8.39</v>
      </c>
      <c r="I240" s="278">
        <v>6.32</v>
      </c>
      <c r="J240" s="279">
        <f t="shared" si="119"/>
        <v>14.71</v>
      </c>
      <c r="K240" s="166">
        <f t="shared" si="120"/>
        <v>620.86</v>
      </c>
      <c r="L240" s="166">
        <f t="shared" si="121"/>
        <v>467.68</v>
      </c>
      <c r="M240" s="166">
        <f t="shared" si="122"/>
        <v>1088.54</v>
      </c>
      <c r="N240" s="166">
        <f t="shared" si="123"/>
        <v>1360.68</v>
      </c>
      <c r="O240" s="166"/>
      <c r="P240" s="167">
        <f t="shared" si="124"/>
        <v>74</v>
      </c>
      <c r="Q240" s="168">
        <f t="shared" si="125"/>
        <v>0</v>
      </c>
      <c r="R240" s="168">
        <f t="shared" si="126"/>
        <v>0</v>
      </c>
      <c r="S240" s="168">
        <f t="shared" si="127"/>
        <v>0</v>
      </c>
      <c r="T240" s="169">
        <f t="shared" si="128"/>
        <v>0</v>
      </c>
      <c r="U240" s="166"/>
      <c r="V240" s="167">
        <f t="shared" si="129"/>
        <v>74</v>
      </c>
      <c r="W240" s="168">
        <f t="shared" si="130"/>
        <v>0</v>
      </c>
      <c r="X240" s="168">
        <f t="shared" si="131"/>
        <v>0</v>
      </c>
      <c r="Y240" s="168">
        <f t="shared" si="132"/>
        <v>0</v>
      </c>
      <c r="Z240" s="169">
        <f t="shared" si="133"/>
        <v>0</v>
      </c>
      <c r="AA240" s="166"/>
      <c r="AB240" s="167">
        <f t="shared" si="134"/>
        <v>74</v>
      </c>
      <c r="AC240" s="168">
        <f t="shared" si="135"/>
        <v>0</v>
      </c>
      <c r="AD240" s="168">
        <f t="shared" si="136"/>
        <v>0</v>
      </c>
      <c r="AE240" s="168">
        <f t="shared" si="137"/>
        <v>0</v>
      </c>
      <c r="AF240" s="169">
        <f t="shared" si="138"/>
        <v>0</v>
      </c>
      <c r="AG240" s="170"/>
      <c r="AH240" s="238" t="s">
        <v>1490</v>
      </c>
      <c r="AI240" s="285"/>
      <c r="AN240" s="255"/>
      <c r="AO240" s="256"/>
      <c r="AP240" s="256"/>
      <c r="AQ240" s="257"/>
    </row>
    <row r="241" spans="1:43" ht="45">
      <c r="A241" s="281"/>
      <c r="B241" s="282" t="s">
        <v>3166</v>
      </c>
      <c r="C241" s="286" t="s">
        <v>3167</v>
      </c>
      <c r="D241" s="273" t="s">
        <v>3168</v>
      </c>
      <c r="E241" s="274"/>
      <c r="F241" s="275" t="s">
        <v>2942</v>
      </c>
      <c r="G241" s="276">
        <v>4</v>
      </c>
      <c r="H241" s="277">
        <v>9.52</v>
      </c>
      <c r="I241" s="278">
        <v>3.87</v>
      </c>
      <c r="J241" s="279">
        <f t="shared" si="119"/>
        <v>13.39</v>
      </c>
      <c r="K241" s="166">
        <f t="shared" si="120"/>
        <v>38.08</v>
      </c>
      <c r="L241" s="166">
        <f t="shared" si="121"/>
        <v>15.48</v>
      </c>
      <c r="M241" s="166">
        <f t="shared" si="122"/>
        <v>53.56</v>
      </c>
      <c r="N241" s="166">
        <f t="shared" si="123"/>
        <v>66.95</v>
      </c>
      <c r="O241" s="166"/>
      <c r="P241" s="167">
        <f t="shared" si="124"/>
        <v>4</v>
      </c>
      <c r="Q241" s="168">
        <f t="shared" si="125"/>
        <v>0</v>
      </c>
      <c r="R241" s="168">
        <f t="shared" si="126"/>
        <v>0</v>
      </c>
      <c r="S241" s="168">
        <f t="shared" si="127"/>
        <v>0</v>
      </c>
      <c r="T241" s="169">
        <f t="shared" si="128"/>
        <v>0</v>
      </c>
      <c r="U241" s="166"/>
      <c r="V241" s="167">
        <f t="shared" si="129"/>
        <v>4</v>
      </c>
      <c r="W241" s="168">
        <f t="shared" si="130"/>
        <v>0</v>
      </c>
      <c r="X241" s="168">
        <f t="shared" si="131"/>
        <v>0</v>
      </c>
      <c r="Y241" s="168">
        <f t="shared" si="132"/>
        <v>0</v>
      </c>
      <c r="Z241" s="169">
        <f t="shared" si="133"/>
        <v>0</v>
      </c>
      <c r="AA241" s="166"/>
      <c r="AB241" s="167">
        <f t="shared" si="134"/>
        <v>4</v>
      </c>
      <c r="AC241" s="168">
        <f t="shared" si="135"/>
        <v>0</v>
      </c>
      <c r="AD241" s="168">
        <f t="shared" si="136"/>
        <v>0</v>
      </c>
      <c r="AE241" s="168">
        <f t="shared" si="137"/>
        <v>0</v>
      </c>
      <c r="AF241" s="169">
        <f t="shared" si="138"/>
        <v>0</v>
      </c>
      <c r="AG241" s="170"/>
      <c r="AH241" s="238" t="s">
        <v>1490</v>
      </c>
      <c r="AI241" s="285"/>
      <c r="AN241" s="239"/>
      <c r="AO241" s="240"/>
      <c r="AP241" s="240"/>
      <c r="AQ241" s="241"/>
    </row>
    <row r="242" spans="1:43" ht="45">
      <c r="A242" s="281"/>
      <c r="B242" s="282" t="s">
        <v>3169</v>
      </c>
      <c r="C242" s="286" t="s">
        <v>3170</v>
      </c>
      <c r="D242" s="273" t="s">
        <v>3171</v>
      </c>
      <c r="E242" s="274"/>
      <c r="F242" s="275" t="s">
        <v>2942</v>
      </c>
      <c r="G242" s="276">
        <v>205</v>
      </c>
      <c r="H242" s="277">
        <v>12.71</v>
      </c>
      <c r="I242" s="278">
        <v>2.42</v>
      </c>
      <c r="J242" s="279">
        <f t="shared" si="119"/>
        <v>15.13</v>
      </c>
      <c r="K242" s="166">
        <f t="shared" si="120"/>
        <v>2605.5500000000002</v>
      </c>
      <c r="L242" s="166">
        <f t="shared" si="121"/>
        <v>496.1</v>
      </c>
      <c r="M242" s="166">
        <f t="shared" si="122"/>
        <v>3101.65</v>
      </c>
      <c r="N242" s="166">
        <f t="shared" si="123"/>
        <v>3877.06</v>
      </c>
      <c r="O242" s="166"/>
      <c r="P242" s="167">
        <f t="shared" si="124"/>
        <v>205</v>
      </c>
      <c r="Q242" s="168">
        <f t="shared" si="125"/>
        <v>0</v>
      </c>
      <c r="R242" s="168">
        <f t="shared" si="126"/>
        <v>0</v>
      </c>
      <c r="S242" s="168">
        <f t="shared" si="127"/>
        <v>0</v>
      </c>
      <c r="T242" s="169">
        <f t="shared" si="128"/>
        <v>0</v>
      </c>
      <c r="U242" s="166"/>
      <c r="V242" s="167">
        <f t="shared" si="129"/>
        <v>205</v>
      </c>
      <c r="W242" s="168">
        <f t="shared" si="130"/>
        <v>0</v>
      </c>
      <c r="X242" s="168">
        <f t="shared" si="131"/>
        <v>0</v>
      </c>
      <c r="Y242" s="168">
        <f t="shared" si="132"/>
        <v>0</v>
      </c>
      <c r="Z242" s="169">
        <f t="shared" si="133"/>
        <v>0</v>
      </c>
      <c r="AA242" s="166"/>
      <c r="AB242" s="167">
        <f t="shared" si="134"/>
        <v>205</v>
      </c>
      <c r="AC242" s="168">
        <f t="shared" si="135"/>
        <v>0</v>
      </c>
      <c r="AD242" s="168">
        <f t="shared" si="136"/>
        <v>0</v>
      </c>
      <c r="AE242" s="168">
        <f t="shared" si="137"/>
        <v>0</v>
      </c>
      <c r="AF242" s="169">
        <f t="shared" si="138"/>
        <v>0</v>
      </c>
      <c r="AG242" s="170"/>
      <c r="AH242" s="238" t="s">
        <v>1490</v>
      </c>
      <c r="AI242" s="285"/>
      <c r="AN242" s="255"/>
      <c r="AO242" s="256"/>
      <c r="AP242" s="256"/>
      <c r="AQ242" s="257"/>
    </row>
    <row r="243" spans="1:43" ht="30">
      <c r="A243" s="281"/>
      <c r="B243" s="282" t="s">
        <v>3172</v>
      </c>
      <c r="C243" s="286" t="s">
        <v>3173</v>
      </c>
      <c r="D243" s="273" t="s">
        <v>3174</v>
      </c>
      <c r="E243" s="274"/>
      <c r="F243" s="275" t="s">
        <v>2942</v>
      </c>
      <c r="G243" s="276">
        <v>103</v>
      </c>
      <c r="H243" s="277">
        <v>27.55</v>
      </c>
      <c r="I243" s="278">
        <v>1.84</v>
      </c>
      <c r="J243" s="279">
        <f t="shared" si="119"/>
        <v>29.39</v>
      </c>
      <c r="K243" s="166">
        <f t="shared" si="120"/>
        <v>2837.65</v>
      </c>
      <c r="L243" s="166">
        <f t="shared" si="121"/>
        <v>189.52</v>
      </c>
      <c r="M243" s="166">
        <f t="shared" si="122"/>
        <v>3027.17</v>
      </c>
      <c r="N243" s="166">
        <f t="shared" si="123"/>
        <v>3783.96</v>
      </c>
      <c r="O243" s="166"/>
      <c r="P243" s="167">
        <f t="shared" si="124"/>
        <v>103</v>
      </c>
      <c r="Q243" s="168">
        <f t="shared" si="125"/>
        <v>0</v>
      </c>
      <c r="R243" s="168">
        <f t="shared" si="126"/>
        <v>0</v>
      </c>
      <c r="S243" s="168">
        <f t="shared" si="127"/>
        <v>0</v>
      </c>
      <c r="T243" s="169">
        <f t="shared" si="128"/>
        <v>0</v>
      </c>
      <c r="U243" s="166"/>
      <c r="V243" s="167">
        <f t="shared" si="129"/>
        <v>103</v>
      </c>
      <c r="W243" s="168">
        <f t="shared" si="130"/>
        <v>0</v>
      </c>
      <c r="X243" s="168">
        <f t="shared" si="131"/>
        <v>0</v>
      </c>
      <c r="Y243" s="168">
        <f t="shared" si="132"/>
        <v>0</v>
      </c>
      <c r="Z243" s="169">
        <f t="shared" si="133"/>
        <v>0</v>
      </c>
      <c r="AA243" s="166"/>
      <c r="AB243" s="167">
        <f t="shared" si="134"/>
        <v>103</v>
      </c>
      <c r="AC243" s="168">
        <f t="shared" si="135"/>
        <v>0</v>
      </c>
      <c r="AD243" s="168">
        <f t="shared" si="136"/>
        <v>0</v>
      </c>
      <c r="AE243" s="168">
        <f t="shared" si="137"/>
        <v>0</v>
      </c>
      <c r="AF243" s="169">
        <f t="shared" si="138"/>
        <v>0</v>
      </c>
      <c r="AG243" s="170"/>
      <c r="AH243" s="238" t="s">
        <v>1490</v>
      </c>
      <c r="AI243" s="285"/>
      <c r="AN243" s="255"/>
      <c r="AO243" s="256"/>
      <c r="AP243" s="256"/>
      <c r="AQ243" s="257"/>
    </row>
    <row r="244" spans="1:43" ht="45.75" thickBot="1">
      <c r="A244" s="281"/>
      <c r="B244" s="282" t="s">
        <v>3175</v>
      </c>
      <c r="C244" s="291" t="s">
        <v>3176</v>
      </c>
      <c r="D244" s="273" t="s">
        <v>3177</v>
      </c>
      <c r="E244" s="274"/>
      <c r="F244" s="275" t="s">
        <v>2550</v>
      </c>
      <c r="G244" s="276">
        <v>16</v>
      </c>
      <c r="H244" s="277">
        <v>65.03</v>
      </c>
      <c r="I244" s="278">
        <v>39.51</v>
      </c>
      <c r="J244" s="279">
        <f t="shared" si="119"/>
        <v>104.54</v>
      </c>
      <c r="K244" s="166">
        <f t="shared" si="120"/>
        <v>1040.48</v>
      </c>
      <c r="L244" s="166">
        <f t="shared" si="121"/>
        <v>632.16</v>
      </c>
      <c r="M244" s="166">
        <f t="shared" si="122"/>
        <v>1672.64</v>
      </c>
      <c r="N244" s="166">
        <f t="shared" si="123"/>
        <v>2090.8000000000002</v>
      </c>
      <c r="O244" s="166"/>
      <c r="P244" s="167">
        <f t="shared" si="124"/>
        <v>16</v>
      </c>
      <c r="Q244" s="168">
        <f t="shared" si="125"/>
        <v>0</v>
      </c>
      <c r="R244" s="168">
        <f t="shared" si="126"/>
        <v>0</v>
      </c>
      <c r="S244" s="168">
        <f t="shared" si="127"/>
        <v>0</v>
      </c>
      <c r="T244" s="169">
        <f t="shared" si="128"/>
        <v>0</v>
      </c>
      <c r="U244" s="166"/>
      <c r="V244" s="167">
        <f t="shared" si="129"/>
        <v>16</v>
      </c>
      <c r="W244" s="168">
        <f t="shared" si="130"/>
        <v>0</v>
      </c>
      <c r="X244" s="168">
        <f t="shared" si="131"/>
        <v>0</v>
      </c>
      <c r="Y244" s="168">
        <f t="shared" si="132"/>
        <v>0</v>
      </c>
      <c r="Z244" s="169">
        <f t="shared" si="133"/>
        <v>0</v>
      </c>
      <c r="AA244" s="166"/>
      <c r="AB244" s="167">
        <f t="shared" si="134"/>
        <v>16</v>
      </c>
      <c r="AC244" s="168">
        <f t="shared" si="135"/>
        <v>0</v>
      </c>
      <c r="AD244" s="168">
        <f t="shared" si="136"/>
        <v>0</v>
      </c>
      <c r="AE244" s="168">
        <f t="shared" si="137"/>
        <v>0</v>
      </c>
      <c r="AF244" s="169">
        <f t="shared" si="138"/>
        <v>0</v>
      </c>
      <c r="AG244" s="170"/>
      <c r="AH244" s="238" t="s">
        <v>1490</v>
      </c>
      <c r="AI244" s="285"/>
      <c r="AN244" s="255"/>
      <c r="AO244" s="256"/>
      <c r="AP244" s="256"/>
      <c r="AQ244" s="257"/>
    </row>
    <row r="245" spans="1:43" ht="19.5">
      <c r="A245" s="287"/>
      <c r="B245" s="259" t="s">
        <v>3178</v>
      </c>
      <c r="C245" s="303" t="s">
        <v>2541</v>
      </c>
      <c r="D245" s="260" t="s">
        <v>3179</v>
      </c>
      <c r="E245" s="181">
        <f>SUM(N246:N268)</f>
        <v>56417.919999999998</v>
      </c>
      <c r="F245" s="261"/>
      <c r="G245" s="262" t="s">
        <v>2541</v>
      </c>
      <c r="H245" s="263"/>
      <c r="I245" s="264"/>
      <c r="J245" s="265"/>
      <c r="K245" s="266"/>
      <c r="L245" s="266"/>
      <c r="M245" s="266"/>
      <c r="N245" s="266"/>
      <c r="O245" s="267">
        <f>SUM(T246:T268)</f>
        <v>0</v>
      </c>
      <c r="P245" s="268"/>
      <c r="Q245" s="269"/>
      <c r="R245" s="269"/>
      <c r="S245" s="269"/>
      <c r="T245" s="270"/>
      <c r="U245" s="267">
        <f>SUM(Z246:Z268)</f>
        <v>0</v>
      </c>
      <c r="V245" s="268"/>
      <c r="W245" s="269"/>
      <c r="X245" s="269"/>
      <c r="Y245" s="269"/>
      <c r="Z245" s="270"/>
      <c r="AA245" s="267">
        <f>SUM(AF246:AF268)</f>
        <v>0</v>
      </c>
      <c r="AB245" s="268"/>
      <c r="AC245" s="269"/>
      <c r="AD245" s="269"/>
      <c r="AE245" s="269"/>
      <c r="AF245" s="270"/>
      <c r="AG245" s="237"/>
      <c r="AH245" s="238" t="s">
        <v>1490</v>
      </c>
      <c r="AI245" s="190"/>
      <c r="AN245" s="255"/>
      <c r="AO245" s="256"/>
      <c r="AP245" s="256"/>
      <c r="AQ245" s="257"/>
    </row>
    <row r="246" spans="1:43" ht="60">
      <c r="A246" s="281"/>
      <c r="B246" s="282" t="s">
        <v>3180</v>
      </c>
      <c r="C246" s="286" t="s">
        <v>3181</v>
      </c>
      <c r="D246" s="273" t="s">
        <v>3182</v>
      </c>
      <c r="E246" s="274"/>
      <c r="F246" s="275" t="s">
        <v>2550</v>
      </c>
      <c r="G246" s="276">
        <v>41</v>
      </c>
      <c r="H246" s="277">
        <v>78.459999999999994</v>
      </c>
      <c r="I246" s="278">
        <v>44.25</v>
      </c>
      <c r="J246" s="279">
        <f t="shared" ref="J246:J268" si="139">ROUND(H246+I246,2)</f>
        <v>122.71</v>
      </c>
      <c r="K246" s="166">
        <f t="shared" ref="K246:K268" si="140">ROUND(G246*H246,2)</f>
        <v>3216.86</v>
      </c>
      <c r="L246" s="166">
        <f t="shared" ref="L246:L268" si="141">ROUND(G246*I246,2)</f>
        <v>1814.25</v>
      </c>
      <c r="M246" s="166">
        <f t="shared" ref="M246:M268" si="142">ROUND(K246+L246,2)</f>
        <v>5031.1099999999997</v>
      </c>
      <c r="N246" s="166">
        <f t="shared" ref="N246:N268" si="143">ROUND(M246*(1+$I$2),2)</f>
        <v>6288.89</v>
      </c>
      <c r="O246" s="166"/>
      <c r="P246" s="167">
        <f t="shared" ref="P246:P268" si="144">ROUND(G246-O246,2)</f>
        <v>41</v>
      </c>
      <c r="Q246" s="168">
        <f t="shared" ref="Q246:Q268" si="145">ROUND(O246*$H246*(1+$I$2),2)</f>
        <v>0</v>
      </c>
      <c r="R246" s="168">
        <f t="shared" ref="R246:R268" si="146">ROUND(O246*$I246*(1+$I$2),2)</f>
        <v>0</v>
      </c>
      <c r="S246" s="168">
        <f t="shared" ref="S246:S268" si="147">ROUND(O246*($I246+$H246),2)</f>
        <v>0</v>
      </c>
      <c r="T246" s="169">
        <f t="shared" ref="T246:T268" si="148">ROUND(Q246+R246,2)</f>
        <v>0</v>
      </c>
      <c r="U246" s="166"/>
      <c r="V246" s="167">
        <f t="shared" ref="V246:V268" si="149">ROUND(P246-U246,2)</f>
        <v>41</v>
      </c>
      <c r="W246" s="168">
        <f t="shared" ref="W246:W268" si="150">ROUND(U246*$H246*(1+$I$2),2)</f>
        <v>0</v>
      </c>
      <c r="X246" s="168">
        <f t="shared" ref="X246:X268" si="151">ROUND(U246*$I246*(1+$I$2),2)</f>
        <v>0</v>
      </c>
      <c r="Y246" s="168">
        <f t="shared" ref="Y246:Y268" si="152">ROUND(U246*($I246+$H246),2)</f>
        <v>0</v>
      </c>
      <c r="Z246" s="169">
        <f t="shared" ref="Z246:Z268" si="153">ROUND(W246+X246,2)</f>
        <v>0</v>
      </c>
      <c r="AA246" s="166"/>
      <c r="AB246" s="167">
        <f t="shared" ref="AB246:AB268" si="154">ROUND(V246-AA246,2)</f>
        <v>41</v>
      </c>
      <c r="AC246" s="168">
        <f t="shared" ref="AC246:AC268" si="155">ROUND(AA246*$H246*(1+$I$2),2)</f>
        <v>0</v>
      </c>
      <c r="AD246" s="168">
        <f t="shared" ref="AD246:AD268" si="156">ROUND(AA246*$I246*(1+$I$2),2)</f>
        <v>0</v>
      </c>
      <c r="AE246" s="168">
        <f t="shared" ref="AE246:AE268" si="157">ROUND(AA246*($I246+$H246),2)</f>
        <v>0</v>
      </c>
      <c r="AF246" s="169">
        <f t="shared" ref="AF246:AF268" si="158">ROUND(AC246+AD246,2)</f>
        <v>0</v>
      </c>
      <c r="AG246" s="170"/>
      <c r="AH246" s="238" t="s">
        <v>1490</v>
      </c>
      <c r="AI246" s="285"/>
      <c r="AN246" s="255"/>
      <c r="AO246" s="256"/>
      <c r="AP246" s="256"/>
      <c r="AQ246" s="257"/>
    </row>
    <row r="247" spans="1:43" ht="75">
      <c r="A247" s="281"/>
      <c r="B247" s="282" t="s">
        <v>3183</v>
      </c>
      <c r="C247" s="286" t="s">
        <v>3184</v>
      </c>
      <c r="D247" s="273" t="s">
        <v>3185</v>
      </c>
      <c r="E247" s="274"/>
      <c r="F247" s="275" t="s">
        <v>2550</v>
      </c>
      <c r="G247" s="276">
        <v>62</v>
      </c>
      <c r="H247" s="277">
        <v>89.26</v>
      </c>
      <c r="I247" s="278">
        <v>45.62</v>
      </c>
      <c r="J247" s="279">
        <f t="shared" si="139"/>
        <v>134.88</v>
      </c>
      <c r="K247" s="166">
        <f t="shared" si="140"/>
        <v>5534.12</v>
      </c>
      <c r="L247" s="166">
        <f t="shared" si="141"/>
        <v>2828.44</v>
      </c>
      <c r="M247" s="166">
        <f t="shared" si="142"/>
        <v>8362.56</v>
      </c>
      <c r="N247" s="166">
        <f t="shared" si="143"/>
        <v>10453.200000000001</v>
      </c>
      <c r="O247" s="166"/>
      <c r="P247" s="167">
        <f t="shared" si="144"/>
        <v>62</v>
      </c>
      <c r="Q247" s="168">
        <f t="shared" si="145"/>
        <v>0</v>
      </c>
      <c r="R247" s="168">
        <f t="shared" si="146"/>
        <v>0</v>
      </c>
      <c r="S247" s="168">
        <f t="shared" si="147"/>
        <v>0</v>
      </c>
      <c r="T247" s="169">
        <f t="shared" si="148"/>
        <v>0</v>
      </c>
      <c r="U247" s="166"/>
      <c r="V247" s="167">
        <f t="shared" si="149"/>
        <v>62</v>
      </c>
      <c r="W247" s="168">
        <f t="shared" si="150"/>
        <v>0</v>
      </c>
      <c r="X247" s="168">
        <f t="shared" si="151"/>
        <v>0</v>
      </c>
      <c r="Y247" s="168">
        <f t="shared" si="152"/>
        <v>0</v>
      </c>
      <c r="Z247" s="169">
        <f t="shared" si="153"/>
        <v>0</v>
      </c>
      <c r="AA247" s="166"/>
      <c r="AB247" s="167">
        <f t="shared" si="154"/>
        <v>62</v>
      </c>
      <c r="AC247" s="168">
        <f t="shared" si="155"/>
        <v>0</v>
      </c>
      <c r="AD247" s="168">
        <f t="shared" si="156"/>
        <v>0</v>
      </c>
      <c r="AE247" s="168">
        <f t="shared" si="157"/>
        <v>0</v>
      </c>
      <c r="AF247" s="169">
        <f t="shared" si="158"/>
        <v>0</v>
      </c>
      <c r="AG247" s="170"/>
      <c r="AH247" s="238" t="s">
        <v>1490</v>
      </c>
      <c r="AI247" s="285"/>
      <c r="AN247" s="239"/>
      <c r="AO247" s="240"/>
      <c r="AP247" s="240"/>
      <c r="AQ247" s="241"/>
    </row>
    <row r="248" spans="1:43" ht="75">
      <c r="A248" s="281"/>
      <c r="B248" s="282" t="s">
        <v>3186</v>
      </c>
      <c r="C248" s="286" t="s">
        <v>3187</v>
      </c>
      <c r="D248" s="273" t="s">
        <v>3188</v>
      </c>
      <c r="E248" s="274"/>
      <c r="F248" s="275" t="s">
        <v>2550</v>
      </c>
      <c r="G248" s="276">
        <v>41</v>
      </c>
      <c r="H248" s="277">
        <v>106.17</v>
      </c>
      <c r="I248" s="278">
        <v>50.27</v>
      </c>
      <c r="J248" s="279">
        <f t="shared" si="139"/>
        <v>156.44</v>
      </c>
      <c r="K248" s="166">
        <f t="shared" si="140"/>
        <v>4352.97</v>
      </c>
      <c r="L248" s="166">
        <f t="shared" si="141"/>
        <v>2061.0700000000002</v>
      </c>
      <c r="M248" s="166">
        <f t="shared" si="142"/>
        <v>6414.04</v>
      </c>
      <c r="N248" s="166">
        <f t="shared" si="143"/>
        <v>8017.55</v>
      </c>
      <c r="O248" s="166"/>
      <c r="P248" s="167">
        <f t="shared" si="144"/>
        <v>41</v>
      </c>
      <c r="Q248" s="168">
        <f t="shared" si="145"/>
        <v>0</v>
      </c>
      <c r="R248" s="168">
        <f t="shared" si="146"/>
        <v>0</v>
      </c>
      <c r="S248" s="168">
        <f t="shared" si="147"/>
        <v>0</v>
      </c>
      <c r="T248" s="169">
        <f t="shared" si="148"/>
        <v>0</v>
      </c>
      <c r="U248" s="166"/>
      <c r="V248" s="167">
        <f t="shared" si="149"/>
        <v>41</v>
      </c>
      <c r="W248" s="168">
        <f t="shared" si="150"/>
        <v>0</v>
      </c>
      <c r="X248" s="168">
        <f t="shared" si="151"/>
        <v>0</v>
      </c>
      <c r="Y248" s="168">
        <f t="shared" si="152"/>
        <v>0</v>
      </c>
      <c r="Z248" s="169">
        <f t="shared" si="153"/>
        <v>0</v>
      </c>
      <c r="AA248" s="166"/>
      <c r="AB248" s="167">
        <f t="shared" si="154"/>
        <v>41</v>
      </c>
      <c r="AC248" s="168">
        <f t="shared" si="155"/>
        <v>0</v>
      </c>
      <c r="AD248" s="168">
        <f t="shared" si="156"/>
        <v>0</v>
      </c>
      <c r="AE248" s="168">
        <f t="shared" si="157"/>
        <v>0</v>
      </c>
      <c r="AF248" s="169">
        <f t="shared" si="158"/>
        <v>0</v>
      </c>
      <c r="AG248" s="170"/>
      <c r="AH248" s="238" t="s">
        <v>1490</v>
      </c>
      <c r="AI248" s="285"/>
      <c r="AN248" s="255"/>
      <c r="AO248" s="256"/>
      <c r="AP248" s="256"/>
      <c r="AQ248" s="257"/>
    </row>
    <row r="249" spans="1:43" ht="75">
      <c r="A249" s="281"/>
      <c r="B249" s="282" t="s">
        <v>3189</v>
      </c>
      <c r="C249" s="286" t="s">
        <v>3190</v>
      </c>
      <c r="D249" s="273" t="s">
        <v>3191</v>
      </c>
      <c r="E249" s="274"/>
      <c r="F249" s="275" t="s">
        <v>2550</v>
      </c>
      <c r="G249" s="276">
        <v>21</v>
      </c>
      <c r="H249" s="277">
        <v>107.52</v>
      </c>
      <c r="I249" s="278">
        <v>30.32</v>
      </c>
      <c r="J249" s="279">
        <f t="shared" si="139"/>
        <v>137.84</v>
      </c>
      <c r="K249" s="166">
        <f t="shared" si="140"/>
        <v>2257.92</v>
      </c>
      <c r="L249" s="166">
        <f t="shared" si="141"/>
        <v>636.72</v>
      </c>
      <c r="M249" s="166">
        <f t="shared" si="142"/>
        <v>2894.64</v>
      </c>
      <c r="N249" s="166">
        <f t="shared" si="143"/>
        <v>3618.3</v>
      </c>
      <c r="O249" s="166"/>
      <c r="P249" s="167">
        <f t="shared" si="144"/>
        <v>21</v>
      </c>
      <c r="Q249" s="168">
        <f t="shared" si="145"/>
        <v>0</v>
      </c>
      <c r="R249" s="168">
        <f t="shared" si="146"/>
        <v>0</v>
      </c>
      <c r="S249" s="168">
        <f t="shared" si="147"/>
        <v>0</v>
      </c>
      <c r="T249" s="169">
        <f t="shared" si="148"/>
        <v>0</v>
      </c>
      <c r="U249" s="166"/>
      <c r="V249" s="167">
        <f t="shared" si="149"/>
        <v>21</v>
      </c>
      <c r="W249" s="168">
        <f t="shared" si="150"/>
        <v>0</v>
      </c>
      <c r="X249" s="168">
        <f t="shared" si="151"/>
        <v>0</v>
      </c>
      <c r="Y249" s="168">
        <f t="shared" si="152"/>
        <v>0</v>
      </c>
      <c r="Z249" s="169">
        <f t="shared" si="153"/>
        <v>0</v>
      </c>
      <c r="AA249" s="166"/>
      <c r="AB249" s="167">
        <f t="shared" si="154"/>
        <v>21</v>
      </c>
      <c r="AC249" s="168">
        <f t="shared" si="155"/>
        <v>0</v>
      </c>
      <c r="AD249" s="168">
        <f t="shared" si="156"/>
        <v>0</v>
      </c>
      <c r="AE249" s="168">
        <f t="shared" si="157"/>
        <v>0</v>
      </c>
      <c r="AF249" s="169">
        <f t="shared" si="158"/>
        <v>0</v>
      </c>
      <c r="AG249" s="170"/>
      <c r="AH249" s="238" t="s">
        <v>1490</v>
      </c>
      <c r="AI249" s="285"/>
      <c r="AN249" s="255"/>
      <c r="AO249" s="256"/>
      <c r="AP249" s="256"/>
      <c r="AQ249" s="257"/>
    </row>
    <row r="250" spans="1:43" ht="75">
      <c r="A250" s="281"/>
      <c r="B250" s="282" t="s">
        <v>3192</v>
      </c>
      <c r="C250" s="308" t="s">
        <v>3193</v>
      </c>
      <c r="D250" s="273" t="s">
        <v>3194</v>
      </c>
      <c r="E250" s="274"/>
      <c r="F250" s="275" t="s">
        <v>2550</v>
      </c>
      <c r="G250" s="276">
        <v>21</v>
      </c>
      <c r="H250" s="277">
        <v>125.18</v>
      </c>
      <c r="I250" s="278">
        <v>31.67</v>
      </c>
      <c r="J250" s="279">
        <f t="shared" si="139"/>
        <v>156.85</v>
      </c>
      <c r="K250" s="166">
        <f t="shared" si="140"/>
        <v>2628.78</v>
      </c>
      <c r="L250" s="166">
        <f t="shared" si="141"/>
        <v>665.07</v>
      </c>
      <c r="M250" s="166">
        <f t="shared" si="142"/>
        <v>3293.85</v>
      </c>
      <c r="N250" s="166">
        <f t="shared" si="143"/>
        <v>4117.3100000000004</v>
      </c>
      <c r="O250" s="166"/>
      <c r="P250" s="167">
        <f t="shared" si="144"/>
        <v>21</v>
      </c>
      <c r="Q250" s="168">
        <f t="shared" si="145"/>
        <v>0</v>
      </c>
      <c r="R250" s="168">
        <f t="shared" si="146"/>
        <v>0</v>
      </c>
      <c r="S250" s="168">
        <f t="shared" si="147"/>
        <v>0</v>
      </c>
      <c r="T250" s="169">
        <f t="shared" si="148"/>
        <v>0</v>
      </c>
      <c r="U250" s="166"/>
      <c r="V250" s="167">
        <f t="shared" si="149"/>
        <v>21</v>
      </c>
      <c r="W250" s="168">
        <f t="shared" si="150"/>
        <v>0</v>
      </c>
      <c r="X250" s="168">
        <f t="shared" si="151"/>
        <v>0</v>
      </c>
      <c r="Y250" s="168">
        <f t="shared" si="152"/>
        <v>0</v>
      </c>
      <c r="Z250" s="169">
        <f t="shared" si="153"/>
        <v>0</v>
      </c>
      <c r="AA250" s="166"/>
      <c r="AB250" s="167">
        <f t="shared" si="154"/>
        <v>21</v>
      </c>
      <c r="AC250" s="168">
        <f t="shared" si="155"/>
        <v>0</v>
      </c>
      <c r="AD250" s="168">
        <f t="shared" si="156"/>
        <v>0</v>
      </c>
      <c r="AE250" s="168">
        <f t="shared" si="157"/>
        <v>0</v>
      </c>
      <c r="AF250" s="169">
        <f t="shared" si="158"/>
        <v>0</v>
      </c>
      <c r="AG250" s="170"/>
      <c r="AH250" s="238" t="s">
        <v>1490</v>
      </c>
      <c r="AI250" s="309"/>
      <c r="AN250" s="255"/>
      <c r="AO250" s="256"/>
      <c r="AP250" s="256"/>
      <c r="AQ250" s="257"/>
    </row>
    <row r="251" spans="1:43" ht="75">
      <c r="A251" s="281"/>
      <c r="B251" s="282" t="s">
        <v>3195</v>
      </c>
      <c r="C251" s="308" t="s">
        <v>3196</v>
      </c>
      <c r="D251" s="273" t="s">
        <v>3197</v>
      </c>
      <c r="E251" s="274"/>
      <c r="F251" s="275" t="s">
        <v>2550</v>
      </c>
      <c r="G251" s="276">
        <v>21</v>
      </c>
      <c r="H251" s="277">
        <v>147.06</v>
      </c>
      <c r="I251" s="278">
        <v>32.35</v>
      </c>
      <c r="J251" s="279">
        <f t="shared" si="139"/>
        <v>179.41</v>
      </c>
      <c r="K251" s="166">
        <f t="shared" si="140"/>
        <v>3088.26</v>
      </c>
      <c r="L251" s="166">
        <f t="shared" si="141"/>
        <v>679.35</v>
      </c>
      <c r="M251" s="166">
        <f t="shared" si="142"/>
        <v>3767.61</v>
      </c>
      <c r="N251" s="166">
        <f t="shared" si="143"/>
        <v>4709.51</v>
      </c>
      <c r="O251" s="166"/>
      <c r="P251" s="167">
        <f t="shared" si="144"/>
        <v>21</v>
      </c>
      <c r="Q251" s="168">
        <f t="shared" si="145"/>
        <v>0</v>
      </c>
      <c r="R251" s="168">
        <f t="shared" si="146"/>
        <v>0</v>
      </c>
      <c r="S251" s="168">
        <f t="shared" si="147"/>
        <v>0</v>
      </c>
      <c r="T251" s="169">
        <f t="shared" si="148"/>
        <v>0</v>
      </c>
      <c r="U251" s="166"/>
      <c r="V251" s="167">
        <f t="shared" si="149"/>
        <v>21</v>
      </c>
      <c r="W251" s="168">
        <f t="shared" si="150"/>
        <v>0</v>
      </c>
      <c r="X251" s="168">
        <f t="shared" si="151"/>
        <v>0</v>
      </c>
      <c r="Y251" s="168">
        <f t="shared" si="152"/>
        <v>0</v>
      </c>
      <c r="Z251" s="169">
        <f t="shared" si="153"/>
        <v>0</v>
      </c>
      <c r="AA251" s="166"/>
      <c r="AB251" s="167">
        <f t="shared" si="154"/>
        <v>21</v>
      </c>
      <c r="AC251" s="168">
        <f t="shared" si="155"/>
        <v>0</v>
      </c>
      <c r="AD251" s="168">
        <f t="shared" si="156"/>
        <v>0</v>
      </c>
      <c r="AE251" s="168">
        <f t="shared" si="157"/>
        <v>0</v>
      </c>
      <c r="AF251" s="169">
        <f t="shared" si="158"/>
        <v>0</v>
      </c>
      <c r="AG251" s="170"/>
      <c r="AH251" s="238" t="s">
        <v>1490</v>
      </c>
      <c r="AI251" s="280"/>
      <c r="AN251" s="255"/>
      <c r="AO251" s="256"/>
      <c r="AP251" s="256"/>
      <c r="AQ251" s="257"/>
    </row>
    <row r="252" spans="1:43" ht="75">
      <c r="A252" s="281"/>
      <c r="B252" s="282" t="s">
        <v>3198</v>
      </c>
      <c r="C252" s="308" t="s">
        <v>3199</v>
      </c>
      <c r="D252" s="273" t="s">
        <v>3200</v>
      </c>
      <c r="E252" s="274"/>
      <c r="F252" s="275" t="s">
        <v>2550</v>
      </c>
      <c r="G252" s="276">
        <v>16</v>
      </c>
      <c r="H252" s="277">
        <v>165.18</v>
      </c>
      <c r="I252" s="278">
        <v>34.6</v>
      </c>
      <c r="J252" s="279">
        <f t="shared" si="139"/>
        <v>199.78</v>
      </c>
      <c r="K252" s="166">
        <f t="shared" si="140"/>
        <v>2642.88</v>
      </c>
      <c r="L252" s="166">
        <f t="shared" si="141"/>
        <v>553.6</v>
      </c>
      <c r="M252" s="166">
        <f t="shared" si="142"/>
        <v>3196.48</v>
      </c>
      <c r="N252" s="166">
        <f t="shared" si="143"/>
        <v>3995.6</v>
      </c>
      <c r="O252" s="166"/>
      <c r="P252" s="167">
        <f t="shared" si="144"/>
        <v>16</v>
      </c>
      <c r="Q252" s="168">
        <f t="shared" si="145"/>
        <v>0</v>
      </c>
      <c r="R252" s="168">
        <f t="shared" si="146"/>
        <v>0</v>
      </c>
      <c r="S252" s="168">
        <f t="shared" si="147"/>
        <v>0</v>
      </c>
      <c r="T252" s="169">
        <f t="shared" si="148"/>
        <v>0</v>
      </c>
      <c r="U252" s="166"/>
      <c r="V252" s="167">
        <f t="shared" si="149"/>
        <v>16</v>
      </c>
      <c r="W252" s="168">
        <f t="shared" si="150"/>
        <v>0</v>
      </c>
      <c r="X252" s="168">
        <f t="shared" si="151"/>
        <v>0</v>
      </c>
      <c r="Y252" s="168">
        <f t="shared" si="152"/>
        <v>0</v>
      </c>
      <c r="Z252" s="169">
        <f t="shared" si="153"/>
        <v>0</v>
      </c>
      <c r="AA252" s="166"/>
      <c r="AB252" s="167">
        <f t="shared" si="154"/>
        <v>16</v>
      </c>
      <c r="AC252" s="168">
        <f t="shared" si="155"/>
        <v>0</v>
      </c>
      <c r="AD252" s="168">
        <f t="shared" si="156"/>
        <v>0</v>
      </c>
      <c r="AE252" s="168">
        <f t="shared" si="157"/>
        <v>0</v>
      </c>
      <c r="AF252" s="169">
        <f t="shared" si="158"/>
        <v>0</v>
      </c>
      <c r="AG252" s="170"/>
      <c r="AH252" s="238" t="s">
        <v>1490</v>
      </c>
      <c r="AI252" s="280"/>
      <c r="AN252" s="255"/>
      <c r="AO252" s="256"/>
      <c r="AP252" s="256"/>
      <c r="AQ252" s="257"/>
    </row>
    <row r="253" spans="1:43" ht="60">
      <c r="A253" s="281"/>
      <c r="B253" s="282" t="s">
        <v>3201</v>
      </c>
      <c r="C253" s="308" t="s">
        <v>3202</v>
      </c>
      <c r="D253" s="273" t="s">
        <v>3203</v>
      </c>
      <c r="E253" s="274"/>
      <c r="F253" s="275" t="s">
        <v>2550</v>
      </c>
      <c r="G253" s="276">
        <v>12</v>
      </c>
      <c r="H253" s="277">
        <v>94.81</v>
      </c>
      <c r="I253" s="278">
        <v>35.44</v>
      </c>
      <c r="J253" s="279">
        <f t="shared" si="139"/>
        <v>130.25</v>
      </c>
      <c r="K253" s="166">
        <f t="shared" si="140"/>
        <v>1137.72</v>
      </c>
      <c r="L253" s="166">
        <f t="shared" si="141"/>
        <v>425.28</v>
      </c>
      <c r="M253" s="166">
        <f t="shared" si="142"/>
        <v>1563</v>
      </c>
      <c r="N253" s="166">
        <f t="shared" si="143"/>
        <v>1953.75</v>
      </c>
      <c r="O253" s="166"/>
      <c r="P253" s="167">
        <f t="shared" si="144"/>
        <v>12</v>
      </c>
      <c r="Q253" s="168">
        <f t="shared" si="145"/>
        <v>0</v>
      </c>
      <c r="R253" s="168">
        <f t="shared" si="146"/>
        <v>0</v>
      </c>
      <c r="S253" s="168">
        <f t="shared" si="147"/>
        <v>0</v>
      </c>
      <c r="T253" s="169">
        <f t="shared" si="148"/>
        <v>0</v>
      </c>
      <c r="U253" s="166"/>
      <c r="V253" s="167">
        <f t="shared" si="149"/>
        <v>12</v>
      </c>
      <c r="W253" s="168">
        <f t="shared" si="150"/>
        <v>0</v>
      </c>
      <c r="X253" s="168">
        <f t="shared" si="151"/>
        <v>0</v>
      </c>
      <c r="Y253" s="168">
        <f t="shared" si="152"/>
        <v>0</v>
      </c>
      <c r="Z253" s="169">
        <f t="shared" si="153"/>
        <v>0</v>
      </c>
      <c r="AA253" s="166"/>
      <c r="AB253" s="167">
        <f t="shared" si="154"/>
        <v>12</v>
      </c>
      <c r="AC253" s="168">
        <f t="shared" si="155"/>
        <v>0</v>
      </c>
      <c r="AD253" s="168">
        <f t="shared" si="156"/>
        <v>0</v>
      </c>
      <c r="AE253" s="168">
        <f t="shared" si="157"/>
        <v>0</v>
      </c>
      <c r="AF253" s="169">
        <f t="shared" si="158"/>
        <v>0</v>
      </c>
      <c r="AG253" s="170"/>
      <c r="AH253" s="238" t="s">
        <v>1490</v>
      </c>
      <c r="AI253" s="280"/>
      <c r="AN253" s="239"/>
      <c r="AO253" s="240"/>
      <c r="AP253" s="240"/>
      <c r="AQ253" s="241"/>
    </row>
    <row r="254" spans="1:43" ht="75">
      <c r="A254" s="281"/>
      <c r="B254" s="282" t="s">
        <v>3204</v>
      </c>
      <c r="C254" s="308" t="s">
        <v>3205</v>
      </c>
      <c r="D254" s="273" t="s">
        <v>3206</v>
      </c>
      <c r="E254" s="274"/>
      <c r="F254" s="275" t="s">
        <v>2550</v>
      </c>
      <c r="G254" s="276">
        <v>12</v>
      </c>
      <c r="H254" s="277">
        <v>118.09</v>
      </c>
      <c r="I254" s="278">
        <v>34.08</v>
      </c>
      <c r="J254" s="279">
        <f t="shared" si="139"/>
        <v>152.16999999999999</v>
      </c>
      <c r="K254" s="166">
        <f t="shared" si="140"/>
        <v>1417.08</v>
      </c>
      <c r="L254" s="166">
        <f t="shared" si="141"/>
        <v>408.96</v>
      </c>
      <c r="M254" s="166">
        <f t="shared" si="142"/>
        <v>1826.04</v>
      </c>
      <c r="N254" s="166">
        <f t="shared" si="143"/>
        <v>2282.5500000000002</v>
      </c>
      <c r="O254" s="166"/>
      <c r="P254" s="167">
        <f t="shared" si="144"/>
        <v>12</v>
      </c>
      <c r="Q254" s="168">
        <f t="shared" si="145"/>
        <v>0</v>
      </c>
      <c r="R254" s="168">
        <f t="shared" si="146"/>
        <v>0</v>
      </c>
      <c r="S254" s="168">
        <f t="shared" si="147"/>
        <v>0</v>
      </c>
      <c r="T254" s="169">
        <f t="shared" si="148"/>
        <v>0</v>
      </c>
      <c r="U254" s="166"/>
      <c r="V254" s="167">
        <f t="shared" si="149"/>
        <v>12</v>
      </c>
      <c r="W254" s="168">
        <f t="shared" si="150"/>
        <v>0</v>
      </c>
      <c r="X254" s="168">
        <f t="shared" si="151"/>
        <v>0</v>
      </c>
      <c r="Y254" s="168">
        <f t="shared" si="152"/>
        <v>0</v>
      </c>
      <c r="Z254" s="169">
        <f t="shared" si="153"/>
        <v>0</v>
      </c>
      <c r="AA254" s="166"/>
      <c r="AB254" s="167">
        <f t="shared" si="154"/>
        <v>12</v>
      </c>
      <c r="AC254" s="168">
        <f t="shared" si="155"/>
        <v>0</v>
      </c>
      <c r="AD254" s="168">
        <f t="shared" si="156"/>
        <v>0</v>
      </c>
      <c r="AE254" s="168">
        <f t="shared" si="157"/>
        <v>0</v>
      </c>
      <c r="AF254" s="169">
        <f t="shared" si="158"/>
        <v>0</v>
      </c>
      <c r="AG254" s="170"/>
      <c r="AH254" s="238" t="s">
        <v>1490</v>
      </c>
      <c r="AI254" s="280"/>
      <c r="AN254" s="255"/>
      <c r="AO254" s="256"/>
      <c r="AP254" s="256"/>
      <c r="AQ254" s="257"/>
    </row>
    <row r="255" spans="1:43" ht="75">
      <c r="A255" s="281"/>
      <c r="B255" s="282" t="s">
        <v>3207</v>
      </c>
      <c r="C255" s="308" t="s">
        <v>3208</v>
      </c>
      <c r="D255" s="273" t="s">
        <v>3209</v>
      </c>
      <c r="E255" s="274"/>
      <c r="F255" s="275" t="s">
        <v>2550</v>
      </c>
      <c r="G255" s="276">
        <v>10</v>
      </c>
      <c r="H255" s="277">
        <v>150.93</v>
      </c>
      <c r="I255" s="278">
        <v>28.13</v>
      </c>
      <c r="J255" s="279">
        <f t="shared" si="139"/>
        <v>179.06</v>
      </c>
      <c r="K255" s="166">
        <f t="shared" si="140"/>
        <v>1509.3</v>
      </c>
      <c r="L255" s="166">
        <f t="shared" si="141"/>
        <v>281.3</v>
      </c>
      <c r="M255" s="166">
        <f t="shared" si="142"/>
        <v>1790.6</v>
      </c>
      <c r="N255" s="166">
        <f t="shared" si="143"/>
        <v>2238.25</v>
      </c>
      <c r="O255" s="166"/>
      <c r="P255" s="167">
        <f t="shared" si="144"/>
        <v>10</v>
      </c>
      <c r="Q255" s="168">
        <f t="shared" si="145"/>
        <v>0</v>
      </c>
      <c r="R255" s="168">
        <f t="shared" si="146"/>
        <v>0</v>
      </c>
      <c r="S255" s="168">
        <f t="shared" si="147"/>
        <v>0</v>
      </c>
      <c r="T255" s="169">
        <f t="shared" si="148"/>
        <v>0</v>
      </c>
      <c r="U255" s="166"/>
      <c r="V255" s="167">
        <f t="shared" si="149"/>
        <v>10</v>
      </c>
      <c r="W255" s="168">
        <f t="shared" si="150"/>
        <v>0</v>
      </c>
      <c r="X255" s="168">
        <f t="shared" si="151"/>
        <v>0</v>
      </c>
      <c r="Y255" s="168">
        <f t="shared" si="152"/>
        <v>0</v>
      </c>
      <c r="Z255" s="169">
        <f t="shared" si="153"/>
        <v>0</v>
      </c>
      <c r="AA255" s="166"/>
      <c r="AB255" s="167">
        <f t="shared" si="154"/>
        <v>10</v>
      </c>
      <c r="AC255" s="168">
        <f t="shared" si="155"/>
        <v>0</v>
      </c>
      <c r="AD255" s="168">
        <f t="shared" si="156"/>
        <v>0</v>
      </c>
      <c r="AE255" s="168">
        <f t="shared" si="157"/>
        <v>0</v>
      </c>
      <c r="AF255" s="169">
        <f t="shared" si="158"/>
        <v>0</v>
      </c>
      <c r="AG255" s="170"/>
      <c r="AH255" s="238" t="s">
        <v>1490</v>
      </c>
      <c r="AI255" s="280"/>
      <c r="AN255" s="255"/>
      <c r="AO255" s="256"/>
      <c r="AP255" s="256"/>
      <c r="AQ255" s="257"/>
    </row>
    <row r="256" spans="1:43" ht="75">
      <c r="A256" s="281"/>
      <c r="B256" s="282" t="s">
        <v>3210</v>
      </c>
      <c r="C256" s="308" t="s">
        <v>3211</v>
      </c>
      <c r="D256" s="273" t="s">
        <v>3212</v>
      </c>
      <c r="E256" s="274"/>
      <c r="F256" s="275" t="s">
        <v>2550</v>
      </c>
      <c r="G256" s="276">
        <v>12</v>
      </c>
      <c r="H256" s="277">
        <v>213.11</v>
      </c>
      <c r="I256" s="278">
        <v>30.77</v>
      </c>
      <c r="J256" s="279">
        <f t="shared" si="139"/>
        <v>243.88</v>
      </c>
      <c r="K256" s="166">
        <f t="shared" si="140"/>
        <v>2557.3200000000002</v>
      </c>
      <c r="L256" s="166">
        <f t="shared" si="141"/>
        <v>369.24</v>
      </c>
      <c r="M256" s="166">
        <f t="shared" si="142"/>
        <v>2926.56</v>
      </c>
      <c r="N256" s="166">
        <f t="shared" si="143"/>
        <v>3658.2</v>
      </c>
      <c r="O256" s="166"/>
      <c r="P256" s="167">
        <f t="shared" si="144"/>
        <v>12</v>
      </c>
      <c r="Q256" s="168">
        <f t="shared" si="145"/>
        <v>0</v>
      </c>
      <c r="R256" s="168">
        <f t="shared" si="146"/>
        <v>0</v>
      </c>
      <c r="S256" s="168">
        <f t="shared" si="147"/>
        <v>0</v>
      </c>
      <c r="T256" s="169">
        <f t="shared" si="148"/>
        <v>0</v>
      </c>
      <c r="U256" s="166"/>
      <c r="V256" s="167">
        <f t="shared" si="149"/>
        <v>12</v>
      </c>
      <c r="W256" s="168">
        <f t="shared" si="150"/>
        <v>0</v>
      </c>
      <c r="X256" s="168">
        <f t="shared" si="151"/>
        <v>0</v>
      </c>
      <c r="Y256" s="168">
        <f t="shared" si="152"/>
        <v>0</v>
      </c>
      <c r="Z256" s="169">
        <f t="shared" si="153"/>
        <v>0</v>
      </c>
      <c r="AA256" s="166"/>
      <c r="AB256" s="167">
        <f t="shared" si="154"/>
        <v>12</v>
      </c>
      <c r="AC256" s="168">
        <f t="shared" si="155"/>
        <v>0</v>
      </c>
      <c r="AD256" s="168">
        <f t="shared" si="156"/>
        <v>0</v>
      </c>
      <c r="AE256" s="168">
        <f t="shared" si="157"/>
        <v>0</v>
      </c>
      <c r="AF256" s="169">
        <f t="shared" si="158"/>
        <v>0</v>
      </c>
      <c r="AG256" s="170"/>
      <c r="AH256" s="238" t="s">
        <v>1490</v>
      </c>
      <c r="AI256" s="280"/>
      <c r="AN256" s="255"/>
      <c r="AO256" s="256"/>
      <c r="AP256" s="256"/>
      <c r="AQ256" s="257"/>
    </row>
    <row r="257" spans="1:43" ht="75">
      <c r="A257" s="281"/>
      <c r="B257" s="282" t="s">
        <v>3213</v>
      </c>
      <c r="C257" s="308" t="s">
        <v>3214</v>
      </c>
      <c r="D257" s="273" t="s">
        <v>3215</v>
      </c>
      <c r="E257" s="274"/>
      <c r="F257" s="275" t="s">
        <v>2550</v>
      </c>
      <c r="G257" s="276">
        <v>2</v>
      </c>
      <c r="H257" s="277">
        <v>114.74</v>
      </c>
      <c r="I257" s="278">
        <v>24.57</v>
      </c>
      <c r="J257" s="279">
        <f t="shared" si="139"/>
        <v>139.31</v>
      </c>
      <c r="K257" s="166">
        <f t="shared" si="140"/>
        <v>229.48</v>
      </c>
      <c r="L257" s="166">
        <f t="shared" si="141"/>
        <v>49.14</v>
      </c>
      <c r="M257" s="166">
        <f t="shared" si="142"/>
        <v>278.62</v>
      </c>
      <c r="N257" s="166">
        <f t="shared" si="143"/>
        <v>348.28</v>
      </c>
      <c r="O257" s="166"/>
      <c r="P257" s="167">
        <f t="shared" si="144"/>
        <v>2</v>
      </c>
      <c r="Q257" s="168">
        <f t="shared" si="145"/>
        <v>0</v>
      </c>
      <c r="R257" s="168">
        <f t="shared" si="146"/>
        <v>0</v>
      </c>
      <c r="S257" s="168">
        <f t="shared" si="147"/>
        <v>0</v>
      </c>
      <c r="T257" s="169">
        <f t="shared" si="148"/>
        <v>0</v>
      </c>
      <c r="U257" s="166"/>
      <c r="V257" s="167">
        <f t="shared" si="149"/>
        <v>2</v>
      </c>
      <c r="W257" s="168">
        <f t="shared" si="150"/>
        <v>0</v>
      </c>
      <c r="X257" s="168">
        <f t="shared" si="151"/>
        <v>0</v>
      </c>
      <c r="Y257" s="168">
        <f t="shared" si="152"/>
        <v>0</v>
      </c>
      <c r="Z257" s="169">
        <f t="shared" si="153"/>
        <v>0</v>
      </c>
      <c r="AA257" s="166"/>
      <c r="AB257" s="167">
        <f t="shared" si="154"/>
        <v>2</v>
      </c>
      <c r="AC257" s="168">
        <f t="shared" si="155"/>
        <v>0</v>
      </c>
      <c r="AD257" s="168">
        <f t="shared" si="156"/>
        <v>0</v>
      </c>
      <c r="AE257" s="168">
        <f t="shared" si="157"/>
        <v>0</v>
      </c>
      <c r="AF257" s="169">
        <f t="shared" si="158"/>
        <v>0</v>
      </c>
      <c r="AG257" s="170"/>
      <c r="AH257" s="238" t="s">
        <v>1490</v>
      </c>
      <c r="AI257" s="280"/>
      <c r="AN257" s="255"/>
      <c r="AO257" s="256"/>
      <c r="AP257" s="256"/>
      <c r="AQ257" s="257"/>
    </row>
    <row r="258" spans="1:43" ht="75">
      <c r="A258" s="281"/>
      <c r="B258" s="282" t="s">
        <v>3216</v>
      </c>
      <c r="C258" s="308" t="s">
        <v>3217</v>
      </c>
      <c r="D258" s="273" t="s">
        <v>3218</v>
      </c>
      <c r="E258" s="274"/>
      <c r="F258" s="275" t="s">
        <v>2550</v>
      </c>
      <c r="G258" s="276">
        <v>2</v>
      </c>
      <c r="H258" s="277">
        <v>127.72</v>
      </c>
      <c r="I258" s="278">
        <v>25.44</v>
      </c>
      <c r="J258" s="279">
        <f t="shared" si="139"/>
        <v>153.16</v>
      </c>
      <c r="K258" s="166">
        <f t="shared" si="140"/>
        <v>255.44</v>
      </c>
      <c r="L258" s="166">
        <f t="shared" si="141"/>
        <v>50.88</v>
      </c>
      <c r="M258" s="166">
        <f t="shared" si="142"/>
        <v>306.32</v>
      </c>
      <c r="N258" s="166">
        <f t="shared" si="143"/>
        <v>382.9</v>
      </c>
      <c r="O258" s="166"/>
      <c r="P258" s="167">
        <f t="shared" si="144"/>
        <v>2</v>
      </c>
      <c r="Q258" s="168">
        <f t="shared" si="145"/>
        <v>0</v>
      </c>
      <c r="R258" s="168">
        <f t="shared" si="146"/>
        <v>0</v>
      </c>
      <c r="S258" s="168">
        <f t="shared" si="147"/>
        <v>0</v>
      </c>
      <c r="T258" s="169">
        <f t="shared" si="148"/>
        <v>0</v>
      </c>
      <c r="U258" s="166"/>
      <c r="V258" s="167">
        <f t="shared" si="149"/>
        <v>2</v>
      </c>
      <c r="W258" s="168">
        <f t="shared" si="150"/>
        <v>0</v>
      </c>
      <c r="X258" s="168">
        <f t="shared" si="151"/>
        <v>0</v>
      </c>
      <c r="Y258" s="168">
        <f t="shared" si="152"/>
        <v>0</v>
      </c>
      <c r="Z258" s="169">
        <f t="shared" si="153"/>
        <v>0</v>
      </c>
      <c r="AA258" s="166"/>
      <c r="AB258" s="167">
        <f t="shared" si="154"/>
        <v>2</v>
      </c>
      <c r="AC258" s="168">
        <f t="shared" si="155"/>
        <v>0</v>
      </c>
      <c r="AD258" s="168">
        <f t="shared" si="156"/>
        <v>0</v>
      </c>
      <c r="AE258" s="168">
        <f t="shared" si="157"/>
        <v>0</v>
      </c>
      <c r="AF258" s="169">
        <f t="shared" si="158"/>
        <v>0</v>
      </c>
      <c r="AG258" s="170"/>
      <c r="AH258" s="238" t="s">
        <v>1490</v>
      </c>
      <c r="AI258" s="280"/>
      <c r="AN258" s="255"/>
      <c r="AO258" s="256"/>
      <c r="AP258" s="256"/>
      <c r="AQ258" s="257"/>
    </row>
    <row r="259" spans="1:43" ht="75">
      <c r="A259" s="281"/>
      <c r="B259" s="282" t="s">
        <v>3219</v>
      </c>
      <c r="C259" s="308" t="s">
        <v>3220</v>
      </c>
      <c r="D259" s="273" t="s">
        <v>3221</v>
      </c>
      <c r="E259" s="274"/>
      <c r="F259" s="275" t="s">
        <v>2550</v>
      </c>
      <c r="G259" s="276">
        <v>2</v>
      </c>
      <c r="H259" s="277">
        <v>152.05000000000001</v>
      </c>
      <c r="I259" s="278">
        <v>26.88</v>
      </c>
      <c r="J259" s="279">
        <f t="shared" si="139"/>
        <v>178.93</v>
      </c>
      <c r="K259" s="166">
        <f t="shared" si="140"/>
        <v>304.10000000000002</v>
      </c>
      <c r="L259" s="166">
        <f t="shared" si="141"/>
        <v>53.76</v>
      </c>
      <c r="M259" s="166">
        <f t="shared" si="142"/>
        <v>357.86</v>
      </c>
      <c r="N259" s="166">
        <f t="shared" si="143"/>
        <v>447.33</v>
      </c>
      <c r="O259" s="166"/>
      <c r="P259" s="167">
        <f t="shared" si="144"/>
        <v>2</v>
      </c>
      <c r="Q259" s="168">
        <f t="shared" si="145"/>
        <v>0</v>
      </c>
      <c r="R259" s="168">
        <f t="shared" si="146"/>
        <v>0</v>
      </c>
      <c r="S259" s="168">
        <f t="shared" si="147"/>
        <v>0</v>
      </c>
      <c r="T259" s="169">
        <f t="shared" si="148"/>
        <v>0</v>
      </c>
      <c r="U259" s="166"/>
      <c r="V259" s="167">
        <f t="shared" si="149"/>
        <v>2</v>
      </c>
      <c r="W259" s="168">
        <f t="shared" si="150"/>
        <v>0</v>
      </c>
      <c r="X259" s="168">
        <f t="shared" si="151"/>
        <v>0</v>
      </c>
      <c r="Y259" s="168">
        <f t="shared" si="152"/>
        <v>0</v>
      </c>
      <c r="Z259" s="169">
        <f t="shared" si="153"/>
        <v>0</v>
      </c>
      <c r="AA259" s="166"/>
      <c r="AB259" s="167">
        <f t="shared" si="154"/>
        <v>2</v>
      </c>
      <c r="AC259" s="168">
        <f t="shared" si="155"/>
        <v>0</v>
      </c>
      <c r="AD259" s="168">
        <f t="shared" si="156"/>
        <v>0</v>
      </c>
      <c r="AE259" s="168">
        <f t="shared" si="157"/>
        <v>0</v>
      </c>
      <c r="AF259" s="169">
        <f t="shared" si="158"/>
        <v>0</v>
      </c>
      <c r="AG259" s="170"/>
      <c r="AH259" s="238" t="s">
        <v>1490</v>
      </c>
      <c r="AI259" s="280"/>
      <c r="AN259" s="239"/>
      <c r="AO259" s="240"/>
      <c r="AP259" s="240"/>
      <c r="AQ259" s="241"/>
    </row>
    <row r="260" spans="1:43" ht="75">
      <c r="A260" s="281"/>
      <c r="B260" s="282" t="s">
        <v>3222</v>
      </c>
      <c r="C260" s="308" t="s">
        <v>3223</v>
      </c>
      <c r="D260" s="273" t="s">
        <v>3224</v>
      </c>
      <c r="E260" s="274"/>
      <c r="F260" s="275" t="s">
        <v>2550</v>
      </c>
      <c r="G260" s="276">
        <v>2</v>
      </c>
      <c r="H260" s="277">
        <v>121.11</v>
      </c>
      <c r="I260" s="278">
        <v>25.37</v>
      </c>
      <c r="J260" s="279">
        <f t="shared" si="139"/>
        <v>146.47999999999999</v>
      </c>
      <c r="K260" s="166">
        <f t="shared" si="140"/>
        <v>242.22</v>
      </c>
      <c r="L260" s="166">
        <f t="shared" si="141"/>
        <v>50.74</v>
      </c>
      <c r="M260" s="166">
        <f t="shared" si="142"/>
        <v>292.95999999999998</v>
      </c>
      <c r="N260" s="166">
        <f t="shared" si="143"/>
        <v>366.2</v>
      </c>
      <c r="O260" s="166"/>
      <c r="P260" s="167">
        <f t="shared" si="144"/>
        <v>2</v>
      </c>
      <c r="Q260" s="168">
        <f t="shared" si="145"/>
        <v>0</v>
      </c>
      <c r="R260" s="168">
        <f t="shared" si="146"/>
        <v>0</v>
      </c>
      <c r="S260" s="168">
        <f t="shared" si="147"/>
        <v>0</v>
      </c>
      <c r="T260" s="169">
        <f t="shared" si="148"/>
        <v>0</v>
      </c>
      <c r="U260" s="166"/>
      <c r="V260" s="167">
        <f t="shared" si="149"/>
        <v>2</v>
      </c>
      <c r="W260" s="168">
        <f t="shared" si="150"/>
        <v>0</v>
      </c>
      <c r="X260" s="168">
        <f t="shared" si="151"/>
        <v>0</v>
      </c>
      <c r="Y260" s="168">
        <f t="shared" si="152"/>
        <v>0</v>
      </c>
      <c r="Z260" s="169">
        <f t="shared" si="153"/>
        <v>0</v>
      </c>
      <c r="AA260" s="166"/>
      <c r="AB260" s="167">
        <f t="shared" si="154"/>
        <v>2</v>
      </c>
      <c r="AC260" s="168">
        <f t="shared" si="155"/>
        <v>0</v>
      </c>
      <c r="AD260" s="168">
        <f t="shared" si="156"/>
        <v>0</v>
      </c>
      <c r="AE260" s="168">
        <f t="shared" si="157"/>
        <v>0</v>
      </c>
      <c r="AF260" s="169">
        <f t="shared" si="158"/>
        <v>0</v>
      </c>
      <c r="AG260" s="170"/>
      <c r="AH260" s="238" t="s">
        <v>1490</v>
      </c>
      <c r="AI260" s="280"/>
      <c r="AN260" s="255"/>
      <c r="AO260" s="256"/>
      <c r="AP260" s="256"/>
      <c r="AQ260" s="257"/>
    </row>
    <row r="261" spans="1:43" ht="75">
      <c r="A261" s="281"/>
      <c r="B261" s="282" t="s">
        <v>3225</v>
      </c>
      <c r="C261" s="308" t="s">
        <v>3226</v>
      </c>
      <c r="D261" s="273" t="s">
        <v>3227</v>
      </c>
      <c r="E261" s="274"/>
      <c r="F261" s="275" t="s">
        <v>2550</v>
      </c>
      <c r="G261" s="276">
        <v>2</v>
      </c>
      <c r="H261" s="277">
        <v>134.09</v>
      </c>
      <c r="I261" s="278">
        <v>26.23</v>
      </c>
      <c r="J261" s="279">
        <f t="shared" si="139"/>
        <v>160.32</v>
      </c>
      <c r="K261" s="166">
        <f t="shared" si="140"/>
        <v>268.18</v>
      </c>
      <c r="L261" s="166">
        <f t="shared" si="141"/>
        <v>52.46</v>
      </c>
      <c r="M261" s="166">
        <f t="shared" si="142"/>
        <v>320.64</v>
      </c>
      <c r="N261" s="166">
        <f t="shared" si="143"/>
        <v>400.8</v>
      </c>
      <c r="O261" s="166"/>
      <c r="P261" s="167">
        <f t="shared" si="144"/>
        <v>2</v>
      </c>
      <c r="Q261" s="168">
        <f t="shared" si="145"/>
        <v>0</v>
      </c>
      <c r="R261" s="168">
        <f t="shared" si="146"/>
        <v>0</v>
      </c>
      <c r="S261" s="168">
        <f t="shared" si="147"/>
        <v>0</v>
      </c>
      <c r="T261" s="169">
        <f t="shared" si="148"/>
        <v>0</v>
      </c>
      <c r="U261" s="166"/>
      <c r="V261" s="167">
        <f t="shared" si="149"/>
        <v>2</v>
      </c>
      <c r="W261" s="168">
        <f t="shared" si="150"/>
        <v>0</v>
      </c>
      <c r="X261" s="168">
        <f t="shared" si="151"/>
        <v>0</v>
      </c>
      <c r="Y261" s="168">
        <f t="shared" si="152"/>
        <v>0</v>
      </c>
      <c r="Z261" s="169">
        <f t="shared" si="153"/>
        <v>0</v>
      </c>
      <c r="AA261" s="166"/>
      <c r="AB261" s="167">
        <f t="shared" si="154"/>
        <v>2</v>
      </c>
      <c r="AC261" s="168">
        <f t="shared" si="155"/>
        <v>0</v>
      </c>
      <c r="AD261" s="168">
        <f t="shared" si="156"/>
        <v>0</v>
      </c>
      <c r="AE261" s="168">
        <f t="shared" si="157"/>
        <v>0</v>
      </c>
      <c r="AF261" s="169">
        <f t="shared" si="158"/>
        <v>0</v>
      </c>
      <c r="AG261" s="170"/>
      <c r="AH261" s="238" t="s">
        <v>1490</v>
      </c>
      <c r="AI261" s="280"/>
      <c r="AN261" s="255"/>
      <c r="AO261" s="256"/>
      <c r="AP261" s="256"/>
      <c r="AQ261" s="257"/>
    </row>
    <row r="262" spans="1:43" ht="75">
      <c r="A262" s="281"/>
      <c r="B262" s="282" t="s">
        <v>3228</v>
      </c>
      <c r="C262" s="308" t="s">
        <v>3229</v>
      </c>
      <c r="D262" s="273" t="s">
        <v>3230</v>
      </c>
      <c r="E262" s="274"/>
      <c r="F262" s="275" t="s">
        <v>2550</v>
      </c>
      <c r="G262" s="276">
        <v>2</v>
      </c>
      <c r="H262" s="277">
        <v>158.41999999999999</v>
      </c>
      <c r="I262" s="278">
        <v>26.79</v>
      </c>
      <c r="J262" s="279">
        <f t="shared" si="139"/>
        <v>185.21</v>
      </c>
      <c r="K262" s="166">
        <f t="shared" si="140"/>
        <v>316.83999999999997</v>
      </c>
      <c r="L262" s="166">
        <f t="shared" si="141"/>
        <v>53.58</v>
      </c>
      <c r="M262" s="166">
        <f t="shared" si="142"/>
        <v>370.42</v>
      </c>
      <c r="N262" s="166">
        <f t="shared" si="143"/>
        <v>463.03</v>
      </c>
      <c r="O262" s="166"/>
      <c r="P262" s="167">
        <f t="shared" si="144"/>
        <v>2</v>
      </c>
      <c r="Q262" s="168">
        <f t="shared" si="145"/>
        <v>0</v>
      </c>
      <c r="R262" s="168">
        <f t="shared" si="146"/>
        <v>0</v>
      </c>
      <c r="S262" s="168">
        <f t="shared" si="147"/>
        <v>0</v>
      </c>
      <c r="T262" s="169">
        <f t="shared" si="148"/>
        <v>0</v>
      </c>
      <c r="U262" s="166"/>
      <c r="V262" s="167">
        <f t="shared" si="149"/>
        <v>2</v>
      </c>
      <c r="W262" s="168">
        <f t="shared" si="150"/>
        <v>0</v>
      </c>
      <c r="X262" s="168">
        <f t="shared" si="151"/>
        <v>0</v>
      </c>
      <c r="Y262" s="168">
        <f t="shared" si="152"/>
        <v>0</v>
      </c>
      <c r="Z262" s="169">
        <f t="shared" si="153"/>
        <v>0</v>
      </c>
      <c r="AA262" s="166"/>
      <c r="AB262" s="167">
        <f t="shared" si="154"/>
        <v>2</v>
      </c>
      <c r="AC262" s="168">
        <f t="shared" si="155"/>
        <v>0</v>
      </c>
      <c r="AD262" s="168">
        <f t="shared" si="156"/>
        <v>0</v>
      </c>
      <c r="AE262" s="168">
        <f t="shared" si="157"/>
        <v>0</v>
      </c>
      <c r="AF262" s="169">
        <f t="shared" si="158"/>
        <v>0</v>
      </c>
      <c r="AG262" s="170"/>
      <c r="AH262" s="238" t="s">
        <v>1490</v>
      </c>
      <c r="AI262" s="280"/>
      <c r="AN262" s="255"/>
      <c r="AO262" s="256"/>
      <c r="AP262" s="256"/>
      <c r="AQ262" s="257"/>
    </row>
    <row r="263" spans="1:43" ht="75">
      <c r="A263" s="281"/>
      <c r="B263" s="282" t="s">
        <v>3231</v>
      </c>
      <c r="C263" s="308" t="s">
        <v>3232</v>
      </c>
      <c r="D263" s="273" t="s">
        <v>3233</v>
      </c>
      <c r="E263" s="274"/>
      <c r="F263" s="275" t="s">
        <v>2550</v>
      </c>
      <c r="G263" s="276">
        <v>2</v>
      </c>
      <c r="H263" s="277">
        <v>130.43</v>
      </c>
      <c r="I263" s="278">
        <v>24.57</v>
      </c>
      <c r="J263" s="279">
        <f t="shared" si="139"/>
        <v>155</v>
      </c>
      <c r="K263" s="166">
        <f t="shared" si="140"/>
        <v>260.86</v>
      </c>
      <c r="L263" s="166">
        <f t="shared" si="141"/>
        <v>49.14</v>
      </c>
      <c r="M263" s="166">
        <f t="shared" si="142"/>
        <v>310</v>
      </c>
      <c r="N263" s="166">
        <f t="shared" si="143"/>
        <v>387.5</v>
      </c>
      <c r="O263" s="166"/>
      <c r="P263" s="167">
        <f t="shared" si="144"/>
        <v>2</v>
      </c>
      <c r="Q263" s="168">
        <f t="shared" si="145"/>
        <v>0</v>
      </c>
      <c r="R263" s="168">
        <f t="shared" si="146"/>
        <v>0</v>
      </c>
      <c r="S263" s="168">
        <f t="shared" si="147"/>
        <v>0</v>
      </c>
      <c r="T263" s="169">
        <f t="shared" si="148"/>
        <v>0</v>
      </c>
      <c r="U263" s="166"/>
      <c r="V263" s="167">
        <f t="shared" si="149"/>
        <v>2</v>
      </c>
      <c r="W263" s="168">
        <f t="shared" si="150"/>
        <v>0</v>
      </c>
      <c r="X263" s="168">
        <f t="shared" si="151"/>
        <v>0</v>
      </c>
      <c r="Y263" s="168">
        <f t="shared" si="152"/>
        <v>0</v>
      </c>
      <c r="Z263" s="169">
        <f t="shared" si="153"/>
        <v>0</v>
      </c>
      <c r="AA263" s="166"/>
      <c r="AB263" s="167">
        <f t="shared" si="154"/>
        <v>2</v>
      </c>
      <c r="AC263" s="168">
        <f t="shared" si="155"/>
        <v>0</v>
      </c>
      <c r="AD263" s="168">
        <f t="shared" si="156"/>
        <v>0</v>
      </c>
      <c r="AE263" s="168">
        <f t="shared" si="157"/>
        <v>0</v>
      </c>
      <c r="AF263" s="169">
        <f t="shared" si="158"/>
        <v>0</v>
      </c>
      <c r="AG263" s="170"/>
      <c r="AH263" s="238" t="s">
        <v>1490</v>
      </c>
      <c r="AI263" s="280"/>
      <c r="AN263" s="255"/>
      <c r="AO263" s="256"/>
      <c r="AP263" s="256"/>
      <c r="AQ263" s="257"/>
    </row>
    <row r="264" spans="1:43" ht="75">
      <c r="A264" s="281"/>
      <c r="B264" s="282" t="s">
        <v>3234</v>
      </c>
      <c r="C264" s="308" t="s">
        <v>3235</v>
      </c>
      <c r="D264" s="273" t="s">
        <v>3236</v>
      </c>
      <c r="E264" s="274"/>
      <c r="F264" s="275" t="s">
        <v>2550</v>
      </c>
      <c r="G264" s="276">
        <v>2</v>
      </c>
      <c r="H264" s="277">
        <v>143.41</v>
      </c>
      <c r="I264" s="278">
        <v>27.66</v>
      </c>
      <c r="J264" s="279">
        <f t="shared" si="139"/>
        <v>171.07</v>
      </c>
      <c r="K264" s="166">
        <f t="shared" si="140"/>
        <v>286.82</v>
      </c>
      <c r="L264" s="166">
        <f t="shared" si="141"/>
        <v>55.32</v>
      </c>
      <c r="M264" s="166">
        <f t="shared" si="142"/>
        <v>342.14</v>
      </c>
      <c r="N264" s="166">
        <f t="shared" si="143"/>
        <v>427.68</v>
      </c>
      <c r="O264" s="166"/>
      <c r="P264" s="167">
        <f t="shared" si="144"/>
        <v>2</v>
      </c>
      <c r="Q264" s="168">
        <f t="shared" si="145"/>
        <v>0</v>
      </c>
      <c r="R264" s="168">
        <f t="shared" si="146"/>
        <v>0</v>
      </c>
      <c r="S264" s="168">
        <f t="shared" si="147"/>
        <v>0</v>
      </c>
      <c r="T264" s="169">
        <f t="shared" si="148"/>
        <v>0</v>
      </c>
      <c r="U264" s="166"/>
      <c r="V264" s="167">
        <f t="shared" si="149"/>
        <v>2</v>
      </c>
      <c r="W264" s="168">
        <f t="shared" si="150"/>
        <v>0</v>
      </c>
      <c r="X264" s="168">
        <f t="shared" si="151"/>
        <v>0</v>
      </c>
      <c r="Y264" s="168">
        <f t="shared" si="152"/>
        <v>0</v>
      </c>
      <c r="Z264" s="169">
        <f t="shared" si="153"/>
        <v>0</v>
      </c>
      <c r="AA264" s="166"/>
      <c r="AB264" s="167">
        <f t="shared" si="154"/>
        <v>2</v>
      </c>
      <c r="AC264" s="168">
        <f t="shared" si="155"/>
        <v>0</v>
      </c>
      <c r="AD264" s="168">
        <f t="shared" si="156"/>
        <v>0</v>
      </c>
      <c r="AE264" s="168">
        <f t="shared" si="157"/>
        <v>0</v>
      </c>
      <c r="AF264" s="169">
        <f t="shared" si="158"/>
        <v>0</v>
      </c>
      <c r="AG264" s="170"/>
      <c r="AH264" s="238" t="s">
        <v>1490</v>
      </c>
      <c r="AI264" s="309"/>
      <c r="AN264" s="255"/>
      <c r="AO264" s="256"/>
      <c r="AP264" s="256"/>
      <c r="AQ264" s="257"/>
    </row>
    <row r="265" spans="1:43" ht="75">
      <c r="A265" s="281"/>
      <c r="B265" s="282" t="s">
        <v>3237</v>
      </c>
      <c r="C265" s="308" t="s">
        <v>3238</v>
      </c>
      <c r="D265" s="273" t="s">
        <v>3239</v>
      </c>
      <c r="E265" s="274"/>
      <c r="F265" s="275" t="s">
        <v>2550</v>
      </c>
      <c r="G265" s="276">
        <v>2</v>
      </c>
      <c r="H265" s="277">
        <v>167.74</v>
      </c>
      <c r="I265" s="278">
        <v>29.1</v>
      </c>
      <c r="J265" s="279">
        <f t="shared" si="139"/>
        <v>196.84</v>
      </c>
      <c r="K265" s="166">
        <f t="shared" si="140"/>
        <v>335.48</v>
      </c>
      <c r="L265" s="166">
        <f t="shared" si="141"/>
        <v>58.2</v>
      </c>
      <c r="M265" s="166">
        <f t="shared" si="142"/>
        <v>393.68</v>
      </c>
      <c r="N265" s="166">
        <f t="shared" si="143"/>
        <v>492.1</v>
      </c>
      <c r="O265" s="166"/>
      <c r="P265" s="167">
        <f t="shared" si="144"/>
        <v>2</v>
      </c>
      <c r="Q265" s="168">
        <f t="shared" si="145"/>
        <v>0</v>
      </c>
      <c r="R265" s="168">
        <f t="shared" si="146"/>
        <v>0</v>
      </c>
      <c r="S265" s="168">
        <f t="shared" si="147"/>
        <v>0</v>
      </c>
      <c r="T265" s="169">
        <f t="shared" si="148"/>
        <v>0</v>
      </c>
      <c r="U265" s="166"/>
      <c r="V265" s="167">
        <f t="shared" si="149"/>
        <v>2</v>
      </c>
      <c r="W265" s="168">
        <f t="shared" si="150"/>
        <v>0</v>
      </c>
      <c r="X265" s="168">
        <f t="shared" si="151"/>
        <v>0</v>
      </c>
      <c r="Y265" s="168">
        <f t="shared" si="152"/>
        <v>0</v>
      </c>
      <c r="Z265" s="169">
        <f t="shared" si="153"/>
        <v>0</v>
      </c>
      <c r="AA265" s="166"/>
      <c r="AB265" s="167">
        <f t="shared" si="154"/>
        <v>2</v>
      </c>
      <c r="AC265" s="168">
        <f t="shared" si="155"/>
        <v>0</v>
      </c>
      <c r="AD265" s="168">
        <f t="shared" si="156"/>
        <v>0</v>
      </c>
      <c r="AE265" s="168">
        <f t="shared" si="157"/>
        <v>0</v>
      </c>
      <c r="AF265" s="169">
        <f t="shared" si="158"/>
        <v>0</v>
      </c>
      <c r="AG265" s="170"/>
      <c r="AH265" s="238" t="s">
        <v>1490</v>
      </c>
      <c r="AI265" s="280"/>
      <c r="AN265" s="239"/>
      <c r="AO265" s="240"/>
      <c r="AP265" s="240"/>
      <c r="AQ265" s="241"/>
    </row>
    <row r="266" spans="1:43" ht="75">
      <c r="A266" s="281"/>
      <c r="B266" s="282" t="s">
        <v>3240</v>
      </c>
      <c r="C266" s="308" t="s">
        <v>3241</v>
      </c>
      <c r="D266" s="273" t="s">
        <v>3242</v>
      </c>
      <c r="E266" s="274"/>
      <c r="F266" s="275" t="s">
        <v>2550</v>
      </c>
      <c r="G266" s="276">
        <v>2</v>
      </c>
      <c r="H266" s="277">
        <v>136.65</v>
      </c>
      <c r="I266" s="278">
        <v>28.06</v>
      </c>
      <c r="J266" s="279">
        <f t="shared" si="139"/>
        <v>164.71</v>
      </c>
      <c r="K266" s="166">
        <f t="shared" si="140"/>
        <v>273.3</v>
      </c>
      <c r="L266" s="166">
        <f t="shared" si="141"/>
        <v>56.12</v>
      </c>
      <c r="M266" s="166">
        <f t="shared" si="142"/>
        <v>329.42</v>
      </c>
      <c r="N266" s="166">
        <f t="shared" si="143"/>
        <v>411.78</v>
      </c>
      <c r="O266" s="166"/>
      <c r="P266" s="167">
        <f t="shared" si="144"/>
        <v>2</v>
      </c>
      <c r="Q266" s="168">
        <f t="shared" si="145"/>
        <v>0</v>
      </c>
      <c r="R266" s="168">
        <f t="shared" si="146"/>
        <v>0</v>
      </c>
      <c r="S266" s="168">
        <f t="shared" si="147"/>
        <v>0</v>
      </c>
      <c r="T266" s="169">
        <f t="shared" si="148"/>
        <v>0</v>
      </c>
      <c r="U266" s="166"/>
      <c r="V266" s="167">
        <f t="shared" si="149"/>
        <v>2</v>
      </c>
      <c r="W266" s="168">
        <f t="shared" si="150"/>
        <v>0</v>
      </c>
      <c r="X266" s="168">
        <f t="shared" si="151"/>
        <v>0</v>
      </c>
      <c r="Y266" s="168">
        <f t="shared" si="152"/>
        <v>0</v>
      </c>
      <c r="Z266" s="169">
        <f t="shared" si="153"/>
        <v>0</v>
      </c>
      <c r="AA266" s="166"/>
      <c r="AB266" s="167">
        <f t="shared" si="154"/>
        <v>2</v>
      </c>
      <c r="AC266" s="168">
        <f t="shared" si="155"/>
        <v>0</v>
      </c>
      <c r="AD266" s="168">
        <f t="shared" si="156"/>
        <v>0</v>
      </c>
      <c r="AE266" s="168">
        <f t="shared" si="157"/>
        <v>0</v>
      </c>
      <c r="AF266" s="169">
        <f t="shared" si="158"/>
        <v>0</v>
      </c>
      <c r="AG266" s="170"/>
      <c r="AH266" s="238" t="s">
        <v>1490</v>
      </c>
      <c r="AI266" s="280"/>
      <c r="AN266" s="255"/>
      <c r="AO266" s="256"/>
      <c r="AP266" s="256"/>
      <c r="AQ266" s="257"/>
    </row>
    <row r="267" spans="1:43" ht="75">
      <c r="A267" s="281"/>
      <c r="B267" s="282" t="s">
        <v>3243</v>
      </c>
      <c r="C267" s="286" t="s">
        <v>3244</v>
      </c>
      <c r="D267" s="273" t="s">
        <v>3245</v>
      </c>
      <c r="E267" s="274"/>
      <c r="F267" s="275" t="s">
        <v>2550</v>
      </c>
      <c r="G267" s="276">
        <v>2</v>
      </c>
      <c r="H267" s="277">
        <v>149.63</v>
      </c>
      <c r="I267" s="278">
        <v>28.92</v>
      </c>
      <c r="J267" s="279">
        <f t="shared" si="139"/>
        <v>178.55</v>
      </c>
      <c r="K267" s="166">
        <f t="shared" si="140"/>
        <v>299.26</v>
      </c>
      <c r="L267" s="166">
        <f t="shared" si="141"/>
        <v>57.84</v>
      </c>
      <c r="M267" s="166">
        <f t="shared" si="142"/>
        <v>357.1</v>
      </c>
      <c r="N267" s="166">
        <f t="shared" si="143"/>
        <v>446.38</v>
      </c>
      <c r="O267" s="166"/>
      <c r="P267" s="167">
        <f t="shared" si="144"/>
        <v>2</v>
      </c>
      <c r="Q267" s="168">
        <f t="shared" si="145"/>
        <v>0</v>
      </c>
      <c r="R267" s="168">
        <f t="shared" si="146"/>
        <v>0</v>
      </c>
      <c r="S267" s="168">
        <f t="shared" si="147"/>
        <v>0</v>
      </c>
      <c r="T267" s="169">
        <f t="shared" si="148"/>
        <v>0</v>
      </c>
      <c r="U267" s="166"/>
      <c r="V267" s="167">
        <f t="shared" si="149"/>
        <v>2</v>
      </c>
      <c r="W267" s="168">
        <f t="shared" si="150"/>
        <v>0</v>
      </c>
      <c r="X267" s="168">
        <f t="shared" si="151"/>
        <v>0</v>
      </c>
      <c r="Y267" s="168">
        <f t="shared" si="152"/>
        <v>0</v>
      </c>
      <c r="Z267" s="169">
        <f t="shared" si="153"/>
        <v>0</v>
      </c>
      <c r="AA267" s="166"/>
      <c r="AB267" s="167">
        <f t="shared" si="154"/>
        <v>2</v>
      </c>
      <c r="AC267" s="168">
        <f t="shared" si="155"/>
        <v>0</v>
      </c>
      <c r="AD267" s="168">
        <f t="shared" si="156"/>
        <v>0</v>
      </c>
      <c r="AE267" s="168">
        <f t="shared" si="157"/>
        <v>0</v>
      </c>
      <c r="AF267" s="169">
        <f t="shared" si="158"/>
        <v>0</v>
      </c>
      <c r="AG267" s="170"/>
      <c r="AH267" s="238" t="s">
        <v>1490</v>
      </c>
      <c r="AI267" s="285"/>
      <c r="AN267" s="255"/>
      <c r="AO267" s="256"/>
      <c r="AP267" s="256"/>
      <c r="AQ267" s="257"/>
    </row>
    <row r="268" spans="1:43" ht="75.75" thickBot="1">
      <c r="A268" s="281"/>
      <c r="B268" s="282" t="s">
        <v>3246</v>
      </c>
      <c r="C268" s="286" t="s">
        <v>3247</v>
      </c>
      <c r="D268" s="273" t="s">
        <v>3248</v>
      </c>
      <c r="E268" s="274"/>
      <c r="F268" s="284" t="s">
        <v>2550</v>
      </c>
      <c r="G268" s="276">
        <v>2</v>
      </c>
      <c r="H268" s="277">
        <v>173.96</v>
      </c>
      <c r="I268" s="278">
        <v>30.37</v>
      </c>
      <c r="J268" s="279">
        <f t="shared" si="139"/>
        <v>204.33</v>
      </c>
      <c r="K268" s="166">
        <f t="shared" si="140"/>
        <v>347.92</v>
      </c>
      <c r="L268" s="166">
        <f t="shared" si="141"/>
        <v>60.74</v>
      </c>
      <c r="M268" s="166">
        <f t="shared" si="142"/>
        <v>408.66</v>
      </c>
      <c r="N268" s="166">
        <f t="shared" si="143"/>
        <v>510.83</v>
      </c>
      <c r="O268" s="166"/>
      <c r="P268" s="167">
        <f t="shared" si="144"/>
        <v>2</v>
      </c>
      <c r="Q268" s="168">
        <f t="shared" si="145"/>
        <v>0</v>
      </c>
      <c r="R268" s="168">
        <f t="shared" si="146"/>
        <v>0</v>
      </c>
      <c r="S268" s="168">
        <f t="shared" si="147"/>
        <v>0</v>
      </c>
      <c r="T268" s="169">
        <f t="shared" si="148"/>
        <v>0</v>
      </c>
      <c r="U268" s="166"/>
      <c r="V268" s="167">
        <f t="shared" si="149"/>
        <v>2</v>
      </c>
      <c r="W268" s="168">
        <f t="shared" si="150"/>
        <v>0</v>
      </c>
      <c r="X268" s="168">
        <f t="shared" si="151"/>
        <v>0</v>
      </c>
      <c r="Y268" s="168">
        <f t="shared" si="152"/>
        <v>0</v>
      </c>
      <c r="Z268" s="169">
        <f t="shared" si="153"/>
        <v>0</v>
      </c>
      <c r="AA268" s="166"/>
      <c r="AB268" s="167">
        <f t="shared" si="154"/>
        <v>2</v>
      </c>
      <c r="AC268" s="168">
        <f t="shared" si="155"/>
        <v>0</v>
      </c>
      <c r="AD268" s="168">
        <f t="shared" si="156"/>
        <v>0</v>
      </c>
      <c r="AE268" s="168">
        <f t="shared" si="157"/>
        <v>0</v>
      </c>
      <c r="AF268" s="169">
        <f t="shared" si="158"/>
        <v>0</v>
      </c>
      <c r="AG268" s="170"/>
      <c r="AH268" s="238" t="s">
        <v>1490</v>
      </c>
      <c r="AI268" s="285"/>
      <c r="AN268" s="255"/>
      <c r="AO268" s="256"/>
      <c r="AP268" s="256"/>
      <c r="AQ268" s="257"/>
    </row>
    <row r="269" spans="1:43" ht="32.25" thickBot="1">
      <c r="A269" s="297"/>
      <c r="B269" s="304" t="s">
        <v>3249</v>
      </c>
      <c r="C269" s="305" t="s">
        <v>2541</v>
      </c>
      <c r="D269" s="306" t="s">
        <v>3250</v>
      </c>
      <c r="E269" s="208">
        <f>SUM(N272:N432)</f>
        <v>1579183.3699999999</v>
      </c>
      <c r="F269" s="228"/>
      <c r="G269" s="298" t="s">
        <v>2541</v>
      </c>
      <c r="H269" s="229"/>
      <c r="I269" s="230"/>
      <c r="J269" s="231"/>
      <c r="K269" s="232"/>
      <c r="L269" s="232"/>
      <c r="M269" s="232"/>
      <c r="N269" s="232"/>
      <c r="O269" s="233">
        <f>SUM(T272:T432)</f>
        <v>0</v>
      </c>
      <c r="P269" s="234"/>
      <c r="Q269" s="235"/>
      <c r="R269" s="235"/>
      <c r="S269" s="235"/>
      <c r="T269" s="236"/>
      <c r="U269" s="233">
        <f>SUM(Z272:Z432)</f>
        <v>0</v>
      </c>
      <c r="V269" s="234"/>
      <c r="W269" s="235"/>
      <c r="X269" s="235"/>
      <c r="Y269" s="235"/>
      <c r="Z269" s="236"/>
      <c r="AA269" s="233">
        <f>SUM(AF272:AF432)</f>
        <v>0</v>
      </c>
      <c r="AB269" s="234"/>
      <c r="AC269" s="235"/>
      <c r="AD269" s="235"/>
      <c r="AE269" s="235"/>
      <c r="AF269" s="236"/>
      <c r="AG269" s="237"/>
      <c r="AH269" s="238" t="s">
        <v>1490</v>
      </c>
      <c r="AI269" s="190"/>
      <c r="AN269" s="255"/>
      <c r="AO269" s="256"/>
      <c r="AP269" s="256"/>
      <c r="AQ269" s="257"/>
    </row>
    <row r="270" spans="1:43" ht="20.25" thickBot="1">
      <c r="A270" s="293"/>
      <c r="B270" s="243" t="s">
        <v>3251</v>
      </c>
      <c r="C270" s="307" t="s">
        <v>2541</v>
      </c>
      <c r="D270" s="244" t="s">
        <v>3252</v>
      </c>
      <c r="E270" s="192">
        <f>SUM(N272:N432)</f>
        <v>1579183.3699999999</v>
      </c>
      <c r="F270" s="245"/>
      <c r="G270" s="246" t="s">
        <v>2541</v>
      </c>
      <c r="H270" s="247"/>
      <c r="I270" s="248"/>
      <c r="J270" s="249"/>
      <c r="K270" s="250"/>
      <c r="L270" s="250"/>
      <c r="M270" s="250"/>
      <c r="N270" s="250"/>
      <c r="O270" s="251">
        <f>SUM(T272:T432)</f>
        <v>0</v>
      </c>
      <c r="P270" s="252"/>
      <c r="Q270" s="253"/>
      <c r="R270" s="253"/>
      <c r="S270" s="253"/>
      <c r="T270" s="254"/>
      <c r="U270" s="251">
        <f>SUM(Z272:Z432)</f>
        <v>0</v>
      </c>
      <c r="V270" s="252"/>
      <c r="W270" s="253"/>
      <c r="X270" s="253"/>
      <c r="Y270" s="253"/>
      <c r="Z270" s="254"/>
      <c r="AA270" s="251">
        <f>SUM(AF272:AF432)</f>
        <v>0</v>
      </c>
      <c r="AB270" s="252"/>
      <c r="AC270" s="253"/>
      <c r="AD270" s="253"/>
      <c r="AE270" s="253"/>
      <c r="AF270" s="254"/>
      <c r="AG270" s="237"/>
      <c r="AH270" s="238" t="s">
        <v>1490</v>
      </c>
      <c r="AI270" s="190"/>
      <c r="AN270" s="255"/>
      <c r="AO270" s="256"/>
      <c r="AP270" s="256"/>
      <c r="AQ270" s="257"/>
    </row>
    <row r="271" spans="1:43" ht="19.5">
      <c r="A271" s="287"/>
      <c r="B271" s="259" t="s">
        <v>3253</v>
      </c>
      <c r="C271" s="303" t="s">
        <v>2541</v>
      </c>
      <c r="D271" s="260" t="s">
        <v>3254</v>
      </c>
      <c r="E271" s="181">
        <f>SUM(N272:N308)</f>
        <v>680408.83000000007</v>
      </c>
      <c r="F271" s="261"/>
      <c r="G271" s="262" t="s">
        <v>2541</v>
      </c>
      <c r="H271" s="263"/>
      <c r="I271" s="264"/>
      <c r="J271" s="265"/>
      <c r="K271" s="266"/>
      <c r="L271" s="266"/>
      <c r="M271" s="266"/>
      <c r="N271" s="266"/>
      <c r="O271" s="267">
        <f>SUM(T272:T308)</f>
        <v>0</v>
      </c>
      <c r="P271" s="268"/>
      <c r="Q271" s="269"/>
      <c r="R271" s="269"/>
      <c r="S271" s="269"/>
      <c r="T271" s="270"/>
      <c r="U271" s="267">
        <f>SUM(Z272:Z308)</f>
        <v>0</v>
      </c>
      <c r="V271" s="268"/>
      <c r="W271" s="269"/>
      <c r="X271" s="269"/>
      <c r="Y271" s="269"/>
      <c r="Z271" s="270"/>
      <c r="AA271" s="267">
        <f>SUM(AF272:AF308)</f>
        <v>0</v>
      </c>
      <c r="AB271" s="268"/>
      <c r="AC271" s="269"/>
      <c r="AD271" s="269"/>
      <c r="AE271" s="269"/>
      <c r="AF271" s="270"/>
      <c r="AG271" s="237"/>
      <c r="AH271" s="238" t="s">
        <v>1490</v>
      </c>
      <c r="AI271" s="190"/>
      <c r="AN271" s="239"/>
      <c r="AO271" s="240"/>
      <c r="AP271" s="240"/>
      <c r="AQ271" s="241"/>
    </row>
    <row r="272" spans="1:43" ht="30">
      <c r="A272" s="281"/>
      <c r="B272" s="282" t="s">
        <v>3255</v>
      </c>
      <c r="C272" s="286" t="s">
        <v>3256</v>
      </c>
      <c r="D272" s="273" t="s">
        <v>3257</v>
      </c>
      <c r="E272" s="274"/>
      <c r="F272" s="275" t="s">
        <v>2550</v>
      </c>
      <c r="G272" s="276">
        <v>39</v>
      </c>
      <c r="H272" s="277">
        <v>34.61</v>
      </c>
      <c r="I272" s="278">
        <v>26.11</v>
      </c>
      <c r="J272" s="279">
        <f t="shared" ref="J272:J308" si="159">ROUND(H272+I272,2)</f>
        <v>60.72</v>
      </c>
      <c r="K272" s="166">
        <f t="shared" ref="K272:K308" si="160">ROUND(G272*H272,2)</f>
        <v>1349.79</v>
      </c>
      <c r="L272" s="166">
        <f t="shared" ref="L272:L308" si="161">ROUND(G272*I272,2)</f>
        <v>1018.29</v>
      </c>
      <c r="M272" s="166">
        <f t="shared" ref="M272:M308" si="162">ROUND(K272+L272,2)</f>
        <v>2368.08</v>
      </c>
      <c r="N272" s="166">
        <f t="shared" ref="N272:N308" si="163">ROUND(M272*(1+$I$2),2)</f>
        <v>2960.1</v>
      </c>
      <c r="O272" s="166"/>
      <c r="P272" s="167">
        <f t="shared" ref="P272:P308" si="164">ROUND(G272-O272,2)</f>
        <v>39</v>
      </c>
      <c r="Q272" s="168">
        <f t="shared" ref="Q272:Q308" si="165">ROUND(O272*$H272*(1+$I$2),2)</f>
        <v>0</v>
      </c>
      <c r="R272" s="168">
        <f t="shared" ref="R272:R308" si="166">ROUND(O272*$I272*(1+$I$2),2)</f>
        <v>0</v>
      </c>
      <c r="S272" s="168">
        <f t="shared" ref="S272:S308" si="167">ROUND(O272*($I272+$H272),2)</f>
        <v>0</v>
      </c>
      <c r="T272" s="169">
        <f t="shared" ref="T272:T308" si="168">ROUND(Q272+R272,2)</f>
        <v>0</v>
      </c>
      <c r="U272" s="166"/>
      <c r="V272" s="167">
        <f t="shared" ref="V272:V308" si="169">ROUND(P272-U272,2)</f>
        <v>39</v>
      </c>
      <c r="W272" s="168">
        <f t="shared" ref="W272:W308" si="170">ROUND(U272*$H272*(1+$I$2),2)</f>
        <v>0</v>
      </c>
      <c r="X272" s="168">
        <f t="shared" ref="X272:X308" si="171">ROUND(U272*$I272*(1+$I$2),2)</f>
        <v>0</v>
      </c>
      <c r="Y272" s="168">
        <f t="shared" ref="Y272:Y308" si="172">ROUND(U272*($I272+$H272),2)</f>
        <v>0</v>
      </c>
      <c r="Z272" s="169">
        <f t="shared" ref="Z272:Z308" si="173">ROUND(W272+X272,2)</f>
        <v>0</v>
      </c>
      <c r="AA272" s="166"/>
      <c r="AB272" s="167">
        <f t="shared" ref="AB272:AB308" si="174">ROUND(V272-AA272,2)</f>
        <v>39</v>
      </c>
      <c r="AC272" s="168">
        <f t="shared" ref="AC272:AC308" si="175">ROUND(AA272*$H272*(1+$I$2),2)</f>
        <v>0</v>
      </c>
      <c r="AD272" s="168">
        <f t="shared" ref="AD272:AD308" si="176">ROUND(AA272*$I272*(1+$I$2),2)</f>
        <v>0</v>
      </c>
      <c r="AE272" s="168">
        <f t="shared" ref="AE272:AE308" si="177">ROUND(AA272*($I272+$H272),2)</f>
        <v>0</v>
      </c>
      <c r="AF272" s="169">
        <f t="shared" ref="AF272:AF308" si="178">ROUND(AC272+AD272,2)</f>
        <v>0</v>
      </c>
      <c r="AG272" s="170"/>
      <c r="AH272" s="238" t="s">
        <v>1490</v>
      </c>
      <c r="AI272" s="285"/>
      <c r="AN272" s="255"/>
      <c r="AO272" s="256"/>
      <c r="AP272" s="256"/>
      <c r="AQ272" s="257"/>
    </row>
    <row r="273" spans="1:43" ht="75">
      <c r="A273" s="281"/>
      <c r="B273" s="282" t="s">
        <v>3258</v>
      </c>
      <c r="C273" s="286" t="s">
        <v>3259</v>
      </c>
      <c r="D273" s="273" t="s">
        <v>3260</v>
      </c>
      <c r="E273" s="274"/>
      <c r="F273" s="275" t="s">
        <v>2550</v>
      </c>
      <c r="G273" s="276">
        <v>8</v>
      </c>
      <c r="H273" s="277">
        <v>6.94</v>
      </c>
      <c r="I273" s="278">
        <v>22.84</v>
      </c>
      <c r="J273" s="279">
        <f t="shared" si="159"/>
        <v>29.78</v>
      </c>
      <c r="K273" s="166">
        <f t="shared" si="160"/>
        <v>55.52</v>
      </c>
      <c r="L273" s="166">
        <f t="shared" si="161"/>
        <v>182.72</v>
      </c>
      <c r="M273" s="166">
        <f t="shared" si="162"/>
        <v>238.24</v>
      </c>
      <c r="N273" s="166">
        <f t="shared" si="163"/>
        <v>297.8</v>
      </c>
      <c r="O273" s="166"/>
      <c r="P273" s="167">
        <f t="shared" si="164"/>
        <v>8</v>
      </c>
      <c r="Q273" s="168">
        <f t="shared" si="165"/>
        <v>0</v>
      </c>
      <c r="R273" s="168">
        <f t="shared" si="166"/>
        <v>0</v>
      </c>
      <c r="S273" s="168">
        <f t="shared" si="167"/>
        <v>0</v>
      </c>
      <c r="T273" s="169">
        <f t="shared" si="168"/>
        <v>0</v>
      </c>
      <c r="U273" s="166"/>
      <c r="V273" s="167">
        <f t="shared" si="169"/>
        <v>8</v>
      </c>
      <c r="W273" s="168">
        <f t="shared" si="170"/>
        <v>0</v>
      </c>
      <c r="X273" s="168">
        <f t="shared" si="171"/>
        <v>0</v>
      </c>
      <c r="Y273" s="168">
        <f t="shared" si="172"/>
        <v>0</v>
      </c>
      <c r="Z273" s="169">
        <f t="shared" si="173"/>
        <v>0</v>
      </c>
      <c r="AA273" s="166"/>
      <c r="AB273" s="167">
        <f t="shared" si="174"/>
        <v>8</v>
      </c>
      <c r="AC273" s="168">
        <f t="shared" si="175"/>
        <v>0</v>
      </c>
      <c r="AD273" s="168">
        <f t="shared" si="176"/>
        <v>0</v>
      </c>
      <c r="AE273" s="168">
        <f t="shared" si="177"/>
        <v>0</v>
      </c>
      <c r="AF273" s="169">
        <f t="shared" si="178"/>
        <v>0</v>
      </c>
      <c r="AG273" s="170"/>
      <c r="AH273" s="238" t="s">
        <v>1490</v>
      </c>
      <c r="AI273" s="285"/>
      <c r="AN273" s="255"/>
      <c r="AO273" s="256"/>
      <c r="AP273" s="256"/>
      <c r="AQ273" s="257"/>
    </row>
    <row r="274" spans="1:43" ht="60">
      <c r="A274" s="281"/>
      <c r="B274" s="282" t="s">
        <v>3261</v>
      </c>
      <c r="C274" s="286" t="s">
        <v>3262</v>
      </c>
      <c r="D274" s="273" t="s">
        <v>3263</v>
      </c>
      <c r="E274" s="274"/>
      <c r="F274" s="275" t="s">
        <v>2550</v>
      </c>
      <c r="G274" s="276">
        <v>25</v>
      </c>
      <c r="H274" s="277">
        <v>1.89</v>
      </c>
      <c r="I274" s="278">
        <v>15.26</v>
      </c>
      <c r="J274" s="279">
        <f t="shared" si="159"/>
        <v>17.149999999999999</v>
      </c>
      <c r="K274" s="166">
        <f t="shared" si="160"/>
        <v>47.25</v>
      </c>
      <c r="L274" s="166">
        <f t="shared" si="161"/>
        <v>381.5</v>
      </c>
      <c r="M274" s="166">
        <f t="shared" si="162"/>
        <v>428.75</v>
      </c>
      <c r="N274" s="166">
        <f t="shared" si="163"/>
        <v>535.94000000000005</v>
      </c>
      <c r="O274" s="166"/>
      <c r="P274" s="167">
        <f t="shared" si="164"/>
        <v>25</v>
      </c>
      <c r="Q274" s="168">
        <f t="shared" si="165"/>
        <v>0</v>
      </c>
      <c r="R274" s="168">
        <f t="shared" si="166"/>
        <v>0</v>
      </c>
      <c r="S274" s="168">
        <f t="shared" si="167"/>
        <v>0</v>
      </c>
      <c r="T274" s="169">
        <f t="shared" si="168"/>
        <v>0</v>
      </c>
      <c r="U274" s="166"/>
      <c r="V274" s="167">
        <f t="shared" si="169"/>
        <v>25</v>
      </c>
      <c r="W274" s="168">
        <f t="shared" si="170"/>
        <v>0</v>
      </c>
      <c r="X274" s="168">
        <f t="shared" si="171"/>
        <v>0</v>
      </c>
      <c r="Y274" s="168">
        <f t="shared" si="172"/>
        <v>0</v>
      </c>
      <c r="Z274" s="169">
        <f t="shared" si="173"/>
        <v>0</v>
      </c>
      <c r="AA274" s="166"/>
      <c r="AB274" s="167">
        <f t="shared" si="174"/>
        <v>25</v>
      </c>
      <c r="AC274" s="168">
        <f t="shared" si="175"/>
        <v>0</v>
      </c>
      <c r="AD274" s="168">
        <f t="shared" si="176"/>
        <v>0</v>
      </c>
      <c r="AE274" s="168">
        <f t="shared" si="177"/>
        <v>0</v>
      </c>
      <c r="AF274" s="169">
        <f t="shared" si="178"/>
        <v>0</v>
      </c>
      <c r="AG274" s="170"/>
      <c r="AH274" s="238" t="s">
        <v>1490</v>
      </c>
      <c r="AI274" s="285"/>
      <c r="AN274" s="255"/>
      <c r="AO274" s="256"/>
      <c r="AP274" s="256"/>
      <c r="AQ274" s="257"/>
    </row>
    <row r="275" spans="1:43" ht="60">
      <c r="A275" s="281"/>
      <c r="B275" s="282" t="s">
        <v>3264</v>
      </c>
      <c r="C275" s="286" t="s">
        <v>3265</v>
      </c>
      <c r="D275" s="273" t="s">
        <v>3266</v>
      </c>
      <c r="E275" s="274"/>
      <c r="F275" s="275" t="s">
        <v>2550</v>
      </c>
      <c r="G275" s="276">
        <v>33</v>
      </c>
      <c r="H275" s="277">
        <v>2.5099999999999998</v>
      </c>
      <c r="I275" s="278">
        <v>6.51</v>
      </c>
      <c r="J275" s="279">
        <f t="shared" si="159"/>
        <v>9.02</v>
      </c>
      <c r="K275" s="166">
        <f t="shared" si="160"/>
        <v>82.83</v>
      </c>
      <c r="L275" s="166">
        <f t="shared" si="161"/>
        <v>214.83</v>
      </c>
      <c r="M275" s="166">
        <f t="shared" si="162"/>
        <v>297.66000000000003</v>
      </c>
      <c r="N275" s="166">
        <f t="shared" si="163"/>
        <v>372.08</v>
      </c>
      <c r="O275" s="166"/>
      <c r="P275" s="167">
        <f t="shared" si="164"/>
        <v>33</v>
      </c>
      <c r="Q275" s="168">
        <f t="shared" si="165"/>
        <v>0</v>
      </c>
      <c r="R275" s="168">
        <f t="shared" si="166"/>
        <v>0</v>
      </c>
      <c r="S275" s="168">
        <f t="shared" si="167"/>
        <v>0</v>
      </c>
      <c r="T275" s="169">
        <f t="shared" si="168"/>
        <v>0</v>
      </c>
      <c r="U275" s="166"/>
      <c r="V275" s="167">
        <f t="shared" si="169"/>
        <v>33</v>
      </c>
      <c r="W275" s="168">
        <f t="shared" si="170"/>
        <v>0</v>
      </c>
      <c r="X275" s="168">
        <f t="shared" si="171"/>
        <v>0</v>
      </c>
      <c r="Y275" s="168">
        <f t="shared" si="172"/>
        <v>0</v>
      </c>
      <c r="Z275" s="169">
        <f t="shared" si="173"/>
        <v>0</v>
      </c>
      <c r="AA275" s="166"/>
      <c r="AB275" s="167">
        <f t="shared" si="174"/>
        <v>33</v>
      </c>
      <c r="AC275" s="168">
        <f t="shared" si="175"/>
        <v>0</v>
      </c>
      <c r="AD275" s="168">
        <f t="shared" si="176"/>
        <v>0</v>
      </c>
      <c r="AE275" s="168">
        <f t="shared" si="177"/>
        <v>0</v>
      </c>
      <c r="AF275" s="169">
        <f t="shared" si="178"/>
        <v>0</v>
      </c>
      <c r="AG275" s="170"/>
      <c r="AH275" s="238" t="s">
        <v>1490</v>
      </c>
      <c r="AI275" s="285"/>
      <c r="AN275" s="255"/>
      <c r="AO275" s="256"/>
      <c r="AP275" s="256"/>
      <c r="AQ275" s="257"/>
    </row>
    <row r="276" spans="1:43" ht="45">
      <c r="A276" s="281"/>
      <c r="B276" s="282" t="s">
        <v>3267</v>
      </c>
      <c r="C276" s="272" t="s">
        <v>2990</v>
      </c>
      <c r="D276" s="273" t="s">
        <v>3268</v>
      </c>
      <c r="E276" s="274"/>
      <c r="F276" s="275" t="s">
        <v>2550</v>
      </c>
      <c r="G276" s="276">
        <v>41</v>
      </c>
      <c r="H276" s="277">
        <v>28.24</v>
      </c>
      <c r="I276" s="278">
        <v>32.270000000000003</v>
      </c>
      <c r="J276" s="279">
        <f t="shared" si="159"/>
        <v>60.51</v>
      </c>
      <c r="K276" s="166">
        <f t="shared" si="160"/>
        <v>1157.8399999999999</v>
      </c>
      <c r="L276" s="166">
        <f t="shared" si="161"/>
        <v>1323.07</v>
      </c>
      <c r="M276" s="166">
        <f t="shared" si="162"/>
        <v>2480.91</v>
      </c>
      <c r="N276" s="166">
        <f t="shared" si="163"/>
        <v>3101.14</v>
      </c>
      <c r="O276" s="166"/>
      <c r="P276" s="167">
        <f t="shared" si="164"/>
        <v>41</v>
      </c>
      <c r="Q276" s="168">
        <f t="shared" si="165"/>
        <v>0</v>
      </c>
      <c r="R276" s="168">
        <f t="shared" si="166"/>
        <v>0</v>
      </c>
      <c r="S276" s="168">
        <f t="shared" si="167"/>
        <v>0</v>
      </c>
      <c r="T276" s="169">
        <f t="shared" si="168"/>
        <v>0</v>
      </c>
      <c r="U276" s="166"/>
      <c r="V276" s="167">
        <f t="shared" si="169"/>
        <v>41</v>
      </c>
      <c r="W276" s="168">
        <f t="shared" si="170"/>
        <v>0</v>
      </c>
      <c r="X276" s="168">
        <f t="shared" si="171"/>
        <v>0</v>
      </c>
      <c r="Y276" s="168">
        <f t="shared" si="172"/>
        <v>0</v>
      </c>
      <c r="Z276" s="169">
        <f t="shared" si="173"/>
        <v>0</v>
      </c>
      <c r="AA276" s="166"/>
      <c r="AB276" s="167">
        <f t="shared" si="174"/>
        <v>41</v>
      </c>
      <c r="AC276" s="168">
        <f t="shared" si="175"/>
        <v>0</v>
      </c>
      <c r="AD276" s="168">
        <f t="shared" si="176"/>
        <v>0</v>
      </c>
      <c r="AE276" s="168">
        <f t="shared" si="177"/>
        <v>0</v>
      </c>
      <c r="AF276" s="169">
        <f t="shared" si="178"/>
        <v>0</v>
      </c>
      <c r="AG276" s="170"/>
      <c r="AH276" s="238" t="s">
        <v>1490</v>
      </c>
      <c r="AI276" s="285"/>
      <c r="AN276" s="255"/>
      <c r="AO276" s="256"/>
      <c r="AP276" s="256"/>
      <c r="AQ276" s="257"/>
    </row>
    <row r="277" spans="1:43" ht="45">
      <c r="A277" s="281"/>
      <c r="B277" s="282" t="s">
        <v>3269</v>
      </c>
      <c r="C277" s="272" t="s">
        <v>2990</v>
      </c>
      <c r="D277" s="273" t="s">
        <v>3270</v>
      </c>
      <c r="E277" s="274"/>
      <c r="F277" s="275" t="s">
        <v>2550</v>
      </c>
      <c r="G277" s="276">
        <v>62</v>
      </c>
      <c r="H277" s="277">
        <v>40.49</v>
      </c>
      <c r="I277" s="278">
        <v>42.09</v>
      </c>
      <c r="J277" s="279">
        <f t="shared" si="159"/>
        <v>82.58</v>
      </c>
      <c r="K277" s="166">
        <f t="shared" si="160"/>
        <v>2510.38</v>
      </c>
      <c r="L277" s="166">
        <f t="shared" si="161"/>
        <v>2609.58</v>
      </c>
      <c r="M277" s="166">
        <f t="shared" si="162"/>
        <v>5119.96</v>
      </c>
      <c r="N277" s="166">
        <f t="shared" si="163"/>
        <v>6399.95</v>
      </c>
      <c r="O277" s="166"/>
      <c r="P277" s="167">
        <f t="shared" si="164"/>
        <v>62</v>
      </c>
      <c r="Q277" s="168">
        <f t="shared" si="165"/>
        <v>0</v>
      </c>
      <c r="R277" s="168">
        <f t="shared" si="166"/>
        <v>0</v>
      </c>
      <c r="S277" s="168">
        <f t="shared" si="167"/>
        <v>0</v>
      </c>
      <c r="T277" s="169">
        <f t="shared" si="168"/>
        <v>0</v>
      </c>
      <c r="U277" s="166"/>
      <c r="V277" s="167">
        <f t="shared" si="169"/>
        <v>62</v>
      </c>
      <c r="W277" s="168">
        <f t="shared" si="170"/>
        <v>0</v>
      </c>
      <c r="X277" s="168">
        <f t="shared" si="171"/>
        <v>0</v>
      </c>
      <c r="Y277" s="168">
        <f t="shared" si="172"/>
        <v>0</v>
      </c>
      <c r="Z277" s="169">
        <f t="shared" si="173"/>
        <v>0</v>
      </c>
      <c r="AA277" s="166"/>
      <c r="AB277" s="167">
        <f t="shared" si="174"/>
        <v>62</v>
      </c>
      <c r="AC277" s="168">
        <f t="shared" si="175"/>
        <v>0</v>
      </c>
      <c r="AD277" s="168">
        <f t="shared" si="176"/>
        <v>0</v>
      </c>
      <c r="AE277" s="168">
        <f t="shared" si="177"/>
        <v>0</v>
      </c>
      <c r="AF277" s="169">
        <f t="shared" si="178"/>
        <v>0</v>
      </c>
      <c r="AG277" s="170"/>
      <c r="AH277" s="238" t="s">
        <v>1490</v>
      </c>
      <c r="AI277" s="285"/>
      <c r="AN277" s="239"/>
      <c r="AO277" s="240"/>
      <c r="AP277" s="240"/>
      <c r="AQ277" s="241"/>
    </row>
    <row r="278" spans="1:43" ht="45">
      <c r="A278" s="281"/>
      <c r="B278" s="282" t="s">
        <v>3271</v>
      </c>
      <c r="C278" s="272" t="s">
        <v>2990</v>
      </c>
      <c r="D278" s="273" t="s">
        <v>3272</v>
      </c>
      <c r="E278" s="274"/>
      <c r="F278" s="275" t="s">
        <v>2550</v>
      </c>
      <c r="G278" s="276">
        <v>2</v>
      </c>
      <c r="H278" s="277">
        <v>52.74</v>
      </c>
      <c r="I278" s="278">
        <v>51.91</v>
      </c>
      <c r="J278" s="279">
        <f t="shared" si="159"/>
        <v>104.65</v>
      </c>
      <c r="K278" s="166">
        <f t="shared" si="160"/>
        <v>105.48</v>
      </c>
      <c r="L278" s="166">
        <f t="shared" si="161"/>
        <v>103.82</v>
      </c>
      <c r="M278" s="166">
        <f t="shared" si="162"/>
        <v>209.3</v>
      </c>
      <c r="N278" s="166">
        <f t="shared" si="163"/>
        <v>261.63</v>
      </c>
      <c r="O278" s="166"/>
      <c r="P278" s="167">
        <f t="shared" si="164"/>
        <v>2</v>
      </c>
      <c r="Q278" s="168">
        <f t="shared" si="165"/>
        <v>0</v>
      </c>
      <c r="R278" s="168">
        <f t="shared" si="166"/>
        <v>0</v>
      </c>
      <c r="S278" s="168">
        <f t="shared" si="167"/>
        <v>0</v>
      </c>
      <c r="T278" s="169">
        <f t="shared" si="168"/>
        <v>0</v>
      </c>
      <c r="U278" s="166"/>
      <c r="V278" s="167">
        <f t="shared" si="169"/>
        <v>2</v>
      </c>
      <c r="W278" s="168">
        <f t="shared" si="170"/>
        <v>0</v>
      </c>
      <c r="X278" s="168">
        <f t="shared" si="171"/>
        <v>0</v>
      </c>
      <c r="Y278" s="168">
        <f t="shared" si="172"/>
        <v>0</v>
      </c>
      <c r="Z278" s="169">
        <f t="shared" si="173"/>
        <v>0</v>
      </c>
      <c r="AA278" s="166"/>
      <c r="AB278" s="167">
        <f t="shared" si="174"/>
        <v>2</v>
      </c>
      <c r="AC278" s="168">
        <f t="shared" si="175"/>
        <v>0</v>
      </c>
      <c r="AD278" s="168">
        <f t="shared" si="176"/>
        <v>0</v>
      </c>
      <c r="AE278" s="168">
        <f t="shared" si="177"/>
        <v>0</v>
      </c>
      <c r="AF278" s="169">
        <f t="shared" si="178"/>
        <v>0</v>
      </c>
      <c r="AG278" s="170"/>
      <c r="AH278" s="238" t="s">
        <v>1490</v>
      </c>
      <c r="AI278" s="285"/>
      <c r="AN278" s="255"/>
      <c r="AO278" s="256"/>
      <c r="AP278" s="256"/>
      <c r="AQ278" s="257"/>
    </row>
    <row r="279" spans="1:43" ht="30">
      <c r="A279" s="281"/>
      <c r="B279" s="282" t="s">
        <v>3273</v>
      </c>
      <c r="C279" s="288" t="s">
        <v>3274</v>
      </c>
      <c r="D279" s="273" t="s">
        <v>3275</v>
      </c>
      <c r="E279" s="274"/>
      <c r="F279" s="275" t="s">
        <v>2550</v>
      </c>
      <c r="G279" s="276">
        <v>123</v>
      </c>
      <c r="H279" s="277">
        <v>30.79</v>
      </c>
      <c r="I279" s="278">
        <v>15.85</v>
      </c>
      <c r="J279" s="279">
        <f t="shared" si="159"/>
        <v>46.64</v>
      </c>
      <c r="K279" s="166">
        <f t="shared" si="160"/>
        <v>3787.17</v>
      </c>
      <c r="L279" s="166">
        <f t="shared" si="161"/>
        <v>1949.55</v>
      </c>
      <c r="M279" s="166">
        <f t="shared" si="162"/>
        <v>5736.72</v>
      </c>
      <c r="N279" s="166">
        <f t="shared" si="163"/>
        <v>7170.9</v>
      </c>
      <c r="O279" s="166"/>
      <c r="P279" s="167">
        <f t="shared" si="164"/>
        <v>123</v>
      </c>
      <c r="Q279" s="168">
        <f t="shared" si="165"/>
        <v>0</v>
      </c>
      <c r="R279" s="168">
        <f t="shared" si="166"/>
        <v>0</v>
      </c>
      <c r="S279" s="168">
        <f t="shared" si="167"/>
        <v>0</v>
      </c>
      <c r="T279" s="169">
        <f t="shared" si="168"/>
        <v>0</v>
      </c>
      <c r="U279" s="166"/>
      <c r="V279" s="167">
        <f t="shared" si="169"/>
        <v>123</v>
      </c>
      <c r="W279" s="168">
        <f t="shared" si="170"/>
        <v>0</v>
      </c>
      <c r="X279" s="168">
        <f t="shared" si="171"/>
        <v>0</v>
      </c>
      <c r="Y279" s="168">
        <f t="shared" si="172"/>
        <v>0</v>
      </c>
      <c r="Z279" s="169">
        <f t="shared" si="173"/>
        <v>0</v>
      </c>
      <c r="AA279" s="166"/>
      <c r="AB279" s="167">
        <f t="shared" si="174"/>
        <v>123</v>
      </c>
      <c r="AC279" s="168">
        <f t="shared" si="175"/>
        <v>0</v>
      </c>
      <c r="AD279" s="168">
        <f t="shared" si="176"/>
        <v>0</v>
      </c>
      <c r="AE279" s="168">
        <f t="shared" si="177"/>
        <v>0</v>
      </c>
      <c r="AF279" s="169">
        <f t="shared" si="178"/>
        <v>0</v>
      </c>
      <c r="AG279" s="170"/>
      <c r="AH279" s="238" t="s">
        <v>1490</v>
      </c>
      <c r="AI279" s="285"/>
      <c r="AN279" s="255"/>
      <c r="AO279" s="256"/>
      <c r="AP279" s="256"/>
      <c r="AQ279" s="257"/>
    </row>
    <row r="280" spans="1:43" ht="30">
      <c r="A280" s="281"/>
      <c r="B280" s="282" t="s">
        <v>3276</v>
      </c>
      <c r="C280" s="288" t="s">
        <v>3277</v>
      </c>
      <c r="D280" s="273" t="s">
        <v>3278</v>
      </c>
      <c r="E280" s="274"/>
      <c r="F280" s="275" t="s">
        <v>2550</v>
      </c>
      <c r="G280" s="276">
        <v>144</v>
      </c>
      <c r="H280" s="277">
        <v>121.38</v>
      </c>
      <c r="I280" s="278">
        <v>62.56</v>
      </c>
      <c r="J280" s="279">
        <f t="shared" si="159"/>
        <v>183.94</v>
      </c>
      <c r="K280" s="166">
        <f t="shared" si="160"/>
        <v>17478.72</v>
      </c>
      <c r="L280" s="166">
        <f t="shared" si="161"/>
        <v>9008.64</v>
      </c>
      <c r="M280" s="166">
        <f t="shared" si="162"/>
        <v>26487.360000000001</v>
      </c>
      <c r="N280" s="166">
        <f t="shared" si="163"/>
        <v>33109.199999999997</v>
      </c>
      <c r="O280" s="166"/>
      <c r="P280" s="167">
        <f t="shared" si="164"/>
        <v>144</v>
      </c>
      <c r="Q280" s="168">
        <f t="shared" si="165"/>
        <v>0</v>
      </c>
      <c r="R280" s="168">
        <f t="shared" si="166"/>
        <v>0</v>
      </c>
      <c r="S280" s="168">
        <f t="shared" si="167"/>
        <v>0</v>
      </c>
      <c r="T280" s="169">
        <f t="shared" si="168"/>
        <v>0</v>
      </c>
      <c r="U280" s="166"/>
      <c r="V280" s="167">
        <f t="shared" si="169"/>
        <v>144</v>
      </c>
      <c r="W280" s="168">
        <f t="shared" si="170"/>
        <v>0</v>
      </c>
      <c r="X280" s="168">
        <f t="shared" si="171"/>
        <v>0</v>
      </c>
      <c r="Y280" s="168">
        <f t="shared" si="172"/>
        <v>0</v>
      </c>
      <c r="Z280" s="169">
        <f t="shared" si="173"/>
        <v>0</v>
      </c>
      <c r="AA280" s="166"/>
      <c r="AB280" s="167">
        <f t="shared" si="174"/>
        <v>144</v>
      </c>
      <c r="AC280" s="168">
        <f t="shared" si="175"/>
        <v>0</v>
      </c>
      <c r="AD280" s="168">
        <f t="shared" si="176"/>
        <v>0</v>
      </c>
      <c r="AE280" s="168">
        <f t="shared" si="177"/>
        <v>0</v>
      </c>
      <c r="AF280" s="169">
        <f t="shared" si="178"/>
        <v>0</v>
      </c>
      <c r="AG280" s="170"/>
      <c r="AH280" s="238" t="s">
        <v>1490</v>
      </c>
      <c r="AI280" s="285"/>
      <c r="AN280" s="255"/>
      <c r="AO280" s="256"/>
      <c r="AP280" s="256"/>
      <c r="AQ280" s="257"/>
    </row>
    <row r="281" spans="1:43" ht="30">
      <c r="A281" s="281"/>
      <c r="B281" s="282" t="s">
        <v>3279</v>
      </c>
      <c r="C281" s="288" t="s">
        <v>3280</v>
      </c>
      <c r="D281" s="273" t="s">
        <v>3281</v>
      </c>
      <c r="E281" s="274"/>
      <c r="F281" s="275" t="s">
        <v>2590</v>
      </c>
      <c r="G281" s="276">
        <v>144</v>
      </c>
      <c r="H281" s="277">
        <v>17.489999999999998</v>
      </c>
      <c r="I281" s="278">
        <v>11.24</v>
      </c>
      <c r="J281" s="279">
        <f t="shared" si="159"/>
        <v>28.73</v>
      </c>
      <c r="K281" s="166">
        <f t="shared" si="160"/>
        <v>2518.56</v>
      </c>
      <c r="L281" s="166">
        <f t="shared" si="161"/>
        <v>1618.56</v>
      </c>
      <c r="M281" s="166">
        <f t="shared" si="162"/>
        <v>4137.12</v>
      </c>
      <c r="N281" s="166">
        <f t="shared" si="163"/>
        <v>5171.3999999999996</v>
      </c>
      <c r="O281" s="166"/>
      <c r="P281" s="167">
        <f t="shared" si="164"/>
        <v>144</v>
      </c>
      <c r="Q281" s="168">
        <f t="shared" si="165"/>
        <v>0</v>
      </c>
      <c r="R281" s="168">
        <f t="shared" si="166"/>
        <v>0</v>
      </c>
      <c r="S281" s="168">
        <f t="shared" si="167"/>
        <v>0</v>
      </c>
      <c r="T281" s="169">
        <f t="shared" si="168"/>
        <v>0</v>
      </c>
      <c r="U281" s="166"/>
      <c r="V281" s="167">
        <f t="shared" si="169"/>
        <v>144</v>
      </c>
      <c r="W281" s="168">
        <f t="shared" si="170"/>
        <v>0</v>
      </c>
      <c r="X281" s="168">
        <f t="shared" si="171"/>
        <v>0</v>
      </c>
      <c r="Y281" s="168">
        <f t="shared" si="172"/>
        <v>0</v>
      </c>
      <c r="Z281" s="169">
        <f t="shared" si="173"/>
        <v>0</v>
      </c>
      <c r="AA281" s="166"/>
      <c r="AB281" s="167">
        <f t="shared" si="174"/>
        <v>144</v>
      </c>
      <c r="AC281" s="168">
        <f t="shared" si="175"/>
        <v>0</v>
      </c>
      <c r="AD281" s="168">
        <f t="shared" si="176"/>
        <v>0</v>
      </c>
      <c r="AE281" s="168">
        <f t="shared" si="177"/>
        <v>0</v>
      </c>
      <c r="AF281" s="169">
        <f t="shared" si="178"/>
        <v>0</v>
      </c>
      <c r="AG281" s="170"/>
      <c r="AH281" s="238" t="s">
        <v>1490</v>
      </c>
      <c r="AI281" s="285"/>
      <c r="AN281" s="255"/>
      <c r="AO281" s="256"/>
      <c r="AP281" s="256"/>
      <c r="AQ281" s="257"/>
    </row>
    <row r="282" spans="1:43" ht="19.5">
      <c r="A282" s="281"/>
      <c r="B282" s="282" t="s">
        <v>3282</v>
      </c>
      <c r="C282" s="288" t="s">
        <v>3283</v>
      </c>
      <c r="D282" s="273" t="s">
        <v>3284</v>
      </c>
      <c r="E282" s="274"/>
      <c r="F282" s="275" t="s">
        <v>2550</v>
      </c>
      <c r="G282" s="276">
        <v>21</v>
      </c>
      <c r="H282" s="277">
        <v>163.57</v>
      </c>
      <c r="I282" s="278">
        <v>9.33</v>
      </c>
      <c r="J282" s="279">
        <f t="shared" si="159"/>
        <v>172.9</v>
      </c>
      <c r="K282" s="166">
        <f t="shared" si="160"/>
        <v>3434.97</v>
      </c>
      <c r="L282" s="166">
        <f t="shared" si="161"/>
        <v>195.93</v>
      </c>
      <c r="M282" s="166">
        <f t="shared" si="162"/>
        <v>3630.9</v>
      </c>
      <c r="N282" s="166">
        <f t="shared" si="163"/>
        <v>4538.63</v>
      </c>
      <c r="O282" s="166"/>
      <c r="P282" s="167">
        <f t="shared" si="164"/>
        <v>21</v>
      </c>
      <c r="Q282" s="168">
        <f t="shared" si="165"/>
        <v>0</v>
      </c>
      <c r="R282" s="168">
        <f t="shared" si="166"/>
        <v>0</v>
      </c>
      <c r="S282" s="168">
        <f t="shared" si="167"/>
        <v>0</v>
      </c>
      <c r="T282" s="169">
        <f t="shared" si="168"/>
        <v>0</v>
      </c>
      <c r="U282" s="166"/>
      <c r="V282" s="167">
        <f t="shared" si="169"/>
        <v>21</v>
      </c>
      <c r="W282" s="168">
        <f t="shared" si="170"/>
        <v>0</v>
      </c>
      <c r="X282" s="168">
        <f t="shared" si="171"/>
        <v>0</v>
      </c>
      <c r="Y282" s="168">
        <f t="shared" si="172"/>
        <v>0</v>
      </c>
      <c r="Z282" s="169">
        <f t="shared" si="173"/>
        <v>0</v>
      </c>
      <c r="AA282" s="166"/>
      <c r="AB282" s="167">
        <f t="shared" si="174"/>
        <v>21</v>
      </c>
      <c r="AC282" s="168">
        <f t="shared" si="175"/>
        <v>0</v>
      </c>
      <c r="AD282" s="168">
        <f t="shared" si="176"/>
        <v>0</v>
      </c>
      <c r="AE282" s="168">
        <f t="shared" si="177"/>
        <v>0</v>
      </c>
      <c r="AF282" s="169">
        <f t="shared" si="178"/>
        <v>0</v>
      </c>
      <c r="AG282" s="170"/>
      <c r="AH282" s="238" t="s">
        <v>1490</v>
      </c>
      <c r="AI282" s="285"/>
      <c r="AN282" s="255"/>
      <c r="AO282" s="256"/>
      <c r="AP282" s="256"/>
      <c r="AQ282" s="257"/>
    </row>
    <row r="283" spans="1:43" ht="30">
      <c r="A283" s="281"/>
      <c r="B283" s="282" t="s">
        <v>3285</v>
      </c>
      <c r="C283" s="291" t="s">
        <v>3286</v>
      </c>
      <c r="D283" s="273" t="s">
        <v>3287</v>
      </c>
      <c r="E283" s="274"/>
      <c r="F283" s="275" t="s">
        <v>2590</v>
      </c>
      <c r="G283" s="276">
        <v>4</v>
      </c>
      <c r="H283" s="277">
        <v>57.47</v>
      </c>
      <c r="I283" s="278">
        <v>12.73</v>
      </c>
      <c r="J283" s="279">
        <f t="shared" si="159"/>
        <v>70.2</v>
      </c>
      <c r="K283" s="166">
        <f t="shared" si="160"/>
        <v>229.88</v>
      </c>
      <c r="L283" s="166">
        <f t="shared" si="161"/>
        <v>50.92</v>
      </c>
      <c r="M283" s="166">
        <f t="shared" si="162"/>
        <v>280.8</v>
      </c>
      <c r="N283" s="166">
        <f t="shared" si="163"/>
        <v>351</v>
      </c>
      <c r="O283" s="166"/>
      <c r="P283" s="167">
        <f t="shared" si="164"/>
        <v>4</v>
      </c>
      <c r="Q283" s="168">
        <f t="shared" si="165"/>
        <v>0</v>
      </c>
      <c r="R283" s="168">
        <f t="shared" si="166"/>
        <v>0</v>
      </c>
      <c r="S283" s="168">
        <f t="shared" si="167"/>
        <v>0</v>
      </c>
      <c r="T283" s="169">
        <f t="shared" si="168"/>
        <v>0</v>
      </c>
      <c r="U283" s="166"/>
      <c r="V283" s="167">
        <f t="shared" si="169"/>
        <v>4</v>
      </c>
      <c r="W283" s="168">
        <f t="shared" si="170"/>
        <v>0</v>
      </c>
      <c r="X283" s="168">
        <f t="shared" si="171"/>
        <v>0</v>
      </c>
      <c r="Y283" s="168">
        <f t="shared" si="172"/>
        <v>0</v>
      </c>
      <c r="Z283" s="169">
        <f t="shared" si="173"/>
        <v>0</v>
      </c>
      <c r="AA283" s="166"/>
      <c r="AB283" s="167">
        <f t="shared" si="174"/>
        <v>4</v>
      </c>
      <c r="AC283" s="168">
        <f t="shared" si="175"/>
        <v>0</v>
      </c>
      <c r="AD283" s="168">
        <f t="shared" si="176"/>
        <v>0</v>
      </c>
      <c r="AE283" s="168">
        <f t="shared" si="177"/>
        <v>0</v>
      </c>
      <c r="AF283" s="169">
        <f t="shared" si="178"/>
        <v>0</v>
      </c>
      <c r="AG283" s="170"/>
      <c r="AH283" s="238" t="s">
        <v>1490</v>
      </c>
      <c r="AI283" s="285"/>
      <c r="AN283" s="239"/>
      <c r="AO283" s="240"/>
      <c r="AP283" s="240"/>
      <c r="AQ283" s="241"/>
    </row>
    <row r="284" spans="1:43" ht="19.5">
      <c r="A284" s="281"/>
      <c r="B284" s="282" t="s">
        <v>3288</v>
      </c>
      <c r="C284" s="291" t="s">
        <v>3289</v>
      </c>
      <c r="D284" s="273" t="s">
        <v>3290</v>
      </c>
      <c r="E284" s="274"/>
      <c r="F284" s="275" t="s">
        <v>2550</v>
      </c>
      <c r="G284" s="276">
        <v>4</v>
      </c>
      <c r="H284" s="277">
        <v>470.65</v>
      </c>
      <c r="I284" s="278">
        <v>7.64</v>
      </c>
      <c r="J284" s="279">
        <f t="shared" si="159"/>
        <v>478.29</v>
      </c>
      <c r="K284" s="166">
        <f t="shared" si="160"/>
        <v>1882.6</v>
      </c>
      <c r="L284" s="166">
        <f t="shared" si="161"/>
        <v>30.56</v>
      </c>
      <c r="M284" s="166">
        <f t="shared" si="162"/>
        <v>1913.16</v>
      </c>
      <c r="N284" s="166">
        <f t="shared" si="163"/>
        <v>2391.4499999999998</v>
      </c>
      <c r="O284" s="166"/>
      <c r="P284" s="167">
        <f t="shared" si="164"/>
        <v>4</v>
      </c>
      <c r="Q284" s="168">
        <f t="shared" si="165"/>
        <v>0</v>
      </c>
      <c r="R284" s="168">
        <f t="shared" si="166"/>
        <v>0</v>
      </c>
      <c r="S284" s="168">
        <f t="shared" si="167"/>
        <v>0</v>
      </c>
      <c r="T284" s="169">
        <f t="shared" si="168"/>
        <v>0</v>
      </c>
      <c r="U284" s="166"/>
      <c r="V284" s="167">
        <f t="shared" si="169"/>
        <v>4</v>
      </c>
      <c r="W284" s="168">
        <f t="shared" si="170"/>
        <v>0</v>
      </c>
      <c r="X284" s="168">
        <f t="shared" si="171"/>
        <v>0</v>
      </c>
      <c r="Y284" s="168">
        <f t="shared" si="172"/>
        <v>0</v>
      </c>
      <c r="Z284" s="169">
        <f t="shared" si="173"/>
        <v>0</v>
      </c>
      <c r="AA284" s="166"/>
      <c r="AB284" s="167">
        <f t="shared" si="174"/>
        <v>4</v>
      </c>
      <c r="AC284" s="168">
        <f t="shared" si="175"/>
        <v>0</v>
      </c>
      <c r="AD284" s="168">
        <f t="shared" si="176"/>
        <v>0</v>
      </c>
      <c r="AE284" s="168">
        <f t="shared" si="177"/>
        <v>0</v>
      </c>
      <c r="AF284" s="169">
        <f t="shared" si="178"/>
        <v>0</v>
      </c>
      <c r="AG284" s="170"/>
      <c r="AH284" s="238" t="s">
        <v>1490</v>
      </c>
      <c r="AI284" s="285"/>
      <c r="AN284" s="255"/>
      <c r="AO284" s="256"/>
      <c r="AP284" s="256"/>
      <c r="AQ284" s="257"/>
    </row>
    <row r="285" spans="1:43" ht="19.5">
      <c r="A285" s="281"/>
      <c r="B285" s="282" t="s">
        <v>3291</v>
      </c>
      <c r="C285" s="291" t="s">
        <v>3292</v>
      </c>
      <c r="D285" s="273" t="s">
        <v>3293</v>
      </c>
      <c r="E285" s="274"/>
      <c r="F285" s="275" t="s">
        <v>2550</v>
      </c>
      <c r="G285" s="276">
        <v>367</v>
      </c>
      <c r="H285" s="277">
        <v>6.1</v>
      </c>
      <c r="I285" s="278">
        <v>8.19</v>
      </c>
      <c r="J285" s="279">
        <f t="shared" si="159"/>
        <v>14.29</v>
      </c>
      <c r="K285" s="166">
        <f t="shared" si="160"/>
        <v>2238.6999999999998</v>
      </c>
      <c r="L285" s="166">
        <f t="shared" si="161"/>
        <v>3005.73</v>
      </c>
      <c r="M285" s="166">
        <f t="shared" si="162"/>
        <v>5244.43</v>
      </c>
      <c r="N285" s="166">
        <f t="shared" si="163"/>
        <v>6555.54</v>
      </c>
      <c r="O285" s="166"/>
      <c r="P285" s="167">
        <f t="shared" si="164"/>
        <v>367</v>
      </c>
      <c r="Q285" s="168">
        <f t="shared" si="165"/>
        <v>0</v>
      </c>
      <c r="R285" s="168">
        <f t="shared" si="166"/>
        <v>0</v>
      </c>
      <c r="S285" s="168">
        <f t="shared" si="167"/>
        <v>0</v>
      </c>
      <c r="T285" s="169">
        <f t="shared" si="168"/>
        <v>0</v>
      </c>
      <c r="U285" s="166"/>
      <c r="V285" s="167">
        <f t="shared" si="169"/>
        <v>367</v>
      </c>
      <c r="W285" s="168">
        <f t="shared" si="170"/>
        <v>0</v>
      </c>
      <c r="X285" s="168">
        <f t="shared" si="171"/>
        <v>0</v>
      </c>
      <c r="Y285" s="168">
        <f t="shared" si="172"/>
        <v>0</v>
      </c>
      <c r="Z285" s="169">
        <f t="shared" si="173"/>
        <v>0</v>
      </c>
      <c r="AA285" s="166"/>
      <c r="AB285" s="167">
        <f t="shared" si="174"/>
        <v>367</v>
      </c>
      <c r="AC285" s="168">
        <f t="shared" si="175"/>
        <v>0</v>
      </c>
      <c r="AD285" s="168">
        <f t="shared" si="176"/>
        <v>0</v>
      </c>
      <c r="AE285" s="168">
        <f t="shared" si="177"/>
        <v>0</v>
      </c>
      <c r="AF285" s="169">
        <f t="shared" si="178"/>
        <v>0</v>
      </c>
      <c r="AG285" s="170"/>
      <c r="AH285" s="238" t="s">
        <v>1490</v>
      </c>
      <c r="AI285" s="285"/>
      <c r="AN285" s="255"/>
      <c r="AO285" s="256"/>
      <c r="AP285" s="256"/>
      <c r="AQ285" s="257"/>
    </row>
    <row r="286" spans="1:43" ht="45">
      <c r="A286" s="281"/>
      <c r="B286" s="282" t="s">
        <v>3294</v>
      </c>
      <c r="C286" s="272" t="s">
        <v>3295</v>
      </c>
      <c r="D286" s="273" t="s">
        <v>3296</v>
      </c>
      <c r="E286" s="274"/>
      <c r="F286" s="275" t="s">
        <v>2550</v>
      </c>
      <c r="G286" s="276">
        <v>16</v>
      </c>
      <c r="H286" s="277">
        <v>15.23</v>
      </c>
      <c r="I286" s="278">
        <v>18.239999999999998</v>
      </c>
      <c r="J286" s="279">
        <f t="shared" si="159"/>
        <v>33.47</v>
      </c>
      <c r="K286" s="166">
        <f t="shared" si="160"/>
        <v>243.68</v>
      </c>
      <c r="L286" s="166">
        <f t="shared" si="161"/>
        <v>291.83999999999997</v>
      </c>
      <c r="M286" s="166">
        <f t="shared" si="162"/>
        <v>535.52</v>
      </c>
      <c r="N286" s="166">
        <f t="shared" si="163"/>
        <v>669.4</v>
      </c>
      <c r="O286" s="166"/>
      <c r="P286" s="167">
        <f t="shared" si="164"/>
        <v>16</v>
      </c>
      <c r="Q286" s="168">
        <f t="shared" si="165"/>
        <v>0</v>
      </c>
      <c r="R286" s="168">
        <f t="shared" si="166"/>
        <v>0</v>
      </c>
      <c r="S286" s="168">
        <f t="shared" si="167"/>
        <v>0</v>
      </c>
      <c r="T286" s="169">
        <f t="shared" si="168"/>
        <v>0</v>
      </c>
      <c r="U286" s="166"/>
      <c r="V286" s="167">
        <f t="shared" si="169"/>
        <v>16</v>
      </c>
      <c r="W286" s="168">
        <f t="shared" si="170"/>
        <v>0</v>
      </c>
      <c r="X286" s="168">
        <f t="shared" si="171"/>
        <v>0</v>
      </c>
      <c r="Y286" s="168">
        <f t="shared" si="172"/>
        <v>0</v>
      </c>
      <c r="Z286" s="169">
        <f t="shared" si="173"/>
        <v>0</v>
      </c>
      <c r="AA286" s="166"/>
      <c r="AB286" s="167">
        <f t="shared" si="174"/>
        <v>16</v>
      </c>
      <c r="AC286" s="168">
        <f t="shared" si="175"/>
        <v>0</v>
      </c>
      <c r="AD286" s="168">
        <f t="shared" si="176"/>
        <v>0</v>
      </c>
      <c r="AE286" s="168">
        <f t="shared" si="177"/>
        <v>0</v>
      </c>
      <c r="AF286" s="169">
        <f t="shared" si="178"/>
        <v>0</v>
      </c>
      <c r="AG286" s="170"/>
      <c r="AH286" s="238" t="s">
        <v>1490</v>
      </c>
      <c r="AI286" s="285"/>
      <c r="AN286" s="255"/>
      <c r="AO286" s="256"/>
      <c r="AP286" s="256"/>
      <c r="AQ286" s="257"/>
    </row>
    <row r="287" spans="1:43" ht="45">
      <c r="A287" s="281"/>
      <c r="B287" s="282" t="s">
        <v>3297</v>
      </c>
      <c r="C287" s="272" t="s">
        <v>3295</v>
      </c>
      <c r="D287" s="273" t="s">
        <v>3298</v>
      </c>
      <c r="E287" s="274"/>
      <c r="F287" s="275" t="s">
        <v>2550</v>
      </c>
      <c r="G287" s="276">
        <v>18</v>
      </c>
      <c r="H287" s="277">
        <v>31.18</v>
      </c>
      <c r="I287" s="278">
        <v>34</v>
      </c>
      <c r="J287" s="279">
        <f t="shared" si="159"/>
        <v>65.180000000000007</v>
      </c>
      <c r="K287" s="166">
        <f t="shared" si="160"/>
        <v>561.24</v>
      </c>
      <c r="L287" s="166">
        <f t="shared" si="161"/>
        <v>612</v>
      </c>
      <c r="M287" s="166">
        <f t="shared" si="162"/>
        <v>1173.24</v>
      </c>
      <c r="N287" s="166">
        <f t="shared" si="163"/>
        <v>1466.55</v>
      </c>
      <c r="O287" s="166"/>
      <c r="P287" s="167">
        <f t="shared" si="164"/>
        <v>18</v>
      </c>
      <c r="Q287" s="168">
        <f t="shared" si="165"/>
        <v>0</v>
      </c>
      <c r="R287" s="168">
        <f t="shared" si="166"/>
        <v>0</v>
      </c>
      <c r="S287" s="168">
        <f t="shared" si="167"/>
        <v>0</v>
      </c>
      <c r="T287" s="169">
        <f t="shared" si="168"/>
        <v>0</v>
      </c>
      <c r="U287" s="166"/>
      <c r="V287" s="167">
        <f t="shared" si="169"/>
        <v>18</v>
      </c>
      <c r="W287" s="168">
        <f t="shared" si="170"/>
        <v>0</v>
      </c>
      <c r="X287" s="168">
        <f t="shared" si="171"/>
        <v>0</v>
      </c>
      <c r="Y287" s="168">
        <f t="shared" si="172"/>
        <v>0</v>
      </c>
      <c r="Z287" s="169">
        <f t="shared" si="173"/>
        <v>0</v>
      </c>
      <c r="AA287" s="166"/>
      <c r="AB287" s="167">
        <f t="shared" si="174"/>
        <v>18</v>
      </c>
      <c r="AC287" s="168">
        <f t="shared" si="175"/>
        <v>0</v>
      </c>
      <c r="AD287" s="168">
        <f t="shared" si="176"/>
        <v>0</v>
      </c>
      <c r="AE287" s="168">
        <f t="shared" si="177"/>
        <v>0</v>
      </c>
      <c r="AF287" s="169">
        <f t="shared" si="178"/>
        <v>0</v>
      </c>
      <c r="AG287" s="170"/>
      <c r="AH287" s="238" t="s">
        <v>1490</v>
      </c>
      <c r="AI287" s="285"/>
      <c r="AN287" s="255"/>
      <c r="AO287" s="256"/>
      <c r="AP287" s="256"/>
      <c r="AQ287" s="257"/>
    </row>
    <row r="288" spans="1:43" ht="45">
      <c r="A288" s="281"/>
      <c r="B288" s="282" t="s">
        <v>3299</v>
      </c>
      <c r="C288" s="272" t="s">
        <v>3300</v>
      </c>
      <c r="D288" s="273" t="s">
        <v>3301</v>
      </c>
      <c r="E288" s="274"/>
      <c r="F288" s="275" t="s">
        <v>2550</v>
      </c>
      <c r="G288" s="276">
        <v>41</v>
      </c>
      <c r="H288" s="277">
        <v>66.66</v>
      </c>
      <c r="I288" s="278">
        <v>24.64</v>
      </c>
      <c r="J288" s="279">
        <f t="shared" si="159"/>
        <v>91.3</v>
      </c>
      <c r="K288" s="166">
        <f t="shared" si="160"/>
        <v>2733.06</v>
      </c>
      <c r="L288" s="166">
        <f t="shared" si="161"/>
        <v>1010.24</v>
      </c>
      <c r="M288" s="166">
        <f t="shared" si="162"/>
        <v>3743.3</v>
      </c>
      <c r="N288" s="166">
        <f t="shared" si="163"/>
        <v>4679.13</v>
      </c>
      <c r="O288" s="166"/>
      <c r="P288" s="167">
        <f t="shared" si="164"/>
        <v>41</v>
      </c>
      <c r="Q288" s="168">
        <f t="shared" si="165"/>
        <v>0</v>
      </c>
      <c r="R288" s="168">
        <f t="shared" si="166"/>
        <v>0</v>
      </c>
      <c r="S288" s="168">
        <f t="shared" si="167"/>
        <v>0</v>
      </c>
      <c r="T288" s="169">
        <f t="shared" si="168"/>
        <v>0</v>
      </c>
      <c r="U288" s="166"/>
      <c r="V288" s="167">
        <f t="shared" si="169"/>
        <v>41</v>
      </c>
      <c r="W288" s="168">
        <f t="shared" si="170"/>
        <v>0</v>
      </c>
      <c r="X288" s="168">
        <f t="shared" si="171"/>
        <v>0</v>
      </c>
      <c r="Y288" s="168">
        <f t="shared" si="172"/>
        <v>0</v>
      </c>
      <c r="Z288" s="169">
        <f t="shared" si="173"/>
        <v>0</v>
      </c>
      <c r="AA288" s="166"/>
      <c r="AB288" s="167">
        <f t="shared" si="174"/>
        <v>41</v>
      </c>
      <c r="AC288" s="168">
        <f t="shared" si="175"/>
        <v>0</v>
      </c>
      <c r="AD288" s="168">
        <f t="shared" si="176"/>
        <v>0</v>
      </c>
      <c r="AE288" s="168">
        <f t="shared" si="177"/>
        <v>0</v>
      </c>
      <c r="AF288" s="169">
        <f t="shared" si="178"/>
        <v>0</v>
      </c>
      <c r="AG288" s="170"/>
      <c r="AH288" s="238" t="s">
        <v>1490</v>
      </c>
      <c r="AI288" s="285"/>
      <c r="AN288" s="255"/>
      <c r="AO288" s="256"/>
      <c r="AP288" s="256"/>
      <c r="AQ288" s="257"/>
    </row>
    <row r="289" spans="1:43" ht="60">
      <c r="A289" s="281"/>
      <c r="B289" s="282" t="s">
        <v>3302</v>
      </c>
      <c r="C289" s="291" t="s">
        <v>3303</v>
      </c>
      <c r="D289" s="273" t="s">
        <v>3304</v>
      </c>
      <c r="E289" s="274"/>
      <c r="F289" s="284" t="s">
        <v>2550</v>
      </c>
      <c r="G289" s="276">
        <v>27</v>
      </c>
      <c r="H289" s="277">
        <v>598.46</v>
      </c>
      <c r="I289" s="278">
        <v>4.07</v>
      </c>
      <c r="J289" s="279">
        <f t="shared" si="159"/>
        <v>602.53</v>
      </c>
      <c r="K289" s="166">
        <f t="shared" si="160"/>
        <v>16158.42</v>
      </c>
      <c r="L289" s="166">
        <f t="shared" si="161"/>
        <v>109.89</v>
      </c>
      <c r="M289" s="166">
        <f t="shared" si="162"/>
        <v>16268.31</v>
      </c>
      <c r="N289" s="166">
        <f t="shared" si="163"/>
        <v>20335.39</v>
      </c>
      <c r="O289" s="166"/>
      <c r="P289" s="167">
        <f t="shared" si="164"/>
        <v>27</v>
      </c>
      <c r="Q289" s="168">
        <f t="shared" si="165"/>
        <v>0</v>
      </c>
      <c r="R289" s="168">
        <f t="shared" si="166"/>
        <v>0</v>
      </c>
      <c r="S289" s="168">
        <f t="shared" si="167"/>
        <v>0</v>
      </c>
      <c r="T289" s="169">
        <f t="shared" si="168"/>
        <v>0</v>
      </c>
      <c r="U289" s="166"/>
      <c r="V289" s="167">
        <f t="shared" si="169"/>
        <v>27</v>
      </c>
      <c r="W289" s="168">
        <f t="shared" si="170"/>
        <v>0</v>
      </c>
      <c r="X289" s="168">
        <f t="shared" si="171"/>
        <v>0</v>
      </c>
      <c r="Y289" s="168">
        <f t="shared" si="172"/>
        <v>0</v>
      </c>
      <c r="Z289" s="169">
        <f t="shared" si="173"/>
        <v>0</v>
      </c>
      <c r="AA289" s="166"/>
      <c r="AB289" s="167">
        <f t="shared" si="174"/>
        <v>27</v>
      </c>
      <c r="AC289" s="168">
        <f t="shared" si="175"/>
        <v>0</v>
      </c>
      <c r="AD289" s="168">
        <f t="shared" si="176"/>
        <v>0</v>
      </c>
      <c r="AE289" s="168">
        <f t="shared" si="177"/>
        <v>0</v>
      </c>
      <c r="AF289" s="169">
        <f t="shared" si="178"/>
        <v>0</v>
      </c>
      <c r="AG289" s="170"/>
      <c r="AH289" s="238" t="s">
        <v>1490</v>
      </c>
      <c r="AI289" s="285"/>
      <c r="AN289" s="239"/>
      <c r="AO289" s="240"/>
      <c r="AP289" s="240"/>
      <c r="AQ289" s="241"/>
    </row>
    <row r="290" spans="1:43" ht="30">
      <c r="A290" s="281"/>
      <c r="B290" s="282" t="s">
        <v>3305</v>
      </c>
      <c r="C290" s="291" t="s">
        <v>3306</v>
      </c>
      <c r="D290" s="273" t="s">
        <v>3307</v>
      </c>
      <c r="E290" s="274"/>
      <c r="F290" s="284" t="s">
        <v>2550</v>
      </c>
      <c r="G290" s="276">
        <v>21</v>
      </c>
      <c r="H290" s="277">
        <v>505.21</v>
      </c>
      <c r="I290" s="278">
        <v>61.58</v>
      </c>
      <c r="J290" s="279">
        <f t="shared" si="159"/>
        <v>566.79</v>
      </c>
      <c r="K290" s="166">
        <f t="shared" si="160"/>
        <v>10609.41</v>
      </c>
      <c r="L290" s="166">
        <f t="shared" si="161"/>
        <v>1293.18</v>
      </c>
      <c r="M290" s="166">
        <f t="shared" si="162"/>
        <v>11902.59</v>
      </c>
      <c r="N290" s="166">
        <f t="shared" si="163"/>
        <v>14878.24</v>
      </c>
      <c r="O290" s="166"/>
      <c r="P290" s="167">
        <f t="shared" si="164"/>
        <v>21</v>
      </c>
      <c r="Q290" s="168">
        <f t="shared" si="165"/>
        <v>0</v>
      </c>
      <c r="R290" s="168">
        <f t="shared" si="166"/>
        <v>0</v>
      </c>
      <c r="S290" s="168">
        <f t="shared" si="167"/>
        <v>0</v>
      </c>
      <c r="T290" s="169">
        <f t="shared" si="168"/>
        <v>0</v>
      </c>
      <c r="U290" s="166"/>
      <c r="V290" s="167">
        <f t="shared" si="169"/>
        <v>21</v>
      </c>
      <c r="W290" s="168">
        <f t="shared" si="170"/>
        <v>0</v>
      </c>
      <c r="X290" s="168">
        <f t="shared" si="171"/>
        <v>0</v>
      </c>
      <c r="Y290" s="168">
        <f t="shared" si="172"/>
        <v>0</v>
      </c>
      <c r="Z290" s="169">
        <f t="shared" si="173"/>
        <v>0</v>
      </c>
      <c r="AA290" s="166"/>
      <c r="AB290" s="167">
        <f t="shared" si="174"/>
        <v>21</v>
      </c>
      <c r="AC290" s="168">
        <f t="shared" si="175"/>
        <v>0</v>
      </c>
      <c r="AD290" s="168">
        <f t="shared" si="176"/>
        <v>0</v>
      </c>
      <c r="AE290" s="168">
        <f t="shared" si="177"/>
        <v>0</v>
      </c>
      <c r="AF290" s="169">
        <f t="shared" si="178"/>
        <v>0</v>
      </c>
      <c r="AG290" s="170"/>
      <c r="AH290" s="238" t="s">
        <v>1490</v>
      </c>
      <c r="AI290" s="285"/>
      <c r="AN290" s="255"/>
      <c r="AO290" s="256"/>
      <c r="AP290" s="256"/>
      <c r="AQ290" s="257"/>
    </row>
    <row r="291" spans="1:43" ht="60">
      <c r="A291" s="281"/>
      <c r="B291" s="282" t="s">
        <v>3308</v>
      </c>
      <c r="C291" s="286" t="s">
        <v>3309</v>
      </c>
      <c r="D291" s="273" t="s">
        <v>3310</v>
      </c>
      <c r="E291" s="274"/>
      <c r="F291" s="275" t="s">
        <v>2601</v>
      </c>
      <c r="G291" s="276">
        <v>2</v>
      </c>
      <c r="H291" s="277">
        <v>241.03</v>
      </c>
      <c r="I291" s="278">
        <v>212.58</v>
      </c>
      <c r="J291" s="279">
        <f t="shared" si="159"/>
        <v>453.61</v>
      </c>
      <c r="K291" s="166">
        <f t="shared" si="160"/>
        <v>482.06</v>
      </c>
      <c r="L291" s="166">
        <f t="shared" si="161"/>
        <v>425.16</v>
      </c>
      <c r="M291" s="166">
        <f t="shared" si="162"/>
        <v>907.22</v>
      </c>
      <c r="N291" s="166">
        <f t="shared" si="163"/>
        <v>1134.03</v>
      </c>
      <c r="O291" s="166"/>
      <c r="P291" s="167">
        <f t="shared" si="164"/>
        <v>2</v>
      </c>
      <c r="Q291" s="168">
        <f t="shared" si="165"/>
        <v>0</v>
      </c>
      <c r="R291" s="168">
        <f t="shared" si="166"/>
        <v>0</v>
      </c>
      <c r="S291" s="168">
        <f t="shared" si="167"/>
        <v>0</v>
      </c>
      <c r="T291" s="169">
        <f t="shared" si="168"/>
        <v>0</v>
      </c>
      <c r="U291" s="166"/>
      <c r="V291" s="167">
        <f t="shared" si="169"/>
        <v>2</v>
      </c>
      <c r="W291" s="168">
        <f t="shared" si="170"/>
        <v>0</v>
      </c>
      <c r="X291" s="168">
        <f t="shared" si="171"/>
        <v>0</v>
      </c>
      <c r="Y291" s="168">
        <f t="shared" si="172"/>
        <v>0</v>
      </c>
      <c r="Z291" s="169">
        <f t="shared" si="173"/>
        <v>0</v>
      </c>
      <c r="AA291" s="166"/>
      <c r="AB291" s="167">
        <f t="shared" si="174"/>
        <v>2</v>
      </c>
      <c r="AC291" s="168">
        <f t="shared" si="175"/>
        <v>0</v>
      </c>
      <c r="AD291" s="168">
        <f t="shared" si="176"/>
        <v>0</v>
      </c>
      <c r="AE291" s="168">
        <f t="shared" si="177"/>
        <v>0</v>
      </c>
      <c r="AF291" s="169">
        <f t="shared" si="178"/>
        <v>0</v>
      </c>
      <c r="AG291" s="170"/>
      <c r="AH291" s="238" t="s">
        <v>1490</v>
      </c>
      <c r="AI291" s="285"/>
      <c r="AN291" s="255"/>
      <c r="AO291" s="256"/>
      <c r="AP291" s="256"/>
      <c r="AQ291" s="257"/>
    </row>
    <row r="292" spans="1:43" ht="75">
      <c r="A292" s="281"/>
      <c r="B292" s="282" t="s">
        <v>3311</v>
      </c>
      <c r="C292" s="286" t="s">
        <v>3312</v>
      </c>
      <c r="D292" s="273" t="s">
        <v>3313</v>
      </c>
      <c r="E292" s="274"/>
      <c r="F292" s="275" t="s">
        <v>2601</v>
      </c>
      <c r="G292" s="276">
        <v>10</v>
      </c>
      <c r="H292" s="277">
        <v>465.89</v>
      </c>
      <c r="I292" s="278">
        <v>239.53</v>
      </c>
      <c r="J292" s="279">
        <f t="shared" si="159"/>
        <v>705.42</v>
      </c>
      <c r="K292" s="166">
        <f t="shared" si="160"/>
        <v>4658.8999999999996</v>
      </c>
      <c r="L292" s="166">
        <f t="shared" si="161"/>
        <v>2395.3000000000002</v>
      </c>
      <c r="M292" s="166">
        <f t="shared" si="162"/>
        <v>7054.2</v>
      </c>
      <c r="N292" s="166">
        <f t="shared" si="163"/>
        <v>8817.75</v>
      </c>
      <c r="O292" s="166"/>
      <c r="P292" s="167">
        <f t="shared" si="164"/>
        <v>10</v>
      </c>
      <c r="Q292" s="168">
        <f t="shared" si="165"/>
        <v>0</v>
      </c>
      <c r="R292" s="168">
        <f t="shared" si="166"/>
        <v>0</v>
      </c>
      <c r="S292" s="168">
        <f t="shared" si="167"/>
        <v>0</v>
      </c>
      <c r="T292" s="169">
        <f t="shared" si="168"/>
        <v>0</v>
      </c>
      <c r="U292" s="166"/>
      <c r="V292" s="167">
        <f t="shared" si="169"/>
        <v>10</v>
      </c>
      <c r="W292" s="168">
        <f t="shared" si="170"/>
        <v>0</v>
      </c>
      <c r="X292" s="168">
        <f t="shared" si="171"/>
        <v>0</v>
      </c>
      <c r="Y292" s="168">
        <f t="shared" si="172"/>
        <v>0</v>
      </c>
      <c r="Z292" s="169">
        <f t="shared" si="173"/>
        <v>0</v>
      </c>
      <c r="AA292" s="166"/>
      <c r="AB292" s="167">
        <f t="shared" si="174"/>
        <v>10</v>
      </c>
      <c r="AC292" s="168">
        <f t="shared" si="175"/>
        <v>0</v>
      </c>
      <c r="AD292" s="168">
        <f t="shared" si="176"/>
        <v>0</v>
      </c>
      <c r="AE292" s="168">
        <f t="shared" si="177"/>
        <v>0</v>
      </c>
      <c r="AF292" s="169">
        <f t="shared" si="178"/>
        <v>0</v>
      </c>
      <c r="AG292" s="170"/>
      <c r="AH292" s="238" t="s">
        <v>1490</v>
      </c>
      <c r="AI292" s="285"/>
      <c r="AN292" s="255"/>
      <c r="AO292" s="256"/>
      <c r="AP292" s="256"/>
      <c r="AQ292" s="257"/>
    </row>
    <row r="293" spans="1:43" ht="75">
      <c r="A293" s="281"/>
      <c r="B293" s="282" t="s">
        <v>3314</v>
      </c>
      <c r="C293" s="286" t="s">
        <v>3315</v>
      </c>
      <c r="D293" s="273" t="s">
        <v>3316</v>
      </c>
      <c r="E293" s="274"/>
      <c r="F293" s="275" t="s">
        <v>2601</v>
      </c>
      <c r="G293" s="276">
        <v>8</v>
      </c>
      <c r="H293" s="277">
        <v>352.92</v>
      </c>
      <c r="I293" s="278">
        <v>206.75</v>
      </c>
      <c r="J293" s="279">
        <f t="shared" si="159"/>
        <v>559.66999999999996</v>
      </c>
      <c r="K293" s="166">
        <f t="shared" si="160"/>
        <v>2823.36</v>
      </c>
      <c r="L293" s="166">
        <f t="shared" si="161"/>
        <v>1654</v>
      </c>
      <c r="M293" s="166">
        <f t="shared" si="162"/>
        <v>4477.3599999999997</v>
      </c>
      <c r="N293" s="166">
        <f t="shared" si="163"/>
        <v>5596.7</v>
      </c>
      <c r="O293" s="166"/>
      <c r="P293" s="167">
        <f t="shared" si="164"/>
        <v>8</v>
      </c>
      <c r="Q293" s="168">
        <f t="shared" si="165"/>
        <v>0</v>
      </c>
      <c r="R293" s="168">
        <f t="shared" si="166"/>
        <v>0</v>
      </c>
      <c r="S293" s="168">
        <f t="shared" si="167"/>
        <v>0</v>
      </c>
      <c r="T293" s="169">
        <f t="shared" si="168"/>
        <v>0</v>
      </c>
      <c r="U293" s="166"/>
      <c r="V293" s="167">
        <f t="shared" si="169"/>
        <v>8</v>
      </c>
      <c r="W293" s="168">
        <f t="shared" si="170"/>
        <v>0</v>
      </c>
      <c r="X293" s="168">
        <f t="shared" si="171"/>
        <v>0</v>
      </c>
      <c r="Y293" s="168">
        <f t="shared" si="172"/>
        <v>0</v>
      </c>
      <c r="Z293" s="169">
        <f t="shared" si="173"/>
        <v>0</v>
      </c>
      <c r="AA293" s="166"/>
      <c r="AB293" s="167">
        <f t="shared" si="174"/>
        <v>8</v>
      </c>
      <c r="AC293" s="168">
        <f t="shared" si="175"/>
        <v>0</v>
      </c>
      <c r="AD293" s="168">
        <f t="shared" si="176"/>
        <v>0</v>
      </c>
      <c r="AE293" s="168">
        <f t="shared" si="177"/>
        <v>0</v>
      </c>
      <c r="AF293" s="169">
        <f t="shared" si="178"/>
        <v>0</v>
      </c>
      <c r="AG293" s="170"/>
      <c r="AH293" s="238" t="s">
        <v>1490</v>
      </c>
      <c r="AI293" s="285"/>
      <c r="AN293" s="255"/>
      <c r="AO293" s="256"/>
      <c r="AP293" s="256"/>
      <c r="AQ293" s="257"/>
    </row>
    <row r="294" spans="1:43" ht="90">
      <c r="A294" s="281"/>
      <c r="B294" s="282" t="s">
        <v>3317</v>
      </c>
      <c r="C294" s="286" t="s">
        <v>3318</v>
      </c>
      <c r="D294" s="273" t="s">
        <v>3319</v>
      </c>
      <c r="E294" s="274"/>
      <c r="F294" s="275" t="s">
        <v>2601</v>
      </c>
      <c r="G294" s="276">
        <v>21</v>
      </c>
      <c r="H294" s="277">
        <v>248.87</v>
      </c>
      <c r="I294" s="278">
        <v>206.75</v>
      </c>
      <c r="J294" s="279">
        <f t="shared" si="159"/>
        <v>455.62</v>
      </c>
      <c r="K294" s="166">
        <f t="shared" si="160"/>
        <v>5226.2700000000004</v>
      </c>
      <c r="L294" s="166">
        <f t="shared" si="161"/>
        <v>4341.75</v>
      </c>
      <c r="M294" s="166">
        <f t="shared" si="162"/>
        <v>9568.02</v>
      </c>
      <c r="N294" s="166">
        <f t="shared" si="163"/>
        <v>11960.03</v>
      </c>
      <c r="O294" s="166"/>
      <c r="P294" s="167">
        <f t="shared" si="164"/>
        <v>21</v>
      </c>
      <c r="Q294" s="168">
        <f t="shared" si="165"/>
        <v>0</v>
      </c>
      <c r="R294" s="168">
        <f t="shared" si="166"/>
        <v>0</v>
      </c>
      <c r="S294" s="168">
        <f t="shared" si="167"/>
        <v>0</v>
      </c>
      <c r="T294" s="169">
        <f t="shared" si="168"/>
        <v>0</v>
      </c>
      <c r="U294" s="166"/>
      <c r="V294" s="167">
        <f t="shared" si="169"/>
        <v>21</v>
      </c>
      <c r="W294" s="168">
        <f t="shared" si="170"/>
        <v>0</v>
      </c>
      <c r="X294" s="168">
        <f t="shared" si="171"/>
        <v>0</v>
      </c>
      <c r="Y294" s="168">
        <f t="shared" si="172"/>
        <v>0</v>
      </c>
      <c r="Z294" s="169">
        <f t="shared" si="173"/>
        <v>0</v>
      </c>
      <c r="AA294" s="166"/>
      <c r="AB294" s="167">
        <f t="shared" si="174"/>
        <v>21</v>
      </c>
      <c r="AC294" s="168">
        <f t="shared" si="175"/>
        <v>0</v>
      </c>
      <c r="AD294" s="168">
        <f t="shared" si="176"/>
        <v>0</v>
      </c>
      <c r="AE294" s="168">
        <f t="shared" si="177"/>
        <v>0</v>
      </c>
      <c r="AF294" s="169">
        <f t="shared" si="178"/>
        <v>0</v>
      </c>
      <c r="AG294" s="170"/>
      <c r="AH294" s="238" t="s">
        <v>1490</v>
      </c>
      <c r="AI294" s="285"/>
      <c r="AN294" s="255"/>
      <c r="AO294" s="256"/>
      <c r="AP294" s="256"/>
      <c r="AQ294" s="257"/>
    </row>
    <row r="295" spans="1:43" ht="75">
      <c r="A295" s="281"/>
      <c r="B295" s="282" t="s">
        <v>3320</v>
      </c>
      <c r="C295" s="286" t="s">
        <v>3321</v>
      </c>
      <c r="D295" s="273" t="s">
        <v>3322</v>
      </c>
      <c r="E295" s="274"/>
      <c r="F295" s="275" t="s">
        <v>2550</v>
      </c>
      <c r="G295" s="276">
        <v>21</v>
      </c>
      <c r="H295" s="277">
        <v>62.49</v>
      </c>
      <c r="I295" s="278">
        <v>9.25</v>
      </c>
      <c r="J295" s="279">
        <f t="shared" si="159"/>
        <v>71.739999999999995</v>
      </c>
      <c r="K295" s="166">
        <f t="shared" si="160"/>
        <v>1312.29</v>
      </c>
      <c r="L295" s="166">
        <f t="shared" si="161"/>
        <v>194.25</v>
      </c>
      <c r="M295" s="166">
        <f t="shared" si="162"/>
        <v>1506.54</v>
      </c>
      <c r="N295" s="166">
        <f t="shared" si="163"/>
        <v>1883.18</v>
      </c>
      <c r="O295" s="166"/>
      <c r="P295" s="167">
        <f t="shared" si="164"/>
        <v>21</v>
      </c>
      <c r="Q295" s="168">
        <f t="shared" si="165"/>
        <v>0</v>
      </c>
      <c r="R295" s="168">
        <f t="shared" si="166"/>
        <v>0</v>
      </c>
      <c r="S295" s="168">
        <f t="shared" si="167"/>
        <v>0</v>
      </c>
      <c r="T295" s="169">
        <f t="shared" si="168"/>
        <v>0</v>
      </c>
      <c r="U295" s="166"/>
      <c r="V295" s="167">
        <f t="shared" si="169"/>
        <v>21</v>
      </c>
      <c r="W295" s="168">
        <f t="shared" si="170"/>
        <v>0</v>
      </c>
      <c r="X295" s="168">
        <f t="shared" si="171"/>
        <v>0</v>
      </c>
      <c r="Y295" s="168">
        <f t="shared" si="172"/>
        <v>0</v>
      </c>
      <c r="Z295" s="169">
        <f t="shared" si="173"/>
        <v>0</v>
      </c>
      <c r="AA295" s="166"/>
      <c r="AB295" s="167">
        <f t="shared" si="174"/>
        <v>21</v>
      </c>
      <c r="AC295" s="168">
        <f t="shared" si="175"/>
        <v>0</v>
      </c>
      <c r="AD295" s="168">
        <f t="shared" si="176"/>
        <v>0</v>
      </c>
      <c r="AE295" s="168">
        <f t="shared" si="177"/>
        <v>0</v>
      </c>
      <c r="AF295" s="169">
        <f t="shared" si="178"/>
        <v>0</v>
      </c>
      <c r="AG295" s="170"/>
      <c r="AH295" s="238" t="s">
        <v>1490</v>
      </c>
      <c r="AI295" s="285"/>
      <c r="AN295" s="239"/>
      <c r="AO295" s="240"/>
      <c r="AP295" s="240"/>
      <c r="AQ295" s="241"/>
    </row>
    <row r="296" spans="1:43" ht="45">
      <c r="A296" s="281"/>
      <c r="B296" s="282" t="s">
        <v>3323</v>
      </c>
      <c r="C296" s="283" t="s">
        <v>3324</v>
      </c>
      <c r="D296" s="273" t="s">
        <v>3325</v>
      </c>
      <c r="E296" s="274"/>
      <c r="F296" s="275" t="s">
        <v>2550</v>
      </c>
      <c r="G296" s="276">
        <v>84</v>
      </c>
      <c r="H296" s="277">
        <v>42.23</v>
      </c>
      <c r="I296" s="278">
        <v>6.63</v>
      </c>
      <c r="J296" s="279">
        <f t="shared" si="159"/>
        <v>48.86</v>
      </c>
      <c r="K296" s="166">
        <f t="shared" si="160"/>
        <v>3547.32</v>
      </c>
      <c r="L296" s="166">
        <f t="shared" si="161"/>
        <v>556.91999999999996</v>
      </c>
      <c r="M296" s="166">
        <f t="shared" si="162"/>
        <v>4104.24</v>
      </c>
      <c r="N296" s="166">
        <f t="shared" si="163"/>
        <v>5130.3</v>
      </c>
      <c r="O296" s="166"/>
      <c r="P296" s="167">
        <f t="shared" si="164"/>
        <v>84</v>
      </c>
      <c r="Q296" s="168">
        <f t="shared" si="165"/>
        <v>0</v>
      </c>
      <c r="R296" s="168">
        <f t="shared" si="166"/>
        <v>0</v>
      </c>
      <c r="S296" s="168">
        <f t="shared" si="167"/>
        <v>0</v>
      </c>
      <c r="T296" s="169">
        <f t="shared" si="168"/>
        <v>0</v>
      </c>
      <c r="U296" s="166"/>
      <c r="V296" s="167">
        <f t="shared" si="169"/>
        <v>84</v>
      </c>
      <c r="W296" s="168">
        <f t="shared" si="170"/>
        <v>0</v>
      </c>
      <c r="X296" s="168">
        <f t="shared" si="171"/>
        <v>0</v>
      </c>
      <c r="Y296" s="168">
        <f t="shared" si="172"/>
        <v>0</v>
      </c>
      <c r="Z296" s="169">
        <f t="shared" si="173"/>
        <v>0</v>
      </c>
      <c r="AA296" s="166"/>
      <c r="AB296" s="167">
        <f t="shared" si="174"/>
        <v>84</v>
      </c>
      <c r="AC296" s="168">
        <f t="shared" si="175"/>
        <v>0</v>
      </c>
      <c r="AD296" s="168">
        <f t="shared" si="176"/>
        <v>0</v>
      </c>
      <c r="AE296" s="168">
        <f t="shared" si="177"/>
        <v>0</v>
      </c>
      <c r="AF296" s="169">
        <f t="shared" si="178"/>
        <v>0</v>
      </c>
      <c r="AG296" s="170"/>
      <c r="AH296" s="238" t="s">
        <v>1490</v>
      </c>
      <c r="AI296" s="280"/>
      <c r="AN296" s="255"/>
      <c r="AO296" s="256"/>
      <c r="AP296" s="256"/>
      <c r="AQ296" s="257"/>
    </row>
    <row r="297" spans="1:43" ht="60">
      <c r="A297" s="281"/>
      <c r="B297" s="282" t="s">
        <v>3326</v>
      </c>
      <c r="C297" s="283" t="s">
        <v>3327</v>
      </c>
      <c r="D297" s="273" t="s">
        <v>3328</v>
      </c>
      <c r="E297" s="274"/>
      <c r="F297" s="275" t="s">
        <v>2550</v>
      </c>
      <c r="G297" s="276">
        <v>94</v>
      </c>
      <c r="H297" s="277">
        <v>95.71</v>
      </c>
      <c r="I297" s="278">
        <v>15.26</v>
      </c>
      <c r="J297" s="279">
        <f t="shared" si="159"/>
        <v>110.97</v>
      </c>
      <c r="K297" s="166">
        <f t="shared" si="160"/>
        <v>8996.74</v>
      </c>
      <c r="L297" s="166">
        <f t="shared" si="161"/>
        <v>1434.44</v>
      </c>
      <c r="M297" s="166">
        <f t="shared" si="162"/>
        <v>10431.18</v>
      </c>
      <c r="N297" s="166">
        <f t="shared" si="163"/>
        <v>13038.98</v>
      </c>
      <c r="O297" s="166"/>
      <c r="P297" s="167">
        <f t="shared" si="164"/>
        <v>94</v>
      </c>
      <c r="Q297" s="168">
        <f t="shared" si="165"/>
        <v>0</v>
      </c>
      <c r="R297" s="168">
        <f t="shared" si="166"/>
        <v>0</v>
      </c>
      <c r="S297" s="168">
        <f t="shared" si="167"/>
        <v>0</v>
      </c>
      <c r="T297" s="169">
        <f t="shared" si="168"/>
        <v>0</v>
      </c>
      <c r="U297" s="166"/>
      <c r="V297" s="167">
        <f t="shared" si="169"/>
        <v>94</v>
      </c>
      <c r="W297" s="168">
        <f t="shared" si="170"/>
        <v>0</v>
      </c>
      <c r="X297" s="168">
        <f t="shared" si="171"/>
        <v>0</v>
      </c>
      <c r="Y297" s="168">
        <f t="shared" si="172"/>
        <v>0</v>
      </c>
      <c r="Z297" s="169">
        <f t="shared" si="173"/>
        <v>0</v>
      </c>
      <c r="AA297" s="166"/>
      <c r="AB297" s="167">
        <f t="shared" si="174"/>
        <v>94</v>
      </c>
      <c r="AC297" s="168">
        <f t="shared" si="175"/>
        <v>0</v>
      </c>
      <c r="AD297" s="168">
        <f t="shared" si="176"/>
        <v>0</v>
      </c>
      <c r="AE297" s="168">
        <f t="shared" si="177"/>
        <v>0</v>
      </c>
      <c r="AF297" s="169">
        <f t="shared" si="178"/>
        <v>0</v>
      </c>
      <c r="AG297" s="170"/>
      <c r="AH297" s="238" t="s">
        <v>1490</v>
      </c>
      <c r="AI297" s="280"/>
      <c r="AN297" s="255"/>
      <c r="AO297" s="256"/>
      <c r="AP297" s="256"/>
      <c r="AQ297" s="257"/>
    </row>
    <row r="298" spans="1:43" ht="30" customHeight="1">
      <c r="A298" s="281"/>
      <c r="B298" s="282" t="s">
        <v>3329</v>
      </c>
      <c r="C298" s="308" t="s">
        <v>3330</v>
      </c>
      <c r="D298" s="273" t="s">
        <v>3331</v>
      </c>
      <c r="E298" s="274"/>
      <c r="F298" s="275" t="s">
        <v>2550</v>
      </c>
      <c r="G298" s="276">
        <v>16</v>
      </c>
      <c r="H298" s="277">
        <v>104.87</v>
      </c>
      <c r="I298" s="278">
        <v>17.79</v>
      </c>
      <c r="J298" s="279">
        <f t="shared" si="159"/>
        <v>122.66</v>
      </c>
      <c r="K298" s="166">
        <f t="shared" si="160"/>
        <v>1677.92</v>
      </c>
      <c r="L298" s="166">
        <f t="shared" si="161"/>
        <v>284.64</v>
      </c>
      <c r="M298" s="166">
        <f t="shared" si="162"/>
        <v>1962.56</v>
      </c>
      <c r="N298" s="166">
        <f t="shared" si="163"/>
        <v>2453.1999999999998</v>
      </c>
      <c r="O298" s="166"/>
      <c r="P298" s="167">
        <f t="shared" si="164"/>
        <v>16</v>
      </c>
      <c r="Q298" s="168">
        <f t="shared" si="165"/>
        <v>0</v>
      </c>
      <c r="R298" s="168">
        <f t="shared" si="166"/>
        <v>0</v>
      </c>
      <c r="S298" s="168">
        <f t="shared" si="167"/>
        <v>0</v>
      </c>
      <c r="T298" s="169">
        <f t="shared" si="168"/>
        <v>0</v>
      </c>
      <c r="U298" s="166"/>
      <c r="V298" s="167">
        <f t="shared" si="169"/>
        <v>16</v>
      </c>
      <c r="W298" s="168">
        <f t="shared" si="170"/>
        <v>0</v>
      </c>
      <c r="X298" s="168">
        <f t="shared" si="171"/>
        <v>0</v>
      </c>
      <c r="Y298" s="168">
        <f t="shared" si="172"/>
        <v>0</v>
      </c>
      <c r="Z298" s="169">
        <f t="shared" si="173"/>
        <v>0</v>
      </c>
      <c r="AA298" s="166"/>
      <c r="AB298" s="167">
        <f t="shared" si="174"/>
        <v>16</v>
      </c>
      <c r="AC298" s="168">
        <f t="shared" si="175"/>
        <v>0</v>
      </c>
      <c r="AD298" s="168">
        <f t="shared" si="176"/>
        <v>0</v>
      </c>
      <c r="AE298" s="168">
        <f t="shared" si="177"/>
        <v>0</v>
      </c>
      <c r="AF298" s="169">
        <f t="shared" si="178"/>
        <v>0</v>
      </c>
      <c r="AG298" s="170"/>
      <c r="AH298" s="238" t="s">
        <v>1490</v>
      </c>
      <c r="AI298" s="280"/>
      <c r="AN298" s="255"/>
      <c r="AO298" s="256"/>
      <c r="AP298" s="256"/>
      <c r="AQ298" s="257"/>
    </row>
    <row r="299" spans="1:43" ht="90">
      <c r="A299" s="281"/>
      <c r="B299" s="282" t="s">
        <v>3332</v>
      </c>
      <c r="C299" s="286" t="s">
        <v>3333</v>
      </c>
      <c r="D299" s="273" t="s">
        <v>3334</v>
      </c>
      <c r="E299" s="274"/>
      <c r="F299" s="284" t="s">
        <v>2550</v>
      </c>
      <c r="G299" s="276">
        <v>2050</v>
      </c>
      <c r="H299" s="277">
        <v>143.22999999999999</v>
      </c>
      <c r="I299" s="278">
        <v>23.72</v>
      </c>
      <c r="J299" s="279">
        <f t="shared" si="159"/>
        <v>166.95</v>
      </c>
      <c r="K299" s="166">
        <f t="shared" si="160"/>
        <v>293621.5</v>
      </c>
      <c r="L299" s="166">
        <f t="shared" si="161"/>
        <v>48626</v>
      </c>
      <c r="M299" s="166">
        <f t="shared" si="162"/>
        <v>342247.5</v>
      </c>
      <c r="N299" s="166">
        <f t="shared" si="163"/>
        <v>427809.38</v>
      </c>
      <c r="O299" s="166"/>
      <c r="P299" s="167">
        <f t="shared" si="164"/>
        <v>2050</v>
      </c>
      <c r="Q299" s="168">
        <f t="shared" si="165"/>
        <v>0</v>
      </c>
      <c r="R299" s="168">
        <f t="shared" si="166"/>
        <v>0</v>
      </c>
      <c r="S299" s="168">
        <f t="shared" si="167"/>
        <v>0</v>
      </c>
      <c r="T299" s="169">
        <f t="shared" si="168"/>
        <v>0</v>
      </c>
      <c r="U299" s="166"/>
      <c r="V299" s="167">
        <f t="shared" si="169"/>
        <v>2050</v>
      </c>
      <c r="W299" s="168">
        <f t="shared" si="170"/>
        <v>0</v>
      </c>
      <c r="X299" s="168">
        <f t="shared" si="171"/>
        <v>0</v>
      </c>
      <c r="Y299" s="168">
        <f t="shared" si="172"/>
        <v>0</v>
      </c>
      <c r="Z299" s="169">
        <f t="shared" si="173"/>
        <v>0</v>
      </c>
      <c r="AA299" s="166"/>
      <c r="AB299" s="167">
        <f t="shared" si="174"/>
        <v>2050</v>
      </c>
      <c r="AC299" s="168">
        <f t="shared" si="175"/>
        <v>0</v>
      </c>
      <c r="AD299" s="168">
        <f t="shared" si="176"/>
        <v>0</v>
      </c>
      <c r="AE299" s="168">
        <f t="shared" si="177"/>
        <v>0</v>
      </c>
      <c r="AF299" s="169">
        <f t="shared" si="178"/>
        <v>0</v>
      </c>
      <c r="AG299" s="170"/>
      <c r="AH299" s="238" t="s">
        <v>1490</v>
      </c>
      <c r="AI299" s="285"/>
      <c r="AN299" s="255"/>
      <c r="AO299" s="256"/>
      <c r="AP299" s="256"/>
      <c r="AQ299" s="257"/>
    </row>
    <row r="300" spans="1:43" ht="90">
      <c r="A300" s="281"/>
      <c r="B300" s="282" t="s">
        <v>3335</v>
      </c>
      <c r="C300" s="283" t="s">
        <v>3336</v>
      </c>
      <c r="D300" s="273" t="s">
        <v>3337</v>
      </c>
      <c r="E300" s="274"/>
      <c r="F300" s="284" t="s">
        <v>2550</v>
      </c>
      <c r="G300" s="276">
        <v>62</v>
      </c>
      <c r="H300" s="277">
        <v>236.72</v>
      </c>
      <c r="I300" s="278">
        <v>67.349999999999994</v>
      </c>
      <c r="J300" s="279">
        <f t="shared" si="159"/>
        <v>304.07</v>
      </c>
      <c r="K300" s="166">
        <f t="shared" si="160"/>
        <v>14676.64</v>
      </c>
      <c r="L300" s="166">
        <f t="shared" si="161"/>
        <v>4175.7</v>
      </c>
      <c r="M300" s="166">
        <f t="shared" si="162"/>
        <v>18852.34</v>
      </c>
      <c r="N300" s="166">
        <f t="shared" si="163"/>
        <v>23565.43</v>
      </c>
      <c r="O300" s="166"/>
      <c r="P300" s="167">
        <f t="shared" si="164"/>
        <v>62</v>
      </c>
      <c r="Q300" s="168">
        <f t="shared" si="165"/>
        <v>0</v>
      </c>
      <c r="R300" s="168">
        <f t="shared" si="166"/>
        <v>0</v>
      </c>
      <c r="S300" s="168">
        <f t="shared" si="167"/>
        <v>0</v>
      </c>
      <c r="T300" s="169">
        <f t="shared" si="168"/>
        <v>0</v>
      </c>
      <c r="U300" s="166"/>
      <c r="V300" s="167">
        <f t="shared" si="169"/>
        <v>62</v>
      </c>
      <c r="W300" s="168">
        <f t="shared" si="170"/>
        <v>0</v>
      </c>
      <c r="X300" s="168">
        <f t="shared" si="171"/>
        <v>0</v>
      </c>
      <c r="Y300" s="168">
        <f t="shared" si="172"/>
        <v>0</v>
      </c>
      <c r="Z300" s="169">
        <f t="shared" si="173"/>
        <v>0</v>
      </c>
      <c r="AA300" s="166"/>
      <c r="AB300" s="167">
        <f t="shared" si="174"/>
        <v>62</v>
      </c>
      <c r="AC300" s="168">
        <f t="shared" si="175"/>
        <v>0</v>
      </c>
      <c r="AD300" s="168">
        <f t="shared" si="176"/>
        <v>0</v>
      </c>
      <c r="AE300" s="168">
        <f t="shared" si="177"/>
        <v>0</v>
      </c>
      <c r="AF300" s="169">
        <f t="shared" si="178"/>
        <v>0</v>
      </c>
      <c r="AG300" s="170"/>
      <c r="AH300" s="238" t="s">
        <v>1490</v>
      </c>
      <c r="AI300" s="285"/>
      <c r="AN300" s="255"/>
      <c r="AO300" s="256"/>
      <c r="AP300" s="256"/>
      <c r="AQ300" s="257"/>
    </row>
    <row r="301" spans="1:43" ht="90">
      <c r="A301" s="281"/>
      <c r="B301" s="282" t="s">
        <v>3338</v>
      </c>
      <c r="C301" s="283" t="s">
        <v>3339</v>
      </c>
      <c r="D301" s="273" t="s">
        <v>3340</v>
      </c>
      <c r="E301" s="274"/>
      <c r="F301" s="284" t="s">
        <v>2594</v>
      </c>
      <c r="G301" s="276">
        <v>51</v>
      </c>
      <c r="H301" s="277">
        <v>369.16</v>
      </c>
      <c r="I301" s="278">
        <v>214.22</v>
      </c>
      <c r="J301" s="279">
        <f t="shared" si="159"/>
        <v>583.38</v>
      </c>
      <c r="K301" s="166">
        <f t="shared" si="160"/>
        <v>18827.16</v>
      </c>
      <c r="L301" s="166">
        <f t="shared" si="161"/>
        <v>10925.22</v>
      </c>
      <c r="M301" s="166">
        <f t="shared" si="162"/>
        <v>29752.38</v>
      </c>
      <c r="N301" s="166">
        <f t="shared" si="163"/>
        <v>37190.480000000003</v>
      </c>
      <c r="O301" s="166"/>
      <c r="P301" s="167">
        <f t="shared" si="164"/>
        <v>51</v>
      </c>
      <c r="Q301" s="168">
        <f t="shared" si="165"/>
        <v>0</v>
      </c>
      <c r="R301" s="168">
        <f t="shared" si="166"/>
        <v>0</v>
      </c>
      <c r="S301" s="168">
        <f t="shared" si="167"/>
        <v>0</v>
      </c>
      <c r="T301" s="169">
        <f t="shared" si="168"/>
        <v>0</v>
      </c>
      <c r="U301" s="166"/>
      <c r="V301" s="167">
        <f t="shared" si="169"/>
        <v>51</v>
      </c>
      <c r="W301" s="168">
        <f t="shared" si="170"/>
        <v>0</v>
      </c>
      <c r="X301" s="168">
        <f t="shared" si="171"/>
        <v>0</v>
      </c>
      <c r="Y301" s="168">
        <f t="shared" si="172"/>
        <v>0</v>
      </c>
      <c r="Z301" s="169">
        <f t="shared" si="173"/>
        <v>0</v>
      </c>
      <c r="AA301" s="166"/>
      <c r="AB301" s="167">
        <f t="shared" si="174"/>
        <v>51</v>
      </c>
      <c r="AC301" s="168">
        <f t="shared" si="175"/>
        <v>0</v>
      </c>
      <c r="AD301" s="168">
        <f t="shared" si="176"/>
        <v>0</v>
      </c>
      <c r="AE301" s="168">
        <f t="shared" si="177"/>
        <v>0</v>
      </c>
      <c r="AF301" s="169">
        <f t="shared" si="178"/>
        <v>0</v>
      </c>
      <c r="AG301" s="170"/>
      <c r="AH301" s="238" t="s">
        <v>1490</v>
      </c>
      <c r="AI301" s="285"/>
      <c r="AN301" s="239"/>
      <c r="AO301" s="240"/>
      <c r="AP301" s="240"/>
      <c r="AQ301" s="241"/>
    </row>
    <row r="302" spans="1:43" ht="60">
      <c r="A302" s="281"/>
      <c r="B302" s="282" t="s">
        <v>3341</v>
      </c>
      <c r="C302" s="286" t="s">
        <v>3342</v>
      </c>
      <c r="D302" s="273" t="s">
        <v>3343</v>
      </c>
      <c r="E302" s="274"/>
      <c r="F302" s="275" t="s">
        <v>2590</v>
      </c>
      <c r="G302" s="276">
        <v>10</v>
      </c>
      <c r="H302" s="277">
        <v>78.92</v>
      </c>
      <c r="I302" s="278">
        <v>34.08</v>
      </c>
      <c r="J302" s="279">
        <f t="shared" si="159"/>
        <v>113</v>
      </c>
      <c r="K302" s="166">
        <f t="shared" si="160"/>
        <v>789.2</v>
      </c>
      <c r="L302" s="166">
        <f t="shared" si="161"/>
        <v>340.8</v>
      </c>
      <c r="M302" s="166">
        <f t="shared" si="162"/>
        <v>1130</v>
      </c>
      <c r="N302" s="166">
        <f t="shared" si="163"/>
        <v>1412.5</v>
      </c>
      <c r="O302" s="166"/>
      <c r="P302" s="167">
        <f t="shared" si="164"/>
        <v>10</v>
      </c>
      <c r="Q302" s="168">
        <f t="shared" si="165"/>
        <v>0</v>
      </c>
      <c r="R302" s="168">
        <f t="shared" si="166"/>
        <v>0</v>
      </c>
      <c r="S302" s="168">
        <f t="shared" si="167"/>
        <v>0</v>
      </c>
      <c r="T302" s="169">
        <f t="shared" si="168"/>
        <v>0</v>
      </c>
      <c r="U302" s="166"/>
      <c r="V302" s="167">
        <f t="shared" si="169"/>
        <v>10</v>
      </c>
      <c r="W302" s="168">
        <f t="shared" si="170"/>
        <v>0</v>
      </c>
      <c r="X302" s="168">
        <f t="shared" si="171"/>
        <v>0</v>
      </c>
      <c r="Y302" s="168">
        <f t="shared" si="172"/>
        <v>0</v>
      </c>
      <c r="Z302" s="169">
        <f t="shared" si="173"/>
        <v>0</v>
      </c>
      <c r="AA302" s="166"/>
      <c r="AB302" s="167">
        <f t="shared" si="174"/>
        <v>10</v>
      </c>
      <c r="AC302" s="168">
        <f t="shared" si="175"/>
        <v>0</v>
      </c>
      <c r="AD302" s="168">
        <f t="shared" si="176"/>
        <v>0</v>
      </c>
      <c r="AE302" s="168">
        <f t="shared" si="177"/>
        <v>0</v>
      </c>
      <c r="AF302" s="169">
        <f t="shared" si="178"/>
        <v>0</v>
      </c>
      <c r="AG302" s="170"/>
      <c r="AH302" s="238" t="s">
        <v>1490</v>
      </c>
      <c r="AI302" s="285"/>
      <c r="AN302" s="255"/>
      <c r="AO302" s="256"/>
      <c r="AP302" s="256"/>
      <c r="AQ302" s="257"/>
    </row>
    <row r="303" spans="1:43" ht="60">
      <c r="A303" s="281"/>
      <c r="B303" s="282" t="s">
        <v>3344</v>
      </c>
      <c r="C303" s="286" t="s">
        <v>3345</v>
      </c>
      <c r="D303" s="273" t="s">
        <v>3346</v>
      </c>
      <c r="E303" s="274"/>
      <c r="F303" s="275" t="s">
        <v>2590</v>
      </c>
      <c r="G303" s="276">
        <v>10</v>
      </c>
      <c r="H303" s="277">
        <v>74.510000000000005</v>
      </c>
      <c r="I303" s="278">
        <v>34.08</v>
      </c>
      <c r="J303" s="279">
        <f t="shared" si="159"/>
        <v>108.59</v>
      </c>
      <c r="K303" s="166">
        <f t="shared" si="160"/>
        <v>745.1</v>
      </c>
      <c r="L303" s="166">
        <f t="shared" si="161"/>
        <v>340.8</v>
      </c>
      <c r="M303" s="166">
        <f t="shared" si="162"/>
        <v>1085.9000000000001</v>
      </c>
      <c r="N303" s="166">
        <f t="shared" si="163"/>
        <v>1357.38</v>
      </c>
      <c r="O303" s="166"/>
      <c r="P303" s="167">
        <f t="shared" si="164"/>
        <v>10</v>
      </c>
      <c r="Q303" s="168">
        <f t="shared" si="165"/>
        <v>0</v>
      </c>
      <c r="R303" s="168">
        <f t="shared" si="166"/>
        <v>0</v>
      </c>
      <c r="S303" s="168">
        <f t="shared" si="167"/>
        <v>0</v>
      </c>
      <c r="T303" s="169">
        <f t="shared" si="168"/>
        <v>0</v>
      </c>
      <c r="U303" s="166"/>
      <c r="V303" s="167">
        <f t="shared" si="169"/>
        <v>10</v>
      </c>
      <c r="W303" s="168">
        <f t="shared" si="170"/>
        <v>0</v>
      </c>
      <c r="X303" s="168">
        <f t="shared" si="171"/>
        <v>0</v>
      </c>
      <c r="Y303" s="168">
        <f t="shared" si="172"/>
        <v>0</v>
      </c>
      <c r="Z303" s="169">
        <f t="shared" si="173"/>
        <v>0</v>
      </c>
      <c r="AA303" s="166"/>
      <c r="AB303" s="167">
        <f t="shared" si="174"/>
        <v>10</v>
      </c>
      <c r="AC303" s="168">
        <f t="shared" si="175"/>
        <v>0</v>
      </c>
      <c r="AD303" s="168">
        <f t="shared" si="176"/>
        <v>0</v>
      </c>
      <c r="AE303" s="168">
        <f t="shared" si="177"/>
        <v>0</v>
      </c>
      <c r="AF303" s="169">
        <f t="shared" si="178"/>
        <v>0</v>
      </c>
      <c r="AG303" s="170"/>
      <c r="AH303" s="238" t="s">
        <v>1490</v>
      </c>
      <c r="AI303" s="285"/>
      <c r="AN303" s="255"/>
      <c r="AO303" s="256"/>
      <c r="AP303" s="256"/>
      <c r="AQ303" s="257"/>
    </row>
    <row r="304" spans="1:43" ht="75">
      <c r="A304" s="281"/>
      <c r="B304" s="282" t="s">
        <v>3347</v>
      </c>
      <c r="C304" s="286" t="s">
        <v>3348</v>
      </c>
      <c r="D304" s="273" t="s">
        <v>3349</v>
      </c>
      <c r="E304" s="274"/>
      <c r="F304" s="275" t="s">
        <v>2590</v>
      </c>
      <c r="G304" s="276">
        <v>10</v>
      </c>
      <c r="H304" s="277">
        <v>179.36</v>
      </c>
      <c r="I304" s="278">
        <v>20.98</v>
      </c>
      <c r="J304" s="279">
        <f t="shared" si="159"/>
        <v>200.34</v>
      </c>
      <c r="K304" s="166">
        <f t="shared" si="160"/>
        <v>1793.6</v>
      </c>
      <c r="L304" s="166">
        <f t="shared" si="161"/>
        <v>209.8</v>
      </c>
      <c r="M304" s="166">
        <f t="shared" si="162"/>
        <v>2003.4</v>
      </c>
      <c r="N304" s="166">
        <f t="shared" si="163"/>
        <v>2504.25</v>
      </c>
      <c r="O304" s="166"/>
      <c r="P304" s="167">
        <f t="shared" si="164"/>
        <v>10</v>
      </c>
      <c r="Q304" s="168">
        <f t="shared" si="165"/>
        <v>0</v>
      </c>
      <c r="R304" s="168">
        <f t="shared" si="166"/>
        <v>0</v>
      </c>
      <c r="S304" s="168">
        <f t="shared" si="167"/>
        <v>0</v>
      </c>
      <c r="T304" s="169">
        <f t="shared" si="168"/>
        <v>0</v>
      </c>
      <c r="U304" s="166"/>
      <c r="V304" s="167">
        <f t="shared" si="169"/>
        <v>10</v>
      </c>
      <c r="W304" s="168">
        <f t="shared" si="170"/>
        <v>0</v>
      </c>
      <c r="X304" s="168">
        <f t="shared" si="171"/>
        <v>0</v>
      </c>
      <c r="Y304" s="168">
        <f t="shared" si="172"/>
        <v>0</v>
      </c>
      <c r="Z304" s="169">
        <f t="shared" si="173"/>
        <v>0</v>
      </c>
      <c r="AA304" s="166"/>
      <c r="AB304" s="167">
        <f t="shared" si="174"/>
        <v>10</v>
      </c>
      <c r="AC304" s="168">
        <f t="shared" si="175"/>
        <v>0</v>
      </c>
      <c r="AD304" s="168">
        <f t="shared" si="176"/>
        <v>0</v>
      </c>
      <c r="AE304" s="168">
        <f t="shared" si="177"/>
        <v>0</v>
      </c>
      <c r="AF304" s="169">
        <f t="shared" si="178"/>
        <v>0</v>
      </c>
      <c r="AG304" s="170"/>
      <c r="AH304" s="238" t="s">
        <v>1490</v>
      </c>
      <c r="AI304" s="285"/>
      <c r="AN304" s="255"/>
      <c r="AO304" s="256"/>
      <c r="AP304" s="256"/>
      <c r="AQ304" s="257"/>
    </row>
    <row r="305" spans="1:43" ht="75">
      <c r="A305" s="281"/>
      <c r="B305" s="282" t="s">
        <v>3350</v>
      </c>
      <c r="C305" s="286" t="s">
        <v>3351</v>
      </c>
      <c r="D305" s="273" t="s">
        <v>3352</v>
      </c>
      <c r="E305" s="274"/>
      <c r="F305" s="275" t="s">
        <v>2590</v>
      </c>
      <c r="G305" s="276">
        <v>10</v>
      </c>
      <c r="H305" s="277">
        <v>314.8</v>
      </c>
      <c r="I305" s="278">
        <v>50.34</v>
      </c>
      <c r="J305" s="279">
        <f t="shared" si="159"/>
        <v>365.14</v>
      </c>
      <c r="K305" s="166">
        <f t="shared" si="160"/>
        <v>3148</v>
      </c>
      <c r="L305" s="166">
        <f t="shared" si="161"/>
        <v>503.4</v>
      </c>
      <c r="M305" s="166">
        <f t="shared" si="162"/>
        <v>3651.4</v>
      </c>
      <c r="N305" s="166">
        <f t="shared" si="163"/>
        <v>4564.25</v>
      </c>
      <c r="O305" s="166"/>
      <c r="P305" s="167">
        <f t="shared" si="164"/>
        <v>10</v>
      </c>
      <c r="Q305" s="168">
        <f t="shared" si="165"/>
        <v>0</v>
      </c>
      <c r="R305" s="168">
        <f t="shared" si="166"/>
        <v>0</v>
      </c>
      <c r="S305" s="168">
        <f t="shared" si="167"/>
        <v>0</v>
      </c>
      <c r="T305" s="169">
        <f t="shared" si="168"/>
        <v>0</v>
      </c>
      <c r="U305" s="166"/>
      <c r="V305" s="167">
        <f t="shared" si="169"/>
        <v>10</v>
      </c>
      <c r="W305" s="168">
        <f t="shared" si="170"/>
        <v>0</v>
      </c>
      <c r="X305" s="168">
        <f t="shared" si="171"/>
        <v>0</v>
      </c>
      <c r="Y305" s="168">
        <f t="shared" si="172"/>
        <v>0</v>
      </c>
      <c r="Z305" s="169">
        <f t="shared" si="173"/>
        <v>0</v>
      </c>
      <c r="AA305" s="166"/>
      <c r="AB305" s="167">
        <f t="shared" si="174"/>
        <v>10</v>
      </c>
      <c r="AC305" s="168">
        <f t="shared" si="175"/>
        <v>0</v>
      </c>
      <c r="AD305" s="168">
        <f t="shared" si="176"/>
        <v>0</v>
      </c>
      <c r="AE305" s="168">
        <f t="shared" si="177"/>
        <v>0</v>
      </c>
      <c r="AF305" s="169">
        <f t="shared" si="178"/>
        <v>0</v>
      </c>
      <c r="AG305" s="170"/>
      <c r="AH305" s="238" t="s">
        <v>1490</v>
      </c>
      <c r="AI305" s="285"/>
      <c r="AN305" s="255"/>
      <c r="AO305" s="256"/>
      <c r="AP305" s="256"/>
      <c r="AQ305" s="257"/>
    </row>
    <row r="306" spans="1:43" ht="45">
      <c r="A306" s="281"/>
      <c r="B306" s="282" t="s">
        <v>3353</v>
      </c>
      <c r="C306" s="286" t="s">
        <v>3354</v>
      </c>
      <c r="D306" s="273" t="s">
        <v>3355</v>
      </c>
      <c r="E306" s="274"/>
      <c r="F306" s="275" t="s">
        <v>2550</v>
      </c>
      <c r="G306" s="276">
        <v>18</v>
      </c>
      <c r="H306" s="277">
        <v>55.13</v>
      </c>
      <c r="I306" s="278">
        <v>7.12</v>
      </c>
      <c r="J306" s="279">
        <f t="shared" si="159"/>
        <v>62.25</v>
      </c>
      <c r="K306" s="166">
        <f t="shared" si="160"/>
        <v>992.34</v>
      </c>
      <c r="L306" s="166">
        <f t="shared" si="161"/>
        <v>128.16</v>
      </c>
      <c r="M306" s="166">
        <f t="shared" si="162"/>
        <v>1120.5</v>
      </c>
      <c r="N306" s="166">
        <f t="shared" si="163"/>
        <v>1400.63</v>
      </c>
      <c r="O306" s="166"/>
      <c r="P306" s="167">
        <f t="shared" si="164"/>
        <v>18</v>
      </c>
      <c r="Q306" s="168">
        <f t="shared" si="165"/>
        <v>0</v>
      </c>
      <c r="R306" s="168">
        <f t="shared" si="166"/>
        <v>0</v>
      </c>
      <c r="S306" s="168">
        <f t="shared" si="167"/>
        <v>0</v>
      </c>
      <c r="T306" s="169">
        <f t="shared" si="168"/>
        <v>0</v>
      </c>
      <c r="U306" s="166"/>
      <c r="V306" s="167">
        <f t="shared" si="169"/>
        <v>18</v>
      </c>
      <c r="W306" s="168">
        <f t="shared" si="170"/>
        <v>0</v>
      </c>
      <c r="X306" s="168">
        <f t="shared" si="171"/>
        <v>0</v>
      </c>
      <c r="Y306" s="168">
        <f t="shared" si="172"/>
        <v>0</v>
      </c>
      <c r="Z306" s="169">
        <f t="shared" si="173"/>
        <v>0</v>
      </c>
      <c r="AA306" s="166"/>
      <c r="AB306" s="167">
        <f t="shared" si="174"/>
        <v>18</v>
      </c>
      <c r="AC306" s="168">
        <f t="shared" si="175"/>
        <v>0</v>
      </c>
      <c r="AD306" s="168">
        <f t="shared" si="176"/>
        <v>0</v>
      </c>
      <c r="AE306" s="168">
        <f t="shared" si="177"/>
        <v>0</v>
      </c>
      <c r="AF306" s="169">
        <f t="shared" si="178"/>
        <v>0</v>
      </c>
      <c r="AG306" s="170"/>
      <c r="AH306" s="238" t="s">
        <v>1490</v>
      </c>
      <c r="AI306" s="285"/>
      <c r="AN306" s="255"/>
      <c r="AO306" s="256"/>
      <c r="AP306" s="256"/>
      <c r="AQ306" s="257"/>
    </row>
    <row r="307" spans="1:43" ht="45">
      <c r="A307" s="281"/>
      <c r="B307" s="282" t="s">
        <v>3356</v>
      </c>
      <c r="C307" s="286" t="s">
        <v>3357</v>
      </c>
      <c r="D307" s="273" t="s">
        <v>3358</v>
      </c>
      <c r="E307" s="274"/>
      <c r="F307" s="284" t="s">
        <v>2550</v>
      </c>
      <c r="G307" s="276">
        <v>92</v>
      </c>
      <c r="H307" s="277">
        <v>72.02</v>
      </c>
      <c r="I307" s="278">
        <v>7.12</v>
      </c>
      <c r="J307" s="279">
        <f t="shared" si="159"/>
        <v>79.14</v>
      </c>
      <c r="K307" s="166">
        <f t="shared" si="160"/>
        <v>6625.84</v>
      </c>
      <c r="L307" s="166">
        <f t="shared" si="161"/>
        <v>655.04</v>
      </c>
      <c r="M307" s="166">
        <f t="shared" si="162"/>
        <v>7280.88</v>
      </c>
      <c r="N307" s="166">
        <f t="shared" si="163"/>
        <v>9101.1</v>
      </c>
      <c r="O307" s="166"/>
      <c r="P307" s="167">
        <f t="shared" si="164"/>
        <v>92</v>
      </c>
      <c r="Q307" s="168">
        <f t="shared" si="165"/>
        <v>0</v>
      </c>
      <c r="R307" s="168">
        <f t="shared" si="166"/>
        <v>0</v>
      </c>
      <c r="S307" s="168">
        <f t="shared" si="167"/>
        <v>0</v>
      </c>
      <c r="T307" s="169">
        <f t="shared" si="168"/>
        <v>0</v>
      </c>
      <c r="U307" s="166"/>
      <c r="V307" s="167">
        <f t="shared" si="169"/>
        <v>92</v>
      </c>
      <c r="W307" s="168">
        <f t="shared" si="170"/>
        <v>0</v>
      </c>
      <c r="X307" s="168">
        <f t="shared" si="171"/>
        <v>0</v>
      </c>
      <c r="Y307" s="168">
        <f t="shared" si="172"/>
        <v>0</v>
      </c>
      <c r="Z307" s="169">
        <f t="shared" si="173"/>
        <v>0</v>
      </c>
      <c r="AA307" s="166"/>
      <c r="AB307" s="167">
        <f t="shared" si="174"/>
        <v>92</v>
      </c>
      <c r="AC307" s="168">
        <f t="shared" si="175"/>
        <v>0</v>
      </c>
      <c r="AD307" s="168">
        <f t="shared" si="176"/>
        <v>0</v>
      </c>
      <c r="AE307" s="168">
        <f t="shared" si="177"/>
        <v>0</v>
      </c>
      <c r="AF307" s="169">
        <f t="shared" si="178"/>
        <v>0</v>
      </c>
      <c r="AG307" s="170"/>
      <c r="AH307" s="238" t="s">
        <v>1490</v>
      </c>
      <c r="AI307" s="285"/>
      <c r="AN307" s="239"/>
      <c r="AO307" s="240"/>
      <c r="AP307" s="240"/>
      <c r="AQ307" s="241"/>
    </row>
    <row r="308" spans="1:43" ht="60.75" thickBot="1">
      <c r="A308" s="281"/>
      <c r="B308" s="282" t="s">
        <v>3359</v>
      </c>
      <c r="C308" s="286" t="s">
        <v>3360</v>
      </c>
      <c r="D308" s="273" t="s">
        <v>3361</v>
      </c>
      <c r="E308" s="274"/>
      <c r="F308" s="275" t="s">
        <v>2550</v>
      </c>
      <c r="G308" s="276">
        <v>123</v>
      </c>
      <c r="H308" s="277">
        <v>30.32</v>
      </c>
      <c r="I308" s="278">
        <v>10.29</v>
      </c>
      <c r="J308" s="279">
        <f t="shared" si="159"/>
        <v>40.61</v>
      </c>
      <c r="K308" s="166">
        <f t="shared" si="160"/>
        <v>3729.36</v>
      </c>
      <c r="L308" s="166">
        <f t="shared" si="161"/>
        <v>1265.67</v>
      </c>
      <c r="M308" s="166">
        <f t="shared" si="162"/>
        <v>4995.03</v>
      </c>
      <c r="N308" s="166">
        <f t="shared" si="163"/>
        <v>6243.79</v>
      </c>
      <c r="O308" s="166"/>
      <c r="P308" s="167">
        <f t="shared" si="164"/>
        <v>123</v>
      </c>
      <c r="Q308" s="168">
        <f t="shared" si="165"/>
        <v>0</v>
      </c>
      <c r="R308" s="168">
        <f t="shared" si="166"/>
        <v>0</v>
      </c>
      <c r="S308" s="168">
        <f t="shared" si="167"/>
        <v>0</v>
      </c>
      <c r="T308" s="169">
        <f t="shared" si="168"/>
        <v>0</v>
      </c>
      <c r="U308" s="166"/>
      <c r="V308" s="167">
        <f t="shared" si="169"/>
        <v>123</v>
      </c>
      <c r="W308" s="168">
        <f t="shared" si="170"/>
        <v>0</v>
      </c>
      <c r="X308" s="168">
        <f t="shared" si="171"/>
        <v>0</v>
      </c>
      <c r="Y308" s="168">
        <f t="shared" si="172"/>
        <v>0</v>
      </c>
      <c r="Z308" s="169">
        <f t="shared" si="173"/>
        <v>0</v>
      </c>
      <c r="AA308" s="166"/>
      <c r="AB308" s="167">
        <f t="shared" si="174"/>
        <v>123</v>
      </c>
      <c r="AC308" s="168">
        <f t="shared" si="175"/>
        <v>0</v>
      </c>
      <c r="AD308" s="168">
        <f t="shared" si="176"/>
        <v>0</v>
      </c>
      <c r="AE308" s="168">
        <f t="shared" si="177"/>
        <v>0</v>
      </c>
      <c r="AF308" s="169">
        <f t="shared" si="178"/>
        <v>0</v>
      </c>
      <c r="AG308" s="170"/>
      <c r="AH308" s="238" t="s">
        <v>1490</v>
      </c>
      <c r="AI308" s="285"/>
      <c r="AN308" s="255"/>
      <c r="AO308" s="256"/>
      <c r="AP308" s="256"/>
      <c r="AQ308" s="257"/>
    </row>
    <row r="309" spans="1:43" ht="19.5">
      <c r="A309" s="287"/>
      <c r="B309" s="259" t="s">
        <v>3362</v>
      </c>
      <c r="C309" s="303" t="s">
        <v>2541</v>
      </c>
      <c r="D309" s="260" t="s">
        <v>3363</v>
      </c>
      <c r="E309" s="181">
        <f>SUM(N310:N373)</f>
        <v>386286.06000000011</v>
      </c>
      <c r="F309" s="261"/>
      <c r="G309" s="262" t="s">
        <v>2541</v>
      </c>
      <c r="H309" s="263"/>
      <c r="I309" s="264"/>
      <c r="J309" s="265"/>
      <c r="K309" s="266"/>
      <c r="L309" s="266"/>
      <c r="M309" s="266"/>
      <c r="N309" s="266"/>
      <c r="O309" s="267">
        <f>SUM(T310:T373)</f>
        <v>0</v>
      </c>
      <c r="P309" s="268"/>
      <c r="Q309" s="269"/>
      <c r="R309" s="269"/>
      <c r="S309" s="269"/>
      <c r="T309" s="270"/>
      <c r="U309" s="267">
        <f>SUM(Z310:Z373)</f>
        <v>0</v>
      </c>
      <c r="V309" s="268"/>
      <c r="W309" s="269"/>
      <c r="X309" s="269"/>
      <c r="Y309" s="269"/>
      <c r="Z309" s="270"/>
      <c r="AA309" s="267">
        <f>SUM(AF310:AF373)</f>
        <v>0</v>
      </c>
      <c r="AB309" s="268"/>
      <c r="AC309" s="269"/>
      <c r="AD309" s="269"/>
      <c r="AE309" s="269"/>
      <c r="AF309" s="270"/>
      <c r="AG309" s="237"/>
      <c r="AH309" s="238" t="s">
        <v>1490</v>
      </c>
      <c r="AI309" s="190"/>
      <c r="AN309" s="255"/>
      <c r="AO309" s="256"/>
      <c r="AP309" s="256"/>
      <c r="AQ309" s="257"/>
    </row>
    <row r="310" spans="1:43" ht="30">
      <c r="A310" s="281"/>
      <c r="B310" s="282" t="s">
        <v>3364</v>
      </c>
      <c r="C310" s="286" t="s">
        <v>3365</v>
      </c>
      <c r="D310" s="273" t="s">
        <v>3366</v>
      </c>
      <c r="E310" s="274"/>
      <c r="F310" s="275" t="s">
        <v>2590</v>
      </c>
      <c r="G310" s="276">
        <v>2</v>
      </c>
      <c r="H310" s="277">
        <v>19.559999999999999</v>
      </c>
      <c r="I310" s="278">
        <v>15.1</v>
      </c>
      <c r="J310" s="279">
        <f t="shared" ref="J310:J373" si="179">ROUND(H310+I310,2)</f>
        <v>34.659999999999997</v>
      </c>
      <c r="K310" s="166">
        <f t="shared" ref="K310:K373" si="180">ROUND(G310*H310,2)</f>
        <v>39.119999999999997</v>
      </c>
      <c r="L310" s="166">
        <f t="shared" ref="L310:L373" si="181">ROUND(G310*I310,2)</f>
        <v>30.2</v>
      </c>
      <c r="M310" s="166">
        <f t="shared" ref="M310:M373" si="182">ROUND(K310+L310,2)</f>
        <v>69.319999999999993</v>
      </c>
      <c r="N310" s="166">
        <f t="shared" ref="N310:N373" si="183">ROUND(M310*(1+$I$2),2)</f>
        <v>86.65</v>
      </c>
      <c r="O310" s="166"/>
      <c r="P310" s="167">
        <f t="shared" ref="P310:P373" si="184">ROUND(G310-O310,2)</f>
        <v>2</v>
      </c>
      <c r="Q310" s="168">
        <f t="shared" ref="Q310:Q373" si="185">ROUND(O310*$H310*(1+$I$2),2)</f>
        <v>0</v>
      </c>
      <c r="R310" s="168">
        <f t="shared" ref="R310:R373" si="186">ROUND(O310*$I310*(1+$I$2),2)</f>
        <v>0</v>
      </c>
      <c r="S310" s="168">
        <f t="shared" ref="S310:S373" si="187">ROUND(O310*($I310+$H310),2)</f>
        <v>0</v>
      </c>
      <c r="T310" s="169">
        <f t="shared" ref="T310:T373" si="188">ROUND(Q310+R310,2)</f>
        <v>0</v>
      </c>
      <c r="U310" s="166"/>
      <c r="V310" s="167">
        <f t="shared" ref="V310:V373" si="189">ROUND(P310-U310,2)</f>
        <v>2</v>
      </c>
      <c r="W310" s="168">
        <f t="shared" ref="W310:W373" si="190">ROUND(U310*$H310*(1+$I$2),2)</f>
        <v>0</v>
      </c>
      <c r="X310" s="168">
        <f t="shared" ref="X310:X373" si="191">ROUND(U310*$I310*(1+$I$2),2)</f>
        <v>0</v>
      </c>
      <c r="Y310" s="168">
        <f t="shared" ref="Y310:Y373" si="192">ROUND(U310*($I310+$H310),2)</f>
        <v>0</v>
      </c>
      <c r="Z310" s="169">
        <f t="shared" ref="Z310:Z373" si="193">ROUND(W310+X310,2)</f>
        <v>0</v>
      </c>
      <c r="AA310" s="166"/>
      <c r="AB310" s="167">
        <f t="shared" ref="AB310:AB373" si="194">ROUND(V310-AA310,2)</f>
        <v>2</v>
      </c>
      <c r="AC310" s="168">
        <f t="shared" ref="AC310:AC373" si="195">ROUND(AA310*$H310*(1+$I$2),2)</f>
        <v>0</v>
      </c>
      <c r="AD310" s="168">
        <f t="shared" ref="AD310:AD373" si="196">ROUND(AA310*$I310*(1+$I$2),2)</f>
        <v>0</v>
      </c>
      <c r="AE310" s="168">
        <f t="shared" ref="AE310:AE373" si="197">ROUND(AA310*($I310+$H310),2)</f>
        <v>0</v>
      </c>
      <c r="AF310" s="169">
        <f t="shared" ref="AF310:AF373" si="198">ROUND(AC310+AD310,2)</f>
        <v>0</v>
      </c>
      <c r="AG310" s="170"/>
      <c r="AH310" s="238" t="s">
        <v>1490</v>
      </c>
      <c r="AI310" s="285"/>
      <c r="AN310" s="255"/>
      <c r="AO310" s="256"/>
      <c r="AP310" s="256"/>
      <c r="AQ310" s="257"/>
    </row>
    <row r="311" spans="1:43" ht="30">
      <c r="A311" s="281"/>
      <c r="B311" s="282" t="s">
        <v>3367</v>
      </c>
      <c r="C311" s="286" t="s">
        <v>3368</v>
      </c>
      <c r="D311" s="273" t="s">
        <v>3369</v>
      </c>
      <c r="E311" s="274"/>
      <c r="F311" s="275" t="s">
        <v>2550</v>
      </c>
      <c r="G311" s="276">
        <v>12</v>
      </c>
      <c r="H311" s="277">
        <v>307.33</v>
      </c>
      <c r="I311" s="278">
        <v>86.72</v>
      </c>
      <c r="J311" s="279">
        <f t="shared" si="179"/>
        <v>394.05</v>
      </c>
      <c r="K311" s="166">
        <f t="shared" si="180"/>
        <v>3687.96</v>
      </c>
      <c r="L311" s="166">
        <f t="shared" si="181"/>
        <v>1040.6400000000001</v>
      </c>
      <c r="M311" s="166">
        <f t="shared" si="182"/>
        <v>4728.6000000000004</v>
      </c>
      <c r="N311" s="166">
        <f t="shared" si="183"/>
        <v>5910.75</v>
      </c>
      <c r="O311" s="166"/>
      <c r="P311" s="167">
        <f t="shared" si="184"/>
        <v>12</v>
      </c>
      <c r="Q311" s="168">
        <f t="shared" si="185"/>
        <v>0</v>
      </c>
      <c r="R311" s="168">
        <f t="shared" si="186"/>
        <v>0</v>
      </c>
      <c r="S311" s="168">
        <f t="shared" si="187"/>
        <v>0</v>
      </c>
      <c r="T311" s="169">
        <f t="shared" si="188"/>
        <v>0</v>
      </c>
      <c r="U311" s="166"/>
      <c r="V311" s="167">
        <f t="shared" si="189"/>
        <v>12</v>
      </c>
      <c r="W311" s="168">
        <f t="shared" si="190"/>
        <v>0</v>
      </c>
      <c r="X311" s="168">
        <f t="shared" si="191"/>
        <v>0</v>
      </c>
      <c r="Y311" s="168">
        <f t="shared" si="192"/>
        <v>0</v>
      </c>
      <c r="Z311" s="169">
        <f t="shared" si="193"/>
        <v>0</v>
      </c>
      <c r="AA311" s="166"/>
      <c r="AB311" s="167">
        <f t="shared" si="194"/>
        <v>12</v>
      </c>
      <c r="AC311" s="168">
        <f t="shared" si="195"/>
        <v>0</v>
      </c>
      <c r="AD311" s="168">
        <f t="shared" si="196"/>
        <v>0</v>
      </c>
      <c r="AE311" s="168">
        <f t="shared" si="197"/>
        <v>0</v>
      </c>
      <c r="AF311" s="169">
        <f t="shared" si="198"/>
        <v>0</v>
      </c>
      <c r="AG311" s="170"/>
      <c r="AH311" s="238" t="s">
        <v>1490</v>
      </c>
      <c r="AI311" s="285"/>
      <c r="AN311" s="255"/>
      <c r="AO311" s="256"/>
      <c r="AP311" s="256"/>
      <c r="AQ311" s="257"/>
    </row>
    <row r="312" spans="1:43" ht="60">
      <c r="A312" s="281"/>
      <c r="B312" s="282" t="s">
        <v>3370</v>
      </c>
      <c r="C312" s="286" t="s">
        <v>3371</v>
      </c>
      <c r="D312" s="273" t="s">
        <v>3372</v>
      </c>
      <c r="E312" s="274"/>
      <c r="F312" s="275" t="s">
        <v>2550</v>
      </c>
      <c r="G312" s="276">
        <v>21</v>
      </c>
      <c r="H312" s="277">
        <v>212.51</v>
      </c>
      <c r="I312" s="278">
        <v>49.14</v>
      </c>
      <c r="J312" s="279">
        <f t="shared" si="179"/>
        <v>261.64999999999998</v>
      </c>
      <c r="K312" s="166">
        <f t="shared" si="180"/>
        <v>4462.71</v>
      </c>
      <c r="L312" s="166">
        <f t="shared" si="181"/>
        <v>1031.94</v>
      </c>
      <c r="M312" s="166">
        <f t="shared" si="182"/>
        <v>5494.65</v>
      </c>
      <c r="N312" s="166">
        <f t="shared" si="183"/>
        <v>6868.31</v>
      </c>
      <c r="O312" s="166"/>
      <c r="P312" s="167">
        <f t="shared" si="184"/>
        <v>21</v>
      </c>
      <c r="Q312" s="168">
        <f t="shared" si="185"/>
        <v>0</v>
      </c>
      <c r="R312" s="168">
        <f t="shared" si="186"/>
        <v>0</v>
      </c>
      <c r="S312" s="168">
        <f t="shared" si="187"/>
        <v>0</v>
      </c>
      <c r="T312" s="169">
        <f t="shared" si="188"/>
        <v>0</v>
      </c>
      <c r="U312" s="166"/>
      <c r="V312" s="167">
        <f t="shared" si="189"/>
        <v>21</v>
      </c>
      <c r="W312" s="168">
        <f t="shared" si="190"/>
        <v>0</v>
      </c>
      <c r="X312" s="168">
        <f t="shared" si="191"/>
        <v>0</v>
      </c>
      <c r="Y312" s="168">
        <f t="shared" si="192"/>
        <v>0</v>
      </c>
      <c r="Z312" s="169">
        <f t="shared" si="193"/>
        <v>0</v>
      </c>
      <c r="AA312" s="166"/>
      <c r="AB312" s="167">
        <f t="shared" si="194"/>
        <v>21</v>
      </c>
      <c r="AC312" s="168">
        <f t="shared" si="195"/>
        <v>0</v>
      </c>
      <c r="AD312" s="168">
        <f t="shared" si="196"/>
        <v>0</v>
      </c>
      <c r="AE312" s="168">
        <f t="shared" si="197"/>
        <v>0</v>
      </c>
      <c r="AF312" s="169">
        <f t="shared" si="198"/>
        <v>0</v>
      </c>
      <c r="AG312" s="170"/>
      <c r="AH312" s="238" t="s">
        <v>1490</v>
      </c>
      <c r="AI312" s="285"/>
      <c r="AN312" s="255"/>
      <c r="AO312" s="256"/>
      <c r="AP312" s="256"/>
      <c r="AQ312" s="257"/>
    </row>
    <row r="313" spans="1:43" ht="60">
      <c r="A313" s="281"/>
      <c r="B313" s="282" t="s">
        <v>3373</v>
      </c>
      <c r="C313" s="286" t="s">
        <v>3374</v>
      </c>
      <c r="D313" s="273" t="s">
        <v>3375</v>
      </c>
      <c r="E313" s="274"/>
      <c r="F313" s="275" t="s">
        <v>2550</v>
      </c>
      <c r="G313" s="276">
        <v>2</v>
      </c>
      <c r="H313" s="277">
        <v>264.20999999999998</v>
      </c>
      <c r="I313" s="278">
        <v>86.72</v>
      </c>
      <c r="J313" s="279">
        <f t="shared" si="179"/>
        <v>350.93</v>
      </c>
      <c r="K313" s="166">
        <f t="shared" si="180"/>
        <v>528.41999999999996</v>
      </c>
      <c r="L313" s="166">
        <f t="shared" si="181"/>
        <v>173.44</v>
      </c>
      <c r="M313" s="166">
        <f t="shared" si="182"/>
        <v>701.86</v>
      </c>
      <c r="N313" s="166">
        <f t="shared" si="183"/>
        <v>877.33</v>
      </c>
      <c r="O313" s="166"/>
      <c r="P313" s="167">
        <f t="shared" si="184"/>
        <v>2</v>
      </c>
      <c r="Q313" s="168">
        <f t="shared" si="185"/>
        <v>0</v>
      </c>
      <c r="R313" s="168">
        <f t="shared" si="186"/>
        <v>0</v>
      </c>
      <c r="S313" s="168">
        <f t="shared" si="187"/>
        <v>0</v>
      </c>
      <c r="T313" s="169">
        <f t="shared" si="188"/>
        <v>0</v>
      </c>
      <c r="U313" s="166"/>
      <c r="V313" s="167">
        <f t="shared" si="189"/>
        <v>2</v>
      </c>
      <c r="W313" s="168">
        <f t="shared" si="190"/>
        <v>0</v>
      </c>
      <c r="X313" s="168">
        <f t="shared" si="191"/>
        <v>0</v>
      </c>
      <c r="Y313" s="168">
        <f t="shared" si="192"/>
        <v>0</v>
      </c>
      <c r="Z313" s="169">
        <f t="shared" si="193"/>
        <v>0</v>
      </c>
      <c r="AA313" s="166"/>
      <c r="AB313" s="167">
        <f t="shared" si="194"/>
        <v>2</v>
      </c>
      <c r="AC313" s="168">
        <f t="shared" si="195"/>
        <v>0</v>
      </c>
      <c r="AD313" s="168">
        <f t="shared" si="196"/>
        <v>0</v>
      </c>
      <c r="AE313" s="168">
        <f t="shared" si="197"/>
        <v>0</v>
      </c>
      <c r="AF313" s="169">
        <f t="shared" si="198"/>
        <v>0</v>
      </c>
      <c r="AG313" s="170"/>
      <c r="AH313" s="238" t="s">
        <v>1490</v>
      </c>
      <c r="AI313" s="285"/>
      <c r="AN313" s="239"/>
      <c r="AO313" s="240"/>
      <c r="AP313" s="240"/>
      <c r="AQ313" s="241"/>
    </row>
    <row r="314" spans="1:43" ht="60">
      <c r="A314" s="281"/>
      <c r="B314" s="282" t="s">
        <v>3376</v>
      </c>
      <c r="C314" s="272" t="s">
        <v>3377</v>
      </c>
      <c r="D314" s="273" t="s">
        <v>3378</v>
      </c>
      <c r="E314" s="274"/>
      <c r="F314" s="275" t="s">
        <v>2550</v>
      </c>
      <c r="G314" s="276">
        <v>2</v>
      </c>
      <c r="H314" s="277">
        <v>372.55</v>
      </c>
      <c r="I314" s="278">
        <v>76.05</v>
      </c>
      <c r="J314" s="279">
        <f t="shared" si="179"/>
        <v>448.6</v>
      </c>
      <c r="K314" s="166">
        <f t="shared" si="180"/>
        <v>745.1</v>
      </c>
      <c r="L314" s="166">
        <f t="shared" si="181"/>
        <v>152.1</v>
      </c>
      <c r="M314" s="166">
        <f t="shared" si="182"/>
        <v>897.2</v>
      </c>
      <c r="N314" s="166">
        <f t="shared" si="183"/>
        <v>1121.5</v>
      </c>
      <c r="O314" s="166"/>
      <c r="P314" s="167">
        <f t="shared" si="184"/>
        <v>2</v>
      </c>
      <c r="Q314" s="168">
        <f t="shared" si="185"/>
        <v>0</v>
      </c>
      <c r="R314" s="168">
        <f t="shared" si="186"/>
        <v>0</v>
      </c>
      <c r="S314" s="168">
        <f t="shared" si="187"/>
        <v>0</v>
      </c>
      <c r="T314" s="169">
        <f t="shared" si="188"/>
        <v>0</v>
      </c>
      <c r="U314" s="166"/>
      <c r="V314" s="167">
        <f t="shared" si="189"/>
        <v>2</v>
      </c>
      <c r="W314" s="168">
        <f t="shared" si="190"/>
        <v>0</v>
      </c>
      <c r="X314" s="168">
        <f t="shared" si="191"/>
        <v>0</v>
      </c>
      <c r="Y314" s="168">
        <f t="shared" si="192"/>
        <v>0</v>
      </c>
      <c r="Z314" s="169">
        <f t="shared" si="193"/>
        <v>0</v>
      </c>
      <c r="AA314" s="166"/>
      <c r="AB314" s="167">
        <f t="shared" si="194"/>
        <v>2</v>
      </c>
      <c r="AC314" s="168">
        <f t="shared" si="195"/>
        <v>0</v>
      </c>
      <c r="AD314" s="168">
        <f t="shared" si="196"/>
        <v>0</v>
      </c>
      <c r="AE314" s="168">
        <f t="shared" si="197"/>
        <v>0</v>
      </c>
      <c r="AF314" s="169">
        <f t="shared" si="198"/>
        <v>0</v>
      </c>
      <c r="AG314" s="170"/>
      <c r="AH314" s="238" t="s">
        <v>1490</v>
      </c>
      <c r="AI314" s="285"/>
      <c r="AN314" s="255"/>
      <c r="AO314" s="256"/>
      <c r="AP314" s="256"/>
      <c r="AQ314" s="257"/>
    </row>
    <row r="315" spans="1:43" ht="45">
      <c r="A315" s="281"/>
      <c r="B315" s="282" t="s">
        <v>3379</v>
      </c>
      <c r="C315" s="272" t="s">
        <v>3380</v>
      </c>
      <c r="D315" s="273" t="s">
        <v>3381</v>
      </c>
      <c r="E315" s="274"/>
      <c r="F315" s="275" t="s">
        <v>2550</v>
      </c>
      <c r="G315" s="276">
        <v>2</v>
      </c>
      <c r="H315" s="277">
        <v>363.29</v>
      </c>
      <c r="I315" s="278">
        <v>50</v>
      </c>
      <c r="J315" s="279">
        <f t="shared" si="179"/>
        <v>413.29</v>
      </c>
      <c r="K315" s="166">
        <f t="shared" si="180"/>
        <v>726.58</v>
      </c>
      <c r="L315" s="166">
        <f t="shared" si="181"/>
        <v>100</v>
      </c>
      <c r="M315" s="166">
        <f t="shared" si="182"/>
        <v>826.58</v>
      </c>
      <c r="N315" s="166">
        <f t="shared" si="183"/>
        <v>1033.23</v>
      </c>
      <c r="O315" s="166"/>
      <c r="P315" s="167">
        <f t="shared" si="184"/>
        <v>2</v>
      </c>
      <c r="Q315" s="168">
        <f t="shared" si="185"/>
        <v>0</v>
      </c>
      <c r="R315" s="168">
        <f t="shared" si="186"/>
        <v>0</v>
      </c>
      <c r="S315" s="168">
        <f t="shared" si="187"/>
        <v>0</v>
      </c>
      <c r="T315" s="169">
        <f t="shared" si="188"/>
        <v>0</v>
      </c>
      <c r="U315" s="166"/>
      <c r="V315" s="167">
        <f t="shared" si="189"/>
        <v>2</v>
      </c>
      <c r="W315" s="168">
        <f t="shared" si="190"/>
        <v>0</v>
      </c>
      <c r="X315" s="168">
        <f t="shared" si="191"/>
        <v>0</v>
      </c>
      <c r="Y315" s="168">
        <f t="shared" si="192"/>
        <v>0</v>
      </c>
      <c r="Z315" s="169">
        <f t="shared" si="193"/>
        <v>0</v>
      </c>
      <c r="AA315" s="166"/>
      <c r="AB315" s="167">
        <f t="shared" si="194"/>
        <v>2</v>
      </c>
      <c r="AC315" s="168">
        <f t="shared" si="195"/>
        <v>0</v>
      </c>
      <c r="AD315" s="168">
        <f t="shared" si="196"/>
        <v>0</v>
      </c>
      <c r="AE315" s="168">
        <f t="shared" si="197"/>
        <v>0</v>
      </c>
      <c r="AF315" s="169">
        <f t="shared" si="198"/>
        <v>0</v>
      </c>
      <c r="AG315" s="170"/>
      <c r="AH315" s="238" t="s">
        <v>1490</v>
      </c>
      <c r="AI315" s="285"/>
      <c r="AN315" s="255"/>
      <c r="AO315" s="256"/>
      <c r="AP315" s="256"/>
      <c r="AQ315" s="257"/>
    </row>
    <row r="316" spans="1:43" ht="19.5" customHeight="1">
      <c r="A316" s="281"/>
      <c r="B316" s="282" t="s">
        <v>3382</v>
      </c>
      <c r="C316" s="272" t="s">
        <v>3383</v>
      </c>
      <c r="D316" s="273" t="s">
        <v>3384</v>
      </c>
      <c r="E316" s="274"/>
      <c r="F316" s="275" t="s">
        <v>2594</v>
      </c>
      <c r="G316" s="276">
        <v>2</v>
      </c>
      <c r="H316" s="277">
        <v>85.39</v>
      </c>
      <c r="I316" s="278">
        <v>26.34</v>
      </c>
      <c r="J316" s="279">
        <f t="shared" si="179"/>
        <v>111.73</v>
      </c>
      <c r="K316" s="166">
        <f t="shared" si="180"/>
        <v>170.78</v>
      </c>
      <c r="L316" s="166">
        <f t="shared" si="181"/>
        <v>52.68</v>
      </c>
      <c r="M316" s="166">
        <f t="shared" si="182"/>
        <v>223.46</v>
      </c>
      <c r="N316" s="166">
        <f t="shared" si="183"/>
        <v>279.33</v>
      </c>
      <c r="O316" s="166"/>
      <c r="P316" s="167">
        <f t="shared" si="184"/>
        <v>2</v>
      </c>
      <c r="Q316" s="168">
        <f t="shared" si="185"/>
        <v>0</v>
      </c>
      <c r="R316" s="168">
        <f t="shared" si="186"/>
        <v>0</v>
      </c>
      <c r="S316" s="168">
        <f t="shared" si="187"/>
        <v>0</v>
      </c>
      <c r="T316" s="169">
        <f t="shared" si="188"/>
        <v>0</v>
      </c>
      <c r="U316" s="166"/>
      <c r="V316" s="167">
        <f t="shared" si="189"/>
        <v>2</v>
      </c>
      <c r="W316" s="168">
        <f t="shared" si="190"/>
        <v>0</v>
      </c>
      <c r="X316" s="168">
        <f t="shared" si="191"/>
        <v>0</v>
      </c>
      <c r="Y316" s="168">
        <f t="shared" si="192"/>
        <v>0</v>
      </c>
      <c r="Z316" s="169">
        <f t="shared" si="193"/>
        <v>0</v>
      </c>
      <c r="AA316" s="166"/>
      <c r="AB316" s="167">
        <f t="shared" si="194"/>
        <v>2</v>
      </c>
      <c r="AC316" s="168">
        <f t="shared" si="195"/>
        <v>0</v>
      </c>
      <c r="AD316" s="168">
        <f t="shared" si="196"/>
        <v>0</v>
      </c>
      <c r="AE316" s="168">
        <f t="shared" si="197"/>
        <v>0</v>
      </c>
      <c r="AF316" s="169">
        <f t="shared" si="198"/>
        <v>0</v>
      </c>
      <c r="AG316" s="170"/>
      <c r="AH316" s="238" t="s">
        <v>1490</v>
      </c>
      <c r="AI316" s="285"/>
      <c r="AN316" s="255"/>
      <c r="AO316" s="256"/>
      <c r="AP316" s="256"/>
      <c r="AQ316" s="257"/>
    </row>
    <row r="317" spans="1:43" ht="45">
      <c r="A317" s="281"/>
      <c r="B317" s="282" t="s">
        <v>3385</v>
      </c>
      <c r="C317" s="291" t="s">
        <v>3386</v>
      </c>
      <c r="D317" s="273" t="s">
        <v>3387</v>
      </c>
      <c r="E317" s="274"/>
      <c r="F317" s="275" t="s">
        <v>2594</v>
      </c>
      <c r="G317" s="276">
        <v>2</v>
      </c>
      <c r="H317" s="277">
        <v>1480.62</v>
      </c>
      <c r="I317" s="278">
        <v>68.3</v>
      </c>
      <c r="J317" s="279">
        <f t="shared" si="179"/>
        <v>1548.92</v>
      </c>
      <c r="K317" s="166">
        <f t="shared" si="180"/>
        <v>2961.24</v>
      </c>
      <c r="L317" s="166">
        <f t="shared" si="181"/>
        <v>136.6</v>
      </c>
      <c r="M317" s="166">
        <f t="shared" si="182"/>
        <v>3097.84</v>
      </c>
      <c r="N317" s="166">
        <f t="shared" si="183"/>
        <v>3872.3</v>
      </c>
      <c r="O317" s="166"/>
      <c r="P317" s="167">
        <f t="shared" si="184"/>
        <v>2</v>
      </c>
      <c r="Q317" s="168">
        <f t="shared" si="185"/>
        <v>0</v>
      </c>
      <c r="R317" s="168">
        <f t="shared" si="186"/>
        <v>0</v>
      </c>
      <c r="S317" s="168">
        <f t="shared" si="187"/>
        <v>0</v>
      </c>
      <c r="T317" s="169">
        <f t="shared" si="188"/>
        <v>0</v>
      </c>
      <c r="U317" s="166"/>
      <c r="V317" s="167">
        <f t="shared" si="189"/>
        <v>2</v>
      </c>
      <c r="W317" s="168">
        <f t="shared" si="190"/>
        <v>0</v>
      </c>
      <c r="X317" s="168">
        <f t="shared" si="191"/>
        <v>0</v>
      </c>
      <c r="Y317" s="168">
        <f t="shared" si="192"/>
        <v>0</v>
      </c>
      <c r="Z317" s="169">
        <f t="shared" si="193"/>
        <v>0</v>
      </c>
      <c r="AA317" s="166"/>
      <c r="AB317" s="167">
        <f t="shared" si="194"/>
        <v>2</v>
      </c>
      <c r="AC317" s="168">
        <f t="shared" si="195"/>
        <v>0</v>
      </c>
      <c r="AD317" s="168">
        <f t="shared" si="196"/>
        <v>0</v>
      </c>
      <c r="AE317" s="168">
        <f t="shared" si="197"/>
        <v>0</v>
      </c>
      <c r="AF317" s="169">
        <f t="shared" si="198"/>
        <v>0</v>
      </c>
      <c r="AG317" s="170"/>
      <c r="AH317" s="238" t="s">
        <v>1490</v>
      </c>
      <c r="AI317" s="285"/>
      <c r="AN317" s="255"/>
      <c r="AO317" s="256"/>
      <c r="AP317" s="256"/>
      <c r="AQ317" s="257"/>
    </row>
    <row r="318" spans="1:43" ht="45">
      <c r="A318" s="281"/>
      <c r="B318" s="282" t="s">
        <v>3388</v>
      </c>
      <c r="C318" s="310" t="s">
        <v>3389</v>
      </c>
      <c r="D318" s="273" t="s">
        <v>3390</v>
      </c>
      <c r="E318" s="274"/>
      <c r="F318" s="275" t="s">
        <v>2594</v>
      </c>
      <c r="G318" s="276">
        <v>2</v>
      </c>
      <c r="H318" s="277">
        <v>1785.12</v>
      </c>
      <c r="I318" s="278">
        <v>119.76</v>
      </c>
      <c r="J318" s="279">
        <f t="shared" si="179"/>
        <v>1904.88</v>
      </c>
      <c r="K318" s="166">
        <f t="shared" si="180"/>
        <v>3570.24</v>
      </c>
      <c r="L318" s="166">
        <f t="shared" si="181"/>
        <v>239.52</v>
      </c>
      <c r="M318" s="166">
        <f t="shared" si="182"/>
        <v>3809.76</v>
      </c>
      <c r="N318" s="166">
        <f t="shared" si="183"/>
        <v>4762.2</v>
      </c>
      <c r="O318" s="166"/>
      <c r="P318" s="167">
        <f t="shared" si="184"/>
        <v>2</v>
      </c>
      <c r="Q318" s="168">
        <f t="shared" si="185"/>
        <v>0</v>
      </c>
      <c r="R318" s="168">
        <f t="shared" si="186"/>
        <v>0</v>
      </c>
      <c r="S318" s="168">
        <f t="shared" si="187"/>
        <v>0</v>
      </c>
      <c r="T318" s="169">
        <f t="shared" si="188"/>
        <v>0</v>
      </c>
      <c r="U318" s="166"/>
      <c r="V318" s="167">
        <f t="shared" si="189"/>
        <v>2</v>
      </c>
      <c r="W318" s="168">
        <f t="shared" si="190"/>
        <v>0</v>
      </c>
      <c r="X318" s="168">
        <f t="shared" si="191"/>
        <v>0</v>
      </c>
      <c r="Y318" s="168">
        <f t="shared" si="192"/>
        <v>0</v>
      </c>
      <c r="Z318" s="169">
        <f t="shared" si="193"/>
        <v>0</v>
      </c>
      <c r="AA318" s="166"/>
      <c r="AB318" s="167">
        <f t="shared" si="194"/>
        <v>2</v>
      </c>
      <c r="AC318" s="168">
        <f t="shared" si="195"/>
        <v>0</v>
      </c>
      <c r="AD318" s="168">
        <f t="shared" si="196"/>
        <v>0</v>
      </c>
      <c r="AE318" s="168">
        <f t="shared" si="197"/>
        <v>0</v>
      </c>
      <c r="AF318" s="169">
        <f t="shared" si="198"/>
        <v>0</v>
      </c>
      <c r="AG318" s="170"/>
      <c r="AH318" s="238" t="s">
        <v>1490</v>
      </c>
      <c r="AI318" s="285"/>
      <c r="AN318" s="255" t="s">
        <v>3391</v>
      </c>
      <c r="AO318" s="256"/>
      <c r="AP318" s="256"/>
      <c r="AQ318" s="257"/>
    </row>
    <row r="319" spans="1:43" ht="330">
      <c r="A319" s="281"/>
      <c r="B319" s="282" t="s">
        <v>3392</v>
      </c>
      <c r="C319" s="291" t="s">
        <v>3393</v>
      </c>
      <c r="D319" s="273" t="s">
        <v>3394</v>
      </c>
      <c r="E319" s="274"/>
      <c r="F319" s="275" t="s">
        <v>2550</v>
      </c>
      <c r="G319" s="276">
        <v>25</v>
      </c>
      <c r="H319" s="277">
        <v>292.22000000000003</v>
      </c>
      <c r="I319" s="278">
        <v>194.82</v>
      </c>
      <c r="J319" s="279">
        <f t="shared" si="179"/>
        <v>487.04</v>
      </c>
      <c r="K319" s="166">
        <f t="shared" si="180"/>
        <v>7305.5</v>
      </c>
      <c r="L319" s="166">
        <f t="shared" si="181"/>
        <v>4870.5</v>
      </c>
      <c r="M319" s="166">
        <f t="shared" si="182"/>
        <v>12176</v>
      </c>
      <c r="N319" s="166">
        <f t="shared" si="183"/>
        <v>15220</v>
      </c>
      <c r="O319" s="166"/>
      <c r="P319" s="167">
        <f t="shared" si="184"/>
        <v>25</v>
      </c>
      <c r="Q319" s="168">
        <f t="shared" si="185"/>
        <v>0</v>
      </c>
      <c r="R319" s="168">
        <f t="shared" si="186"/>
        <v>0</v>
      </c>
      <c r="S319" s="168">
        <f t="shared" si="187"/>
        <v>0</v>
      </c>
      <c r="T319" s="169">
        <f t="shared" si="188"/>
        <v>0</v>
      </c>
      <c r="U319" s="166"/>
      <c r="V319" s="167">
        <f t="shared" si="189"/>
        <v>25</v>
      </c>
      <c r="W319" s="168">
        <f t="shared" si="190"/>
        <v>0</v>
      </c>
      <c r="X319" s="168">
        <f t="shared" si="191"/>
        <v>0</v>
      </c>
      <c r="Y319" s="168">
        <f t="shared" si="192"/>
        <v>0</v>
      </c>
      <c r="Z319" s="169">
        <f t="shared" si="193"/>
        <v>0</v>
      </c>
      <c r="AA319" s="166"/>
      <c r="AB319" s="167">
        <f t="shared" si="194"/>
        <v>25</v>
      </c>
      <c r="AC319" s="168">
        <f t="shared" si="195"/>
        <v>0</v>
      </c>
      <c r="AD319" s="168">
        <f t="shared" si="196"/>
        <v>0</v>
      </c>
      <c r="AE319" s="168">
        <f t="shared" si="197"/>
        <v>0</v>
      </c>
      <c r="AF319" s="169">
        <f t="shared" si="198"/>
        <v>0</v>
      </c>
      <c r="AG319" s="170"/>
      <c r="AH319" s="238" t="s">
        <v>1490</v>
      </c>
      <c r="AI319" s="285"/>
      <c r="AN319" s="239"/>
      <c r="AO319" s="240"/>
      <c r="AP319" s="240"/>
      <c r="AQ319" s="241"/>
    </row>
    <row r="320" spans="1:43" ht="75">
      <c r="A320" s="281"/>
      <c r="B320" s="282" t="s">
        <v>3395</v>
      </c>
      <c r="C320" s="286" t="s">
        <v>3396</v>
      </c>
      <c r="D320" s="273" t="s">
        <v>3397</v>
      </c>
      <c r="E320" s="274"/>
      <c r="F320" s="275" t="s">
        <v>2594</v>
      </c>
      <c r="G320" s="276">
        <v>2</v>
      </c>
      <c r="H320" s="277">
        <v>1101.3699999999999</v>
      </c>
      <c r="I320" s="278">
        <v>734.24</v>
      </c>
      <c r="J320" s="279">
        <f t="shared" si="179"/>
        <v>1835.61</v>
      </c>
      <c r="K320" s="166">
        <f t="shared" si="180"/>
        <v>2202.7399999999998</v>
      </c>
      <c r="L320" s="166">
        <f t="shared" si="181"/>
        <v>1468.48</v>
      </c>
      <c r="M320" s="166">
        <f t="shared" si="182"/>
        <v>3671.22</v>
      </c>
      <c r="N320" s="166">
        <f t="shared" si="183"/>
        <v>4589.03</v>
      </c>
      <c r="O320" s="166"/>
      <c r="P320" s="167">
        <f t="shared" si="184"/>
        <v>2</v>
      </c>
      <c r="Q320" s="168">
        <f t="shared" si="185"/>
        <v>0</v>
      </c>
      <c r="R320" s="168">
        <f t="shared" si="186"/>
        <v>0</v>
      </c>
      <c r="S320" s="168">
        <f t="shared" si="187"/>
        <v>0</v>
      </c>
      <c r="T320" s="169">
        <f t="shared" si="188"/>
        <v>0</v>
      </c>
      <c r="U320" s="166"/>
      <c r="V320" s="167">
        <f t="shared" si="189"/>
        <v>2</v>
      </c>
      <c r="W320" s="168">
        <f t="shared" si="190"/>
        <v>0</v>
      </c>
      <c r="X320" s="168">
        <f t="shared" si="191"/>
        <v>0</v>
      </c>
      <c r="Y320" s="168">
        <f t="shared" si="192"/>
        <v>0</v>
      </c>
      <c r="Z320" s="169">
        <f t="shared" si="193"/>
        <v>0</v>
      </c>
      <c r="AA320" s="166"/>
      <c r="AB320" s="167">
        <f t="shared" si="194"/>
        <v>2</v>
      </c>
      <c r="AC320" s="168">
        <f t="shared" si="195"/>
        <v>0</v>
      </c>
      <c r="AD320" s="168">
        <f t="shared" si="196"/>
        <v>0</v>
      </c>
      <c r="AE320" s="168">
        <f t="shared" si="197"/>
        <v>0</v>
      </c>
      <c r="AF320" s="169">
        <f t="shared" si="198"/>
        <v>0</v>
      </c>
      <c r="AG320" s="170"/>
      <c r="AH320" s="238" t="s">
        <v>1490</v>
      </c>
      <c r="AI320" s="285"/>
      <c r="AN320" s="255"/>
      <c r="AO320" s="256"/>
      <c r="AP320" s="256"/>
      <c r="AQ320" s="257"/>
    </row>
    <row r="321" spans="1:43" ht="75">
      <c r="A321" s="281"/>
      <c r="B321" s="282" t="s">
        <v>3398</v>
      </c>
      <c r="C321" s="286" t="s">
        <v>3399</v>
      </c>
      <c r="D321" s="273" t="s">
        <v>3400</v>
      </c>
      <c r="E321" s="274"/>
      <c r="F321" s="275" t="s">
        <v>2594</v>
      </c>
      <c r="G321" s="276">
        <v>2</v>
      </c>
      <c r="H321" s="277">
        <v>1171.3800000000001</v>
      </c>
      <c r="I321" s="278">
        <v>780.92</v>
      </c>
      <c r="J321" s="279">
        <f t="shared" si="179"/>
        <v>1952.3</v>
      </c>
      <c r="K321" s="166">
        <f t="shared" si="180"/>
        <v>2342.7600000000002</v>
      </c>
      <c r="L321" s="166">
        <f t="shared" si="181"/>
        <v>1561.84</v>
      </c>
      <c r="M321" s="166">
        <f t="shared" si="182"/>
        <v>3904.6</v>
      </c>
      <c r="N321" s="166">
        <f t="shared" si="183"/>
        <v>4880.75</v>
      </c>
      <c r="O321" s="166"/>
      <c r="P321" s="167">
        <f t="shared" si="184"/>
        <v>2</v>
      </c>
      <c r="Q321" s="168">
        <f t="shared" si="185"/>
        <v>0</v>
      </c>
      <c r="R321" s="168">
        <f t="shared" si="186"/>
        <v>0</v>
      </c>
      <c r="S321" s="168">
        <f t="shared" si="187"/>
        <v>0</v>
      </c>
      <c r="T321" s="169">
        <f t="shared" si="188"/>
        <v>0</v>
      </c>
      <c r="U321" s="166"/>
      <c r="V321" s="167">
        <f t="shared" si="189"/>
        <v>2</v>
      </c>
      <c r="W321" s="168">
        <f t="shared" si="190"/>
        <v>0</v>
      </c>
      <c r="X321" s="168">
        <f t="shared" si="191"/>
        <v>0</v>
      </c>
      <c r="Y321" s="168">
        <f t="shared" si="192"/>
        <v>0</v>
      </c>
      <c r="Z321" s="169">
        <f t="shared" si="193"/>
        <v>0</v>
      </c>
      <c r="AA321" s="166"/>
      <c r="AB321" s="167">
        <f t="shared" si="194"/>
        <v>2</v>
      </c>
      <c r="AC321" s="168">
        <f t="shared" si="195"/>
        <v>0</v>
      </c>
      <c r="AD321" s="168">
        <f t="shared" si="196"/>
        <v>0</v>
      </c>
      <c r="AE321" s="168">
        <f t="shared" si="197"/>
        <v>0</v>
      </c>
      <c r="AF321" s="169">
        <f t="shared" si="198"/>
        <v>0</v>
      </c>
      <c r="AG321" s="170"/>
      <c r="AH321" s="238" t="s">
        <v>1490</v>
      </c>
      <c r="AI321" s="285"/>
      <c r="AN321" s="255"/>
      <c r="AO321" s="256"/>
      <c r="AP321" s="256"/>
      <c r="AQ321" s="257"/>
    </row>
    <row r="322" spans="1:43" ht="75">
      <c r="A322" s="281"/>
      <c r="B322" s="282" t="s">
        <v>3401</v>
      </c>
      <c r="C322" s="308" t="s">
        <v>3402</v>
      </c>
      <c r="D322" s="273" t="s">
        <v>3403</v>
      </c>
      <c r="E322" s="274"/>
      <c r="F322" s="275" t="s">
        <v>2594</v>
      </c>
      <c r="G322" s="276">
        <v>2</v>
      </c>
      <c r="H322" s="277">
        <v>1716.89</v>
      </c>
      <c r="I322" s="278">
        <v>1144.5899999999999</v>
      </c>
      <c r="J322" s="279">
        <f t="shared" si="179"/>
        <v>2861.48</v>
      </c>
      <c r="K322" s="166">
        <f t="shared" si="180"/>
        <v>3433.78</v>
      </c>
      <c r="L322" s="166">
        <f t="shared" si="181"/>
        <v>2289.1799999999998</v>
      </c>
      <c r="M322" s="166">
        <f t="shared" si="182"/>
        <v>5722.96</v>
      </c>
      <c r="N322" s="166">
        <f t="shared" si="183"/>
        <v>7153.7</v>
      </c>
      <c r="O322" s="166"/>
      <c r="P322" s="167">
        <f t="shared" si="184"/>
        <v>2</v>
      </c>
      <c r="Q322" s="168">
        <f t="shared" si="185"/>
        <v>0</v>
      </c>
      <c r="R322" s="168">
        <f t="shared" si="186"/>
        <v>0</v>
      </c>
      <c r="S322" s="168">
        <f t="shared" si="187"/>
        <v>0</v>
      </c>
      <c r="T322" s="169">
        <f t="shared" si="188"/>
        <v>0</v>
      </c>
      <c r="U322" s="166"/>
      <c r="V322" s="167">
        <f t="shared" si="189"/>
        <v>2</v>
      </c>
      <c r="W322" s="168">
        <f t="shared" si="190"/>
        <v>0</v>
      </c>
      <c r="X322" s="168">
        <f t="shared" si="191"/>
        <v>0</v>
      </c>
      <c r="Y322" s="168">
        <f t="shared" si="192"/>
        <v>0</v>
      </c>
      <c r="Z322" s="169">
        <f t="shared" si="193"/>
        <v>0</v>
      </c>
      <c r="AA322" s="166"/>
      <c r="AB322" s="167">
        <f t="shared" si="194"/>
        <v>2</v>
      </c>
      <c r="AC322" s="168">
        <f t="shared" si="195"/>
        <v>0</v>
      </c>
      <c r="AD322" s="168">
        <f t="shared" si="196"/>
        <v>0</v>
      </c>
      <c r="AE322" s="168">
        <f t="shared" si="197"/>
        <v>0</v>
      </c>
      <c r="AF322" s="169">
        <f t="shared" si="198"/>
        <v>0</v>
      </c>
      <c r="AG322" s="170"/>
      <c r="AH322" s="238" t="s">
        <v>1490</v>
      </c>
      <c r="AI322" s="280"/>
      <c r="AN322" s="255"/>
      <c r="AO322" s="256"/>
      <c r="AP322" s="256"/>
      <c r="AQ322" s="257"/>
    </row>
    <row r="323" spans="1:43" ht="75">
      <c r="A323" s="281"/>
      <c r="B323" s="282" t="s">
        <v>3404</v>
      </c>
      <c r="C323" s="308" t="s">
        <v>3405</v>
      </c>
      <c r="D323" s="273" t="s">
        <v>3406</v>
      </c>
      <c r="E323" s="274"/>
      <c r="F323" s="275" t="s">
        <v>2594</v>
      </c>
      <c r="G323" s="276">
        <v>2</v>
      </c>
      <c r="H323" s="277">
        <v>1835</v>
      </c>
      <c r="I323" s="278">
        <v>1223.33</v>
      </c>
      <c r="J323" s="279">
        <f t="shared" si="179"/>
        <v>3058.33</v>
      </c>
      <c r="K323" s="166">
        <f t="shared" si="180"/>
        <v>3670</v>
      </c>
      <c r="L323" s="166">
        <f t="shared" si="181"/>
        <v>2446.66</v>
      </c>
      <c r="M323" s="166">
        <f t="shared" si="182"/>
        <v>6116.66</v>
      </c>
      <c r="N323" s="166">
        <f t="shared" si="183"/>
        <v>7645.83</v>
      </c>
      <c r="O323" s="166"/>
      <c r="P323" s="167">
        <f t="shared" si="184"/>
        <v>2</v>
      </c>
      <c r="Q323" s="168">
        <f t="shared" si="185"/>
        <v>0</v>
      </c>
      <c r="R323" s="168">
        <f t="shared" si="186"/>
        <v>0</v>
      </c>
      <c r="S323" s="168">
        <f t="shared" si="187"/>
        <v>0</v>
      </c>
      <c r="T323" s="169">
        <f t="shared" si="188"/>
        <v>0</v>
      </c>
      <c r="U323" s="166"/>
      <c r="V323" s="167">
        <f t="shared" si="189"/>
        <v>2</v>
      </c>
      <c r="W323" s="168">
        <f t="shared" si="190"/>
        <v>0</v>
      </c>
      <c r="X323" s="168">
        <f t="shared" si="191"/>
        <v>0</v>
      </c>
      <c r="Y323" s="168">
        <f t="shared" si="192"/>
        <v>0</v>
      </c>
      <c r="Z323" s="169">
        <f t="shared" si="193"/>
        <v>0</v>
      </c>
      <c r="AA323" s="166"/>
      <c r="AB323" s="167">
        <f t="shared" si="194"/>
        <v>2</v>
      </c>
      <c r="AC323" s="168">
        <f t="shared" si="195"/>
        <v>0</v>
      </c>
      <c r="AD323" s="168">
        <f t="shared" si="196"/>
        <v>0</v>
      </c>
      <c r="AE323" s="168">
        <f t="shared" si="197"/>
        <v>0</v>
      </c>
      <c r="AF323" s="169">
        <f t="shared" si="198"/>
        <v>0</v>
      </c>
      <c r="AG323" s="170"/>
      <c r="AH323" s="238" t="s">
        <v>1490</v>
      </c>
      <c r="AI323" s="280"/>
      <c r="AN323" s="255"/>
      <c r="AO323" s="256"/>
      <c r="AP323" s="256"/>
      <c r="AQ323" s="257"/>
    </row>
    <row r="324" spans="1:43" ht="75">
      <c r="A324" s="281"/>
      <c r="B324" s="282" t="s">
        <v>3407</v>
      </c>
      <c r="C324" s="308" t="s">
        <v>3408</v>
      </c>
      <c r="D324" s="273" t="s">
        <v>3409</v>
      </c>
      <c r="E324" s="274"/>
      <c r="F324" s="275" t="s">
        <v>2594</v>
      </c>
      <c r="G324" s="276">
        <v>2</v>
      </c>
      <c r="H324" s="277">
        <v>1835</v>
      </c>
      <c r="I324" s="278">
        <v>1223.33</v>
      </c>
      <c r="J324" s="279">
        <f t="shared" si="179"/>
        <v>3058.33</v>
      </c>
      <c r="K324" s="166">
        <f t="shared" si="180"/>
        <v>3670</v>
      </c>
      <c r="L324" s="166">
        <f t="shared" si="181"/>
        <v>2446.66</v>
      </c>
      <c r="M324" s="166">
        <f t="shared" si="182"/>
        <v>6116.66</v>
      </c>
      <c r="N324" s="166">
        <f t="shared" si="183"/>
        <v>7645.83</v>
      </c>
      <c r="O324" s="166"/>
      <c r="P324" s="167">
        <f t="shared" si="184"/>
        <v>2</v>
      </c>
      <c r="Q324" s="168">
        <f t="shared" si="185"/>
        <v>0</v>
      </c>
      <c r="R324" s="168">
        <f t="shared" si="186"/>
        <v>0</v>
      </c>
      <c r="S324" s="168">
        <f t="shared" si="187"/>
        <v>0</v>
      </c>
      <c r="T324" s="169">
        <f t="shared" si="188"/>
        <v>0</v>
      </c>
      <c r="U324" s="166"/>
      <c r="V324" s="167">
        <f t="shared" si="189"/>
        <v>2</v>
      </c>
      <c r="W324" s="168">
        <f t="shared" si="190"/>
        <v>0</v>
      </c>
      <c r="X324" s="168">
        <f t="shared" si="191"/>
        <v>0</v>
      </c>
      <c r="Y324" s="168">
        <f t="shared" si="192"/>
        <v>0</v>
      </c>
      <c r="Z324" s="169">
        <f t="shared" si="193"/>
        <v>0</v>
      </c>
      <c r="AA324" s="166"/>
      <c r="AB324" s="167">
        <f t="shared" si="194"/>
        <v>2</v>
      </c>
      <c r="AC324" s="168">
        <f t="shared" si="195"/>
        <v>0</v>
      </c>
      <c r="AD324" s="168">
        <f t="shared" si="196"/>
        <v>0</v>
      </c>
      <c r="AE324" s="168">
        <f t="shared" si="197"/>
        <v>0</v>
      </c>
      <c r="AF324" s="169">
        <f t="shared" si="198"/>
        <v>0</v>
      </c>
      <c r="AG324" s="170"/>
      <c r="AH324" s="238" t="s">
        <v>1490</v>
      </c>
      <c r="AI324" s="280"/>
      <c r="AN324" s="255"/>
      <c r="AO324" s="256"/>
      <c r="AP324" s="256"/>
      <c r="AQ324" s="257"/>
    </row>
    <row r="325" spans="1:43" ht="75">
      <c r="A325" s="281"/>
      <c r="B325" s="282" t="s">
        <v>3410</v>
      </c>
      <c r="C325" s="308" t="s">
        <v>3411</v>
      </c>
      <c r="D325" s="273" t="s">
        <v>3412</v>
      </c>
      <c r="E325" s="274"/>
      <c r="F325" s="275" t="s">
        <v>2594</v>
      </c>
      <c r="G325" s="276">
        <v>2</v>
      </c>
      <c r="H325" s="277">
        <v>946.73</v>
      </c>
      <c r="I325" s="278">
        <v>631.16</v>
      </c>
      <c r="J325" s="279">
        <f t="shared" si="179"/>
        <v>1577.89</v>
      </c>
      <c r="K325" s="166">
        <f t="shared" si="180"/>
        <v>1893.46</v>
      </c>
      <c r="L325" s="166">
        <f t="shared" si="181"/>
        <v>1262.32</v>
      </c>
      <c r="M325" s="166">
        <f t="shared" si="182"/>
        <v>3155.78</v>
      </c>
      <c r="N325" s="166">
        <f t="shared" si="183"/>
        <v>3944.73</v>
      </c>
      <c r="O325" s="166"/>
      <c r="P325" s="167">
        <f t="shared" si="184"/>
        <v>2</v>
      </c>
      <c r="Q325" s="168">
        <f t="shared" si="185"/>
        <v>0</v>
      </c>
      <c r="R325" s="168">
        <f t="shared" si="186"/>
        <v>0</v>
      </c>
      <c r="S325" s="168">
        <f t="shared" si="187"/>
        <v>0</v>
      </c>
      <c r="T325" s="169">
        <f t="shared" si="188"/>
        <v>0</v>
      </c>
      <c r="U325" s="166"/>
      <c r="V325" s="167">
        <f t="shared" si="189"/>
        <v>2</v>
      </c>
      <c r="W325" s="168">
        <f t="shared" si="190"/>
        <v>0</v>
      </c>
      <c r="X325" s="168">
        <f t="shared" si="191"/>
        <v>0</v>
      </c>
      <c r="Y325" s="168">
        <f t="shared" si="192"/>
        <v>0</v>
      </c>
      <c r="Z325" s="169">
        <f t="shared" si="193"/>
        <v>0</v>
      </c>
      <c r="AA325" s="166"/>
      <c r="AB325" s="167">
        <f t="shared" si="194"/>
        <v>2</v>
      </c>
      <c r="AC325" s="168">
        <f t="shared" si="195"/>
        <v>0</v>
      </c>
      <c r="AD325" s="168">
        <f t="shared" si="196"/>
        <v>0</v>
      </c>
      <c r="AE325" s="168">
        <f t="shared" si="197"/>
        <v>0</v>
      </c>
      <c r="AF325" s="169">
        <f t="shared" si="198"/>
        <v>0</v>
      </c>
      <c r="AG325" s="170"/>
      <c r="AH325" s="238" t="s">
        <v>1490</v>
      </c>
      <c r="AI325" s="280"/>
      <c r="AN325" s="239"/>
      <c r="AO325" s="240"/>
      <c r="AP325" s="240"/>
      <c r="AQ325" s="241"/>
    </row>
    <row r="326" spans="1:43" ht="30" customHeight="1">
      <c r="A326" s="281"/>
      <c r="B326" s="282" t="s">
        <v>3413</v>
      </c>
      <c r="C326" s="308" t="s">
        <v>3414</v>
      </c>
      <c r="D326" s="273" t="s">
        <v>3415</v>
      </c>
      <c r="E326" s="274"/>
      <c r="F326" s="275" t="s">
        <v>2594</v>
      </c>
      <c r="G326" s="276">
        <v>2</v>
      </c>
      <c r="H326" s="277">
        <v>1165.29</v>
      </c>
      <c r="I326" s="278">
        <v>776.86</v>
      </c>
      <c r="J326" s="279">
        <f t="shared" si="179"/>
        <v>1942.15</v>
      </c>
      <c r="K326" s="166">
        <f t="shared" si="180"/>
        <v>2330.58</v>
      </c>
      <c r="L326" s="166">
        <f t="shared" si="181"/>
        <v>1553.72</v>
      </c>
      <c r="M326" s="166">
        <f t="shared" si="182"/>
        <v>3884.3</v>
      </c>
      <c r="N326" s="166">
        <f t="shared" si="183"/>
        <v>4855.38</v>
      </c>
      <c r="O326" s="166"/>
      <c r="P326" s="167">
        <f t="shared" si="184"/>
        <v>2</v>
      </c>
      <c r="Q326" s="168">
        <f t="shared" si="185"/>
        <v>0</v>
      </c>
      <c r="R326" s="168">
        <f t="shared" si="186"/>
        <v>0</v>
      </c>
      <c r="S326" s="168">
        <f t="shared" si="187"/>
        <v>0</v>
      </c>
      <c r="T326" s="169">
        <f t="shared" si="188"/>
        <v>0</v>
      </c>
      <c r="U326" s="166"/>
      <c r="V326" s="167">
        <f t="shared" si="189"/>
        <v>2</v>
      </c>
      <c r="W326" s="168">
        <f t="shared" si="190"/>
        <v>0</v>
      </c>
      <c r="X326" s="168">
        <f t="shared" si="191"/>
        <v>0</v>
      </c>
      <c r="Y326" s="168">
        <f t="shared" si="192"/>
        <v>0</v>
      </c>
      <c r="Z326" s="169">
        <f t="shared" si="193"/>
        <v>0</v>
      </c>
      <c r="AA326" s="166"/>
      <c r="AB326" s="167">
        <f t="shared" si="194"/>
        <v>2</v>
      </c>
      <c r="AC326" s="168">
        <f t="shared" si="195"/>
        <v>0</v>
      </c>
      <c r="AD326" s="168">
        <f t="shared" si="196"/>
        <v>0</v>
      </c>
      <c r="AE326" s="168">
        <f t="shared" si="197"/>
        <v>0</v>
      </c>
      <c r="AF326" s="169">
        <f t="shared" si="198"/>
        <v>0</v>
      </c>
      <c r="AG326" s="170"/>
      <c r="AH326" s="238" t="s">
        <v>1490</v>
      </c>
      <c r="AI326" s="280"/>
      <c r="AN326" s="255"/>
      <c r="AO326" s="256"/>
      <c r="AP326" s="256"/>
      <c r="AQ326" s="257"/>
    </row>
    <row r="327" spans="1:43" ht="75">
      <c r="A327" s="281"/>
      <c r="B327" s="282" t="s">
        <v>3416</v>
      </c>
      <c r="C327" s="308" t="s">
        <v>3417</v>
      </c>
      <c r="D327" s="273" t="s">
        <v>3418</v>
      </c>
      <c r="E327" s="274"/>
      <c r="F327" s="275" t="s">
        <v>2594</v>
      </c>
      <c r="G327" s="276">
        <v>2</v>
      </c>
      <c r="H327" s="277">
        <v>1835</v>
      </c>
      <c r="I327" s="278">
        <v>1223.33</v>
      </c>
      <c r="J327" s="279">
        <f t="shared" si="179"/>
        <v>3058.33</v>
      </c>
      <c r="K327" s="166">
        <f t="shared" si="180"/>
        <v>3670</v>
      </c>
      <c r="L327" s="166">
        <f t="shared" si="181"/>
        <v>2446.66</v>
      </c>
      <c r="M327" s="166">
        <f t="shared" si="182"/>
        <v>6116.66</v>
      </c>
      <c r="N327" s="166">
        <f t="shared" si="183"/>
        <v>7645.83</v>
      </c>
      <c r="O327" s="166"/>
      <c r="P327" s="167">
        <f t="shared" si="184"/>
        <v>2</v>
      </c>
      <c r="Q327" s="168">
        <f t="shared" si="185"/>
        <v>0</v>
      </c>
      <c r="R327" s="168">
        <f t="shared" si="186"/>
        <v>0</v>
      </c>
      <c r="S327" s="168">
        <f t="shared" si="187"/>
        <v>0</v>
      </c>
      <c r="T327" s="169">
        <f t="shared" si="188"/>
        <v>0</v>
      </c>
      <c r="U327" s="166"/>
      <c r="V327" s="167">
        <f t="shared" si="189"/>
        <v>2</v>
      </c>
      <c r="W327" s="168">
        <f t="shared" si="190"/>
        <v>0</v>
      </c>
      <c r="X327" s="168">
        <f t="shared" si="191"/>
        <v>0</v>
      </c>
      <c r="Y327" s="168">
        <f t="shared" si="192"/>
        <v>0</v>
      </c>
      <c r="Z327" s="169">
        <f t="shared" si="193"/>
        <v>0</v>
      </c>
      <c r="AA327" s="166"/>
      <c r="AB327" s="167">
        <f t="shared" si="194"/>
        <v>2</v>
      </c>
      <c r="AC327" s="168">
        <f t="shared" si="195"/>
        <v>0</v>
      </c>
      <c r="AD327" s="168">
        <f t="shared" si="196"/>
        <v>0</v>
      </c>
      <c r="AE327" s="168">
        <f t="shared" si="197"/>
        <v>0</v>
      </c>
      <c r="AF327" s="169">
        <f t="shared" si="198"/>
        <v>0</v>
      </c>
      <c r="AG327" s="170"/>
      <c r="AH327" s="238" t="s">
        <v>1490</v>
      </c>
      <c r="AI327" s="280"/>
      <c r="AN327" s="255"/>
      <c r="AO327" s="256"/>
      <c r="AP327" s="256"/>
      <c r="AQ327" s="257"/>
    </row>
    <row r="328" spans="1:43" ht="30" customHeight="1">
      <c r="A328" s="281"/>
      <c r="B328" s="282" t="s">
        <v>3419</v>
      </c>
      <c r="C328" s="308" t="s">
        <v>3420</v>
      </c>
      <c r="D328" s="273" t="s">
        <v>3421</v>
      </c>
      <c r="E328" s="274"/>
      <c r="F328" s="275" t="s">
        <v>2594</v>
      </c>
      <c r="G328" s="276">
        <v>2</v>
      </c>
      <c r="H328" s="277">
        <v>1835</v>
      </c>
      <c r="I328" s="278">
        <v>1223.33</v>
      </c>
      <c r="J328" s="279">
        <f t="shared" si="179"/>
        <v>3058.33</v>
      </c>
      <c r="K328" s="166">
        <f t="shared" si="180"/>
        <v>3670</v>
      </c>
      <c r="L328" s="166">
        <f t="shared" si="181"/>
        <v>2446.66</v>
      </c>
      <c r="M328" s="166">
        <f t="shared" si="182"/>
        <v>6116.66</v>
      </c>
      <c r="N328" s="166">
        <f t="shared" si="183"/>
        <v>7645.83</v>
      </c>
      <c r="O328" s="166"/>
      <c r="P328" s="167">
        <f t="shared" si="184"/>
        <v>2</v>
      </c>
      <c r="Q328" s="168">
        <f t="shared" si="185"/>
        <v>0</v>
      </c>
      <c r="R328" s="168">
        <f t="shared" si="186"/>
        <v>0</v>
      </c>
      <c r="S328" s="168">
        <f t="shared" si="187"/>
        <v>0</v>
      </c>
      <c r="T328" s="169">
        <f t="shared" si="188"/>
        <v>0</v>
      </c>
      <c r="U328" s="166"/>
      <c r="V328" s="167">
        <f t="shared" si="189"/>
        <v>2</v>
      </c>
      <c r="W328" s="168">
        <f t="shared" si="190"/>
        <v>0</v>
      </c>
      <c r="X328" s="168">
        <f t="shared" si="191"/>
        <v>0</v>
      </c>
      <c r="Y328" s="168">
        <f t="shared" si="192"/>
        <v>0</v>
      </c>
      <c r="Z328" s="169">
        <f t="shared" si="193"/>
        <v>0</v>
      </c>
      <c r="AA328" s="166"/>
      <c r="AB328" s="167">
        <f t="shared" si="194"/>
        <v>2</v>
      </c>
      <c r="AC328" s="168">
        <f t="shared" si="195"/>
        <v>0</v>
      </c>
      <c r="AD328" s="168">
        <f t="shared" si="196"/>
        <v>0</v>
      </c>
      <c r="AE328" s="168">
        <f t="shared" si="197"/>
        <v>0</v>
      </c>
      <c r="AF328" s="169">
        <f t="shared" si="198"/>
        <v>0</v>
      </c>
      <c r="AG328" s="170"/>
      <c r="AH328" s="238" t="s">
        <v>1490</v>
      </c>
      <c r="AI328" s="280"/>
      <c r="AN328" s="255"/>
      <c r="AO328" s="256"/>
      <c r="AP328" s="256"/>
      <c r="AQ328" s="257"/>
    </row>
    <row r="329" spans="1:43" ht="30" customHeight="1">
      <c r="A329" s="281"/>
      <c r="B329" s="282" t="s">
        <v>3422</v>
      </c>
      <c r="C329" s="308" t="s">
        <v>3423</v>
      </c>
      <c r="D329" s="273" t="s">
        <v>3424</v>
      </c>
      <c r="E329" s="274"/>
      <c r="F329" s="275" t="s">
        <v>2594</v>
      </c>
      <c r="G329" s="276">
        <v>2</v>
      </c>
      <c r="H329" s="277">
        <v>946.73</v>
      </c>
      <c r="I329" s="278">
        <v>631.16</v>
      </c>
      <c r="J329" s="279">
        <f t="shared" si="179"/>
        <v>1577.89</v>
      </c>
      <c r="K329" s="166">
        <f t="shared" si="180"/>
        <v>1893.46</v>
      </c>
      <c r="L329" s="166">
        <f t="shared" si="181"/>
        <v>1262.32</v>
      </c>
      <c r="M329" s="166">
        <f t="shared" si="182"/>
        <v>3155.78</v>
      </c>
      <c r="N329" s="166">
        <f t="shared" si="183"/>
        <v>3944.73</v>
      </c>
      <c r="O329" s="166"/>
      <c r="P329" s="167">
        <f t="shared" si="184"/>
        <v>2</v>
      </c>
      <c r="Q329" s="168">
        <f t="shared" si="185"/>
        <v>0</v>
      </c>
      <c r="R329" s="168">
        <f t="shared" si="186"/>
        <v>0</v>
      </c>
      <c r="S329" s="168">
        <f t="shared" si="187"/>
        <v>0</v>
      </c>
      <c r="T329" s="169">
        <f t="shared" si="188"/>
        <v>0</v>
      </c>
      <c r="U329" s="166"/>
      <c r="V329" s="167">
        <f t="shared" si="189"/>
        <v>2</v>
      </c>
      <c r="W329" s="168">
        <f t="shared" si="190"/>
        <v>0</v>
      </c>
      <c r="X329" s="168">
        <f t="shared" si="191"/>
        <v>0</v>
      </c>
      <c r="Y329" s="168">
        <f t="shared" si="192"/>
        <v>0</v>
      </c>
      <c r="Z329" s="169">
        <f t="shared" si="193"/>
        <v>0</v>
      </c>
      <c r="AA329" s="166"/>
      <c r="AB329" s="167">
        <f t="shared" si="194"/>
        <v>2</v>
      </c>
      <c r="AC329" s="168">
        <f t="shared" si="195"/>
        <v>0</v>
      </c>
      <c r="AD329" s="168">
        <f t="shared" si="196"/>
        <v>0</v>
      </c>
      <c r="AE329" s="168">
        <f t="shared" si="197"/>
        <v>0</v>
      </c>
      <c r="AF329" s="169">
        <f t="shared" si="198"/>
        <v>0</v>
      </c>
      <c r="AG329" s="170"/>
      <c r="AH329" s="238" t="s">
        <v>1490</v>
      </c>
      <c r="AI329" s="280"/>
      <c r="AN329" s="255"/>
      <c r="AO329" s="256"/>
      <c r="AP329" s="256"/>
      <c r="AQ329" s="257"/>
    </row>
    <row r="330" spans="1:43" ht="75">
      <c r="A330" s="281"/>
      <c r="B330" s="282" t="s">
        <v>3425</v>
      </c>
      <c r="C330" s="308" t="s">
        <v>3426</v>
      </c>
      <c r="D330" s="273" t="s">
        <v>3427</v>
      </c>
      <c r="E330" s="274"/>
      <c r="F330" s="275" t="s">
        <v>2594</v>
      </c>
      <c r="G330" s="276">
        <v>2</v>
      </c>
      <c r="H330" s="277">
        <v>946.73</v>
      </c>
      <c r="I330" s="278">
        <v>631.16</v>
      </c>
      <c r="J330" s="279">
        <f t="shared" si="179"/>
        <v>1577.89</v>
      </c>
      <c r="K330" s="166">
        <f t="shared" si="180"/>
        <v>1893.46</v>
      </c>
      <c r="L330" s="166">
        <f t="shared" si="181"/>
        <v>1262.32</v>
      </c>
      <c r="M330" s="166">
        <f t="shared" si="182"/>
        <v>3155.78</v>
      </c>
      <c r="N330" s="166">
        <f t="shared" si="183"/>
        <v>3944.73</v>
      </c>
      <c r="O330" s="166"/>
      <c r="P330" s="167">
        <f t="shared" si="184"/>
        <v>2</v>
      </c>
      <c r="Q330" s="168">
        <f t="shared" si="185"/>
        <v>0</v>
      </c>
      <c r="R330" s="168">
        <f t="shared" si="186"/>
        <v>0</v>
      </c>
      <c r="S330" s="168">
        <f t="shared" si="187"/>
        <v>0</v>
      </c>
      <c r="T330" s="169">
        <f t="shared" si="188"/>
        <v>0</v>
      </c>
      <c r="U330" s="166"/>
      <c r="V330" s="167">
        <f t="shared" si="189"/>
        <v>2</v>
      </c>
      <c r="W330" s="168">
        <f t="shared" si="190"/>
        <v>0</v>
      </c>
      <c r="X330" s="168">
        <f t="shared" si="191"/>
        <v>0</v>
      </c>
      <c r="Y330" s="168">
        <f t="shared" si="192"/>
        <v>0</v>
      </c>
      <c r="Z330" s="169">
        <f t="shared" si="193"/>
        <v>0</v>
      </c>
      <c r="AA330" s="166"/>
      <c r="AB330" s="167">
        <f t="shared" si="194"/>
        <v>2</v>
      </c>
      <c r="AC330" s="168">
        <f t="shared" si="195"/>
        <v>0</v>
      </c>
      <c r="AD330" s="168">
        <f t="shared" si="196"/>
        <v>0</v>
      </c>
      <c r="AE330" s="168">
        <f t="shared" si="197"/>
        <v>0</v>
      </c>
      <c r="AF330" s="169">
        <f t="shared" si="198"/>
        <v>0</v>
      </c>
      <c r="AG330" s="170"/>
      <c r="AH330" s="238" t="s">
        <v>1490</v>
      </c>
      <c r="AI330" s="280"/>
      <c r="AN330" s="255"/>
      <c r="AO330" s="256"/>
      <c r="AP330" s="256"/>
      <c r="AQ330" s="257"/>
    </row>
    <row r="331" spans="1:43" ht="30" customHeight="1">
      <c r="A331" s="281"/>
      <c r="B331" s="282" t="s">
        <v>3428</v>
      </c>
      <c r="C331" s="286" t="s">
        <v>3429</v>
      </c>
      <c r="D331" s="273" t="s">
        <v>3430</v>
      </c>
      <c r="E331" s="274"/>
      <c r="F331" s="284" t="s">
        <v>2594</v>
      </c>
      <c r="G331" s="276">
        <v>2</v>
      </c>
      <c r="H331" s="277">
        <v>1165.29</v>
      </c>
      <c r="I331" s="278">
        <v>776.86</v>
      </c>
      <c r="J331" s="279">
        <f t="shared" si="179"/>
        <v>1942.15</v>
      </c>
      <c r="K331" s="166">
        <f t="shared" si="180"/>
        <v>2330.58</v>
      </c>
      <c r="L331" s="166">
        <f t="shared" si="181"/>
        <v>1553.72</v>
      </c>
      <c r="M331" s="166">
        <f t="shared" si="182"/>
        <v>3884.3</v>
      </c>
      <c r="N331" s="166">
        <f t="shared" si="183"/>
        <v>4855.38</v>
      </c>
      <c r="O331" s="166"/>
      <c r="P331" s="167">
        <f t="shared" si="184"/>
        <v>2</v>
      </c>
      <c r="Q331" s="168">
        <f t="shared" si="185"/>
        <v>0</v>
      </c>
      <c r="R331" s="168">
        <f t="shared" si="186"/>
        <v>0</v>
      </c>
      <c r="S331" s="168">
        <f t="shared" si="187"/>
        <v>0</v>
      </c>
      <c r="T331" s="169">
        <f t="shared" si="188"/>
        <v>0</v>
      </c>
      <c r="U331" s="166"/>
      <c r="V331" s="167">
        <f t="shared" si="189"/>
        <v>2</v>
      </c>
      <c r="W331" s="168">
        <f t="shared" si="190"/>
        <v>0</v>
      </c>
      <c r="X331" s="168">
        <f t="shared" si="191"/>
        <v>0</v>
      </c>
      <c r="Y331" s="168">
        <f t="shared" si="192"/>
        <v>0</v>
      </c>
      <c r="Z331" s="169">
        <f t="shared" si="193"/>
        <v>0</v>
      </c>
      <c r="AA331" s="166"/>
      <c r="AB331" s="167">
        <f t="shared" si="194"/>
        <v>2</v>
      </c>
      <c r="AC331" s="168">
        <f t="shared" si="195"/>
        <v>0</v>
      </c>
      <c r="AD331" s="168">
        <f t="shared" si="196"/>
        <v>0</v>
      </c>
      <c r="AE331" s="168">
        <f t="shared" si="197"/>
        <v>0</v>
      </c>
      <c r="AF331" s="169">
        <f t="shared" si="198"/>
        <v>0</v>
      </c>
      <c r="AG331" s="170"/>
      <c r="AH331" s="238" t="s">
        <v>1490</v>
      </c>
      <c r="AI331" s="285"/>
      <c r="AN331" s="239"/>
      <c r="AO331" s="240"/>
      <c r="AP331" s="240"/>
      <c r="AQ331" s="241"/>
    </row>
    <row r="332" spans="1:43" ht="75">
      <c r="A332" s="281"/>
      <c r="B332" s="282" t="s">
        <v>3431</v>
      </c>
      <c r="C332" s="286" t="s">
        <v>3432</v>
      </c>
      <c r="D332" s="273" t="s">
        <v>3433</v>
      </c>
      <c r="E332" s="274"/>
      <c r="F332" s="284" t="s">
        <v>2594</v>
      </c>
      <c r="G332" s="276">
        <v>2</v>
      </c>
      <c r="H332" s="277">
        <v>1165.29</v>
      </c>
      <c r="I332" s="278">
        <v>776.86</v>
      </c>
      <c r="J332" s="279">
        <f t="shared" si="179"/>
        <v>1942.15</v>
      </c>
      <c r="K332" s="166">
        <f t="shared" si="180"/>
        <v>2330.58</v>
      </c>
      <c r="L332" s="166">
        <f t="shared" si="181"/>
        <v>1553.72</v>
      </c>
      <c r="M332" s="166">
        <f t="shared" si="182"/>
        <v>3884.3</v>
      </c>
      <c r="N332" s="166">
        <f t="shared" si="183"/>
        <v>4855.38</v>
      </c>
      <c r="O332" s="166"/>
      <c r="P332" s="167">
        <f t="shared" si="184"/>
        <v>2</v>
      </c>
      <c r="Q332" s="168">
        <f t="shared" si="185"/>
        <v>0</v>
      </c>
      <c r="R332" s="168">
        <f t="shared" si="186"/>
        <v>0</v>
      </c>
      <c r="S332" s="168">
        <f t="shared" si="187"/>
        <v>0</v>
      </c>
      <c r="T332" s="169">
        <f t="shared" si="188"/>
        <v>0</v>
      </c>
      <c r="U332" s="166"/>
      <c r="V332" s="167">
        <f t="shared" si="189"/>
        <v>2</v>
      </c>
      <c r="W332" s="168">
        <f t="shared" si="190"/>
        <v>0</v>
      </c>
      <c r="X332" s="168">
        <f t="shared" si="191"/>
        <v>0</v>
      </c>
      <c r="Y332" s="168">
        <f t="shared" si="192"/>
        <v>0</v>
      </c>
      <c r="Z332" s="169">
        <f t="shared" si="193"/>
        <v>0</v>
      </c>
      <c r="AA332" s="166"/>
      <c r="AB332" s="167">
        <f t="shared" si="194"/>
        <v>2</v>
      </c>
      <c r="AC332" s="168">
        <f t="shared" si="195"/>
        <v>0</v>
      </c>
      <c r="AD332" s="168">
        <f t="shared" si="196"/>
        <v>0</v>
      </c>
      <c r="AE332" s="168">
        <f t="shared" si="197"/>
        <v>0</v>
      </c>
      <c r="AF332" s="169">
        <f t="shared" si="198"/>
        <v>0</v>
      </c>
      <c r="AG332" s="170"/>
      <c r="AH332" s="238" t="s">
        <v>1490</v>
      </c>
      <c r="AI332" s="285"/>
      <c r="AN332" s="255"/>
      <c r="AO332" s="256"/>
      <c r="AP332" s="256"/>
      <c r="AQ332" s="257"/>
    </row>
    <row r="333" spans="1:43" ht="30" customHeight="1">
      <c r="A333" s="281"/>
      <c r="B333" s="282" t="s">
        <v>3434</v>
      </c>
      <c r="C333" s="286" t="s">
        <v>3435</v>
      </c>
      <c r="D333" s="273" t="s">
        <v>3436</v>
      </c>
      <c r="E333" s="274"/>
      <c r="F333" s="284" t="s">
        <v>2594</v>
      </c>
      <c r="G333" s="276">
        <v>2</v>
      </c>
      <c r="H333" s="277">
        <v>1835</v>
      </c>
      <c r="I333" s="278">
        <v>1223.33</v>
      </c>
      <c r="J333" s="279">
        <f t="shared" si="179"/>
        <v>3058.33</v>
      </c>
      <c r="K333" s="166">
        <f t="shared" si="180"/>
        <v>3670</v>
      </c>
      <c r="L333" s="166">
        <f t="shared" si="181"/>
        <v>2446.66</v>
      </c>
      <c r="M333" s="166">
        <f t="shared" si="182"/>
        <v>6116.66</v>
      </c>
      <c r="N333" s="166">
        <f t="shared" si="183"/>
        <v>7645.83</v>
      </c>
      <c r="O333" s="166"/>
      <c r="P333" s="167">
        <f t="shared" si="184"/>
        <v>2</v>
      </c>
      <c r="Q333" s="168">
        <f t="shared" si="185"/>
        <v>0</v>
      </c>
      <c r="R333" s="168">
        <f t="shared" si="186"/>
        <v>0</v>
      </c>
      <c r="S333" s="168">
        <f t="shared" si="187"/>
        <v>0</v>
      </c>
      <c r="T333" s="169">
        <f t="shared" si="188"/>
        <v>0</v>
      </c>
      <c r="U333" s="166"/>
      <c r="V333" s="167">
        <f t="shared" si="189"/>
        <v>2</v>
      </c>
      <c r="W333" s="168">
        <f t="shared" si="190"/>
        <v>0</v>
      </c>
      <c r="X333" s="168">
        <f t="shared" si="191"/>
        <v>0</v>
      </c>
      <c r="Y333" s="168">
        <f t="shared" si="192"/>
        <v>0</v>
      </c>
      <c r="Z333" s="169">
        <f t="shared" si="193"/>
        <v>0</v>
      </c>
      <c r="AA333" s="166"/>
      <c r="AB333" s="167">
        <f t="shared" si="194"/>
        <v>2</v>
      </c>
      <c r="AC333" s="168">
        <f t="shared" si="195"/>
        <v>0</v>
      </c>
      <c r="AD333" s="168">
        <f t="shared" si="196"/>
        <v>0</v>
      </c>
      <c r="AE333" s="168">
        <f t="shared" si="197"/>
        <v>0</v>
      </c>
      <c r="AF333" s="169">
        <f t="shared" si="198"/>
        <v>0</v>
      </c>
      <c r="AG333" s="170"/>
      <c r="AH333" s="238" t="s">
        <v>1490</v>
      </c>
      <c r="AI333" s="285"/>
      <c r="AN333" s="255"/>
      <c r="AO333" s="256"/>
      <c r="AP333" s="256"/>
      <c r="AQ333" s="257"/>
    </row>
    <row r="334" spans="1:43" ht="75">
      <c r="A334" s="281"/>
      <c r="B334" s="282" t="s">
        <v>3437</v>
      </c>
      <c r="C334" s="286" t="s">
        <v>3438</v>
      </c>
      <c r="D334" s="273" t="s">
        <v>3439</v>
      </c>
      <c r="E334" s="274"/>
      <c r="F334" s="275" t="s">
        <v>2594</v>
      </c>
      <c r="G334" s="276">
        <v>2</v>
      </c>
      <c r="H334" s="277">
        <v>1835</v>
      </c>
      <c r="I334" s="278">
        <v>1223.33</v>
      </c>
      <c r="J334" s="279">
        <f t="shared" si="179"/>
        <v>3058.33</v>
      </c>
      <c r="K334" s="166">
        <f t="shared" si="180"/>
        <v>3670</v>
      </c>
      <c r="L334" s="166">
        <f t="shared" si="181"/>
        <v>2446.66</v>
      </c>
      <c r="M334" s="166">
        <f t="shared" si="182"/>
        <v>6116.66</v>
      </c>
      <c r="N334" s="166">
        <f t="shared" si="183"/>
        <v>7645.83</v>
      </c>
      <c r="O334" s="166"/>
      <c r="P334" s="167">
        <f t="shared" si="184"/>
        <v>2</v>
      </c>
      <c r="Q334" s="168">
        <f t="shared" si="185"/>
        <v>0</v>
      </c>
      <c r="R334" s="168">
        <f t="shared" si="186"/>
        <v>0</v>
      </c>
      <c r="S334" s="168">
        <f t="shared" si="187"/>
        <v>0</v>
      </c>
      <c r="T334" s="169">
        <f t="shared" si="188"/>
        <v>0</v>
      </c>
      <c r="U334" s="166"/>
      <c r="V334" s="167">
        <f t="shared" si="189"/>
        <v>2</v>
      </c>
      <c r="W334" s="168">
        <f t="shared" si="190"/>
        <v>0</v>
      </c>
      <c r="X334" s="168">
        <f t="shared" si="191"/>
        <v>0</v>
      </c>
      <c r="Y334" s="168">
        <f t="shared" si="192"/>
        <v>0</v>
      </c>
      <c r="Z334" s="169">
        <f t="shared" si="193"/>
        <v>0</v>
      </c>
      <c r="AA334" s="166"/>
      <c r="AB334" s="167">
        <f t="shared" si="194"/>
        <v>2</v>
      </c>
      <c r="AC334" s="168">
        <f t="shared" si="195"/>
        <v>0</v>
      </c>
      <c r="AD334" s="168">
        <f t="shared" si="196"/>
        <v>0</v>
      </c>
      <c r="AE334" s="168">
        <f t="shared" si="197"/>
        <v>0</v>
      </c>
      <c r="AF334" s="169">
        <f t="shared" si="198"/>
        <v>0</v>
      </c>
      <c r="AG334" s="170"/>
      <c r="AH334" s="238" t="s">
        <v>1490</v>
      </c>
      <c r="AI334" s="285"/>
      <c r="AN334" s="255"/>
      <c r="AO334" s="256"/>
      <c r="AP334" s="256"/>
      <c r="AQ334" s="257"/>
    </row>
    <row r="335" spans="1:43" ht="75">
      <c r="A335" s="281"/>
      <c r="B335" s="282" t="s">
        <v>3440</v>
      </c>
      <c r="C335" s="286" t="s">
        <v>3441</v>
      </c>
      <c r="D335" s="273" t="s">
        <v>3442</v>
      </c>
      <c r="E335" s="274"/>
      <c r="F335" s="275" t="s">
        <v>2594</v>
      </c>
      <c r="G335" s="276">
        <v>2</v>
      </c>
      <c r="H335" s="277">
        <v>1813.45</v>
      </c>
      <c r="I335" s="278">
        <v>1208.96</v>
      </c>
      <c r="J335" s="279">
        <f t="shared" si="179"/>
        <v>3022.41</v>
      </c>
      <c r="K335" s="166">
        <f t="shared" si="180"/>
        <v>3626.9</v>
      </c>
      <c r="L335" s="166">
        <f t="shared" si="181"/>
        <v>2417.92</v>
      </c>
      <c r="M335" s="166">
        <f t="shared" si="182"/>
        <v>6044.82</v>
      </c>
      <c r="N335" s="166">
        <f t="shared" si="183"/>
        <v>7556.03</v>
      </c>
      <c r="O335" s="166"/>
      <c r="P335" s="167">
        <f t="shared" si="184"/>
        <v>2</v>
      </c>
      <c r="Q335" s="168">
        <f t="shared" si="185"/>
        <v>0</v>
      </c>
      <c r="R335" s="168">
        <f t="shared" si="186"/>
        <v>0</v>
      </c>
      <c r="S335" s="168">
        <f t="shared" si="187"/>
        <v>0</v>
      </c>
      <c r="T335" s="169">
        <f t="shared" si="188"/>
        <v>0</v>
      </c>
      <c r="U335" s="166"/>
      <c r="V335" s="167">
        <f t="shared" si="189"/>
        <v>2</v>
      </c>
      <c r="W335" s="168">
        <f t="shared" si="190"/>
        <v>0</v>
      </c>
      <c r="X335" s="168">
        <f t="shared" si="191"/>
        <v>0</v>
      </c>
      <c r="Y335" s="168">
        <f t="shared" si="192"/>
        <v>0</v>
      </c>
      <c r="Z335" s="169">
        <f t="shared" si="193"/>
        <v>0</v>
      </c>
      <c r="AA335" s="166"/>
      <c r="AB335" s="167">
        <f t="shared" si="194"/>
        <v>2</v>
      </c>
      <c r="AC335" s="168">
        <f t="shared" si="195"/>
        <v>0</v>
      </c>
      <c r="AD335" s="168">
        <f t="shared" si="196"/>
        <v>0</v>
      </c>
      <c r="AE335" s="168">
        <f t="shared" si="197"/>
        <v>0</v>
      </c>
      <c r="AF335" s="169">
        <f t="shared" si="198"/>
        <v>0</v>
      </c>
      <c r="AG335" s="170"/>
      <c r="AH335" s="238" t="s">
        <v>1490</v>
      </c>
      <c r="AI335" s="285"/>
      <c r="AN335" s="255"/>
      <c r="AO335" s="256"/>
      <c r="AP335" s="256"/>
      <c r="AQ335" s="257"/>
    </row>
    <row r="336" spans="1:43" ht="75">
      <c r="A336" s="281"/>
      <c r="B336" s="282" t="s">
        <v>3443</v>
      </c>
      <c r="C336" s="286" t="s">
        <v>3444</v>
      </c>
      <c r="D336" s="273" t="s">
        <v>3445</v>
      </c>
      <c r="E336" s="274"/>
      <c r="F336" s="275" t="s">
        <v>2594</v>
      </c>
      <c r="G336" s="276">
        <v>2</v>
      </c>
      <c r="H336" s="277">
        <v>1813.45</v>
      </c>
      <c r="I336" s="278">
        <v>1208.96</v>
      </c>
      <c r="J336" s="279">
        <f t="shared" si="179"/>
        <v>3022.41</v>
      </c>
      <c r="K336" s="166">
        <f t="shared" si="180"/>
        <v>3626.9</v>
      </c>
      <c r="L336" s="166">
        <f t="shared" si="181"/>
        <v>2417.92</v>
      </c>
      <c r="M336" s="166">
        <f t="shared" si="182"/>
        <v>6044.82</v>
      </c>
      <c r="N336" s="166">
        <f t="shared" si="183"/>
        <v>7556.03</v>
      </c>
      <c r="O336" s="166"/>
      <c r="P336" s="167">
        <f t="shared" si="184"/>
        <v>2</v>
      </c>
      <c r="Q336" s="168">
        <f t="shared" si="185"/>
        <v>0</v>
      </c>
      <c r="R336" s="168">
        <f t="shared" si="186"/>
        <v>0</v>
      </c>
      <c r="S336" s="168">
        <f t="shared" si="187"/>
        <v>0</v>
      </c>
      <c r="T336" s="169">
        <f t="shared" si="188"/>
        <v>0</v>
      </c>
      <c r="U336" s="166"/>
      <c r="V336" s="167">
        <f t="shared" si="189"/>
        <v>2</v>
      </c>
      <c r="W336" s="168">
        <f t="shared" si="190"/>
        <v>0</v>
      </c>
      <c r="X336" s="168">
        <f t="shared" si="191"/>
        <v>0</v>
      </c>
      <c r="Y336" s="168">
        <f t="shared" si="192"/>
        <v>0</v>
      </c>
      <c r="Z336" s="169">
        <f t="shared" si="193"/>
        <v>0</v>
      </c>
      <c r="AA336" s="166"/>
      <c r="AB336" s="167">
        <f t="shared" si="194"/>
        <v>2</v>
      </c>
      <c r="AC336" s="168">
        <f t="shared" si="195"/>
        <v>0</v>
      </c>
      <c r="AD336" s="168">
        <f t="shared" si="196"/>
        <v>0</v>
      </c>
      <c r="AE336" s="168">
        <f t="shared" si="197"/>
        <v>0</v>
      </c>
      <c r="AF336" s="169">
        <f t="shared" si="198"/>
        <v>0</v>
      </c>
      <c r="AG336" s="170"/>
      <c r="AH336" s="238" t="s">
        <v>1490</v>
      </c>
      <c r="AI336" s="285"/>
      <c r="AN336" s="255"/>
      <c r="AO336" s="256"/>
      <c r="AP336" s="256"/>
      <c r="AQ336" s="257"/>
    </row>
    <row r="337" spans="1:43" ht="75">
      <c r="A337" s="281"/>
      <c r="B337" s="282" t="s">
        <v>3446</v>
      </c>
      <c r="C337" s="286" t="s">
        <v>3447</v>
      </c>
      <c r="D337" s="273" t="s">
        <v>3448</v>
      </c>
      <c r="E337" s="274"/>
      <c r="F337" s="275" t="s">
        <v>2594</v>
      </c>
      <c r="G337" s="276">
        <v>2</v>
      </c>
      <c r="H337" s="277">
        <v>2216.7399999999998</v>
      </c>
      <c r="I337" s="278">
        <v>1477.83</v>
      </c>
      <c r="J337" s="279">
        <f t="shared" si="179"/>
        <v>3694.57</v>
      </c>
      <c r="K337" s="166">
        <f t="shared" si="180"/>
        <v>4433.4799999999996</v>
      </c>
      <c r="L337" s="166">
        <f t="shared" si="181"/>
        <v>2955.66</v>
      </c>
      <c r="M337" s="166">
        <f t="shared" si="182"/>
        <v>7389.14</v>
      </c>
      <c r="N337" s="166">
        <f t="shared" si="183"/>
        <v>9236.43</v>
      </c>
      <c r="O337" s="166"/>
      <c r="P337" s="167">
        <f t="shared" si="184"/>
        <v>2</v>
      </c>
      <c r="Q337" s="168">
        <f t="shared" si="185"/>
        <v>0</v>
      </c>
      <c r="R337" s="168">
        <f t="shared" si="186"/>
        <v>0</v>
      </c>
      <c r="S337" s="168">
        <f t="shared" si="187"/>
        <v>0</v>
      </c>
      <c r="T337" s="169">
        <f t="shared" si="188"/>
        <v>0</v>
      </c>
      <c r="U337" s="166"/>
      <c r="V337" s="167">
        <f t="shared" si="189"/>
        <v>2</v>
      </c>
      <c r="W337" s="168">
        <f t="shared" si="190"/>
        <v>0</v>
      </c>
      <c r="X337" s="168">
        <f t="shared" si="191"/>
        <v>0</v>
      </c>
      <c r="Y337" s="168">
        <f t="shared" si="192"/>
        <v>0</v>
      </c>
      <c r="Z337" s="169">
        <f t="shared" si="193"/>
        <v>0</v>
      </c>
      <c r="AA337" s="166"/>
      <c r="AB337" s="167">
        <f t="shared" si="194"/>
        <v>2</v>
      </c>
      <c r="AC337" s="168">
        <f t="shared" si="195"/>
        <v>0</v>
      </c>
      <c r="AD337" s="168">
        <f t="shared" si="196"/>
        <v>0</v>
      </c>
      <c r="AE337" s="168">
        <f t="shared" si="197"/>
        <v>0</v>
      </c>
      <c r="AF337" s="169">
        <f t="shared" si="198"/>
        <v>0</v>
      </c>
      <c r="AG337" s="170"/>
      <c r="AH337" s="238" t="s">
        <v>1490</v>
      </c>
      <c r="AI337" s="285"/>
      <c r="AN337" s="239"/>
      <c r="AO337" s="240"/>
      <c r="AP337" s="240"/>
      <c r="AQ337" s="241"/>
    </row>
    <row r="338" spans="1:43" ht="75">
      <c r="A338" s="281"/>
      <c r="B338" s="282" t="s">
        <v>3449</v>
      </c>
      <c r="C338" s="286" t="s">
        <v>3450</v>
      </c>
      <c r="D338" s="273" t="s">
        <v>3451</v>
      </c>
      <c r="E338" s="274"/>
      <c r="F338" s="275" t="s">
        <v>2594</v>
      </c>
      <c r="G338" s="276">
        <v>2</v>
      </c>
      <c r="H338" s="277">
        <v>2216.7399999999998</v>
      </c>
      <c r="I338" s="278">
        <v>1477.83</v>
      </c>
      <c r="J338" s="279">
        <f t="shared" si="179"/>
        <v>3694.57</v>
      </c>
      <c r="K338" s="166">
        <f t="shared" si="180"/>
        <v>4433.4799999999996</v>
      </c>
      <c r="L338" s="166">
        <f t="shared" si="181"/>
        <v>2955.66</v>
      </c>
      <c r="M338" s="166">
        <f t="shared" si="182"/>
        <v>7389.14</v>
      </c>
      <c r="N338" s="166">
        <f t="shared" si="183"/>
        <v>9236.43</v>
      </c>
      <c r="O338" s="166"/>
      <c r="P338" s="167">
        <f t="shared" si="184"/>
        <v>2</v>
      </c>
      <c r="Q338" s="168">
        <f t="shared" si="185"/>
        <v>0</v>
      </c>
      <c r="R338" s="168">
        <f t="shared" si="186"/>
        <v>0</v>
      </c>
      <c r="S338" s="168">
        <f t="shared" si="187"/>
        <v>0</v>
      </c>
      <c r="T338" s="169">
        <f t="shared" si="188"/>
        <v>0</v>
      </c>
      <c r="U338" s="166"/>
      <c r="V338" s="167">
        <f t="shared" si="189"/>
        <v>2</v>
      </c>
      <c r="W338" s="168">
        <f t="shared" si="190"/>
        <v>0</v>
      </c>
      <c r="X338" s="168">
        <f t="shared" si="191"/>
        <v>0</v>
      </c>
      <c r="Y338" s="168">
        <f t="shared" si="192"/>
        <v>0</v>
      </c>
      <c r="Z338" s="169">
        <f t="shared" si="193"/>
        <v>0</v>
      </c>
      <c r="AA338" s="166"/>
      <c r="AB338" s="167">
        <f t="shared" si="194"/>
        <v>2</v>
      </c>
      <c r="AC338" s="168">
        <f t="shared" si="195"/>
        <v>0</v>
      </c>
      <c r="AD338" s="168">
        <f t="shared" si="196"/>
        <v>0</v>
      </c>
      <c r="AE338" s="168">
        <f t="shared" si="197"/>
        <v>0</v>
      </c>
      <c r="AF338" s="169">
        <f t="shared" si="198"/>
        <v>0</v>
      </c>
      <c r="AG338" s="170"/>
      <c r="AH338" s="238" t="s">
        <v>1490</v>
      </c>
      <c r="AI338" s="285"/>
      <c r="AN338" s="255"/>
      <c r="AO338" s="256"/>
      <c r="AP338" s="256"/>
      <c r="AQ338" s="257"/>
    </row>
    <row r="339" spans="1:43" ht="75">
      <c r="A339" s="281"/>
      <c r="B339" s="282" t="s">
        <v>3452</v>
      </c>
      <c r="C339" s="311" t="s">
        <v>3453</v>
      </c>
      <c r="D339" s="273" t="s">
        <v>3454</v>
      </c>
      <c r="E339" s="274"/>
      <c r="F339" s="275" t="s">
        <v>2594</v>
      </c>
      <c r="G339" s="276">
        <v>2</v>
      </c>
      <c r="H339" s="277">
        <v>3484.27</v>
      </c>
      <c r="I339" s="278">
        <v>2322.85</v>
      </c>
      <c r="J339" s="279">
        <f t="shared" si="179"/>
        <v>5807.12</v>
      </c>
      <c r="K339" s="166">
        <f t="shared" si="180"/>
        <v>6968.54</v>
      </c>
      <c r="L339" s="166">
        <f t="shared" si="181"/>
        <v>4645.7</v>
      </c>
      <c r="M339" s="166">
        <f t="shared" si="182"/>
        <v>11614.24</v>
      </c>
      <c r="N339" s="166">
        <f t="shared" si="183"/>
        <v>14517.8</v>
      </c>
      <c r="O339" s="166"/>
      <c r="P339" s="167">
        <f t="shared" si="184"/>
        <v>2</v>
      </c>
      <c r="Q339" s="168">
        <f t="shared" si="185"/>
        <v>0</v>
      </c>
      <c r="R339" s="168">
        <f t="shared" si="186"/>
        <v>0</v>
      </c>
      <c r="S339" s="168">
        <f t="shared" si="187"/>
        <v>0</v>
      </c>
      <c r="T339" s="169">
        <f t="shared" si="188"/>
        <v>0</v>
      </c>
      <c r="U339" s="166"/>
      <c r="V339" s="167">
        <f t="shared" si="189"/>
        <v>2</v>
      </c>
      <c r="W339" s="168">
        <f t="shared" si="190"/>
        <v>0</v>
      </c>
      <c r="X339" s="168">
        <f t="shared" si="191"/>
        <v>0</v>
      </c>
      <c r="Y339" s="168">
        <f t="shared" si="192"/>
        <v>0</v>
      </c>
      <c r="Z339" s="169">
        <f t="shared" si="193"/>
        <v>0</v>
      </c>
      <c r="AA339" s="166"/>
      <c r="AB339" s="167">
        <f t="shared" si="194"/>
        <v>2</v>
      </c>
      <c r="AC339" s="168">
        <f t="shared" si="195"/>
        <v>0</v>
      </c>
      <c r="AD339" s="168">
        <f t="shared" si="196"/>
        <v>0</v>
      </c>
      <c r="AE339" s="168">
        <f t="shared" si="197"/>
        <v>0</v>
      </c>
      <c r="AF339" s="169">
        <f t="shared" si="198"/>
        <v>0</v>
      </c>
      <c r="AG339" s="170"/>
      <c r="AH339" s="238" t="s">
        <v>1490</v>
      </c>
      <c r="AI339" s="190"/>
      <c r="AN339" s="255"/>
      <c r="AO339" s="256"/>
      <c r="AP339" s="256"/>
      <c r="AQ339" s="257"/>
    </row>
    <row r="340" spans="1:43" ht="75">
      <c r="A340" s="281"/>
      <c r="B340" s="282" t="s">
        <v>3455</v>
      </c>
      <c r="C340" s="286" t="s">
        <v>3456</v>
      </c>
      <c r="D340" s="273" t="s">
        <v>3457</v>
      </c>
      <c r="E340" s="274"/>
      <c r="F340" s="275" t="s">
        <v>2594</v>
      </c>
      <c r="G340" s="276">
        <v>2</v>
      </c>
      <c r="H340" s="277">
        <v>3474.52</v>
      </c>
      <c r="I340" s="278">
        <v>2316.35</v>
      </c>
      <c r="J340" s="279">
        <f t="shared" si="179"/>
        <v>5790.87</v>
      </c>
      <c r="K340" s="166">
        <f t="shared" si="180"/>
        <v>6949.04</v>
      </c>
      <c r="L340" s="166">
        <f t="shared" si="181"/>
        <v>4632.7</v>
      </c>
      <c r="M340" s="166">
        <f t="shared" si="182"/>
        <v>11581.74</v>
      </c>
      <c r="N340" s="166">
        <f t="shared" si="183"/>
        <v>14477.18</v>
      </c>
      <c r="O340" s="166"/>
      <c r="P340" s="167">
        <f t="shared" si="184"/>
        <v>2</v>
      </c>
      <c r="Q340" s="168">
        <f t="shared" si="185"/>
        <v>0</v>
      </c>
      <c r="R340" s="168">
        <f t="shared" si="186"/>
        <v>0</v>
      </c>
      <c r="S340" s="168">
        <f t="shared" si="187"/>
        <v>0</v>
      </c>
      <c r="T340" s="169">
        <f t="shared" si="188"/>
        <v>0</v>
      </c>
      <c r="U340" s="166"/>
      <c r="V340" s="167">
        <f t="shared" si="189"/>
        <v>2</v>
      </c>
      <c r="W340" s="168">
        <f t="shared" si="190"/>
        <v>0</v>
      </c>
      <c r="X340" s="168">
        <f t="shared" si="191"/>
        <v>0</v>
      </c>
      <c r="Y340" s="168">
        <f t="shared" si="192"/>
        <v>0</v>
      </c>
      <c r="Z340" s="169">
        <f t="shared" si="193"/>
        <v>0</v>
      </c>
      <c r="AA340" s="166"/>
      <c r="AB340" s="167">
        <f t="shared" si="194"/>
        <v>2</v>
      </c>
      <c r="AC340" s="168">
        <f t="shared" si="195"/>
        <v>0</v>
      </c>
      <c r="AD340" s="168">
        <f t="shared" si="196"/>
        <v>0</v>
      </c>
      <c r="AE340" s="168">
        <f t="shared" si="197"/>
        <v>0</v>
      </c>
      <c r="AF340" s="169">
        <f t="shared" si="198"/>
        <v>0</v>
      </c>
      <c r="AG340" s="170"/>
      <c r="AH340" s="238" t="s">
        <v>1490</v>
      </c>
      <c r="AI340" s="285"/>
      <c r="AN340" s="255"/>
      <c r="AO340" s="256"/>
      <c r="AP340" s="256"/>
      <c r="AQ340" s="257"/>
    </row>
    <row r="341" spans="1:43" ht="75">
      <c r="A341" s="281"/>
      <c r="B341" s="282" t="s">
        <v>3458</v>
      </c>
      <c r="C341" s="286" t="s">
        <v>3459</v>
      </c>
      <c r="D341" s="273" t="s">
        <v>3460</v>
      </c>
      <c r="E341" s="274"/>
      <c r="F341" s="275" t="s">
        <v>2594</v>
      </c>
      <c r="G341" s="276">
        <v>2</v>
      </c>
      <c r="H341" s="277">
        <v>1490.39</v>
      </c>
      <c r="I341" s="278">
        <v>993.59</v>
      </c>
      <c r="J341" s="279">
        <f t="shared" si="179"/>
        <v>2483.98</v>
      </c>
      <c r="K341" s="166">
        <f t="shared" si="180"/>
        <v>2980.78</v>
      </c>
      <c r="L341" s="166">
        <f t="shared" si="181"/>
        <v>1987.18</v>
      </c>
      <c r="M341" s="166">
        <f t="shared" si="182"/>
        <v>4967.96</v>
      </c>
      <c r="N341" s="166">
        <f t="shared" si="183"/>
        <v>6209.95</v>
      </c>
      <c r="O341" s="166"/>
      <c r="P341" s="167">
        <f t="shared" si="184"/>
        <v>2</v>
      </c>
      <c r="Q341" s="168">
        <f t="shared" si="185"/>
        <v>0</v>
      </c>
      <c r="R341" s="168">
        <f t="shared" si="186"/>
        <v>0</v>
      </c>
      <c r="S341" s="168">
        <f t="shared" si="187"/>
        <v>0</v>
      </c>
      <c r="T341" s="169">
        <f t="shared" si="188"/>
        <v>0</v>
      </c>
      <c r="U341" s="166"/>
      <c r="V341" s="167">
        <f t="shared" si="189"/>
        <v>2</v>
      </c>
      <c r="W341" s="168">
        <f t="shared" si="190"/>
        <v>0</v>
      </c>
      <c r="X341" s="168">
        <f t="shared" si="191"/>
        <v>0</v>
      </c>
      <c r="Y341" s="168">
        <f t="shared" si="192"/>
        <v>0</v>
      </c>
      <c r="Z341" s="169">
        <f t="shared" si="193"/>
        <v>0</v>
      </c>
      <c r="AA341" s="166"/>
      <c r="AB341" s="167">
        <f t="shared" si="194"/>
        <v>2</v>
      </c>
      <c r="AC341" s="168">
        <f t="shared" si="195"/>
        <v>0</v>
      </c>
      <c r="AD341" s="168">
        <f t="shared" si="196"/>
        <v>0</v>
      </c>
      <c r="AE341" s="168">
        <f t="shared" si="197"/>
        <v>0</v>
      </c>
      <c r="AF341" s="169">
        <f t="shared" si="198"/>
        <v>0</v>
      </c>
      <c r="AG341" s="170"/>
      <c r="AH341" s="238" t="s">
        <v>1490</v>
      </c>
      <c r="AI341" s="285"/>
      <c r="AN341" s="255"/>
      <c r="AO341" s="256"/>
      <c r="AP341" s="256"/>
      <c r="AQ341" s="257"/>
    </row>
    <row r="342" spans="1:43" ht="75">
      <c r="A342" s="281"/>
      <c r="B342" s="282" t="s">
        <v>3461</v>
      </c>
      <c r="C342" s="286" t="s">
        <v>3462</v>
      </c>
      <c r="D342" s="273" t="s">
        <v>3463</v>
      </c>
      <c r="E342" s="274"/>
      <c r="F342" s="275" t="s">
        <v>2594</v>
      </c>
      <c r="G342" s="276">
        <v>2</v>
      </c>
      <c r="H342" s="277">
        <v>1458.82</v>
      </c>
      <c r="I342" s="278">
        <v>972.55</v>
      </c>
      <c r="J342" s="279">
        <f t="shared" si="179"/>
        <v>2431.37</v>
      </c>
      <c r="K342" s="166">
        <f t="shared" si="180"/>
        <v>2917.64</v>
      </c>
      <c r="L342" s="166">
        <f t="shared" si="181"/>
        <v>1945.1</v>
      </c>
      <c r="M342" s="166">
        <f t="shared" si="182"/>
        <v>4862.74</v>
      </c>
      <c r="N342" s="166">
        <f t="shared" si="183"/>
        <v>6078.43</v>
      </c>
      <c r="O342" s="166"/>
      <c r="P342" s="167">
        <f t="shared" si="184"/>
        <v>2</v>
      </c>
      <c r="Q342" s="168">
        <f t="shared" si="185"/>
        <v>0</v>
      </c>
      <c r="R342" s="168">
        <f t="shared" si="186"/>
        <v>0</v>
      </c>
      <c r="S342" s="168">
        <f t="shared" si="187"/>
        <v>0</v>
      </c>
      <c r="T342" s="169">
        <f t="shared" si="188"/>
        <v>0</v>
      </c>
      <c r="U342" s="166"/>
      <c r="V342" s="167">
        <f t="shared" si="189"/>
        <v>2</v>
      </c>
      <c r="W342" s="168">
        <f t="shared" si="190"/>
        <v>0</v>
      </c>
      <c r="X342" s="168">
        <f t="shared" si="191"/>
        <v>0</v>
      </c>
      <c r="Y342" s="168">
        <f t="shared" si="192"/>
        <v>0</v>
      </c>
      <c r="Z342" s="169">
        <f t="shared" si="193"/>
        <v>0</v>
      </c>
      <c r="AA342" s="166"/>
      <c r="AB342" s="167">
        <f t="shared" si="194"/>
        <v>2</v>
      </c>
      <c r="AC342" s="168">
        <f t="shared" si="195"/>
        <v>0</v>
      </c>
      <c r="AD342" s="168">
        <f t="shared" si="196"/>
        <v>0</v>
      </c>
      <c r="AE342" s="168">
        <f t="shared" si="197"/>
        <v>0</v>
      </c>
      <c r="AF342" s="169">
        <f t="shared" si="198"/>
        <v>0</v>
      </c>
      <c r="AG342" s="170"/>
      <c r="AH342" s="238" t="s">
        <v>1490</v>
      </c>
      <c r="AI342" s="285"/>
      <c r="AN342" s="255"/>
      <c r="AO342" s="256"/>
      <c r="AP342" s="256"/>
      <c r="AQ342" s="257"/>
    </row>
    <row r="343" spans="1:43" ht="75">
      <c r="A343" s="281"/>
      <c r="B343" s="282" t="s">
        <v>3464</v>
      </c>
      <c r="C343" s="286" t="s">
        <v>3465</v>
      </c>
      <c r="D343" s="273" t="s">
        <v>3466</v>
      </c>
      <c r="E343" s="274"/>
      <c r="F343" s="275" t="s">
        <v>2594</v>
      </c>
      <c r="G343" s="276">
        <v>2</v>
      </c>
      <c r="H343" s="277">
        <v>1893.68</v>
      </c>
      <c r="I343" s="278">
        <v>1262.46</v>
      </c>
      <c r="J343" s="279">
        <f t="shared" si="179"/>
        <v>3156.14</v>
      </c>
      <c r="K343" s="166">
        <f t="shared" si="180"/>
        <v>3787.36</v>
      </c>
      <c r="L343" s="166">
        <f t="shared" si="181"/>
        <v>2524.92</v>
      </c>
      <c r="M343" s="166">
        <f t="shared" si="182"/>
        <v>6312.28</v>
      </c>
      <c r="N343" s="166">
        <f t="shared" si="183"/>
        <v>7890.35</v>
      </c>
      <c r="O343" s="166"/>
      <c r="P343" s="167">
        <f t="shared" si="184"/>
        <v>2</v>
      </c>
      <c r="Q343" s="168">
        <f t="shared" si="185"/>
        <v>0</v>
      </c>
      <c r="R343" s="168">
        <f t="shared" si="186"/>
        <v>0</v>
      </c>
      <c r="S343" s="168">
        <f t="shared" si="187"/>
        <v>0</v>
      </c>
      <c r="T343" s="169">
        <f t="shared" si="188"/>
        <v>0</v>
      </c>
      <c r="U343" s="166"/>
      <c r="V343" s="167">
        <f t="shared" si="189"/>
        <v>2</v>
      </c>
      <c r="W343" s="168">
        <f t="shared" si="190"/>
        <v>0</v>
      </c>
      <c r="X343" s="168">
        <f t="shared" si="191"/>
        <v>0</v>
      </c>
      <c r="Y343" s="168">
        <f t="shared" si="192"/>
        <v>0</v>
      </c>
      <c r="Z343" s="169">
        <f t="shared" si="193"/>
        <v>0</v>
      </c>
      <c r="AA343" s="166"/>
      <c r="AB343" s="167">
        <f t="shared" si="194"/>
        <v>2</v>
      </c>
      <c r="AC343" s="168">
        <f t="shared" si="195"/>
        <v>0</v>
      </c>
      <c r="AD343" s="168">
        <f t="shared" si="196"/>
        <v>0</v>
      </c>
      <c r="AE343" s="168">
        <f t="shared" si="197"/>
        <v>0</v>
      </c>
      <c r="AF343" s="169">
        <f t="shared" si="198"/>
        <v>0</v>
      </c>
      <c r="AG343" s="170"/>
      <c r="AH343" s="238" t="s">
        <v>1490</v>
      </c>
      <c r="AI343" s="285"/>
      <c r="AN343" s="239"/>
      <c r="AO343" s="240"/>
      <c r="AP343" s="240"/>
      <c r="AQ343" s="241"/>
    </row>
    <row r="344" spans="1:43" ht="75">
      <c r="A344" s="281"/>
      <c r="B344" s="282" t="s">
        <v>3467</v>
      </c>
      <c r="C344" s="286" t="s">
        <v>3468</v>
      </c>
      <c r="D344" s="273" t="s">
        <v>3469</v>
      </c>
      <c r="E344" s="274"/>
      <c r="F344" s="275" t="s">
        <v>2594</v>
      </c>
      <c r="G344" s="276">
        <v>2</v>
      </c>
      <c r="H344" s="277">
        <v>1851.01</v>
      </c>
      <c r="I344" s="278">
        <v>1234</v>
      </c>
      <c r="J344" s="279">
        <f t="shared" si="179"/>
        <v>3085.01</v>
      </c>
      <c r="K344" s="166">
        <f t="shared" si="180"/>
        <v>3702.02</v>
      </c>
      <c r="L344" s="166">
        <f t="shared" si="181"/>
        <v>2468</v>
      </c>
      <c r="M344" s="166">
        <f t="shared" si="182"/>
        <v>6170.02</v>
      </c>
      <c r="N344" s="166">
        <f t="shared" si="183"/>
        <v>7712.53</v>
      </c>
      <c r="O344" s="166"/>
      <c r="P344" s="167">
        <f t="shared" si="184"/>
        <v>2</v>
      </c>
      <c r="Q344" s="168">
        <f t="shared" si="185"/>
        <v>0</v>
      </c>
      <c r="R344" s="168">
        <f t="shared" si="186"/>
        <v>0</v>
      </c>
      <c r="S344" s="168">
        <f t="shared" si="187"/>
        <v>0</v>
      </c>
      <c r="T344" s="169">
        <f t="shared" si="188"/>
        <v>0</v>
      </c>
      <c r="U344" s="166"/>
      <c r="V344" s="167">
        <f t="shared" si="189"/>
        <v>2</v>
      </c>
      <c r="W344" s="168">
        <f t="shared" si="190"/>
        <v>0</v>
      </c>
      <c r="X344" s="168">
        <f t="shared" si="191"/>
        <v>0</v>
      </c>
      <c r="Y344" s="168">
        <f t="shared" si="192"/>
        <v>0</v>
      </c>
      <c r="Z344" s="169">
        <f t="shared" si="193"/>
        <v>0</v>
      </c>
      <c r="AA344" s="166"/>
      <c r="AB344" s="167">
        <f t="shared" si="194"/>
        <v>2</v>
      </c>
      <c r="AC344" s="168">
        <f t="shared" si="195"/>
        <v>0</v>
      </c>
      <c r="AD344" s="168">
        <f t="shared" si="196"/>
        <v>0</v>
      </c>
      <c r="AE344" s="168">
        <f t="shared" si="197"/>
        <v>0</v>
      </c>
      <c r="AF344" s="169">
        <f t="shared" si="198"/>
        <v>0</v>
      </c>
      <c r="AG344" s="170"/>
      <c r="AH344" s="238" t="s">
        <v>1490</v>
      </c>
      <c r="AI344" s="285"/>
      <c r="AN344" s="255"/>
      <c r="AO344" s="256"/>
      <c r="AP344" s="256"/>
      <c r="AQ344" s="257"/>
    </row>
    <row r="345" spans="1:43" ht="75">
      <c r="A345" s="281"/>
      <c r="B345" s="282" t="s">
        <v>3470</v>
      </c>
      <c r="C345" s="286" t="s">
        <v>3471</v>
      </c>
      <c r="D345" s="273" t="s">
        <v>3472</v>
      </c>
      <c r="E345" s="274"/>
      <c r="F345" s="275" t="s">
        <v>2594</v>
      </c>
      <c r="G345" s="276">
        <v>2</v>
      </c>
      <c r="H345" s="277">
        <v>3161.2</v>
      </c>
      <c r="I345" s="278">
        <v>2107.4699999999998</v>
      </c>
      <c r="J345" s="279">
        <f t="shared" si="179"/>
        <v>5268.67</v>
      </c>
      <c r="K345" s="166">
        <f t="shared" si="180"/>
        <v>6322.4</v>
      </c>
      <c r="L345" s="166">
        <f t="shared" si="181"/>
        <v>4214.9399999999996</v>
      </c>
      <c r="M345" s="166">
        <f t="shared" si="182"/>
        <v>10537.34</v>
      </c>
      <c r="N345" s="166">
        <f t="shared" si="183"/>
        <v>13171.68</v>
      </c>
      <c r="O345" s="166"/>
      <c r="P345" s="167">
        <f t="shared" si="184"/>
        <v>2</v>
      </c>
      <c r="Q345" s="168">
        <f t="shared" si="185"/>
        <v>0</v>
      </c>
      <c r="R345" s="168">
        <f t="shared" si="186"/>
        <v>0</v>
      </c>
      <c r="S345" s="168">
        <f t="shared" si="187"/>
        <v>0</v>
      </c>
      <c r="T345" s="169">
        <f t="shared" si="188"/>
        <v>0</v>
      </c>
      <c r="U345" s="166"/>
      <c r="V345" s="167">
        <f t="shared" si="189"/>
        <v>2</v>
      </c>
      <c r="W345" s="168">
        <f t="shared" si="190"/>
        <v>0</v>
      </c>
      <c r="X345" s="168">
        <f t="shared" si="191"/>
        <v>0</v>
      </c>
      <c r="Y345" s="168">
        <f t="shared" si="192"/>
        <v>0</v>
      </c>
      <c r="Z345" s="169">
        <f t="shared" si="193"/>
        <v>0</v>
      </c>
      <c r="AA345" s="166"/>
      <c r="AB345" s="167">
        <f t="shared" si="194"/>
        <v>2</v>
      </c>
      <c r="AC345" s="168">
        <f t="shared" si="195"/>
        <v>0</v>
      </c>
      <c r="AD345" s="168">
        <f t="shared" si="196"/>
        <v>0</v>
      </c>
      <c r="AE345" s="168">
        <f t="shared" si="197"/>
        <v>0</v>
      </c>
      <c r="AF345" s="169">
        <f t="shared" si="198"/>
        <v>0</v>
      </c>
      <c r="AG345" s="170"/>
      <c r="AH345" s="238" t="s">
        <v>1490</v>
      </c>
      <c r="AI345" s="285"/>
      <c r="AN345" s="255"/>
      <c r="AO345" s="256"/>
      <c r="AP345" s="256"/>
      <c r="AQ345" s="257"/>
    </row>
    <row r="346" spans="1:43" ht="75">
      <c r="A346" s="281"/>
      <c r="B346" s="282" t="s">
        <v>3473</v>
      </c>
      <c r="C346" s="286" t="s">
        <v>3474</v>
      </c>
      <c r="D346" s="273" t="s">
        <v>3475</v>
      </c>
      <c r="E346" s="274"/>
      <c r="F346" s="275" t="s">
        <v>2594</v>
      </c>
      <c r="G346" s="276">
        <v>2</v>
      </c>
      <c r="H346" s="277">
        <v>3118.54</v>
      </c>
      <c r="I346" s="278">
        <v>2079.02</v>
      </c>
      <c r="J346" s="279">
        <f t="shared" si="179"/>
        <v>5197.5600000000004</v>
      </c>
      <c r="K346" s="166">
        <f t="shared" si="180"/>
        <v>6237.08</v>
      </c>
      <c r="L346" s="166">
        <f t="shared" si="181"/>
        <v>4158.04</v>
      </c>
      <c r="M346" s="166">
        <f t="shared" si="182"/>
        <v>10395.120000000001</v>
      </c>
      <c r="N346" s="166">
        <f t="shared" si="183"/>
        <v>12993.9</v>
      </c>
      <c r="O346" s="166"/>
      <c r="P346" s="167">
        <f t="shared" si="184"/>
        <v>2</v>
      </c>
      <c r="Q346" s="168">
        <f t="shared" si="185"/>
        <v>0</v>
      </c>
      <c r="R346" s="168">
        <f t="shared" si="186"/>
        <v>0</v>
      </c>
      <c r="S346" s="168">
        <f t="shared" si="187"/>
        <v>0</v>
      </c>
      <c r="T346" s="169">
        <f t="shared" si="188"/>
        <v>0</v>
      </c>
      <c r="U346" s="166"/>
      <c r="V346" s="167">
        <f t="shared" si="189"/>
        <v>2</v>
      </c>
      <c r="W346" s="168">
        <f t="shared" si="190"/>
        <v>0</v>
      </c>
      <c r="X346" s="168">
        <f t="shared" si="191"/>
        <v>0</v>
      </c>
      <c r="Y346" s="168">
        <f t="shared" si="192"/>
        <v>0</v>
      </c>
      <c r="Z346" s="169">
        <f t="shared" si="193"/>
        <v>0</v>
      </c>
      <c r="AA346" s="166"/>
      <c r="AB346" s="167">
        <f t="shared" si="194"/>
        <v>2</v>
      </c>
      <c r="AC346" s="168">
        <f t="shared" si="195"/>
        <v>0</v>
      </c>
      <c r="AD346" s="168">
        <f t="shared" si="196"/>
        <v>0</v>
      </c>
      <c r="AE346" s="168">
        <f t="shared" si="197"/>
        <v>0</v>
      </c>
      <c r="AF346" s="169">
        <f t="shared" si="198"/>
        <v>0</v>
      </c>
      <c r="AG346" s="170"/>
      <c r="AH346" s="238" t="s">
        <v>1490</v>
      </c>
      <c r="AI346" s="285"/>
      <c r="AN346" s="255"/>
      <c r="AO346" s="256"/>
      <c r="AP346" s="256"/>
      <c r="AQ346" s="257"/>
    </row>
    <row r="347" spans="1:43" ht="75">
      <c r="A347" s="281"/>
      <c r="B347" s="282" t="s">
        <v>3476</v>
      </c>
      <c r="C347" s="286" t="s">
        <v>3477</v>
      </c>
      <c r="D347" s="273" t="s">
        <v>3478</v>
      </c>
      <c r="E347" s="274"/>
      <c r="F347" s="284" t="s">
        <v>2594</v>
      </c>
      <c r="G347" s="276">
        <v>2</v>
      </c>
      <c r="H347" s="277">
        <v>1526.96</v>
      </c>
      <c r="I347" s="278">
        <v>1017.97</v>
      </c>
      <c r="J347" s="279">
        <f t="shared" si="179"/>
        <v>2544.9299999999998</v>
      </c>
      <c r="K347" s="166">
        <f t="shared" si="180"/>
        <v>3053.92</v>
      </c>
      <c r="L347" s="166">
        <f t="shared" si="181"/>
        <v>2035.94</v>
      </c>
      <c r="M347" s="166">
        <f t="shared" si="182"/>
        <v>5089.8599999999997</v>
      </c>
      <c r="N347" s="166">
        <f t="shared" si="183"/>
        <v>6362.33</v>
      </c>
      <c r="O347" s="166"/>
      <c r="P347" s="167">
        <f t="shared" si="184"/>
        <v>2</v>
      </c>
      <c r="Q347" s="168">
        <f t="shared" si="185"/>
        <v>0</v>
      </c>
      <c r="R347" s="168">
        <f t="shared" si="186"/>
        <v>0</v>
      </c>
      <c r="S347" s="168">
        <f t="shared" si="187"/>
        <v>0</v>
      </c>
      <c r="T347" s="169">
        <f t="shared" si="188"/>
        <v>0</v>
      </c>
      <c r="U347" s="166"/>
      <c r="V347" s="167">
        <f t="shared" si="189"/>
        <v>2</v>
      </c>
      <c r="W347" s="168">
        <f t="shared" si="190"/>
        <v>0</v>
      </c>
      <c r="X347" s="168">
        <f t="shared" si="191"/>
        <v>0</v>
      </c>
      <c r="Y347" s="168">
        <f t="shared" si="192"/>
        <v>0</v>
      </c>
      <c r="Z347" s="169">
        <f t="shared" si="193"/>
        <v>0</v>
      </c>
      <c r="AA347" s="166"/>
      <c r="AB347" s="167">
        <f t="shared" si="194"/>
        <v>2</v>
      </c>
      <c r="AC347" s="168">
        <f t="shared" si="195"/>
        <v>0</v>
      </c>
      <c r="AD347" s="168">
        <f t="shared" si="196"/>
        <v>0</v>
      </c>
      <c r="AE347" s="168">
        <f t="shared" si="197"/>
        <v>0</v>
      </c>
      <c r="AF347" s="169">
        <f t="shared" si="198"/>
        <v>0</v>
      </c>
      <c r="AG347" s="170"/>
      <c r="AH347" s="238" t="s">
        <v>1490</v>
      </c>
      <c r="AI347" s="285"/>
      <c r="AN347" s="255"/>
      <c r="AO347" s="256"/>
      <c r="AP347" s="256"/>
      <c r="AQ347" s="257"/>
    </row>
    <row r="348" spans="1:43" ht="75">
      <c r="A348" s="281"/>
      <c r="B348" s="282" t="s">
        <v>3479</v>
      </c>
      <c r="C348" s="286" t="s">
        <v>3480</v>
      </c>
      <c r="D348" s="273" t="s">
        <v>3481</v>
      </c>
      <c r="E348" s="274"/>
      <c r="F348" s="284" t="s">
        <v>2594</v>
      </c>
      <c r="G348" s="276">
        <v>2</v>
      </c>
      <c r="H348" s="277">
        <v>1734.22</v>
      </c>
      <c r="I348" s="278">
        <v>1156.1500000000001</v>
      </c>
      <c r="J348" s="279">
        <f t="shared" si="179"/>
        <v>2890.37</v>
      </c>
      <c r="K348" s="166">
        <f t="shared" si="180"/>
        <v>3468.44</v>
      </c>
      <c r="L348" s="166">
        <f t="shared" si="181"/>
        <v>2312.3000000000002</v>
      </c>
      <c r="M348" s="166">
        <f t="shared" si="182"/>
        <v>5780.74</v>
      </c>
      <c r="N348" s="166">
        <f t="shared" si="183"/>
        <v>7225.93</v>
      </c>
      <c r="O348" s="166"/>
      <c r="P348" s="167">
        <f t="shared" si="184"/>
        <v>2</v>
      </c>
      <c r="Q348" s="168">
        <f t="shared" si="185"/>
        <v>0</v>
      </c>
      <c r="R348" s="168">
        <f t="shared" si="186"/>
        <v>0</v>
      </c>
      <c r="S348" s="168">
        <f t="shared" si="187"/>
        <v>0</v>
      </c>
      <c r="T348" s="169">
        <f t="shared" si="188"/>
        <v>0</v>
      </c>
      <c r="U348" s="166"/>
      <c r="V348" s="167">
        <f t="shared" si="189"/>
        <v>2</v>
      </c>
      <c r="W348" s="168">
        <f t="shared" si="190"/>
        <v>0</v>
      </c>
      <c r="X348" s="168">
        <f t="shared" si="191"/>
        <v>0</v>
      </c>
      <c r="Y348" s="168">
        <f t="shared" si="192"/>
        <v>0</v>
      </c>
      <c r="Z348" s="169">
        <f t="shared" si="193"/>
        <v>0</v>
      </c>
      <c r="AA348" s="166"/>
      <c r="AB348" s="167">
        <f t="shared" si="194"/>
        <v>2</v>
      </c>
      <c r="AC348" s="168">
        <f t="shared" si="195"/>
        <v>0</v>
      </c>
      <c r="AD348" s="168">
        <f t="shared" si="196"/>
        <v>0</v>
      </c>
      <c r="AE348" s="168">
        <f t="shared" si="197"/>
        <v>0</v>
      </c>
      <c r="AF348" s="169">
        <f t="shared" si="198"/>
        <v>0</v>
      </c>
      <c r="AG348" s="170"/>
      <c r="AH348" s="238" t="s">
        <v>1490</v>
      </c>
      <c r="AI348" s="285"/>
      <c r="AN348" s="255"/>
      <c r="AO348" s="256"/>
      <c r="AP348" s="256"/>
      <c r="AQ348" s="257"/>
    </row>
    <row r="349" spans="1:43" ht="75">
      <c r="A349" s="281"/>
      <c r="B349" s="282" t="s">
        <v>3482</v>
      </c>
      <c r="C349" s="286" t="s">
        <v>3483</v>
      </c>
      <c r="D349" s="273" t="s">
        <v>3484</v>
      </c>
      <c r="E349" s="274"/>
      <c r="F349" s="275" t="s">
        <v>2594</v>
      </c>
      <c r="G349" s="276">
        <v>2</v>
      </c>
      <c r="H349" s="277">
        <v>1930.25</v>
      </c>
      <c r="I349" s="278">
        <v>1286.83</v>
      </c>
      <c r="J349" s="279">
        <f t="shared" si="179"/>
        <v>3217.08</v>
      </c>
      <c r="K349" s="166">
        <f t="shared" si="180"/>
        <v>3860.5</v>
      </c>
      <c r="L349" s="166">
        <f t="shared" si="181"/>
        <v>2573.66</v>
      </c>
      <c r="M349" s="166">
        <f t="shared" si="182"/>
        <v>6434.16</v>
      </c>
      <c r="N349" s="166">
        <f t="shared" si="183"/>
        <v>8042.7</v>
      </c>
      <c r="O349" s="166"/>
      <c r="P349" s="167">
        <f t="shared" si="184"/>
        <v>2</v>
      </c>
      <c r="Q349" s="168">
        <f t="shared" si="185"/>
        <v>0</v>
      </c>
      <c r="R349" s="168">
        <f t="shared" si="186"/>
        <v>0</v>
      </c>
      <c r="S349" s="168">
        <f t="shared" si="187"/>
        <v>0</v>
      </c>
      <c r="T349" s="169">
        <f t="shared" si="188"/>
        <v>0</v>
      </c>
      <c r="U349" s="166"/>
      <c r="V349" s="167">
        <f t="shared" si="189"/>
        <v>2</v>
      </c>
      <c r="W349" s="168">
        <f t="shared" si="190"/>
        <v>0</v>
      </c>
      <c r="X349" s="168">
        <f t="shared" si="191"/>
        <v>0</v>
      </c>
      <c r="Y349" s="168">
        <f t="shared" si="192"/>
        <v>0</v>
      </c>
      <c r="Z349" s="169">
        <f t="shared" si="193"/>
        <v>0</v>
      </c>
      <c r="AA349" s="166"/>
      <c r="AB349" s="167">
        <f t="shared" si="194"/>
        <v>2</v>
      </c>
      <c r="AC349" s="168">
        <f t="shared" si="195"/>
        <v>0</v>
      </c>
      <c r="AD349" s="168">
        <f t="shared" si="196"/>
        <v>0</v>
      </c>
      <c r="AE349" s="168">
        <f t="shared" si="197"/>
        <v>0</v>
      </c>
      <c r="AF349" s="169">
        <f t="shared" si="198"/>
        <v>0</v>
      </c>
      <c r="AG349" s="170"/>
      <c r="AH349" s="238" t="s">
        <v>1490</v>
      </c>
      <c r="AI349" s="285"/>
      <c r="AN349" s="239"/>
      <c r="AO349" s="240"/>
      <c r="AP349" s="240"/>
      <c r="AQ349" s="241"/>
    </row>
    <row r="350" spans="1:43" ht="75">
      <c r="A350" s="281"/>
      <c r="B350" s="282" t="s">
        <v>3485</v>
      </c>
      <c r="C350" s="286" t="s">
        <v>3486</v>
      </c>
      <c r="D350" s="273" t="s">
        <v>3487</v>
      </c>
      <c r="E350" s="274"/>
      <c r="F350" s="275" t="s">
        <v>2594</v>
      </c>
      <c r="G350" s="276">
        <v>2</v>
      </c>
      <c r="H350" s="277">
        <v>2137.5</v>
      </c>
      <c r="I350" s="278">
        <v>1425</v>
      </c>
      <c r="J350" s="279">
        <f t="shared" si="179"/>
        <v>3562.5</v>
      </c>
      <c r="K350" s="166">
        <f t="shared" si="180"/>
        <v>4275</v>
      </c>
      <c r="L350" s="166">
        <f t="shared" si="181"/>
        <v>2850</v>
      </c>
      <c r="M350" s="166">
        <f t="shared" si="182"/>
        <v>7125</v>
      </c>
      <c r="N350" s="166">
        <f t="shared" si="183"/>
        <v>8906.25</v>
      </c>
      <c r="O350" s="166"/>
      <c r="P350" s="167">
        <f t="shared" si="184"/>
        <v>2</v>
      </c>
      <c r="Q350" s="168">
        <f t="shared" si="185"/>
        <v>0</v>
      </c>
      <c r="R350" s="168">
        <f t="shared" si="186"/>
        <v>0</v>
      </c>
      <c r="S350" s="168">
        <f t="shared" si="187"/>
        <v>0</v>
      </c>
      <c r="T350" s="169">
        <f t="shared" si="188"/>
        <v>0</v>
      </c>
      <c r="U350" s="166"/>
      <c r="V350" s="167">
        <f t="shared" si="189"/>
        <v>2</v>
      </c>
      <c r="W350" s="168">
        <f t="shared" si="190"/>
        <v>0</v>
      </c>
      <c r="X350" s="168">
        <f t="shared" si="191"/>
        <v>0</v>
      </c>
      <c r="Y350" s="168">
        <f t="shared" si="192"/>
        <v>0</v>
      </c>
      <c r="Z350" s="169">
        <f t="shared" si="193"/>
        <v>0</v>
      </c>
      <c r="AA350" s="166"/>
      <c r="AB350" s="167">
        <f t="shared" si="194"/>
        <v>2</v>
      </c>
      <c r="AC350" s="168">
        <f t="shared" si="195"/>
        <v>0</v>
      </c>
      <c r="AD350" s="168">
        <f t="shared" si="196"/>
        <v>0</v>
      </c>
      <c r="AE350" s="168">
        <f t="shared" si="197"/>
        <v>0</v>
      </c>
      <c r="AF350" s="169">
        <f t="shared" si="198"/>
        <v>0</v>
      </c>
      <c r="AG350" s="170"/>
      <c r="AH350" s="238" t="s">
        <v>1490</v>
      </c>
      <c r="AI350" s="285"/>
      <c r="AN350" s="255"/>
      <c r="AO350" s="256"/>
      <c r="AP350" s="256"/>
      <c r="AQ350" s="257"/>
    </row>
    <row r="351" spans="1:43" ht="75">
      <c r="A351" s="281"/>
      <c r="B351" s="282" t="s">
        <v>3488</v>
      </c>
      <c r="C351" s="286" t="s">
        <v>3489</v>
      </c>
      <c r="D351" s="273" t="s">
        <v>3490</v>
      </c>
      <c r="E351" s="274"/>
      <c r="F351" s="275" t="s">
        <v>2594</v>
      </c>
      <c r="G351" s="276">
        <v>2</v>
      </c>
      <c r="H351" s="277">
        <v>3197.78</v>
      </c>
      <c r="I351" s="278">
        <v>2131.85</v>
      </c>
      <c r="J351" s="279">
        <f t="shared" si="179"/>
        <v>5329.63</v>
      </c>
      <c r="K351" s="166">
        <f t="shared" si="180"/>
        <v>6395.56</v>
      </c>
      <c r="L351" s="166">
        <f t="shared" si="181"/>
        <v>4263.7</v>
      </c>
      <c r="M351" s="166">
        <f t="shared" si="182"/>
        <v>10659.26</v>
      </c>
      <c r="N351" s="166">
        <f t="shared" si="183"/>
        <v>13324.08</v>
      </c>
      <c r="O351" s="166"/>
      <c r="P351" s="167">
        <f t="shared" si="184"/>
        <v>2</v>
      </c>
      <c r="Q351" s="168">
        <f t="shared" si="185"/>
        <v>0</v>
      </c>
      <c r="R351" s="168">
        <f t="shared" si="186"/>
        <v>0</v>
      </c>
      <c r="S351" s="168">
        <f t="shared" si="187"/>
        <v>0</v>
      </c>
      <c r="T351" s="169">
        <f t="shared" si="188"/>
        <v>0</v>
      </c>
      <c r="U351" s="166"/>
      <c r="V351" s="167">
        <f t="shared" si="189"/>
        <v>2</v>
      </c>
      <c r="W351" s="168">
        <f t="shared" si="190"/>
        <v>0</v>
      </c>
      <c r="X351" s="168">
        <f t="shared" si="191"/>
        <v>0</v>
      </c>
      <c r="Y351" s="168">
        <f t="shared" si="192"/>
        <v>0</v>
      </c>
      <c r="Z351" s="169">
        <f t="shared" si="193"/>
        <v>0</v>
      </c>
      <c r="AA351" s="166"/>
      <c r="AB351" s="167">
        <f t="shared" si="194"/>
        <v>2</v>
      </c>
      <c r="AC351" s="168">
        <f t="shared" si="195"/>
        <v>0</v>
      </c>
      <c r="AD351" s="168">
        <f t="shared" si="196"/>
        <v>0</v>
      </c>
      <c r="AE351" s="168">
        <f t="shared" si="197"/>
        <v>0</v>
      </c>
      <c r="AF351" s="169">
        <f t="shared" si="198"/>
        <v>0</v>
      </c>
      <c r="AG351" s="170"/>
      <c r="AH351" s="238" t="s">
        <v>1490</v>
      </c>
      <c r="AI351" s="285"/>
      <c r="AN351" s="255"/>
      <c r="AO351" s="256"/>
      <c r="AP351" s="256"/>
      <c r="AQ351" s="257"/>
    </row>
    <row r="352" spans="1:43" ht="75">
      <c r="A352" s="281"/>
      <c r="B352" s="282" t="s">
        <v>3491</v>
      </c>
      <c r="C352" s="286" t="s">
        <v>3492</v>
      </c>
      <c r="D352" s="273" t="s">
        <v>3493</v>
      </c>
      <c r="E352" s="274"/>
      <c r="F352" s="275" t="s">
        <v>2594</v>
      </c>
      <c r="G352" s="276">
        <v>2</v>
      </c>
      <c r="H352" s="277">
        <v>3406.13</v>
      </c>
      <c r="I352" s="278">
        <v>2270.75</v>
      </c>
      <c r="J352" s="279">
        <f t="shared" si="179"/>
        <v>5676.88</v>
      </c>
      <c r="K352" s="166">
        <f t="shared" si="180"/>
        <v>6812.26</v>
      </c>
      <c r="L352" s="166">
        <f t="shared" si="181"/>
        <v>4541.5</v>
      </c>
      <c r="M352" s="166">
        <f t="shared" si="182"/>
        <v>11353.76</v>
      </c>
      <c r="N352" s="166">
        <f t="shared" si="183"/>
        <v>14192.2</v>
      </c>
      <c r="O352" s="166"/>
      <c r="P352" s="167">
        <f t="shared" si="184"/>
        <v>2</v>
      </c>
      <c r="Q352" s="168">
        <f t="shared" si="185"/>
        <v>0</v>
      </c>
      <c r="R352" s="168">
        <f t="shared" si="186"/>
        <v>0</v>
      </c>
      <c r="S352" s="168">
        <f t="shared" si="187"/>
        <v>0</v>
      </c>
      <c r="T352" s="169">
        <f t="shared" si="188"/>
        <v>0</v>
      </c>
      <c r="U352" s="166"/>
      <c r="V352" s="167">
        <f t="shared" si="189"/>
        <v>2</v>
      </c>
      <c r="W352" s="168">
        <f t="shared" si="190"/>
        <v>0</v>
      </c>
      <c r="X352" s="168">
        <f t="shared" si="191"/>
        <v>0</v>
      </c>
      <c r="Y352" s="168">
        <f t="shared" si="192"/>
        <v>0</v>
      </c>
      <c r="Z352" s="169">
        <f t="shared" si="193"/>
        <v>0</v>
      </c>
      <c r="AA352" s="166"/>
      <c r="AB352" s="167">
        <f t="shared" si="194"/>
        <v>2</v>
      </c>
      <c r="AC352" s="168">
        <f t="shared" si="195"/>
        <v>0</v>
      </c>
      <c r="AD352" s="168">
        <f t="shared" si="196"/>
        <v>0</v>
      </c>
      <c r="AE352" s="168">
        <f t="shared" si="197"/>
        <v>0</v>
      </c>
      <c r="AF352" s="169">
        <f t="shared" si="198"/>
        <v>0</v>
      </c>
      <c r="AG352" s="170"/>
      <c r="AH352" s="238" t="s">
        <v>1490</v>
      </c>
      <c r="AI352" s="285"/>
      <c r="AN352" s="255"/>
      <c r="AO352" s="256"/>
      <c r="AP352" s="256"/>
      <c r="AQ352" s="257"/>
    </row>
    <row r="353" spans="1:62" ht="60">
      <c r="A353" s="281"/>
      <c r="B353" s="282" t="s">
        <v>3494</v>
      </c>
      <c r="C353" s="286" t="s">
        <v>3495</v>
      </c>
      <c r="D353" s="273" t="s">
        <v>3496</v>
      </c>
      <c r="E353" s="274"/>
      <c r="F353" s="275" t="s">
        <v>2594</v>
      </c>
      <c r="G353" s="276">
        <v>2</v>
      </c>
      <c r="H353" s="277">
        <v>1307.26</v>
      </c>
      <c r="I353" s="278">
        <v>148.87</v>
      </c>
      <c r="J353" s="279">
        <f t="shared" si="179"/>
        <v>1456.13</v>
      </c>
      <c r="K353" s="166">
        <f t="shared" si="180"/>
        <v>2614.52</v>
      </c>
      <c r="L353" s="166">
        <f t="shared" si="181"/>
        <v>297.74</v>
      </c>
      <c r="M353" s="166">
        <f t="shared" si="182"/>
        <v>2912.26</v>
      </c>
      <c r="N353" s="166">
        <f t="shared" si="183"/>
        <v>3640.33</v>
      </c>
      <c r="O353" s="166"/>
      <c r="P353" s="167">
        <f t="shared" si="184"/>
        <v>2</v>
      </c>
      <c r="Q353" s="168">
        <f t="shared" si="185"/>
        <v>0</v>
      </c>
      <c r="R353" s="168">
        <f t="shared" si="186"/>
        <v>0</v>
      </c>
      <c r="S353" s="168">
        <f t="shared" si="187"/>
        <v>0</v>
      </c>
      <c r="T353" s="169">
        <f t="shared" si="188"/>
        <v>0</v>
      </c>
      <c r="U353" s="166"/>
      <c r="V353" s="167">
        <f t="shared" si="189"/>
        <v>2</v>
      </c>
      <c r="W353" s="168">
        <f t="shared" si="190"/>
        <v>0</v>
      </c>
      <c r="X353" s="168">
        <f t="shared" si="191"/>
        <v>0</v>
      </c>
      <c r="Y353" s="168">
        <f t="shared" si="192"/>
        <v>0</v>
      </c>
      <c r="Z353" s="169">
        <f t="shared" si="193"/>
        <v>0</v>
      </c>
      <c r="AA353" s="166"/>
      <c r="AB353" s="167">
        <f t="shared" si="194"/>
        <v>2</v>
      </c>
      <c r="AC353" s="168">
        <f t="shared" si="195"/>
        <v>0</v>
      </c>
      <c r="AD353" s="168">
        <f t="shared" si="196"/>
        <v>0</v>
      </c>
      <c r="AE353" s="168">
        <f t="shared" si="197"/>
        <v>0</v>
      </c>
      <c r="AF353" s="169">
        <f t="shared" si="198"/>
        <v>0</v>
      </c>
      <c r="AG353" s="170"/>
      <c r="AH353" s="238" t="s">
        <v>1490</v>
      </c>
      <c r="AI353" s="285"/>
      <c r="AN353" s="255"/>
      <c r="AO353" s="256"/>
      <c r="AP353" s="256"/>
      <c r="AQ353" s="257"/>
    </row>
    <row r="354" spans="1:62" ht="60">
      <c r="A354" s="281"/>
      <c r="B354" s="282" t="s">
        <v>3497</v>
      </c>
      <c r="C354" s="286" t="s">
        <v>3498</v>
      </c>
      <c r="D354" s="273" t="s">
        <v>3499</v>
      </c>
      <c r="E354" s="274"/>
      <c r="F354" s="275" t="s">
        <v>2594</v>
      </c>
      <c r="G354" s="276">
        <v>2</v>
      </c>
      <c r="H354" s="277">
        <v>1377.86</v>
      </c>
      <c r="I354" s="278">
        <v>148.87</v>
      </c>
      <c r="J354" s="279">
        <f t="shared" si="179"/>
        <v>1526.73</v>
      </c>
      <c r="K354" s="166">
        <f t="shared" si="180"/>
        <v>2755.72</v>
      </c>
      <c r="L354" s="166">
        <f t="shared" si="181"/>
        <v>297.74</v>
      </c>
      <c r="M354" s="166">
        <f t="shared" si="182"/>
        <v>3053.46</v>
      </c>
      <c r="N354" s="166">
        <f t="shared" si="183"/>
        <v>3816.83</v>
      </c>
      <c r="O354" s="166"/>
      <c r="P354" s="167">
        <f t="shared" si="184"/>
        <v>2</v>
      </c>
      <c r="Q354" s="168">
        <f t="shared" si="185"/>
        <v>0</v>
      </c>
      <c r="R354" s="168">
        <f t="shared" si="186"/>
        <v>0</v>
      </c>
      <c r="S354" s="168">
        <f t="shared" si="187"/>
        <v>0</v>
      </c>
      <c r="T354" s="169">
        <f t="shared" si="188"/>
        <v>0</v>
      </c>
      <c r="U354" s="166"/>
      <c r="V354" s="167">
        <f t="shared" si="189"/>
        <v>2</v>
      </c>
      <c r="W354" s="168">
        <f t="shared" si="190"/>
        <v>0</v>
      </c>
      <c r="X354" s="168">
        <f t="shared" si="191"/>
        <v>0</v>
      </c>
      <c r="Y354" s="168">
        <f t="shared" si="192"/>
        <v>0</v>
      </c>
      <c r="Z354" s="169">
        <f t="shared" si="193"/>
        <v>0</v>
      </c>
      <c r="AA354" s="166"/>
      <c r="AB354" s="167">
        <f t="shared" si="194"/>
        <v>2</v>
      </c>
      <c r="AC354" s="168">
        <f t="shared" si="195"/>
        <v>0</v>
      </c>
      <c r="AD354" s="168">
        <f t="shared" si="196"/>
        <v>0</v>
      </c>
      <c r="AE354" s="168">
        <f t="shared" si="197"/>
        <v>0</v>
      </c>
      <c r="AF354" s="169">
        <f t="shared" si="198"/>
        <v>0</v>
      </c>
      <c r="AG354" s="170"/>
      <c r="AH354" s="238" t="s">
        <v>1490</v>
      </c>
      <c r="AI354" s="285"/>
      <c r="AN354" s="255"/>
      <c r="AO354" s="256"/>
      <c r="AP354" s="256"/>
      <c r="AQ354" s="257"/>
    </row>
    <row r="355" spans="1:62" ht="75">
      <c r="A355" s="281"/>
      <c r="B355" s="282" t="s">
        <v>3500</v>
      </c>
      <c r="C355" s="286" t="s">
        <v>3501</v>
      </c>
      <c r="D355" s="273" t="s">
        <v>3502</v>
      </c>
      <c r="E355" s="274"/>
      <c r="F355" s="275" t="s">
        <v>2594</v>
      </c>
      <c r="G355" s="276">
        <v>2</v>
      </c>
      <c r="H355" s="277">
        <v>5101.13</v>
      </c>
      <c r="I355" s="278">
        <v>231.25</v>
      </c>
      <c r="J355" s="279">
        <f t="shared" si="179"/>
        <v>5332.38</v>
      </c>
      <c r="K355" s="166">
        <f t="shared" si="180"/>
        <v>10202.26</v>
      </c>
      <c r="L355" s="166">
        <f t="shared" si="181"/>
        <v>462.5</v>
      </c>
      <c r="M355" s="166">
        <f t="shared" si="182"/>
        <v>10664.76</v>
      </c>
      <c r="N355" s="166">
        <f t="shared" si="183"/>
        <v>13330.95</v>
      </c>
      <c r="O355" s="166"/>
      <c r="P355" s="167">
        <f t="shared" si="184"/>
        <v>2</v>
      </c>
      <c r="Q355" s="168">
        <f t="shared" si="185"/>
        <v>0</v>
      </c>
      <c r="R355" s="168">
        <f t="shared" si="186"/>
        <v>0</v>
      </c>
      <c r="S355" s="168">
        <f t="shared" si="187"/>
        <v>0</v>
      </c>
      <c r="T355" s="169">
        <f t="shared" si="188"/>
        <v>0</v>
      </c>
      <c r="U355" s="166"/>
      <c r="V355" s="167">
        <f t="shared" si="189"/>
        <v>2</v>
      </c>
      <c r="W355" s="168">
        <f t="shared" si="190"/>
        <v>0</v>
      </c>
      <c r="X355" s="168">
        <f t="shared" si="191"/>
        <v>0</v>
      </c>
      <c r="Y355" s="168">
        <f t="shared" si="192"/>
        <v>0</v>
      </c>
      <c r="Z355" s="169">
        <f t="shared" si="193"/>
        <v>0</v>
      </c>
      <c r="AA355" s="166"/>
      <c r="AB355" s="167">
        <f t="shared" si="194"/>
        <v>2</v>
      </c>
      <c r="AC355" s="168">
        <f t="shared" si="195"/>
        <v>0</v>
      </c>
      <c r="AD355" s="168">
        <f t="shared" si="196"/>
        <v>0</v>
      </c>
      <c r="AE355" s="168">
        <f t="shared" si="197"/>
        <v>0</v>
      </c>
      <c r="AF355" s="169">
        <f t="shared" si="198"/>
        <v>0</v>
      </c>
      <c r="AG355" s="170"/>
      <c r="AH355" s="238" t="s">
        <v>1490</v>
      </c>
      <c r="AI355" s="285"/>
      <c r="AN355" s="239"/>
      <c r="AO355" s="240"/>
      <c r="AP355" s="240"/>
      <c r="AQ355" s="241"/>
    </row>
    <row r="356" spans="1:62" ht="75">
      <c r="A356" s="281"/>
      <c r="B356" s="282" t="s">
        <v>3503</v>
      </c>
      <c r="C356" s="286" t="s">
        <v>3504</v>
      </c>
      <c r="D356" s="273" t="s">
        <v>3505</v>
      </c>
      <c r="E356" s="274"/>
      <c r="F356" s="275" t="s">
        <v>2594</v>
      </c>
      <c r="G356" s="276">
        <v>2</v>
      </c>
      <c r="H356" s="277">
        <v>5425.27</v>
      </c>
      <c r="I356" s="278">
        <v>231.25</v>
      </c>
      <c r="J356" s="279">
        <f t="shared" si="179"/>
        <v>5656.52</v>
      </c>
      <c r="K356" s="166">
        <f t="shared" si="180"/>
        <v>10850.54</v>
      </c>
      <c r="L356" s="166">
        <f t="shared" si="181"/>
        <v>462.5</v>
      </c>
      <c r="M356" s="166">
        <f t="shared" si="182"/>
        <v>11313.04</v>
      </c>
      <c r="N356" s="166">
        <f t="shared" si="183"/>
        <v>14141.3</v>
      </c>
      <c r="O356" s="166"/>
      <c r="P356" s="167">
        <f t="shared" si="184"/>
        <v>2</v>
      </c>
      <c r="Q356" s="168">
        <f t="shared" si="185"/>
        <v>0</v>
      </c>
      <c r="R356" s="168">
        <f t="shared" si="186"/>
        <v>0</v>
      </c>
      <c r="S356" s="168">
        <f t="shared" si="187"/>
        <v>0</v>
      </c>
      <c r="T356" s="169">
        <f t="shared" si="188"/>
        <v>0</v>
      </c>
      <c r="U356" s="166"/>
      <c r="V356" s="167">
        <f t="shared" si="189"/>
        <v>2</v>
      </c>
      <c r="W356" s="168">
        <f t="shared" si="190"/>
        <v>0</v>
      </c>
      <c r="X356" s="168">
        <f t="shared" si="191"/>
        <v>0</v>
      </c>
      <c r="Y356" s="168">
        <f t="shared" si="192"/>
        <v>0</v>
      </c>
      <c r="Z356" s="169">
        <f t="shared" si="193"/>
        <v>0</v>
      </c>
      <c r="AA356" s="166"/>
      <c r="AB356" s="167">
        <f t="shared" si="194"/>
        <v>2</v>
      </c>
      <c r="AC356" s="168">
        <f t="shared" si="195"/>
        <v>0</v>
      </c>
      <c r="AD356" s="168">
        <f t="shared" si="196"/>
        <v>0</v>
      </c>
      <c r="AE356" s="168">
        <f t="shared" si="197"/>
        <v>0</v>
      </c>
      <c r="AF356" s="169">
        <f t="shared" si="198"/>
        <v>0</v>
      </c>
      <c r="AG356" s="170"/>
      <c r="AH356" s="238" t="s">
        <v>1490</v>
      </c>
      <c r="AI356" s="285"/>
      <c r="AN356" s="255"/>
      <c r="AO356" s="256"/>
      <c r="AP356" s="256"/>
      <c r="AQ356" s="257"/>
    </row>
    <row r="357" spans="1:62" ht="60">
      <c r="A357" s="281"/>
      <c r="B357" s="282" t="s">
        <v>3506</v>
      </c>
      <c r="C357" s="286" t="s">
        <v>3507</v>
      </c>
      <c r="D357" s="273" t="s">
        <v>3508</v>
      </c>
      <c r="E357" s="274"/>
      <c r="F357" s="275" t="s">
        <v>2594</v>
      </c>
      <c r="G357" s="276">
        <v>2</v>
      </c>
      <c r="H357" s="277">
        <v>535.15</v>
      </c>
      <c r="I357" s="278">
        <v>145.97999999999999</v>
      </c>
      <c r="J357" s="279">
        <f t="shared" si="179"/>
        <v>681.13</v>
      </c>
      <c r="K357" s="166">
        <f t="shared" si="180"/>
        <v>1070.3</v>
      </c>
      <c r="L357" s="166">
        <f t="shared" si="181"/>
        <v>291.95999999999998</v>
      </c>
      <c r="M357" s="166">
        <f t="shared" si="182"/>
        <v>1362.26</v>
      </c>
      <c r="N357" s="166">
        <f t="shared" si="183"/>
        <v>1702.83</v>
      </c>
      <c r="O357" s="166"/>
      <c r="P357" s="167">
        <f t="shared" si="184"/>
        <v>2</v>
      </c>
      <c r="Q357" s="168">
        <f t="shared" si="185"/>
        <v>0</v>
      </c>
      <c r="R357" s="168">
        <f t="shared" si="186"/>
        <v>0</v>
      </c>
      <c r="S357" s="168">
        <f t="shared" si="187"/>
        <v>0</v>
      </c>
      <c r="T357" s="169">
        <f t="shared" si="188"/>
        <v>0</v>
      </c>
      <c r="U357" s="166"/>
      <c r="V357" s="167">
        <f t="shared" si="189"/>
        <v>2</v>
      </c>
      <c r="W357" s="168">
        <f t="shared" si="190"/>
        <v>0</v>
      </c>
      <c r="X357" s="168">
        <f t="shared" si="191"/>
        <v>0</v>
      </c>
      <c r="Y357" s="168">
        <f t="shared" si="192"/>
        <v>0</v>
      </c>
      <c r="Z357" s="169">
        <f t="shared" si="193"/>
        <v>0</v>
      </c>
      <c r="AA357" s="166"/>
      <c r="AB357" s="167">
        <f t="shared" si="194"/>
        <v>2</v>
      </c>
      <c r="AC357" s="168">
        <f t="shared" si="195"/>
        <v>0</v>
      </c>
      <c r="AD357" s="168">
        <f t="shared" si="196"/>
        <v>0</v>
      </c>
      <c r="AE357" s="168">
        <f t="shared" si="197"/>
        <v>0</v>
      </c>
      <c r="AF357" s="169">
        <f t="shared" si="198"/>
        <v>0</v>
      </c>
      <c r="AG357" s="170"/>
      <c r="AH357" s="238" t="s">
        <v>1490</v>
      </c>
      <c r="AI357" s="285"/>
      <c r="AN357" s="255"/>
      <c r="AO357" s="256"/>
      <c r="AP357" s="256"/>
      <c r="AQ357" s="257"/>
    </row>
    <row r="358" spans="1:62" ht="60">
      <c r="A358" s="281"/>
      <c r="B358" s="282" t="s">
        <v>3509</v>
      </c>
      <c r="C358" s="286" t="s">
        <v>3510</v>
      </c>
      <c r="D358" s="273" t="s">
        <v>3511</v>
      </c>
      <c r="E358" s="274"/>
      <c r="F358" s="275" t="s">
        <v>2594</v>
      </c>
      <c r="G358" s="276">
        <v>2</v>
      </c>
      <c r="H358" s="277">
        <v>651.36</v>
      </c>
      <c r="I358" s="278">
        <v>148.87</v>
      </c>
      <c r="J358" s="279">
        <f t="shared" si="179"/>
        <v>800.23</v>
      </c>
      <c r="K358" s="166">
        <f t="shared" si="180"/>
        <v>1302.72</v>
      </c>
      <c r="L358" s="166">
        <f t="shared" si="181"/>
        <v>297.74</v>
      </c>
      <c r="M358" s="166">
        <f t="shared" si="182"/>
        <v>1600.46</v>
      </c>
      <c r="N358" s="166">
        <f t="shared" si="183"/>
        <v>2000.58</v>
      </c>
      <c r="O358" s="166"/>
      <c r="P358" s="167">
        <f t="shared" si="184"/>
        <v>2</v>
      </c>
      <c r="Q358" s="168">
        <f t="shared" si="185"/>
        <v>0</v>
      </c>
      <c r="R358" s="168">
        <f t="shared" si="186"/>
        <v>0</v>
      </c>
      <c r="S358" s="168">
        <f t="shared" si="187"/>
        <v>0</v>
      </c>
      <c r="T358" s="169">
        <f t="shared" si="188"/>
        <v>0</v>
      </c>
      <c r="U358" s="166"/>
      <c r="V358" s="167">
        <f t="shared" si="189"/>
        <v>2</v>
      </c>
      <c r="W358" s="168">
        <f t="shared" si="190"/>
        <v>0</v>
      </c>
      <c r="X358" s="168">
        <f t="shared" si="191"/>
        <v>0</v>
      </c>
      <c r="Y358" s="168">
        <f t="shared" si="192"/>
        <v>0</v>
      </c>
      <c r="Z358" s="169">
        <f t="shared" si="193"/>
        <v>0</v>
      </c>
      <c r="AA358" s="166"/>
      <c r="AB358" s="167">
        <f t="shared" si="194"/>
        <v>2</v>
      </c>
      <c r="AC358" s="168">
        <f t="shared" si="195"/>
        <v>0</v>
      </c>
      <c r="AD358" s="168">
        <f t="shared" si="196"/>
        <v>0</v>
      </c>
      <c r="AE358" s="168">
        <f t="shared" si="197"/>
        <v>0</v>
      </c>
      <c r="AF358" s="169">
        <f t="shared" si="198"/>
        <v>0</v>
      </c>
      <c r="AG358" s="170"/>
      <c r="AH358" s="238" t="s">
        <v>1490</v>
      </c>
      <c r="AI358" s="285"/>
      <c r="AN358" s="255"/>
      <c r="AO358" s="256"/>
      <c r="AP358" s="256"/>
      <c r="AQ358" s="257"/>
    </row>
    <row r="359" spans="1:62" ht="60">
      <c r="A359" s="281"/>
      <c r="B359" s="282" t="s">
        <v>3512</v>
      </c>
      <c r="C359" s="286" t="s">
        <v>3513</v>
      </c>
      <c r="D359" s="273" t="s">
        <v>3514</v>
      </c>
      <c r="E359" s="274"/>
      <c r="F359" s="275" t="s">
        <v>2594</v>
      </c>
      <c r="G359" s="276">
        <v>4</v>
      </c>
      <c r="H359" s="277">
        <v>654.78</v>
      </c>
      <c r="I359" s="278">
        <v>148.87</v>
      </c>
      <c r="J359" s="279">
        <f t="shared" si="179"/>
        <v>803.65</v>
      </c>
      <c r="K359" s="166">
        <f t="shared" si="180"/>
        <v>2619.12</v>
      </c>
      <c r="L359" s="166">
        <f t="shared" si="181"/>
        <v>595.48</v>
      </c>
      <c r="M359" s="166">
        <f t="shared" si="182"/>
        <v>3214.6</v>
      </c>
      <c r="N359" s="166">
        <f t="shared" si="183"/>
        <v>4018.25</v>
      </c>
      <c r="O359" s="166"/>
      <c r="P359" s="167">
        <f t="shared" si="184"/>
        <v>4</v>
      </c>
      <c r="Q359" s="168">
        <f t="shared" si="185"/>
        <v>0</v>
      </c>
      <c r="R359" s="168">
        <f t="shared" si="186"/>
        <v>0</v>
      </c>
      <c r="S359" s="168">
        <f t="shared" si="187"/>
        <v>0</v>
      </c>
      <c r="T359" s="169">
        <f t="shared" si="188"/>
        <v>0</v>
      </c>
      <c r="U359" s="166"/>
      <c r="V359" s="167">
        <f t="shared" si="189"/>
        <v>4</v>
      </c>
      <c r="W359" s="168">
        <f t="shared" si="190"/>
        <v>0</v>
      </c>
      <c r="X359" s="168">
        <f t="shared" si="191"/>
        <v>0</v>
      </c>
      <c r="Y359" s="168">
        <f t="shared" si="192"/>
        <v>0</v>
      </c>
      <c r="Z359" s="169">
        <f t="shared" si="193"/>
        <v>0</v>
      </c>
      <c r="AA359" s="166"/>
      <c r="AB359" s="167">
        <f t="shared" si="194"/>
        <v>4</v>
      </c>
      <c r="AC359" s="168">
        <f t="shared" si="195"/>
        <v>0</v>
      </c>
      <c r="AD359" s="168">
        <f t="shared" si="196"/>
        <v>0</v>
      </c>
      <c r="AE359" s="168">
        <f t="shared" si="197"/>
        <v>0</v>
      </c>
      <c r="AF359" s="169">
        <f t="shared" si="198"/>
        <v>0</v>
      </c>
      <c r="AG359" s="170"/>
      <c r="AH359" s="238" t="s">
        <v>1490</v>
      </c>
      <c r="AI359" s="285"/>
      <c r="AN359" s="255"/>
      <c r="AO359" s="256"/>
      <c r="AP359" s="256"/>
      <c r="AQ359" s="257"/>
    </row>
    <row r="360" spans="1:62" ht="60">
      <c r="A360" s="281"/>
      <c r="B360" s="282" t="s">
        <v>3515</v>
      </c>
      <c r="C360" s="286" t="s">
        <v>3516</v>
      </c>
      <c r="D360" s="273" t="s">
        <v>3517</v>
      </c>
      <c r="E360" s="274"/>
      <c r="F360" s="275" t="s">
        <v>2594</v>
      </c>
      <c r="G360" s="276">
        <v>6</v>
      </c>
      <c r="H360" s="277">
        <v>690.09</v>
      </c>
      <c r="I360" s="278">
        <v>148.87</v>
      </c>
      <c r="J360" s="279">
        <f t="shared" si="179"/>
        <v>838.96</v>
      </c>
      <c r="K360" s="166">
        <f t="shared" si="180"/>
        <v>4140.54</v>
      </c>
      <c r="L360" s="166">
        <f t="shared" si="181"/>
        <v>893.22</v>
      </c>
      <c r="M360" s="166">
        <f t="shared" si="182"/>
        <v>5033.76</v>
      </c>
      <c r="N360" s="166">
        <f t="shared" si="183"/>
        <v>6292.2</v>
      </c>
      <c r="O360" s="166"/>
      <c r="P360" s="167">
        <f t="shared" si="184"/>
        <v>6</v>
      </c>
      <c r="Q360" s="168">
        <f t="shared" si="185"/>
        <v>0</v>
      </c>
      <c r="R360" s="168">
        <f t="shared" si="186"/>
        <v>0</v>
      </c>
      <c r="S360" s="168">
        <f t="shared" si="187"/>
        <v>0</v>
      </c>
      <c r="T360" s="169">
        <f t="shared" si="188"/>
        <v>0</v>
      </c>
      <c r="U360" s="166"/>
      <c r="V360" s="167">
        <f t="shared" si="189"/>
        <v>6</v>
      </c>
      <c r="W360" s="168">
        <f t="shared" si="190"/>
        <v>0</v>
      </c>
      <c r="X360" s="168">
        <f t="shared" si="191"/>
        <v>0</v>
      </c>
      <c r="Y360" s="168">
        <f t="shared" si="192"/>
        <v>0</v>
      </c>
      <c r="Z360" s="169">
        <f t="shared" si="193"/>
        <v>0</v>
      </c>
      <c r="AA360" s="166"/>
      <c r="AB360" s="167">
        <f t="shared" si="194"/>
        <v>6</v>
      </c>
      <c r="AC360" s="168">
        <f t="shared" si="195"/>
        <v>0</v>
      </c>
      <c r="AD360" s="168">
        <f t="shared" si="196"/>
        <v>0</v>
      </c>
      <c r="AE360" s="168">
        <f t="shared" si="197"/>
        <v>0</v>
      </c>
      <c r="AF360" s="169">
        <f t="shared" si="198"/>
        <v>0</v>
      </c>
      <c r="AG360" s="170"/>
      <c r="AH360" s="238" t="s">
        <v>1490</v>
      </c>
      <c r="AI360" s="285"/>
      <c r="AN360" s="255"/>
      <c r="AO360" s="256"/>
      <c r="AP360" s="256"/>
      <c r="AQ360" s="257"/>
    </row>
    <row r="361" spans="1:62" ht="60">
      <c r="A361" s="281"/>
      <c r="B361" s="282" t="s">
        <v>3518</v>
      </c>
      <c r="C361" s="286" t="s">
        <v>3519</v>
      </c>
      <c r="D361" s="273" t="s">
        <v>3520</v>
      </c>
      <c r="E361" s="274"/>
      <c r="F361" s="275" t="s">
        <v>2594</v>
      </c>
      <c r="G361" s="276">
        <v>4</v>
      </c>
      <c r="H361" s="277">
        <v>713.77</v>
      </c>
      <c r="I361" s="278">
        <v>148.87</v>
      </c>
      <c r="J361" s="279">
        <f t="shared" si="179"/>
        <v>862.64</v>
      </c>
      <c r="K361" s="166">
        <f t="shared" si="180"/>
        <v>2855.08</v>
      </c>
      <c r="L361" s="166">
        <f t="shared" si="181"/>
        <v>595.48</v>
      </c>
      <c r="M361" s="166">
        <f t="shared" si="182"/>
        <v>3450.56</v>
      </c>
      <c r="N361" s="166">
        <f t="shared" si="183"/>
        <v>4313.2</v>
      </c>
      <c r="O361" s="166"/>
      <c r="P361" s="167">
        <f t="shared" si="184"/>
        <v>4</v>
      </c>
      <c r="Q361" s="168">
        <f t="shared" si="185"/>
        <v>0</v>
      </c>
      <c r="R361" s="168">
        <f t="shared" si="186"/>
        <v>0</v>
      </c>
      <c r="S361" s="168">
        <f t="shared" si="187"/>
        <v>0</v>
      </c>
      <c r="T361" s="169">
        <f t="shared" si="188"/>
        <v>0</v>
      </c>
      <c r="U361" s="166"/>
      <c r="V361" s="167">
        <f t="shared" si="189"/>
        <v>4</v>
      </c>
      <c r="W361" s="168">
        <f t="shared" si="190"/>
        <v>0</v>
      </c>
      <c r="X361" s="168">
        <f t="shared" si="191"/>
        <v>0</v>
      </c>
      <c r="Y361" s="168">
        <f t="shared" si="192"/>
        <v>0</v>
      </c>
      <c r="Z361" s="169">
        <f t="shared" si="193"/>
        <v>0</v>
      </c>
      <c r="AA361" s="166"/>
      <c r="AB361" s="167">
        <f t="shared" si="194"/>
        <v>4</v>
      </c>
      <c r="AC361" s="168">
        <f t="shared" si="195"/>
        <v>0</v>
      </c>
      <c r="AD361" s="168">
        <f t="shared" si="196"/>
        <v>0</v>
      </c>
      <c r="AE361" s="168">
        <f t="shared" si="197"/>
        <v>0</v>
      </c>
      <c r="AF361" s="169">
        <f t="shared" si="198"/>
        <v>0</v>
      </c>
      <c r="AG361" s="170"/>
      <c r="AH361" s="238" t="s">
        <v>1490</v>
      </c>
      <c r="AI361" s="285"/>
      <c r="AN361" s="239"/>
      <c r="AO361" s="240"/>
      <c r="AP361" s="240"/>
      <c r="AQ361" s="241"/>
    </row>
    <row r="362" spans="1:62" ht="30">
      <c r="A362" s="281"/>
      <c r="B362" s="282" t="s">
        <v>3521</v>
      </c>
      <c r="C362" s="286" t="s">
        <v>3522</v>
      </c>
      <c r="D362" s="273" t="s">
        <v>3523</v>
      </c>
      <c r="E362" s="274"/>
      <c r="F362" s="275" t="s">
        <v>2590</v>
      </c>
      <c r="G362" s="276">
        <v>21</v>
      </c>
      <c r="H362" s="277">
        <v>55.4</v>
      </c>
      <c r="I362" s="278">
        <v>36.28</v>
      </c>
      <c r="J362" s="279">
        <f t="shared" si="179"/>
        <v>91.68</v>
      </c>
      <c r="K362" s="166">
        <f t="shared" si="180"/>
        <v>1163.4000000000001</v>
      </c>
      <c r="L362" s="166">
        <f t="shared" si="181"/>
        <v>761.88</v>
      </c>
      <c r="M362" s="166">
        <f t="shared" si="182"/>
        <v>1925.28</v>
      </c>
      <c r="N362" s="166">
        <f t="shared" si="183"/>
        <v>2406.6</v>
      </c>
      <c r="O362" s="166"/>
      <c r="P362" s="167">
        <f t="shared" si="184"/>
        <v>21</v>
      </c>
      <c r="Q362" s="168">
        <f t="shared" si="185"/>
        <v>0</v>
      </c>
      <c r="R362" s="168">
        <f t="shared" si="186"/>
        <v>0</v>
      </c>
      <c r="S362" s="168">
        <f t="shared" si="187"/>
        <v>0</v>
      </c>
      <c r="T362" s="169">
        <f t="shared" si="188"/>
        <v>0</v>
      </c>
      <c r="U362" s="166"/>
      <c r="V362" s="167">
        <f t="shared" si="189"/>
        <v>21</v>
      </c>
      <c r="W362" s="168">
        <f t="shared" si="190"/>
        <v>0</v>
      </c>
      <c r="X362" s="168">
        <f t="shared" si="191"/>
        <v>0</v>
      </c>
      <c r="Y362" s="168">
        <f t="shared" si="192"/>
        <v>0</v>
      </c>
      <c r="Z362" s="169">
        <f t="shared" si="193"/>
        <v>0</v>
      </c>
      <c r="AA362" s="166"/>
      <c r="AB362" s="167">
        <f t="shared" si="194"/>
        <v>21</v>
      </c>
      <c r="AC362" s="168">
        <f t="shared" si="195"/>
        <v>0</v>
      </c>
      <c r="AD362" s="168">
        <f t="shared" si="196"/>
        <v>0</v>
      </c>
      <c r="AE362" s="168">
        <f t="shared" si="197"/>
        <v>0</v>
      </c>
      <c r="AF362" s="169">
        <f t="shared" si="198"/>
        <v>0</v>
      </c>
      <c r="AG362" s="170"/>
      <c r="AH362" s="238" t="s">
        <v>1490</v>
      </c>
      <c r="AI362" s="285"/>
      <c r="AN362" s="255"/>
      <c r="AO362" s="256"/>
      <c r="AP362" s="256"/>
      <c r="AQ362" s="257"/>
    </row>
    <row r="363" spans="1:62" ht="60">
      <c r="A363" s="281"/>
      <c r="B363" s="282" t="s">
        <v>3524</v>
      </c>
      <c r="C363" s="291" t="s">
        <v>3525</v>
      </c>
      <c r="D363" s="273" t="s">
        <v>3526</v>
      </c>
      <c r="E363" s="274"/>
      <c r="F363" s="275" t="s">
        <v>2594</v>
      </c>
      <c r="G363" s="276">
        <v>2</v>
      </c>
      <c r="H363" s="277">
        <v>209.8</v>
      </c>
      <c r="I363" s="278">
        <v>42.88</v>
      </c>
      <c r="J363" s="279">
        <f t="shared" si="179"/>
        <v>252.68</v>
      </c>
      <c r="K363" s="166">
        <f t="shared" si="180"/>
        <v>419.6</v>
      </c>
      <c r="L363" s="166">
        <f t="shared" si="181"/>
        <v>85.76</v>
      </c>
      <c r="M363" s="166">
        <f t="shared" si="182"/>
        <v>505.36</v>
      </c>
      <c r="N363" s="166">
        <f t="shared" si="183"/>
        <v>631.70000000000005</v>
      </c>
      <c r="O363" s="166"/>
      <c r="P363" s="167">
        <f t="shared" si="184"/>
        <v>2</v>
      </c>
      <c r="Q363" s="168">
        <f t="shared" si="185"/>
        <v>0</v>
      </c>
      <c r="R363" s="168">
        <f t="shared" si="186"/>
        <v>0</v>
      </c>
      <c r="S363" s="168">
        <f t="shared" si="187"/>
        <v>0</v>
      </c>
      <c r="T363" s="169">
        <f t="shared" si="188"/>
        <v>0</v>
      </c>
      <c r="U363" s="166"/>
      <c r="V363" s="167">
        <f t="shared" si="189"/>
        <v>2</v>
      </c>
      <c r="W363" s="168">
        <f t="shared" si="190"/>
        <v>0</v>
      </c>
      <c r="X363" s="168">
        <f t="shared" si="191"/>
        <v>0</v>
      </c>
      <c r="Y363" s="168">
        <f t="shared" si="192"/>
        <v>0</v>
      </c>
      <c r="Z363" s="169">
        <f t="shared" si="193"/>
        <v>0</v>
      </c>
      <c r="AA363" s="166"/>
      <c r="AB363" s="167">
        <f t="shared" si="194"/>
        <v>2</v>
      </c>
      <c r="AC363" s="168">
        <f t="shared" si="195"/>
        <v>0</v>
      </c>
      <c r="AD363" s="168">
        <f t="shared" si="196"/>
        <v>0</v>
      </c>
      <c r="AE363" s="168">
        <f t="shared" si="197"/>
        <v>0</v>
      </c>
      <c r="AF363" s="169">
        <f t="shared" si="198"/>
        <v>0</v>
      </c>
      <c r="AG363" s="170"/>
      <c r="AH363" s="238" t="s">
        <v>1490</v>
      </c>
      <c r="AI363" s="285"/>
      <c r="AN363" s="255"/>
      <c r="AO363" s="256"/>
      <c r="AP363" s="256"/>
      <c r="AQ363" s="257"/>
    </row>
    <row r="364" spans="1:62" ht="105">
      <c r="A364" s="281"/>
      <c r="B364" s="282" t="s">
        <v>3527</v>
      </c>
      <c r="C364" s="312" t="s">
        <v>3528</v>
      </c>
      <c r="D364" s="273" t="s">
        <v>3529</v>
      </c>
      <c r="E364" s="274"/>
      <c r="F364" s="275" t="s">
        <v>2594</v>
      </c>
      <c r="G364" s="276">
        <v>2</v>
      </c>
      <c r="H364" s="277">
        <v>1365.42</v>
      </c>
      <c r="I364" s="278">
        <v>94.65</v>
      </c>
      <c r="J364" s="279">
        <f t="shared" si="179"/>
        <v>1460.07</v>
      </c>
      <c r="K364" s="166">
        <f t="shared" si="180"/>
        <v>2730.84</v>
      </c>
      <c r="L364" s="166">
        <f t="shared" si="181"/>
        <v>189.3</v>
      </c>
      <c r="M364" s="166">
        <f t="shared" si="182"/>
        <v>2920.14</v>
      </c>
      <c r="N364" s="166">
        <f t="shared" si="183"/>
        <v>3650.18</v>
      </c>
      <c r="O364" s="166"/>
      <c r="P364" s="167">
        <f t="shared" si="184"/>
        <v>2</v>
      </c>
      <c r="Q364" s="168">
        <f t="shared" si="185"/>
        <v>0</v>
      </c>
      <c r="R364" s="168">
        <f t="shared" si="186"/>
        <v>0</v>
      </c>
      <c r="S364" s="168">
        <f t="shared" si="187"/>
        <v>0</v>
      </c>
      <c r="T364" s="169">
        <f t="shared" si="188"/>
        <v>0</v>
      </c>
      <c r="U364" s="166"/>
      <c r="V364" s="167">
        <f t="shared" si="189"/>
        <v>2</v>
      </c>
      <c r="W364" s="168">
        <f t="shared" si="190"/>
        <v>0</v>
      </c>
      <c r="X364" s="168">
        <f t="shared" si="191"/>
        <v>0</v>
      </c>
      <c r="Y364" s="168">
        <f t="shared" si="192"/>
        <v>0</v>
      </c>
      <c r="Z364" s="169">
        <f t="shared" si="193"/>
        <v>0</v>
      </c>
      <c r="AA364" s="166"/>
      <c r="AB364" s="167">
        <f t="shared" si="194"/>
        <v>2</v>
      </c>
      <c r="AC364" s="168">
        <f t="shared" si="195"/>
        <v>0</v>
      </c>
      <c r="AD364" s="168">
        <f t="shared" si="196"/>
        <v>0</v>
      </c>
      <c r="AE364" s="168">
        <f t="shared" si="197"/>
        <v>0</v>
      </c>
      <c r="AF364" s="169">
        <f t="shared" si="198"/>
        <v>0</v>
      </c>
      <c r="AG364" s="170"/>
      <c r="AH364" s="238" t="s">
        <v>1490</v>
      </c>
      <c r="AI364" s="190"/>
      <c r="AN364" s="255"/>
      <c r="AO364" s="256"/>
      <c r="AP364" s="256"/>
      <c r="AQ364" s="257"/>
    </row>
    <row r="365" spans="1:62" ht="120">
      <c r="A365" s="281"/>
      <c r="B365" s="282" t="s">
        <v>3530</v>
      </c>
      <c r="C365" s="312" t="s">
        <v>3531</v>
      </c>
      <c r="D365" s="273" t="s">
        <v>3532</v>
      </c>
      <c r="E365" s="274"/>
      <c r="F365" s="275" t="s">
        <v>2594</v>
      </c>
      <c r="G365" s="276">
        <v>2</v>
      </c>
      <c r="H365" s="277">
        <v>746.5</v>
      </c>
      <c r="I365" s="278">
        <v>94.65</v>
      </c>
      <c r="J365" s="279">
        <f t="shared" si="179"/>
        <v>841.15</v>
      </c>
      <c r="K365" s="166">
        <f t="shared" si="180"/>
        <v>1493</v>
      </c>
      <c r="L365" s="166">
        <f t="shared" si="181"/>
        <v>189.3</v>
      </c>
      <c r="M365" s="166">
        <f t="shared" si="182"/>
        <v>1682.3</v>
      </c>
      <c r="N365" s="166">
        <f t="shared" si="183"/>
        <v>2102.88</v>
      </c>
      <c r="O365" s="166"/>
      <c r="P365" s="167">
        <f t="shared" si="184"/>
        <v>2</v>
      </c>
      <c r="Q365" s="168">
        <f t="shared" si="185"/>
        <v>0</v>
      </c>
      <c r="R365" s="168">
        <f t="shared" si="186"/>
        <v>0</v>
      </c>
      <c r="S365" s="168">
        <f t="shared" si="187"/>
        <v>0</v>
      </c>
      <c r="T365" s="169">
        <f t="shared" si="188"/>
        <v>0</v>
      </c>
      <c r="U365" s="166"/>
      <c r="V365" s="167">
        <f t="shared" si="189"/>
        <v>2</v>
      </c>
      <c r="W365" s="168">
        <f t="shared" si="190"/>
        <v>0</v>
      </c>
      <c r="X365" s="168">
        <f t="shared" si="191"/>
        <v>0</v>
      </c>
      <c r="Y365" s="168">
        <f t="shared" si="192"/>
        <v>0</v>
      </c>
      <c r="Z365" s="169">
        <f t="shared" si="193"/>
        <v>0</v>
      </c>
      <c r="AA365" s="166"/>
      <c r="AB365" s="167">
        <f t="shared" si="194"/>
        <v>2</v>
      </c>
      <c r="AC365" s="168">
        <f t="shared" si="195"/>
        <v>0</v>
      </c>
      <c r="AD365" s="168">
        <f t="shared" si="196"/>
        <v>0</v>
      </c>
      <c r="AE365" s="168">
        <f t="shared" si="197"/>
        <v>0</v>
      </c>
      <c r="AF365" s="169">
        <f t="shared" si="198"/>
        <v>0</v>
      </c>
      <c r="AG365" s="170"/>
      <c r="AH365" s="238" t="s">
        <v>1490</v>
      </c>
      <c r="AI365" s="190"/>
      <c r="AN365" s="255"/>
      <c r="AO365" s="256"/>
      <c r="AP365" s="256"/>
      <c r="AQ365" s="257"/>
    </row>
    <row r="366" spans="1:62" ht="105">
      <c r="A366" s="281"/>
      <c r="B366" s="282" t="s">
        <v>3533</v>
      </c>
      <c r="C366" s="312" t="s">
        <v>3534</v>
      </c>
      <c r="D366" s="273" t="s">
        <v>3535</v>
      </c>
      <c r="E366" s="274"/>
      <c r="F366" s="275" t="s">
        <v>2594</v>
      </c>
      <c r="G366" s="276">
        <v>2</v>
      </c>
      <c r="H366" s="277">
        <v>992.47</v>
      </c>
      <c r="I366" s="278">
        <v>102.93</v>
      </c>
      <c r="J366" s="279">
        <f t="shared" si="179"/>
        <v>1095.4000000000001</v>
      </c>
      <c r="K366" s="166">
        <f t="shared" si="180"/>
        <v>1984.94</v>
      </c>
      <c r="L366" s="166">
        <f t="shared" si="181"/>
        <v>205.86</v>
      </c>
      <c r="M366" s="166">
        <f t="shared" si="182"/>
        <v>2190.8000000000002</v>
      </c>
      <c r="N366" s="166">
        <f t="shared" si="183"/>
        <v>2738.5</v>
      </c>
      <c r="O366" s="166"/>
      <c r="P366" s="167">
        <f t="shared" si="184"/>
        <v>2</v>
      </c>
      <c r="Q366" s="168">
        <f t="shared" si="185"/>
        <v>0</v>
      </c>
      <c r="R366" s="168">
        <f t="shared" si="186"/>
        <v>0</v>
      </c>
      <c r="S366" s="168">
        <f t="shared" si="187"/>
        <v>0</v>
      </c>
      <c r="T366" s="169">
        <f t="shared" si="188"/>
        <v>0</v>
      </c>
      <c r="U366" s="166"/>
      <c r="V366" s="167">
        <f t="shared" si="189"/>
        <v>2</v>
      </c>
      <c r="W366" s="168">
        <f t="shared" si="190"/>
        <v>0</v>
      </c>
      <c r="X366" s="168">
        <f t="shared" si="191"/>
        <v>0</v>
      </c>
      <c r="Y366" s="168">
        <f t="shared" si="192"/>
        <v>0</v>
      </c>
      <c r="Z366" s="169">
        <f t="shared" si="193"/>
        <v>0</v>
      </c>
      <c r="AA366" s="166"/>
      <c r="AB366" s="167">
        <f t="shared" si="194"/>
        <v>2</v>
      </c>
      <c r="AC366" s="168">
        <f t="shared" si="195"/>
        <v>0</v>
      </c>
      <c r="AD366" s="168">
        <f t="shared" si="196"/>
        <v>0</v>
      </c>
      <c r="AE366" s="168">
        <f t="shared" si="197"/>
        <v>0</v>
      </c>
      <c r="AF366" s="169">
        <f t="shared" si="198"/>
        <v>0</v>
      </c>
      <c r="AG366" s="170"/>
      <c r="AH366" s="238" t="s">
        <v>1490</v>
      </c>
      <c r="AI366" s="190"/>
      <c r="AN366" s="255"/>
      <c r="AO366" s="256"/>
      <c r="AP366" s="256"/>
      <c r="AQ366" s="257"/>
    </row>
    <row r="367" spans="1:62" ht="45">
      <c r="A367" s="281"/>
      <c r="B367" s="282" t="s">
        <v>3536</v>
      </c>
      <c r="C367" s="291" t="s">
        <v>3537</v>
      </c>
      <c r="D367" s="273" t="s">
        <v>3538</v>
      </c>
      <c r="E367" s="274"/>
      <c r="F367" s="284" t="s">
        <v>2594</v>
      </c>
      <c r="G367" s="276">
        <v>2</v>
      </c>
      <c r="H367" s="277">
        <v>1697.43</v>
      </c>
      <c r="I367" s="278">
        <v>98.8</v>
      </c>
      <c r="J367" s="279">
        <f t="shared" si="179"/>
        <v>1796.23</v>
      </c>
      <c r="K367" s="166">
        <f t="shared" si="180"/>
        <v>3394.86</v>
      </c>
      <c r="L367" s="166">
        <f t="shared" si="181"/>
        <v>197.6</v>
      </c>
      <c r="M367" s="166">
        <f t="shared" si="182"/>
        <v>3592.46</v>
      </c>
      <c r="N367" s="166">
        <f t="shared" si="183"/>
        <v>4490.58</v>
      </c>
      <c r="O367" s="166"/>
      <c r="P367" s="167">
        <f t="shared" si="184"/>
        <v>2</v>
      </c>
      <c r="Q367" s="168">
        <f t="shared" si="185"/>
        <v>0</v>
      </c>
      <c r="R367" s="168">
        <f t="shared" si="186"/>
        <v>0</v>
      </c>
      <c r="S367" s="168">
        <f t="shared" si="187"/>
        <v>0</v>
      </c>
      <c r="T367" s="169">
        <f t="shared" si="188"/>
        <v>0</v>
      </c>
      <c r="U367" s="166"/>
      <c r="V367" s="167">
        <f t="shared" si="189"/>
        <v>2</v>
      </c>
      <c r="W367" s="168">
        <f t="shared" si="190"/>
        <v>0</v>
      </c>
      <c r="X367" s="168">
        <f t="shared" si="191"/>
        <v>0</v>
      </c>
      <c r="Y367" s="168">
        <f t="shared" si="192"/>
        <v>0</v>
      </c>
      <c r="Z367" s="169">
        <f t="shared" si="193"/>
        <v>0</v>
      </c>
      <c r="AA367" s="166"/>
      <c r="AB367" s="167">
        <f t="shared" si="194"/>
        <v>2</v>
      </c>
      <c r="AC367" s="168">
        <f t="shared" si="195"/>
        <v>0</v>
      </c>
      <c r="AD367" s="168">
        <f t="shared" si="196"/>
        <v>0</v>
      </c>
      <c r="AE367" s="168">
        <f t="shared" si="197"/>
        <v>0</v>
      </c>
      <c r="AF367" s="169">
        <f t="shared" si="198"/>
        <v>0</v>
      </c>
      <c r="AG367" s="170"/>
      <c r="AH367" s="238" t="s">
        <v>1490</v>
      </c>
      <c r="AI367" s="285"/>
      <c r="AN367" s="239"/>
      <c r="AO367" s="240"/>
      <c r="AP367" s="240"/>
      <c r="AQ367" s="241"/>
    </row>
    <row r="368" spans="1:62" ht="45">
      <c r="A368" s="281"/>
      <c r="B368" s="282" t="s">
        <v>3539</v>
      </c>
      <c r="C368" s="286" t="s">
        <v>3540</v>
      </c>
      <c r="D368" s="273" t="s">
        <v>3541</v>
      </c>
      <c r="E368" s="274"/>
      <c r="F368" s="275" t="s">
        <v>2550</v>
      </c>
      <c r="G368" s="276">
        <v>16</v>
      </c>
      <c r="H368" s="277">
        <v>86.92</v>
      </c>
      <c r="I368" s="278">
        <v>5.21</v>
      </c>
      <c r="J368" s="279">
        <f t="shared" si="179"/>
        <v>92.13</v>
      </c>
      <c r="K368" s="166">
        <f t="shared" si="180"/>
        <v>1390.72</v>
      </c>
      <c r="L368" s="166">
        <f t="shared" si="181"/>
        <v>83.36</v>
      </c>
      <c r="M368" s="166">
        <f t="shared" si="182"/>
        <v>1474.08</v>
      </c>
      <c r="N368" s="166">
        <f t="shared" si="183"/>
        <v>1842.6</v>
      </c>
      <c r="O368" s="166"/>
      <c r="P368" s="167">
        <f t="shared" si="184"/>
        <v>16</v>
      </c>
      <c r="Q368" s="168">
        <f t="shared" si="185"/>
        <v>0</v>
      </c>
      <c r="R368" s="168">
        <f t="shared" si="186"/>
        <v>0</v>
      </c>
      <c r="S368" s="168">
        <f t="shared" si="187"/>
        <v>0</v>
      </c>
      <c r="T368" s="169">
        <f t="shared" si="188"/>
        <v>0</v>
      </c>
      <c r="U368" s="166"/>
      <c r="V368" s="167">
        <f t="shared" si="189"/>
        <v>16</v>
      </c>
      <c r="W368" s="168">
        <f t="shared" si="190"/>
        <v>0</v>
      </c>
      <c r="X368" s="168">
        <f t="shared" si="191"/>
        <v>0</v>
      </c>
      <c r="Y368" s="168">
        <f t="shared" si="192"/>
        <v>0</v>
      </c>
      <c r="Z368" s="169">
        <f t="shared" si="193"/>
        <v>0</v>
      </c>
      <c r="AA368" s="166"/>
      <c r="AB368" s="167">
        <f t="shared" si="194"/>
        <v>16</v>
      </c>
      <c r="AC368" s="168">
        <f t="shared" si="195"/>
        <v>0</v>
      </c>
      <c r="AD368" s="168">
        <f t="shared" si="196"/>
        <v>0</v>
      </c>
      <c r="AE368" s="168">
        <f t="shared" si="197"/>
        <v>0</v>
      </c>
      <c r="AF368" s="169">
        <f t="shared" si="198"/>
        <v>0</v>
      </c>
      <c r="AG368" s="170"/>
      <c r="AH368" s="238" t="s">
        <v>1490</v>
      </c>
      <c r="AI368" s="285"/>
      <c r="AN368" s="255"/>
      <c r="AO368" s="256"/>
      <c r="AP368" s="256"/>
      <c r="AQ368" s="257"/>
      <c r="AU368" s="313"/>
      <c r="AV368" s="313"/>
      <c r="AW368" s="313"/>
      <c r="AX368" s="313"/>
      <c r="AY368" s="313"/>
      <c r="AZ368" s="313"/>
      <c r="BA368" s="313"/>
      <c r="BB368" s="313"/>
      <c r="BC368" s="313"/>
      <c r="BD368" s="313"/>
      <c r="BE368" s="313"/>
      <c r="BF368" s="313"/>
      <c r="BG368" s="313"/>
      <c r="BH368" s="313"/>
      <c r="BI368" s="313"/>
      <c r="BJ368" s="313"/>
    </row>
    <row r="369" spans="1:43" ht="30">
      <c r="A369" s="281"/>
      <c r="B369" s="282" t="s">
        <v>3542</v>
      </c>
      <c r="C369" s="291" t="s">
        <v>3543</v>
      </c>
      <c r="D369" s="273" t="s">
        <v>3544</v>
      </c>
      <c r="E369" s="274"/>
      <c r="F369" s="284" t="s">
        <v>2594</v>
      </c>
      <c r="G369" s="276">
        <v>4</v>
      </c>
      <c r="H369" s="277">
        <v>186.96</v>
      </c>
      <c r="I369" s="278">
        <v>13.24</v>
      </c>
      <c r="J369" s="279">
        <f t="shared" si="179"/>
        <v>200.2</v>
      </c>
      <c r="K369" s="166">
        <f t="shared" si="180"/>
        <v>747.84</v>
      </c>
      <c r="L369" s="166">
        <f t="shared" si="181"/>
        <v>52.96</v>
      </c>
      <c r="M369" s="166">
        <f t="shared" si="182"/>
        <v>800.8</v>
      </c>
      <c r="N369" s="166">
        <f t="shared" si="183"/>
        <v>1001</v>
      </c>
      <c r="O369" s="166"/>
      <c r="P369" s="167">
        <f t="shared" si="184"/>
        <v>4</v>
      </c>
      <c r="Q369" s="168">
        <f t="shared" si="185"/>
        <v>0</v>
      </c>
      <c r="R369" s="168">
        <f t="shared" si="186"/>
        <v>0</v>
      </c>
      <c r="S369" s="168">
        <f t="shared" si="187"/>
        <v>0</v>
      </c>
      <c r="T369" s="169">
        <f t="shared" si="188"/>
        <v>0</v>
      </c>
      <c r="U369" s="166"/>
      <c r="V369" s="167">
        <f t="shared" si="189"/>
        <v>4</v>
      </c>
      <c r="W369" s="168">
        <f t="shared" si="190"/>
        <v>0</v>
      </c>
      <c r="X369" s="168">
        <f t="shared" si="191"/>
        <v>0</v>
      </c>
      <c r="Y369" s="168">
        <f t="shared" si="192"/>
        <v>0</v>
      </c>
      <c r="Z369" s="169">
        <f t="shared" si="193"/>
        <v>0</v>
      </c>
      <c r="AA369" s="166"/>
      <c r="AB369" s="167">
        <f t="shared" si="194"/>
        <v>4</v>
      </c>
      <c r="AC369" s="168">
        <f t="shared" si="195"/>
        <v>0</v>
      </c>
      <c r="AD369" s="168">
        <f t="shared" si="196"/>
        <v>0</v>
      </c>
      <c r="AE369" s="168">
        <f t="shared" si="197"/>
        <v>0</v>
      </c>
      <c r="AF369" s="169">
        <f t="shared" si="198"/>
        <v>0</v>
      </c>
      <c r="AG369" s="170"/>
      <c r="AH369" s="238" t="s">
        <v>1490</v>
      </c>
      <c r="AI369" s="285"/>
      <c r="AN369" s="255"/>
      <c r="AO369" s="256"/>
      <c r="AP369" s="256"/>
      <c r="AQ369" s="257"/>
    </row>
    <row r="370" spans="1:43" ht="30">
      <c r="A370" s="281"/>
      <c r="B370" s="282" t="s">
        <v>3545</v>
      </c>
      <c r="C370" s="291" t="s">
        <v>3546</v>
      </c>
      <c r="D370" s="273" t="s">
        <v>3547</v>
      </c>
      <c r="E370" s="274"/>
      <c r="F370" s="284" t="s">
        <v>2594</v>
      </c>
      <c r="G370" s="276">
        <v>4</v>
      </c>
      <c r="H370" s="277">
        <v>194.5</v>
      </c>
      <c r="I370" s="278">
        <v>13.24</v>
      </c>
      <c r="J370" s="279">
        <f t="shared" si="179"/>
        <v>207.74</v>
      </c>
      <c r="K370" s="166">
        <f t="shared" si="180"/>
        <v>778</v>
      </c>
      <c r="L370" s="166">
        <f t="shared" si="181"/>
        <v>52.96</v>
      </c>
      <c r="M370" s="166">
        <f t="shared" si="182"/>
        <v>830.96</v>
      </c>
      <c r="N370" s="166">
        <f t="shared" si="183"/>
        <v>1038.7</v>
      </c>
      <c r="O370" s="166"/>
      <c r="P370" s="167">
        <f t="shared" si="184"/>
        <v>4</v>
      </c>
      <c r="Q370" s="168">
        <f t="shared" si="185"/>
        <v>0</v>
      </c>
      <c r="R370" s="168">
        <f t="shared" si="186"/>
        <v>0</v>
      </c>
      <c r="S370" s="168">
        <f t="shared" si="187"/>
        <v>0</v>
      </c>
      <c r="T370" s="169">
        <f t="shared" si="188"/>
        <v>0</v>
      </c>
      <c r="U370" s="166"/>
      <c r="V370" s="167">
        <f t="shared" si="189"/>
        <v>4</v>
      </c>
      <c r="W370" s="168">
        <f t="shared" si="190"/>
        <v>0</v>
      </c>
      <c r="X370" s="168">
        <f t="shared" si="191"/>
        <v>0</v>
      </c>
      <c r="Y370" s="168">
        <f t="shared" si="192"/>
        <v>0</v>
      </c>
      <c r="Z370" s="169">
        <f t="shared" si="193"/>
        <v>0</v>
      </c>
      <c r="AA370" s="166"/>
      <c r="AB370" s="167">
        <f t="shared" si="194"/>
        <v>4</v>
      </c>
      <c r="AC370" s="168">
        <f t="shared" si="195"/>
        <v>0</v>
      </c>
      <c r="AD370" s="168">
        <f t="shared" si="196"/>
        <v>0</v>
      </c>
      <c r="AE370" s="168">
        <f t="shared" si="197"/>
        <v>0</v>
      </c>
      <c r="AF370" s="169">
        <f t="shared" si="198"/>
        <v>0</v>
      </c>
      <c r="AG370" s="170"/>
      <c r="AH370" s="238" t="s">
        <v>1490</v>
      </c>
      <c r="AI370" s="285"/>
      <c r="AN370" s="255"/>
      <c r="AO370" s="256"/>
      <c r="AP370" s="256"/>
      <c r="AQ370" s="257"/>
    </row>
    <row r="371" spans="1:43" ht="45">
      <c r="A371" s="281"/>
      <c r="B371" s="282" t="s">
        <v>3548</v>
      </c>
      <c r="C371" s="299" t="s">
        <v>3549</v>
      </c>
      <c r="D371" s="273" t="s">
        <v>3550</v>
      </c>
      <c r="E371" s="274"/>
      <c r="F371" s="275" t="s">
        <v>2594</v>
      </c>
      <c r="G371" s="276">
        <v>6</v>
      </c>
      <c r="H371" s="277">
        <v>779.02</v>
      </c>
      <c r="I371" s="278">
        <v>33.090000000000003</v>
      </c>
      <c r="J371" s="279">
        <f t="shared" si="179"/>
        <v>812.11</v>
      </c>
      <c r="K371" s="166">
        <f t="shared" si="180"/>
        <v>4674.12</v>
      </c>
      <c r="L371" s="166">
        <f t="shared" si="181"/>
        <v>198.54</v>
      </c>
      <c r="M371" s="166">
        <f t="shared" si="182"/>
        <v>4872.66</v>
      </c>
      <c r="N371" s="166">
        <f t="shared" si="183"/>
        <v>6090.83</v>
      </c>
      <c r="O371" s="166"/>
      <c r="P371" s="167">
        <f t="shared" si="184"/>
        <v>6</v>
      </c>
      <c r="Q371" s="168">
        <f t="shared" si="185"/>
        <v>0</v>
      </c>
      <c r="R371" s="168">
        <f t="shared" si="186"/>
        <v>0</v>
      </c>
      <c r="S371" s="168">
        <f t="shared" si="187"/>
        <v>0</v>
      </c>
      <c r="T371" s="169">
        <f t="shared" si="188"/>
        <v>0</v>
      </c>
      <c r="U371" s="166"/>
      <c r="V371" s="167">
        <f t="shared" si="189"/>
        <v>6</v>
      </c>
      <c r="W371" s="168">
        <f t="shared" si="190"/>
        <v>0</v>
      </c>
      <c r="X371" s="168">
        <f t="shared" si="191"/>
        <v>0</v>
      </c>
      <c r="Y371" s="168">
        <f t="shared" si="192"/>
        <v>0</v>
      </c>
      <c r="Z371" s="169">
        <f t="shared" si="193"/>
        <v>0</v>
      </c>
      <c r="AA371" s="166"/>
      <c r="AB371" s="167">
        <f t="shared" si="194"/>
        <v>6</v>
      </c>
      <c r="AC371" s="168">
        <f t="shared" si="195"/>
        <v>0</v>
      </c>
      <c r="AD371" s="168">
        <f t="shared" si="196"/>
        <v>0</v>
      </c>
      <c r="AE371" s="168">
        <f t="shared" si="197"/>
        <v>0</v>
      </c>
      <c r="AF371" s="169">
        <f t="shared" si="198"/>
        <v>0</v>
      </c>
      <c r="AG371" s="170"/>
      <c r="AH371" s="238" t="s">
        <v>1490</v>
      </c>
      <c r="AI371" s="280"/>
      <c r="AN371" s="255"/>
      <c r="AO371" s="256"/>
      <c r="AP371" s="256"/>
      <c r="AQ371" s="257"/>
    </row>
    <row r="372" spans="1:43" ht="105">
      <c r="A372" s="281"/>
      <c r="B372" s="282" t="s">
        <v>3551</v>
      </c>
      <c r="C372" s="291" t="s">
        <v>3543</v>
      </c>
      <c r="D372" s="273" t="s">
        <v>3552</v>
      </c>
      <c r="E372" s="274"/>
      <c r="F372" s="284" t="s">
        <v>2594</v>
      </c>
      <c r="G372" s="276">
        <v>2</v>
      </c>
      <c r="H372" s="277">
        <v>186.96</v>
      </c>
      <c r="I372" s="278">
        <v>13.24</v>
      </c>
      <c r="J372" s="279">
        <f t="shared" si="179"/>
        <v>200.2</v>
      </c>
      <c r="K372" s="166">
        <f t="shared" si="180"/>
        <v>373.92</v>
      </c>
      <c r="L372" s="166">
        <f t="shared" si="181"/>
        <v>26.48</v>
      </c>
      <c r="M372" s="166">
        <f t="shared" si="182"/>
        <v>400.4</v>
      </c>
      <c r="N372" s="166">
        <f t="shared" si="183"/>
        <v>500.5</v>
      </c>
      <c r="O372" s="166"/>
      <c r="P372" s="167">
        <f t="shared" si="184"/>
        <v>2</v>
      </c>
      <c r="Q372" s="168">
        <f t="shared" si="185"/>
        <v>0</v>
      </c>
      <c r="R372" s="168">
        <f t="shared" si="186"/>
        <v>0</v>
      </c>
      <c r="S372" s="168">
        <f t="shared" si="187"/>
        <v>0</v>
      </c>
      <c r="T372" s="169">
        <f t="shared" si="188"/>
        <v>0</v>
      </c>
      <c r="U372" s="166"/>
      <c r="V372" s="167">
        <f t="shared" si="189"/>
        <v>2</v>
      </c>
      <c r="W372" s="168">
        <f t="shared" si="190"/>
        <v>0</v>
      </c>
      <c r="X372" s="168">
        <f t="shared" si="191"/>
        <v>0</v>
      </c>
      <c r="Y372" s="168">
        <f t="shared" si="192"/>
        <v>0</v>
      </c>
      <c r="Z372" s="169">
        <f t="shared" si="193"/>
        <v>0</v>
      </c>
      <c r="AA372" s="166"/>
      <c r="AB372" s="167">
        <f t="shared" si="194"/>
        <v>2</v>
      </c>
      <c r="AC372" s="168">
        <f t="shared" si="195"/>
        <v>0</v>
      </c>
      <c r="AD372" s="168">
        <f t="shared" si="196"/>
        <v>0</v>
      </c>
      <c r="AE372" s="168">
        <f t="shared" si="197"/>
        <v>0</v>
      </c>
      <c r="AF372" s="169">
        <f t="shared" si="198"/>
        <v>0</v>
      </c>
      <c r="AG372" s="170"/>
      <c r="AH372" s="238" t="s">
        <v>1490</v>
      </c>
      <c r="AI372" s="285"/>
      <c r="AN372" s="255"/>
      <c r="AO372" s="256"/>
      <c r="AP372" s="256"/>
      <c r="AQ372" s="257"/>
    </row>
    <row r="373" spans="1:43" ht="45.75" thickBot="1">
      <c r="A373" s="281"/>
      <c r="B373" s="282" t="s">
        <v>3553</v>
      </c>
      <c r="C373" s="291" t="s">
        <v>3554</v>
      </c>
      <c r="D373" s="273" t="s">
        <v>3555</v>
      </c>
      <c r="E373" s="274"/>
      <c r="F373" s="275" t="s">
        <v>2955</v>
      </c>
      <c r="G373" s="276">
        <v>4</v>
      </c>
      <c r="H373" s="277">
        <v>578.91</v>
      </c>
      <c r="I373" s="278">
        <v>4.07</v>
      </c>
      <c r="J373" s="279">
        <f t="shared" si="179"/>
        <v>582.98</v>
      </c>
      <c r="K373" s="166">
        <f t="shared" si="180"/>
        <v>2315.64</v>
      </c>
      <c r="L373" s="166">
        <f t="shared" si="181"/>
        <v>16.28</v>
      </c>
      <c r="M373" s="166">
        <f t="shared" si="182"/>
        <v>2331.92</v>
      </c>
      <c r="N373" s="166">
        <f t="shared" si="183"/>
        <v>2914.9</v>
      </c>
      <c r="O373" s="166"/>
      <c r="P373" s="167">
        <f t="shared" si="184"/>
        <v>4</v>
      </c>
      <c r="Q373" s="168">
        <f t="shared" si="185"/>
        <v>0</v>
      </c>
      <c r="R373" s="168">
        <f t="shared" si="186"/>
        <v>0</v>
      </c>
      <c r="S373" s="168">
        <f t="shared" si="187"/>
        <v>0</v>
      </c>
      <c r="T373" s="169">
        <f t="shared" si="188"/>
        <v>0</v>
      </c>
      <c r="U373" s="166"/>
      <c r="V373" s="167">
        <f t="shared" si="189"/>
        <v>4</v>
      </c>
      <c r="W373" s="168">
        <f t="shared" si="190"/>
        <v>0</v>
      </c>
      <c r="X373" s="168">
        <f t="shared" si="191"/>
        <v>0</v>
      </c>
      <c r="Y373" s="168">
        <f t="shared" si="192"/>
        <v>0</v>
      </c>
      <c r="Z373" s="169">
        <f t="shared" si="193"/>
        <v>0</v>
      </c>
      <c r="AA373" s="166"/>
      <c r="AB373" s="167">
        <f t="shared" si="194"/>
        <v>4</v>
      </c>
      <c r="AC373" s="168">
        <f t="shared" si="195"/>
        <v>0</v>
      </c>
      <c r="AD373" s="168">
        <f t="shared" si="196"/>
        <v>0</v>
      </c>
      <c r="AE373" s="168">
        <f t="shared" si="197"/>
        <v>0</v>
      </c>
      <c r="AF373" s="169">
        <f t="shared" si="198"/>
        <v>0</v>
      </c>
      <c r="AG373" s="170"/>
      <c r="AH373" s="238" t="s">
        <v>1490</v>
      </c>
      <c r="AI373" s="285"/>
      <c r="AN373" s="239"/>
      <c r="AO373" s="240"/>
      <c r="AP373" s="240"/>
      <c r="AQ373" s="241"/>
    </row>
    <row r="374" spans="1:43" ht="19.5">
      <c r="A374" s="287"/>
      <c r="B374" s="259" t="s">
        <v>3556</v>
      </c>
      <c r="C374" s="303" t="s">
        <v>2541</v>
      </c>
      <c r="D374" s="260" t="s">
        <v>3557</v>
      </c>
      <c r="E374" s="181">
        <f>SUM(N375:N388)</f>
        <v>246036.53999999998</v>
      </c>
      <c r="F374" s="261"/>
      <c r="G374" s="262" t="s">
        <v>2541</v>
      </c>
      <c r="H374" s="263"/>
      <c r="I374" s="264"/>
      <c r="J374" s="265"/>
      <c r="K374" s="266"/>
      <c r="L374" s="266"/>
      <c r="M374" s="266"/>
      <c r="N374" s="266"/>
      <c r="O374" s="267">
        <f>SUM(T375:T388)</f>
        <v>0</v>
      </c>
      <c r="P374" s="268"/>
      <c r="Q374" s="269"/>
      <c r="R374" s="269"/>
      <c r="S374" s="269"/>
      <c r="T374" s="270"/>
      <c r="U374" s="267">
        <f>SUM(Z375:Z388)</f>
        <v>0</v>
      </c>
      <c r="V374" s="268"/>
      <c r="W374" s="269"/>
      <c r="X374" s="269"/>
      <c r="Y374" s="269"/>
      <c r="Z374" s="270"/>
      <c r="AA374" s="267">
        <f>SUM(AF375:AF388)</f>
        <v>0</v>
      </c>
      <c r="AB374" s="268"/>
      <c r="AC374" s="269"/>
      <c r="AD374" s="269"/>
      <c r="AE374" s="269"/>
      <c r="AF374" s="270"/>
      <c r="AG374" s="237"/>
      <c r="AH374" s="238" t="s">
        <v>1490</v>
      </c>
      <c r="AI374" s="190"/>
      <c r="AN374" s="255"/>
      <c r="AO374" s="256"/>
      <c r="AP374" s="256"/>
      <c r="AQ374" s="257"/>
    </row>
    <row r="375" spans="1:43" ht="75">
      <c r="A375" s="281"/>
      <c r="B375" s="282" t="s">
        <v>3558</v>
      </c>
      <c r="C375" s="286" t="s">
        <v>3559</v>
      </c>
      <c r="D375" s="273" t="s">
        <v>3560</v>
      </c>
      <c r="E375" s="274"/>
      <c r="F375" s="275" t="s">
        <v>2550</v>
      </c>
      <c r="G375" s="276">
        <v>21</v>
      </c>
      <c r="H375" s="277">
        <v>139.06</v>
      </c>
      <c r="I375" s="278">
        <v>14.97</v>
      </c>
      <c r="J375" s="279">
        <f t="shared" ref="J375:J388" si="199">ROUND(H375+I375,2)</f>
        <v>154.03</v>
      </c>
      <c r="K375" s="166">
        <f t="shared" ref="K375:K388" si="200">ROUND(G375*H375,2)</f>
        <v>2920.26</v>
      </c>
      <c r="L375" s="166">
        <f t="shared" ref="L375:L388" si="201">ROUND(G375*I375,2)</f>
        <v>314.37</v>
      </c>
      <c r="M375" s="166">
        <f t="shared" ref="M375:M388" si="202">ROUND(K375+L375,2)</f>
        <v>3234.63</v>
      </c>
      <c r="N375" s="166">
        <f t="shared" ref="N375:N388" si="203">ROUND(M375*(1+$I$2),2)</f>
        <v>4043.29</v>
      </c>
      <c r="O375" s="166"/>
      <c r="P375" s="167">
        <f t="shared" ref="P375:P388" si="204">ROUND(G375-O375,2)</f>
        <v>21</v>
      </c>
      <c r="Q375" s="168">
        <f t="shared" ref="Q375:Q388" si="205">ROUND(O375*$H375*(1+$I$2),2)</f>
        <v>0</v>
      </c>
      <c r="R375" s="168">
        <f t="shared" ref="R375:R388" si="206">ROUND(O375*$I375*(1+$I$2),2)</f>
        <v>0</v>
      </c>
      <c r="S375" s="168">
        <f t="shared" ref="S375:S388" si="207">ROUND(O375*($I375+$H375),2)</f>
        <v>0</v>
      </c>
      <c r="T375" s="169">
        <f t="shared" ref="T375:T388" si="208">ROUND(Q375+R375,2)</f>
        <v>0</v>
      </c>
      <c r="U375" s="166"/>
      <c r="V375" s="167">
        <f t="shared" ref="V375:V388" si="209">ROUND(P375-U375,2)</f>
        <v>21</v>
      </c>
      <c r="W375" s="168">
        <f t="shared" ref="W375:W388" si="210">ROUND(U375*$H375*(1+$I$2),2)</f>
        <v>0</v>
      </c>
      <c r="X375" s="168">
        <f t="shared" ref="X375:X388" si="211">ROUND(U375*$I375*(1+$I$2),2)</f>
        <v>0</v>
      </c>
      <c r="Y375" s="168">
        <f t="shared" ref="Y375:Y388" si="212">ROUND(U375*($I375+$H375),2)</f>
        <v>0</v>
      </c>
      <c r="Z375" s="169">
        <f t="shared" ref="Z375:Z388" si="213">ROUND(W375+X375,2)</f>
        <v>0</v>
      </c>
      <c r="AA375" s="166"/>
      <c r="AB375" s="167">
        <f t="shared" ref="AB375:AB388" si="214">ROUND(V375-AA375,2)</f>
        <v>21</v>
      </c>
      <c r="AC375" s="168">
        <f t="shared" ref="AC375:AC388" si="215">ROUND(AA375*$H375*(1+$I$2),2)</f>
        <v>0</v>
      </c>
      <c r="AD375" s="168">
        <f t="shared" ref="AD375:AD388" si="216">ROUND(AA375*$I375*(1+$I$2),2)</f>
        <v>0</v>
      </c>
      <c r="AE375" s="168">
        <f t="shared" ref="AE375:AE388" si="217">ROUND(AA375*($I375+$H375),2)</f>
        <v>0</v>
      </c>
      <c r="AF375" s="169">
        <f t="shared" ref="AF375:AF388" si="218">ROUND(AC375+AD375,2)</f>
        <v>0</v>
      </c>
      <c r="AG375" s="170"/>
      <c r="AH375" s="238" t="s">
        <v>1490</v>
      </c>
      <c r="AI375" s="285"/>
      <c r="AN375" s="255"/>
      <c r="AO375" s="256"/>
      <c r="AP375" s="256"/>
      <c r="AQ375" s="257"/>
    </row>
    <row r="376" spans="1:43" ht="90">
      <c r="A376" s="281"/>
      <c r="B376" s="282" t="s">
        <v>3561</v>
      </c>
      <c r="C376" s="286" t="s">
        <v>3562</v>
      </c>
      <c r="D376" s="273" t="s">
        <v>3563</v>
      </c>
      <c r="E376" s="274"/>
      <c r="F376" s="275" t="s">
        <v>2550</v>
      </c>
      <c r="G376" s="276">
        <v>21</v>
      </c>
      <c r="H376" s="277">
        <v>246.6</v>
      </c>
      <c r="I376" s="278">
        <v>14.97</v>
      </c>
      <c r="J376" s="279">
        <f t="shared" si="199"/>
        <v>261.57</v>
      </c>
      <c r="K376" s="166">
        <f t="shared" si="200"/>
        <v>5178.6000000000004</v>
      </c>
      <c r="L376" s="166">
        <f t="shared" si="201"/>
        <v>314.37</v>
      </c>
      <c r="M376" s="166">
        <f t="shared" si="202"/>
        <v>5492.97</v>
      </c>
      <c r="N376" s="166">
        <f t="shared" si="203"/>
        <v>6866.21</v>
      </c>
      <c r="O376" s="166"/>
      <c r="P376" s="167">
        <f t="shared" si="204"/>
        <v>21</v>
      </c>
      <c r="Q376" s="168">
        <f t="shared" si="205"/>
        <v>0</v>
      </c>
      <c r="R376" s="168">
        <f t="shared" si="206"/>
        <v>0</v>
      </c>
      <c r="S376" s="168">
        <f t="shared" si="207"/>
        <v>0</v>
      </c>
      <c r="T376" s="169">
        <f t="shared" si="208"/>
        <v>0</v>
      </c>
      <c r="U376" s="166"/>
      <c r="V376" s="167">
        <f t="shared" si="209"/>
        <v>21</v>
      </c>
      <c r="W376" s="168">
        <f t="shared" si="210"/>
        <v>0</v>
      </c>
      <c r="X376" s="168">
        <f t="shared" si="211"/>
        <v>0</v>
      </c>
      <c r="Y376" s="168">
        <f t="shared" si="212"/>
        <v>0</v>
      </c>
      <c r="Z376" s="169">
        <f t="shared" si="213"/>
        <v>0</v>
      </c>
      <c r="AA376" s="166"/>
      <c r="AB376" s="167">
        <f t="shared" si="214"/>
        <v>21</v>
      </c>
      <c r="AC376" s="168">
        <f t="shared" si="215"/>
        <v>0</v>
      </c>
      <c r="AD376" s="168">
        <f t="shared" si="216"/>
        <v>0</v>
      </c>
      <c r="AE376" s="168">
        <f t="shared" si="217"/>
        <v>0</v>
      </c>
      <c r="AF376" s="169">
        <f t="shared" si="218"/>
        <v>0</v>
      </c>
      <c r="AG376" s="170"/>
      <c r="AH376" s="238" t="s">
        <v>1490</v>
      </c>
      <c r="AI376" s="285"/>
      <c r="AN376" s="255"/>
      <c r="AO376" s="256"/>
      <c r="AP376" s="256"/>
      <c r="AQ376" s="257"/>
    </row>
    <row r="377" spans="1:43" ht="90">
      <c r="A377" s="281"/>
      <c r="B377" s="282" t="s">
        <v>3564</v>
      </c>
      <c r="C377" s="286" t="s">
        <v>3565</v>
      </c>
      <c r="D377" s="273" t="s">
        <v>3566</v>
      </c>
      <c r="E377" s="274"/>
      <c r="F377" s="275" t="s">
        <v>2550</v>
      </c>
      <c r="G377" s="276">
        <v>21</v>
      </c>
      <c r="H377" s="277">
        <v>227.59</v>
      </c>
      <c r="I377" s="278">
        <v>14.97</v>
      </c>
      <c r="J377" s="279">
        <f t="shared" si="199"/>
        <v>242.56</v>
      </c>
      <c r="K377" s="166">
        <f t="shared" si="200"/>
        <v>4779.3900000000003</v>
      </c>
      <c r="L377" s="166">
        <f t="shared" si="201"/>
        <v>314.37</v>
      </c>
      <c r="M377" s="166">
        <f t="shared" si="202"/>
        <v>5093.76</v>
      </c>
      <c r="N377" s="166">
        <f t="shared" si="203"/>
        <v>6367.2</v>
      </c>
      <c r="O377" s="166"/>
      <c r="P377" s="167">
        <f t="shared" si="204"/>
        <v>21</v>
      </c>
      <c r="Q377" s="168">
        <f t="shared" si="205"/>
        <v>0</v>
      </c>
      <c r="R377" s="168">
        <f t="shared" si="206"/>
        <v>0</v>
      </c>
      <c r="S377" s="168">
        <f t="shared" si="207"/>
        <v>0</v>
      </c>
      <c r="T377" s="169">
        <f t="shared" si="208"/>
        <v>0</v>
      </c>
      <c r="U377" s="166"/>
      <c r="V377" s="167">
        <f t="shared" si="209"/>
        <v>21</v>
      </c>
      <c r="W377" s="168">
        <f t="shared" si="210"/>
        <v>0</v>
      </c>
      <c r="X377" s="168">
        <f t="shared" si="211"/>
        <v>0</v>
      </c>
      <c r="Y377" s="168">
        <f t="shared" si="212"/>
        <v>0</v>
      </c>
      <c r="Z377" s="169">
        <f t="shared" si="213"/>
        <v>0</v>
      </c>
      <c r="AA377" s="166"/>
      <c r="AB377" s="167">
        <f t="shared" si="214"/>
        <v>21</v>
      </c>
      <c r="AC377" s="168">
        <f t="shared" si="215"/>
        <v>0</v>
      </c>
      <c r="AD377" s="168">
        <f t="shared" si="216"/>
        <v>0</v>
      </c>
      <c r="AE377" s="168">
        <f t="shared" si="217"/>
        <v>0</v>
      </c>
      <c r="AF377" s="169">
        <f t="shared" si="218"/>
        <v>0</v>
      </c>
      <c r="AG377" s="170"/>
      <c r="AH377" s="238" t="s">
        <v>1490</v>
      </c>
      <c r="AI377" s="285"/>
      <c r="AN377" s="255"/>
      <c r="AO377" s="256"/>
      <c r="AP377" s="256"/>
      <c r="AQ377" s="257"/>
    </row>
    <row r="378" spans="1:43" ht="75">
      <c r="A378" s="281"/>
      <c r="B378" s="282" t="s">
        <v>3567</v>
      </c>
      <c r="C378" s="286" t="s">
        <v>3568</v>
      </c>
      <c r="D378" s="273" t="s">
        <v>3569</v>
      </c>
      <c r="E378" s="274"/>
      <c r="F378" s="275" t="s">
        <v>2550</v>
      </c>
      <c r="G378" s="276">
        <v>21</v>
      </c>
      <c r="H378" s="277">
        <v>103.4</v>
      </c>
      <c r="I378" s="278">
        <v>14.97</v>
      </c>
      <c r="J378" s="279">
        <f t="shared" si="199"/>
        <v>118.37</v>
      </c>
      <c r="K378" s="166">
        <f t="shared" si="200"/>
        <v>2171.4</v>
      </c>
      <c r="L378" s="166">
        <f t="shared" si="201"/>
        <v>314.37</v>
      </c>
      <c r="M378" s="166">
        <f t="shared" si="202"/>
        <v>2485.77</v>
      </c>
      <c r="N378" s="166">
        <f t="shared" si="203"/>
        <v>3107.21</v>
      </c>
      <c r="O378" s="166"/>
      <c r="P378" s="167">
        <f t="shared" si="204"/>
        <v>21</v>
      </c>
      <c r="Q378" s="168">
        <f t="shared" si="205"/>
        <v>0</v>
      </c>
      <c r="R378" s="168">
        <f t="shared" si="206"/>
        <v>0</v>
      </c>
      <c r="S378" s="168">
        <f t="shared" si="207"/>
        <v>0</v>
      </c>
      <c r="T378" s="169">
        <f t="shared" si="208"/>
        <v>0</v>
      </c>
      <c r="U378" s="166"/>
      <c r="V378" s="167">
        <f t="shared" si="209"/>
        <v>21</v>
      </c>
      <c r="W378" s="168">
        <f t="shared" si="210"/>
        <v>0</v>
      </c>
      <c r="X378" s="168">
        <f t="shared" si="211"/>
        <v>0</v>
      </c>
      <c r="Y378" s="168">
        <f t="shared" si="212"/>
        <v>0</v>
      </c>
      <c r="Z378" s="169">
        <f t="shared" si="213"/>
        <v>0</v>
      </c>
      <c r="AA378" s="166"/>
      <c r="AB378" s="167">
        <f t="shared" si="214"/>
        <v>21</v>
      </c>
      <c r="AC378" s="168">
        <f t="shared" si="215"/>
        <v>0</v>
      </c>
      <c r="AD378" s="168">
        <f t="shared" si="216"/>
        <v>0</v>
      </c>
      <c r="AE378" s="168">
        <f t="shared" si="217"/>
        <v>0</v>
      </c>
      <c r="AF378" s="169">
        <f t="shared" si="218"/>
        <v>0</v>
      </c>
      <c r="AG378" s="170"/>
      <c r="AH378" s="238" t="s">
        <v>1490</v>
      </c>
      <c r="AI378" s="285"/>
      <c r="AN378" s="255"/>
      <c r="AO378" s="256"/>
      <c r="AP378" s="256"/>
      <c r="AQ378" s="257"/>
    </row>
    <row r="379" spans="1:43" ht="135">
      <c r="A379" s="281"/>
      <c r="B379" s="282" t="s">
        <v>3570</v>
      </c>
      <c r="C379" s="310" t="s">
        <v>3571</v>
      </c>
      <c r="D379" s="273" t="s">
        <v>3572</v>
      </c>
      <c r="E379" s="274"/>
      <c r="F379" s="275" t="s">
        <v>2550</v>
      </c>
      <c r="G379" s="276">
        <v>62</v>
      </c>
      <c r="H379" s="277">
        <v>1363.17</v>
      </c>
      <c r="I379" s="278">
        <v>44.91</v>
      </c>
      <c r="J379" s="279">
        <f t="shared" si="199"/>
        <v>1408.08</v>
      </c>
      <c r="K379" s="166">
        <f t="shared" si="200"/>
        <v>84516.54</v>
      </c>
      <c r="L379" s="166">
        <f t="shared" si="201"/>
        <v>2784.42</v>
      </c>
      <c r="M379" s="166">
        <f t="shared" si="202"/>
        <v>87300.96</v>
      </c>
      <c r="N379" s="166">
        <f t="shared" si="203"/>
        <v>109126.2</v>
      </c>
      <c r="O379" s="166"/>
      <c r="P379" s="167">
        <f t="shared" si="204"/>
        <v>62</v>
      </c>
      <c r="Q379" s="168">
        <f t="shared" si="205"/>
        <v>0</v>
      </c>
      <c r="R379" s="168">
        <f t="shared" si="206"/>
        <v>0</v>
      </c>
      <c r="S379" s="168">
        <f t="shared" si="207"/>
        <v>0</v>
      </c>
      <c r="T379" s="169">
        <f t="shared" si="208"/>
        <v>0</v>
      </c>
      <c r="U379" s="166"/>
      <c r="V379" s="167">
        <f t="shared" si="209"/>
        <v>62</v>
      </c>
      <c r="W379" s="168">
        <f t="shared" si="210"/>
        <v>0</v>
      </c>
      <c r="X379" s="168">
        <f t="shared" si="211"/>
        <v>0</v>
      </c>
      <c r="Y379" s="168">
        <f t="shared" si="212"/>
        <v>0</v>
      </c>
      <c r="Z379" s="169">
        <f t="shared" si="213"/>
        <v>0</v>
      </c>
      <c r="AA379" s="166"/>
      <c r="AB379" s="167">
        <f t="shared" si="214"/>
        <v>62</v>
      </c>
      <c r="AC379" s="168">
        <f t="shared" si="215"/>
        <v>0</v>
      </c>
      <c r="AD379" s="168">
        <f t="shared" si="216"/>
        <v>0</v>
      </c>
      <c r="AE379" s="168">
        <f t="shared" si="217"/>
        <v>0</v>
      </c>
      <c r="AF379" s="169">
        <f t="shared" si="218"/>
        <v>0</v>
      </c>
      <c r="AG379" s="170"/>
      <c r="AH379" s="238" t="s">
        <v>1490</v>
      </c>
      <c r="AI379" s="285"/>
      <c r="AN379" s="239" t="s">
        <v>3391</v>
      </c>
      <c r="AO379" s="240"/>
      <c r="AP379" s="240"/>
      <c r="AQ379" s="241"/>
    </row>
    <row r="380" spans="1:43" ht="75">
      <c r="A380" s="281"/>
      <c r="B380" s="282" t="s">
        <v>3573</v>
      </c>
      <c r="C380" s="291" t="s">
        <v>3574</v>
      </c>
      <c r="D380" s="273" t="s">
        <v>3575</v>
      </c>
      <c r="E380" s="274"/>
      <c r="F380" s="275" t="s">
        <v>2550</v>
      </c>
      <c r="G380" s="276">
        <v>4</v>
      </c>
      <c r="H380" s="277">
        <v>486.18</v>
      </c>
      <c r="I380" s="278">
        <v>14.97</v>
      </c>
      <c r="J380" s="279">
        <f t="shared" si="199"/>
        <v>501.15</v>
      </c>
      <c r="K380" s="166">
        <f t="shared" si="200"/>
        <v>1944.72</v>
      </c>
      <c r="L380" s="166">
        <f t="shared" si="201"/>
        <v>59.88</v>
      </c>
      <c r="M380" s="166">
        <f t="shared" si="202"/>
        <v>2004.6</v>
      </c>
      <c r="N380" s="166">
        <f t="shared" si="203"/>
        <v>2505.75</v>
      </c>
      <c r="O380" s="166"/>
      <c r="P380" s="167">
        <f t="shared" si="204"/>
        <v>4</v>
      </c>
      <c r="Q380" s="168">
        <f t="shared" si="205"/>
        <v>0</v>
      </c>
      <c r="R380" s="168">
        <f t="shared" si="206"/>
        <v>0</v>
      </c>
      <c r="S380" s="168">
        <f t="shared" si="207"/>
        <v>0</v>
      </c>
      <c r="T380" s="169">
        <f t="shared" si="208"/>
        <v>0</v>
      </c>
      <c r="U380" s="166"/>
      <c r="V380" s="167">
        <f t="shared" si="209"/>
        <v>4</v>
      </c>
      <c r="W380" s="168">
        <f t="shared" si="210"/>
        <v>0</v>
      </c>
      <c r="X380" s="168">
        <f t="shared" si="211"/>
        <v>0</v>
      </c>
      <c r="Y380" s="168">
        <f t="shared" si="212"/>
        <v>0</v>
      </c>
      <c r="Z380" s="169">
        <f t="shared" si="213"/>
        <v>0</v>
      </c>
      <c r="AA380" s="166"/>
      <c r="AB380" s="167">
        <f t="shared" si="214"/>
        <v>4</v>
      </c>
      <c r="AC380" s="168">
        <f t="shared" si="215"/>
        <v>0</v>
      </c>
      <c r="AD380" s="168">
        <f t="shared" si="216"/>
        <v>0</v>
      </c>
      <c r="AE380" s="168">
        <f t="shared" si="217"/>
        <v>0</v>
      </c>
      <c r="AF380" s="169">
        <f t="shared" si="218"/>
        <v>0</v>
      </c>
      <c r="AG380" s="170"/>
      <c r="AH380" s="238" t="s">
        <v>1490</v>
      </c>
      <c r="AI380" s="285"/>
      <c r="AN380" s="255"/>
      <c r="AO380" s="256"/>
      <c r="AP380" s="256"/>
      <c r="AQ380" s="257"/>
    </row>
    <row r="381" spans="1:43" ht="75">
      <c r="A381" s="281"/>
      <c r="B381" s="282" t="s">
        <v>3576</v>
      </c>
      <c r="C381" s="291" t="s">
        <v>3577</v>
      </c>
      <c r="D381" s="273" t="s">
        <v>3578</v>
      </c>
      <c r="E381" s="274"/>
      <c r="F381" s="275" t="s">
        <v>2550</v>
      </c>
      <c r="G381" s="276">
        <v>21</v>
      </c>
      <c r="H381" s="277">
        <v>1210.95</v>
      </c>
      <c r="I381" s="278">
        <v>14.97</v>
      </c>
      <c r="J381" s="279">
        <f t="shared" si="199"/>
        <v>1225.92</v>
      </c>
      <c r="K381" s="166">
        <f t="shared" si="200"/>
        <v>25429.95</v>
      </c>
      <c r="L381" s="166">
        <f t="shared" si="201"/>
        <v>314.37</v>
      </c>
      <c r="M381" s="166">
        <f t="shared" si="202"/>
        <v>25744.32</v>
      </c>
      <c r="N381" s="166">
        <f t="shared" si="203"/>
        <v>32180.400000000001</v>
      </c>
      <c r="O381" s="166"/>
      <c r="P381" s="167">
        <f t="shared" si="204"/>
        <v>21</v>
      </c>
      <c r="Q381" s="168">
        <f t="shared" si="205"/>
        <v>0</v>
      </c>
      <c r="R381" s="168">
        <f t="shared" si="206"/>
        <v>0</v>
      </c>
      <c r="S381" s="168">
        <f t="shared" si="207"/>
        <v>0</v>
      </c>
      <c r="T381" s="169">
        <f t="shared" si="208"/>
        <v>0</v>
      </c>
      <c r="U381" s="166"/>
      <c r="V381" s="167">
        <f t="shared" si="209"/>
        <v>21</v>
      </c>
      <c r="W381" s="168">
        <f t="shared" si="210"/>
        <v>0</v>
      </c>
      <c r="X381" s="168">
        <f t="shared" si="211"/>
        <v>0</v>
      </c>
      <c r="Y381" s="168">
        <f t="shared" si="212"/>
        <v>0</v>
      </c>
      <c r="Z381" s="169">
        <f t="shared" si="213"/>
        <v>0</v>
      </c>
      <c r="AA381" s="166"/>
      <c r="AB381" s="167">
        <f t="shared" si="214"/>
        <v>21</v>
      </c>
      <c r="AC381" s="168">
        <f t="shared" si="215"/>
        <v>0</v>
      </c>
      <c r="AD381" s="168">
        <f t="shared" si="216"/>
        <v>0</v>
      </c>
      <c r="AE381" s="168">
        <f t="shared" si="217"/>
        <v>0</v>
      </c>
      <c r="AF381" s="169">
        <f t="shared" si="218"/>
        <v>0</v>
      </c>
      <c r="AG381" s="170"/>
      <c r="AH381" s="238" t="s">
        <v>1490</v>
      </c>
      <c r="AI381" s="285"/>
      <c r="AN381" s="255"/>
      <c r="AO381" s="256"/>
      <c r="AP381" s="256"/>
      <c r="AQ381" s="257"/>
    </row>
    <row r="382" spans="1:43" ht="45">
      <c r="A382" s="281"/>
      <c r="B382" s="282" t="s">
        <v>3579</v>
      </c>
      <c r="C382" s="310" t="s">
        <v>3580</v>
      </c>
      <c r="D382" s="273" t="s">
        <v>3581</v>
      </c>
      <c r="E382" s="274"/>
      <c r="F382" s="275" t="s">
        <v>2550</v>
      </c>
      <c r="G382" s="276">
        <v>21</v>
      </c>
      <c r="H382" s="277">
        <v>1613.17</v>
      </c>
      <c r="I382" s="278">
        <v>44.91</v>
      </c>
      <c r="J382" s="279">
        <f t="shared" si="199"/>
        <v>1658.08</v>
      </c>
      <c r="K382" s="166">
        <f t="shared" si="200"/>
        <v>33876.57</v>
      </c>
      <c r="L382" s="166">
        <f t="shared" si="201"/>
        <v>943.11</v>
      </c>
      <c r="M382" s="166">
        <f t="shared" si="202"/>
        <v>34819.68</v>
      </c>
      <c r="N382" s="166">
        <f t="shared" si="203"/>
        <v>43524.6</v>
      </c>
      <c r="O382" s="166"/>
      <c r="P382" s="167">
        <f t="shared" si="204"/>
        <v>21</v>
      </c>
      <c r="Q382" s="168">
        <f t="shared" si="205"/>
        <v>0</v>
      </c>
      <c r="R382" s="168">
        <f t="shared" si="206"/>
        <v>0</v>
      </c>
      <c r="S382" s="168">
        <f t="shared" si="207"/>
        <v>0</v>
      </c>
      <c r="T382" s="169">
        <f t="shared" si="208"/>
        <v>0</v>
      </c>
      <c r="U382" s="166"/>
      <c r="V382" s="167">
        <f t="shared" si="209"/>
        <v>21</v>
      </c>
      <c r="W382" s="168">
        <f t="shared" si="210"/>
        <v>0</v>
      </c>
      <c r="X382" s="168">
        <f t="shared" si="211"/>
        <v>0</v>
      </c>
      <c r="Y382" s="168">
        <f t="shared" si="212"/>
        <v>0</v>
      </c>
      <c r="Z382" s="169">
        <f t="shared" si="213"/>
        <v>0</v>
      </c>
      <c r="AA382" s="166"/>
      <c r="AB382" s="167">
        <f t="shared" si="214"/>
        <v>21</v>
      </c>
      <c r="AC382" s="168">
        <f t="shared" si="215"/>
        <v>0</v>
      </c>
      <c r="AD382" s="168">
        <f t="shared" si="216"/>
        <v>0</v>
      </c>
      <c r="AE382" s="168">
        <f t="shared" si="217"/>
        <v>0</v>
      </c>
      <c r="AF382" s="169">
        <f t="shared" si="218"/>
        <v>0</v>
      </c>
      <c r="AG382" s="170"/>
      <c r="AH382" s="238" t="s">
        <v>1490</v>
      </c>
      <c r="AI382" s="285"/>
      <c r="AN382" s="255" t="s">
        <v>3391</v>
      </c>
      <c r="AO382" s="256"/>
      <c r="AP382" s="256"/>
      <c r="AQ382" s="257"/>
    </row>
    <row r="383" spans="1:43" ht="60">
      <c r="A383" s="281"/>
      <c r="B383" s="282" t="s">
        <v>3582</v>
      </c>
      <c r="C383" s="299" t="s">
        <v>3583</v>
      </c>
      <c r="D383" s="273" t="s">
        <v>3584</v>
      </c>
      <c r="E383" s="274"/>
      <c r="F383" s="275" t="s">
        <v>2550</v>
      </c>
      <c r="G383" s="276">
        <v>10</v>
      </c>
      <c r="H383" s="277">
        <v>106.89</v>
      </c>
      <c r="I383" s="278">
        <v>14.83</v>
      </c>
      <c r="J383" s="279">
        <f t="shared" si="199"/>
        <v>121.72</v>
      </c>
      <c r="K383" s="166">
        <f t="shared" si="200"/>
        <v>1068.9000000000001</v>
      </c>
      <c r="L383" s="166">
        <f t="shared" si="201"/>
        <v>148.30000000000001</v>
      </c>
      <c r="M383" s="166">
        <f t="shared" si="202"/>
        <v>1217.2</v>
      </c>
      <c r="N383" s="166">
        <f t="shared" si="203"/>
        <v>1521.5</v>
      </c>
      <c r="O383" s="166"/>
      <c r="P383" s="167">
        <f t="shared" si="204"/>
        <v>10</v>
      </c>
      <c r="Q383" s="168">
        <f t="shared" si="205"/>
        <v>0</v>
      </c>
      <c r="R383" s="168">
        <f t="shared" si="206"/>
        <v>0</v>
      </c>
      <c r="S383" s="168">
        <f t="shared" si="207"/>
        <v>0</v>
      </c>
      <c r="T383" s="169">
        <f t="shared" si="208"/>
        <v>0</v>
      </c>
      <c r="U383" s="166"/>
      <c r="V383" s="167">
        <f t="shared" si="209"/>
        <v>10</v>
      </c>
      <c r="W383" s="168">
        <f t="shared" si="210"/>
        <v>0</v>
      </c>
      <c r="X383" s="168">
        <f t="shared" si="211"/>
        <v>0</v>
      </c>
      <c r="Y383" s="168">
        <f t="shared" si="212"/>
        <v>0</v>
      </c>
      <c r="Z383" s="169">
        <f t="shared" si="213"/>
        <v>0</v>
      </c>
      <c r="AA383" s="166"/>
      <c r="AB383" s="167">
        <f t="shared" si="214"/>
        <v>10</v>
      </c>
      <c r="AC383" s="168">
        <f t="shared" si="215"/>
        <v>0</v>
      </c>
      <c r="AD383" s="168">
        <f t="shared" si="216"/>
        <v>0</v>
      </c>
      <c r="AE383" s="168">
        <f t="shared" si="217"/>
        <v>0</v>
      </c>
      <c r="AF383" s="169">
        <f t="shared" si="218"/>
        <v>0</v>
      </c>
      <c r="AG383" s="170"/>
      <c r="AH383" s="238" t="s">
        <v>1490</v>
      </c>
      <c r="AI383" s="280"/>
      <c r="AN383" s="255"/>
      <c r="AO383" s="256"/>
      <c r="AP383" s="256"/>
      <c r="AQ383" s="257"/>
    </row>
    <row r="384" spans="1:43" ht="30">
      <c r="A384" s="281"/>
      <c r="B384" s="282" t="s">
        <v>3585</v>
      </c>
      <c r="C384" s="272" t="s">
        <v>3005</v>
      </c>
      <c r="D384" s="273" t="s">
        <v>3586</v>
      </c>
      <c r="E384" s="274"/>
      <c r="F384" s="275" t="s">
        <v>2955</v>
      </c>
      <c r="G384" s="276">
        <v>12</v>
      </c>
      <c r="H384" s="277">
        <v>277.56</v>
      </c>
      <c r="I384" s="278">
        <v>742.14</v>
      </c>
      <c r="J384" s="279">
        <f t="shared" si="199"/>
        <v>1019.7</v>
      </c>
      <c r="K384" s="166">
        <f t="shared" si="200"/>
        <v>3330.72</v>
      </c>
      <c r="L384" s="166">
        <f t="shared" si="201"/>
        <v>8905.68</v>
      </c>
      <c r="M384" s="166">
        <f t="shared" si="202"/>
        <v>12236.4</v>
      </c>
      <c r="N384" s="166">
        <f t="shared" si="203"/>
        <v>15295.5</v>
      </c>
      <c r="O384" s="166"/>
      <c r="P384" s="167">
        <f t="shared" si="204"/>
        <v>12</v>
      </c>
      <c r="Q384" s="168">
        <f t="shared" si="205"/>
        <v>0</v>
      </c>
      <c r="R384" s="168">
        <f t="shared" si="206"/>
        <v>0</v>
      </c>
      <c r="S384" s="168">
        <f t="shared" si="207"/>
        <v>0</v>
      </c>
      <c r="T384" s="169">
        <f t="shared" si="208"/>
        <v>0</v>
      </c>
      <c r="U384" s="166"/>
      <c r="V384" s="167">
        <f t="shared" si="209"/>
        <v>12</v>
      </c>
      <c r="W384" s="168">
        <f t="shared" si="210"/>
        <v>0</v>
      </c>
      <c r="X384" s="168">
        <f t="shared" si="211"/>
        <v>0</v>
      </c>
      <c r="Y384" s="168">
        <f t="shared" si="212"/>
        <v>0</v>
      </c>
      <c r="Z384" s="169">
        <f t="shared" si="213"/>
        <v>0</v>
      </c>
      <c r="AA384" s="166"/>
      <c r="AB384" s="167">
        <f t="shared" si="214"/>
        <v>12</v>
      </c>
      <c r="AC384" s="168">
        <f t="shared" si="215"/>
        <v>0</v>
      </c>
      <c r="AD384" s="168">
        <f t="shared" si="216"/>
        <v>0</v>
      </c>
      <c r="AE384" s="168">
        <f t="shared" si="217"/>
        <v>0</v>
      </c>
      <c r="AF384" s="169">
        <f t="shared" si="218"/>
        <v>0</v>
      </c>
      <c r="AG384" s="170"/>
      <c r="AH384" s="238" t="s">
        <v>1490</v>
      </c>
      <c r="AI384" s="285"/>
      <c r="AN384" s="255"/>
      <c r="AO384" s="256"/>
      <c r="AP384" s="256"/>
      <c r="AQ384" s="257"/>
    </row>
    <row r="385" spans="1:43" ht="30">
      <c r="A385" s="281"/>
      <c r="B385" s="282" t="s">
        <v>3587</v>
      </c>
      <c r="C385" s="272" t="s">
        <v>2606</v>
      </c>
      <c r="D385" s="273" t="s">
        <v>3588</v>
      </c>
      <c r="E385" s="274"/>
      <c r="F385" s="275" t="s">
        <v>2955</v>
      </c>
      <c r="G385" s="276">
        <v>27</v>
      </c>
      <c r="H385" s="277">
        <v>163.84</v>
      </c>
      <c r="I385" s="278">
        <v>423.36</v>
      </c>
      <c r="J385" s="279">
        <f t="shared" si="199"/>
        <v>587.20000000000005</v>
      </c>
      <c r="K385" s="166">
        <f t="shared" si="200"/>
        <v>4423.68</v>
      </c>
      <c r="L385" s="166">
        <f t="shared" si="201"/>
        <v>11430.72</v>
      </c>
      <c r="M385" s="166">
        <f t="shared" si="202"/>
        <v>15854.4</v>
      </c>
      <c r="N385" s="166">
        <f t="shared" si="203"/>
        <v>19818</v>
      </c>
      <c r="O385" s="166"/>
      <c r="P385" s="167">
        <f t="shared" si="204"/>
        <v>27</v>
      </c>
      <c r="Q385" s="168">
        <f t="shared" si="205"/>
        <v>0</v>
      </c>
      <c r="R385" s="168">
        <f t="shared" si="206"/>
        <v>0</v>
      </c>
      <c r="S385" s="168">
        <f t="shared" si="207"/>
        <v>0</v>
      </c>
      <c r="T385" s="169">
        <f t="shared" si="208"/>
        <v>0</v>
      </c>
      <c r="U385" s="166"/>
      <c r="V385" s="167">
        <f t="shared" si="209"/>
        <v>27</v>
      </c>
      <c r="W385" s="168">
        <f t="shared" si="210"/>
        <v>0</v>
      </c>
      <c r="X385" s="168">
        <f t="shared" si="211"/>
        <v>0</v>
      </c>
      <c r="Y385" s="168">
        <f t="shared" si="212"/>
        <v>0</v>
      </c>
      <c r="Z385" s="169">
        <f t="shared" si="213"/>
        <v>0</v>
      </c>
      <c r="AA385" s="166"/>
      <c r="AB385" s="167">
        <f t="shared" si="214"/>
        <v>27</v>
      </c>
      <c r="AC385" s="168">
        <f t="shared" si="215"/>
        <v>0</v>
      </c>
      <c r="AD385" s="168">
        <f t="shared" si="216"/>
        <v>0</v>
      </c>
      <c r="AE385" s="168">
        <f t="shared" si="217"/>
        <v>0</v>
      </c>
      <c r="AF385" s="169">
        <f t="shared" si="218"/>
        <v>0</v>
      </c>
      <c r="AG385" s="170"/>
      <c r="AH385" s="238" t="s">
        <v>1490</v>
      </c>
      <c r="AI385" s="285"/>
      <c r="AN385" s="239"/>
      <c r="AO385" s="240"/>
      <c r="AP385" s="240"/>
      <c r="AQ385" s="241"/>
    </row>
    <row r="386" spans="1:43" ht="45">
      <c r="A386" s="281"/>
      <c r="B386" s="282" t="s">
        <v>3589</v>
      </c>
      <c r="C386" s="288" t="s">
        <v>3590</v>
      </c>
      <c r="D386" s="273" t="s">
        <v>3591</v>
      </c>
      <c r="E386" s="274"/>
      <c r="F386" s="275" t="s">
        <v>2594</v>
      </c>
      <c r="G386" s="276">
        <v>6</v>
      </c>
      <c r="H386" s="277">
        <v>27.45</v>
      </c>
      <c r="I386" s="278">
        <v>22.39</v>
      </c>
      <c r="J386" s="279">
        <f t="shared" si="199"/>
        <v>49.84</v>
      </c>
      <c r="K386" s="166">
        <f t="shared" si="200"/>
        <v>164.7</v>
      </c>
      <c r="L386" s="166">
        <f t="shared" si="201"/>
        <v>134.34</v>
      </c>
      <c r="M386" s="166">
        <f t="shared" si="202"/>
        <v>299.04000000000002</v>
      </c>
      <c r="N386" s="166">
        <f t="shared" si="203"/>
        <v>373.8</v>
      </c>
      <c r="O386" s="166"/>
      <c r="P386" s="167">
        <f t="shared" si="204"/>
        <v>6</v>
      </c>
      <c r="Q386" s="168">
        <f t="shared" si="205"/>
        <v>0</v>
      </c>
      <c r="R386" s="168">
        <f t="shared" si="206"/>
        <v>0</v>
      </c>
      <c r="S386" s="168">
        <f t="shared" si="207"/>
        <v>0</v>
      </c>
      <c r="T386" s="169">
        <f t="shared" si="208"/>
        <v>0</v>
      </c>
      <c r="U386" s="166"/>
      <c r="V386" s="167">
        <f t="shared" si="209"/>
        <v>6</v>
      </c>
      <c r="W386" s="168">
        <f t="shared" si="210"/>
        <v>0</v>
      </c>
      <c r="X386" s="168">
        <f t="shared" si="211"/>
        <v>0</v>
      </c>
      <c r="Y386" s="168">
        <f t="shared" si="212"/>
        <v>0</v>
      </c>
      <c r="Z386" s="169">
        <f t="shared" si="213"/>
        <v>0</v>
      </c>
      <c r="AA386" s="166"/>
      <c r="AB386" s="167">
        <f t="shared" si="214"/>
        <v>6</v>
      </c>
      <c r="AC386" s="168">
        <f t="shared" si="215"/>
        <v>0</v>
      </c>
      <c r="AD386" s="168">
        <f t="shared" si="216"/>
        <v>0</v>
      </c>
      <c r="AE386" s="168">
        <f t="shared" si="217"/>
        <v>0</v>
      </c>
      <c r="AF386" s="169">
        <f t="shared" si="218"/>
        <v>0</v>
      </c>
      <c r="AG386" s="170"/>
      <c r="AH386" s="238" t="s">
        <v>1490</v>
      </c>
      <c r="AI386" s="285"/>
      <c r="AN386" s="255"/>
      <c r="AO386" s="256"/>
      <c r="AP386" s="256"/>
      <c r="AQ386" s="257"/>
    </row>
    <row r="387" spans="1:43" ht="90">
      <c r="A387" s="281"/>
      <c r="B387" s="282" t="s">
        <v>3592</v>
      </c>
      <c r="C387" s="272" t="s">
        <v>2990</v>
      </c>
      <c r="D387" s="273" t="s">
        <v>3593</v>
      </c>
      <c r="E387" s="274"/>
      <c r="F387" s="275" t="s">
        <v>2594</v>
      </c>
      <c r="G387" s="276">
        <v>10</v>
      </c>
      <c r="H387" s="277">
        <v>20.72</v>
      </c>
      <c r="I387" s="278">
        <v>59.7</v>
      </c>
      <c r="J387" s="279">
        <f t="shared" si="199"/>
        <v>80.42</v>
      </c>
      <c r="K387" s="166">
        <f t="shared" si="200"/>
        <v>207.2</v>
      </c>
      <c r="L387" s="166">
        <f t="shared" si="201"/>
        <v>597</v>
      </c>
      <c r="M387" s="166">
        <f t="shared" si="202"/>
        <v>804.2</v>
      </c>
      <c r="N387" s="166">
        <f t="shared" si="203"/>
        <v>1005.25</v>
      </c>
      <c r="O387" s="166"/>
      <c r="P387" s="167">
        <f t="shared" si="204"/>
        <v>10</v>
      </c>
      <c r="Q387" s="168">
        <f t="shared" si="205"/>
        <v>0</v>
      </c>
      <c r="R387" s="168">
        <f t="shared" si="206"/>
        <v>0</v>
      </c>
      <c r="S387" s="168">
        <f t="shared" si="207"/>
        <v>0</v>
      </c>
      <c r="T387" s="169">
        <f t="shared" si="208"/>
        <v>0</v>
      </c>
      <c r="U387" s="166"/>
      <c r="V387" s="167">
        <f t="shared" si="209"/>
        <v>10</v>
      </c>
      <c r="W387" s="168">
        <f t="shared" si="210"/>
        <v>0</v>
      </c>
      <c r="X387" s="168">
        <f t="shared" si="211"/>
        <v>0</v>
      </c>
      <c r="Y387" s="168">
        <f t="shared" si="212"/>
        <v>0</v>
      </c>
      <c r="Z387" s="169">
        <f t="shared" si="213"/>
        <v>0</v>
      </c>
      <c r="AA387" s="166"/>
      <c r="AB387" s="167">
        <f t="shared" si="214"/>
        <v>10</v>
      </c>
      <c r="AC387" s="168">
        <f t="shared" si="215"/>
        <v>0</v>
      </c>
      <c r="AD387" s="168">
        <f t="shared" si="216"/>
        <v>0</v>
      </c>
      <c r="AE387" s="168">
        <f t="shared" si="217"/>
        <v>0</v>
      </c>
      <c r="AF387" s="169">
        <f t="shared" si="218"/>
        <v>0</v>
      </c>
      <c r="AG387" s="170"/>
      <c r="AH387" s="238" t="s">
        <v>1490</v>
      </c>
      <c r="AI387" s="285"/>
      <c r="AN387" s="255"/>
      <c r="AO387" s="256"/>
      <c r="AP387" s="256"/>
      <c r="AQ387" s="257"/>
    </row>
    <row r="388" spans="1:43" ht="45.75" thickBot="1">
      <c r="A388" s="281"/>
      <c r="B388" s="282" t="s">
        <v>3594</v>
      </c>
      <c r="C388" s="272" t="s">
        <v>2990</v>
      </c>
      <c r="D388" s="273" t="s">
        <v>3595</v>
      </c>
      <c r="E388" s="274"/>
      <c r="F388" s="275" t="s">
        <v>2594</v>
      </c>
      <c r="G388" s="276">
        <v>10</v>
      </c>
      <c r="H388" s="277">
        <v>6.22</v>
      </c>
      <c r="I388" s="278">
        <v>17.91</v>
      </c>
      <c r="J388" s="279">
        <f t="shared" si="199"/>
        <v>24.13</v>
      </c>
      <c r="K388" s="166">
        <f t="shared" si="200"/>
        <v>62.2</v>
      </c>
      <c r="L388" s="166">
        <f t="shared" si="201"/>
        <v>179.1</v>
      </c>
      <c r="M388" s="166">
        <f t="shared" si="202"/>
        <v>241.3</v>
      </c>
      <c r="N388" s="166">
        <f t="shared" si="203"/>
        <v>301.63</v>
      </c>
      <c r="O388" s="166"/>
      <c r="P388" s="167">
        <f t="shared" si="204"/>
        <v>10</v>
      </c>
      <c r="Q388" s="168">
        <f t="shared" si="205"/>
        <v>0</v>
      </c>
      <c r="R388" s="168">
        <f t="shared" si="206"/>
        <v>0</v>
      </c>
      <c r="S388" s="168">
        <f t="shared" si="207"/>
        <v>0</v>
      </c>
      <c r="T388" s="169">
        <f t="shared" si="208"/>
        <v>0</v>
      </c>
      <c r="U388" s="166"/>
      <c r="V388" s="167">
        <f t="shared" si="209"/>
        <v>10</v>
      </c>
      <c r="W388" s="168">
        <f t="shared" si="210"/>
        <v>0</v>
      </c>
      <c r="X388" s="168">
        <f t="shared" si="211"/>
        <v>0</v>
      </c>
      <c r="Y388" s="168">
        <f t="shared" si="212"/>
        <v>0</v>
      </c>
      <c r="Z388" s="169">
        <f t="shared" si="213"/>
        <v>0</v>
      </c>
      <c r="AA388" s="166"/>
      <c r="AB388" s="167">
        <f t="shared" si="214"/>
        <v>10</v>
      </c>
      <c r="AC388" s="168">
        <f t="shared" si="215"/>
        <v>0</v>
      </c>
      <c r="AD388" s="168">
        <f t="shared" si="216"/>
        <v>0</v>
      </c>
      <c r="AE388" s="168">
        <f t="shared" si="217"/>
        <v>0</v>
      </c>
      <c r="AF388" s="169">
        <f t="shared" si="218"/>
        <v>0</v>
      </c>
      <c r="AG388" s="170"/>
      <c r="AH388" s="238" t="s">
        <v>1490</v>
      </c>
      <c r="AI388" s="285"/>
      <c r="AN388" s="255"/>
      <c r="AO388" s="256"/>
      <c r="AP388" s="256"/>
      <c r="AQ388" s="257"/>
    </row>
    <row r="389" spans="1:43" ht="19.5">
      <c r="A389" s="287"/>
      <c r="B389" s="259" t="s">
        <v>3596</v>
      </c>
      <c r="C389" s="303" t="s">
        <v>2541</v>
      </c>
      <c r="D389" s="260" t="s">
        <v>3597</v>
      </c>
      <c r="E389" s="181">
        <f>SUM(N390:N432)</f>
        <v>266451.94</v>
      </c>
      <c r="F389" s="261"/>
      <c r="G389" s="262" t="s">
        <v>2541</v>
      </c>
      <c r="H389" s="263"/>
      <c r="I389" s="264"/>
      <c r="J389" s="265"/>
      <c r="K389" s="266"/>
      <c r="L389" s="266"/>
      <c r="M389" s="266"/>
      <c r="N389" s="266"/>
      <c r="O389" s="267">
        <f>SUM(T390:T432)</f>
        <v>0</v>
      </c>
      <c r="P389" s="268"/>
      <c r="Q389" s="269"/>
      <c r="R389" s="269"/>
      <c r="S389" s="269"/>
      <c r="T389" s="270"/>
      <c r="U389" s="267">
        <f>SUM(Z390:Z432)</f>
        <v>0</v>
      </c>
      <c r="V389" s="268"/>
      <c r="W389" s="269"/>
      <c r="X389" s="269"/>
      <c r="Y389" s="269"/>
      <c r="Z389" s="270"/>
      <c r="AA389" s="267">
        <f>SUM(AF390:AF432)</f>
        <v>0</v>
      </c>
      <c r="AB389" s="268"/>
      <c r="AC389" s="269"/>
      <c r="AD389" s="269"/>
      <c r="AE389" s="269"/>
      <c r="AF389" s="270"/>
      <c r="AG389" s="237"/>
      <c r="AH389" s="238" t="s">
        <v>1490</v>
      </c>
      <c r="AI389" s="190"/>
      <c r="AN389" s="255"/>
      <c r="AO389" s="256"/>
      <c r="AP389" s="256"/>
      <c r="AQ389" s="257"/>
    </row>
    <row r="390" spans="1:43" ht="75">
      <c r="A390" s="281"/>
      <c r="B390" s="282" t="s">
        <v>3598</v>
      </c>
      <c r="C390" s="308" t="s">
        <v>3599</v>
      </c>
      <c r="D390" s="273" t="s">
        <v>3600</v>
      </c>
      <c r="E390" s="274"/>
      <c r="F390" s="275" t="s">
        <v>2550</v>
      </c>
      <c r="G390" s="276">
        <v>6</v>
      </c>
      <c r="H390" s="277">
        <v>53.24</v>
      </c>
      <c r="I390" s="278">
        <v>35.49</v>
      </c>
      <c r="J390" s="279">
        <f t="shared" ref="J390:J432" si="219">ROUND(H390+I390,2)</f>
        <v>88.73</v>
      </c>
      <c r="K390" s="166">
        <f t="shared" ref="K390:K432" si="220">ROUND(G390*H390,2)</f>
        <v>319.44</v>
      </c>
      <c r="L390" s="166">
        <f t="shared" ref="L390:L432" si="221">ROUND(G390*I390,2)</f>
        <v>212.94</v>
      </c>
      <c r="M390" s="166">
        <f t="shared" ref="M390:M432" si="222">ROUND(K390+L390,2)</f>
        <v>532.38</v>
      </c>
      <c r="N390" s="166">
        <f t="shared" ref="N390:N432" si="223">ROUND(M390*(1+$I$2),2)</f>
        <v>665.48</v>
      </c>
      <c r="O390" s="166"/>
      <c r="P390" s="167">
        <f t="shared" ref="P390:P432" si="224">ROUND(G390-O390,2)</f>
        <v>6</v>
      </c>
      <c r="Q390" s="168">
        <f t="shared" ref="Q390:Q432" si="225">ROUND(O390*$H390*(1+$I$2),2)</f>
        <v>0</v>
      </c>
      <c r="R390" s="168">
        <f t="shared" ref="R390:R432" si="226">ROUND(O390*$I390*(1+$I$2),2)</f>
        <v>0</v>
      </c>
      <c r="S390" s="168">
        <f t="shared" ref="S390:S432" si="227">ROUND(O390*($I390+$H390),2)</f>
        <v>0</v>
      </c>
      <c r="T390" s="169">
        <f t="shared" ref="T390:T432" si="228">ROUND(Q390+R390,2)</f>
        <v>0</v>
      </c>
      <c r="U390" s="166"/>
      <c r="V390" s="167">
        <f t="shared" ref="V390:V432" si="229">ROUND(P390-U390,2)</f>
        <v>6</v>
      </c>
      <c r="W390" s="168">
        <f t="shared" ref="W390:W432" si="230">ROUND(U390*$H390*(1+$I$2),2)</f>
        <v>0</v>
      </c>
      <c r="X390" s="168">
        <f t="shared" ref="X390:X432" si="231">ROUND(U390*$I390*(1+$I$2),2)</f>
        <v>0</v>
      </c>
      <c r="Y390" s="168">
        <f t="shared" ref="Y390:Y432" si="232">ROUND(U390*($I390+$H390),2)</f>
        <v>0</v>
      </c>
      <c r="Z390" s="169">
        <f t="shared" ref="Z390:Z432" si="233">ROUND(W390+X390,2)</f>
        <v>0</v>
      </c>
      <c r="AA390" s="166"/>
      <c r="AB390" s="167">
        <f t="shared" ref="AB390:AB432" si="234">ROUND(V390-AA390,2)</f>
        <v>6</v>
      </c>
      <c r="AC390" s="168">
        <f t="shared" ref="AC390:AC432" si="235">ROUND(AA390*$H390*(1+$I$2),2)</f>
        <v>0</v>
      </c>
      <c r="AD390" s="168">
        <f t="shared" ref="AD390:AD432" si="236">ROUND(AA390*$I390*(1+$I$2),2)</f>
        <v>0</v>
      </c>
      <c r="AE390" s="168">
        <f t="shared" ref="AE390:AE432" si="237">ROUND(AA390*($I390+$H390),2)</f>
        <v>0</v>
      </c>
      <c r="AF390" s="169">
        <f t="shared" ref="AF390:AF432" si="238">ROUND(AC390+AD390,2)</f>
        <v>0</v>
      </c>
      <c r="AG390" s="170"/>
      <c r="AH390" s="238" t="s">
        <v>1490</v>
      </c>
      <c r="AI390" s="280"/>
      <c r="AN390" s="255"/>
      <c r="AO390" s="256"/>
      <c r="AP390" s="256"/>
      <c r="AQ390" s="257"/>
    </row>
    <row r="391" spans="1:43" ht="75">
      <c r="A391" s="281"/>
      <c r="B391" s="282" t="s">
        <v>3601</v>
      </c>
      <c r="C391" s="308" t="s">
        <v>3602</v>
      </c>
      <c r="D391" s="273" t="s">
        <v>3603</v>
      </c>
      <c r="E391" s="274"/>
      <c r="F391" s="275" t="s">
        <v>2550</v>
      </c>
      <c r="G391" s="276">
        <v>6</v>
      </c>
      <c r="H391" s="277">
        <v>110.64</v>
      </c>
      <c r="I391" s="278">
        <v>73.760000000000005</v>
      </c>
      <c r="J391" s="279">
        <f t="shared" si="219"/>
        <v>184.4</v>
      </c>
      <c r="K391" s="166">
        <f t="shared" si="220"/>
        <v>663.84</v>
      </c>
      <c r="L391" s="166">
        <f t="shared" si="221"/>
        <v>442.56</v>
      </c>
      <c r="M391" s="166">
        <f t="shared" si="222"/>
        <v>1106.4000000000001</v>
      </c>
      <c r="N391" s="166">
        <f t="shared" si="223"/>
        <v>1383</v>
      </c>
      <c r="O391" s="166"/>
      <c r="P391" s="167">
        <f t="shared" si="224"/>
        <v>6</v>
      </c>
      <c r="Q391" s="168">
        <f t="shared" si="225"/>
        <v>0</v>
      </c>
      <c r="R391" s="168">
        <f t="shared" si="226"/>
        <v>0</v>
      </c>
      <c r="S391" s="168">
        <f t="shared" si="227"/>
        <v>0</v>
      </c>
      <c r="T391" s="169">
        <f t="shared" si="228"/>
        <v>0</v>
      </c>
      <c r="U391" s="166"/>
      <c r="V391" s="167">
        <f t="shared" si="229"/>
        <v>6</v>
      </c>
      <c r="W391" s="168">
        <f t="shared" si="230"/>
        <v>0</v>
      </c>
      <c r="X391" s="168">
        <f t="shared" si="231"/>
        <v>0</v>
      </c>
      <c r="Y391" s="168">
        <f t="shared" si="232"/>
        <v>0</v>
      </c>
      <c r="Z391" s="169">
        <f t="shared" si="233"/>
        <v>0</v>
      </c>
      <c r="AA391" s="166"/>
      <c r="AB391" s="167">
        <f t="shared" si="234"/>
        <v>6</v>
      </c>
      <c r="AC391" s="168">
        <f t="shared" si="235"/>
        <v>0</v>
      </c>
      <c r="AD391" s="168">
        <f t="shared" si="236"/>
        <v>0</v>
      </c>
      <c r="AE391" s="168">
        <f t="shared" si="237"/>
        <v>0</v>
      </c>
      <c r="AF391" s="169">
        <f t="shared" si="238"/>
        <v>0</v>
      </c>
      <c r="AG391" s="170"/>
      <c r="AH391" s="238" t="s">
        <v>1490</v>
      </c>
      <c r="AI391" s="280"/>
      <c r="AN391" s="239"/>
      <c r="AO391" s="240"/>
      <c r="AP391" s="240"/>
      <c r="AQ391" s="241"/>
    </row>
    <row r="392" spans="1:43" ht="75">
      <c r="A392" s="281"/>
      <c r="B392" s="282" t="s">
        <v>3604</v>
      </c>
      <c r="C392" s="308" t="s">
        <v>3605</v>
      </c>
      <c r="D392" s="273" t="s">
        <v>3606</v>
      </c>
      <c r="E392" s="274"/>
      <c r="F392" s="275" t="s">
        <v>2550</v>
      </c>
      <c r="G392" s="276">
        <v>4</v>
      </c>
      <c r="H392" s="277">
        <v>127.27</v>
      </c>
      <c r="I392" s="278">
        <v>84.85</v>
      </c>
      <c r="J392" s="279">
        <f t="shared" si="219"/>
        <v>212.12</v>
      </c>
      <c r="K392" s="166">
        <f t="shared" si="220"/>
        <v>509.08</v>
      </c>
      <c r="L392" s="166">
        <f t="shared" si="221"/>
        <v>339.4</v>
      </c>
      <c r="M392" s="166">
        <f t="shared" si="222"/>
        <v>848.48</v>
      </c>
      <c r="N392" s="166">
        <f t="shared" si="223"/>
        <v>1060.5999999999999</v>
      </c>
      <c r="O392" s="166"/>
      <c r="P392" s="167">
        <f t="shared" si="224"/>
        <v>4</v>
      </c>
      <c r="Q392" s="168">
        <f t="shared" si="225"/>
        <v>0</v>
      </c>
      <c r="R392" s="168">
        <f t="shared" si="226"/>
        <v>0</v>
      </c>
      <c r="S392" s="168">
        <f t="shared" si="227"/>
        <v>0</v>
      </c>
      <c r="T392" s="169">
        <f t="shared" si="228"/>
        <v>0</v>
      </c>
      <c r="U392" s="166"/>
      <c r="V392" s="167">
        <f t="shared" si="229"/>
        <v>4</v>
      </c>
      <c r="W392" s="168">
        <f t="shared" si="230"/>
        <v>0</v>
      </c>
      <c r="X392" s="168">
        <f t="shared" si="231"/>
        <v>0</v>
      </c>
      <c r="Y392" s="168">
        <f t="shared" si="232"/>
        <v>0</v>
      </c>
      <c r="Z392" s="169">
        <f t="shared" si="233"/>
        <v>0</v>
      </c>
      <c r="AA392" s="166"/>
      <c r="AB392" s="167">
        <f t="shared" si="234"/>
        <v>4</v>
      </c>
      <c r="AC392" s="168">
        <f t="shared" si="235"/>
        <v>0</v>
      </c>
      <c r="AD392" s="168">
        <f t="shared" si="236"/>
        <v>0</v>
      </c>
      <c r="AE392" s="168">
        <f t="shared" si="237"/>
        <v>0</v>
      </c>
      <c r="AF392" s="169">
        <f t="shared" si="238"/>
        <v>0</v>
      </c>
      <c r="AG392" s="170"/>
      <c r="AH392" s="238" t="s">
        <v>1490</v>
      </c>
      <c r="AI392" s="280"/>
      <c r="AN392" s="255"/>
      <c r="AO392" s="256"/>
      <c r="AP392" s="256"/>
      <c r="AQ392" s="257"/>
    </row>
    <row r="393" spans="1:43" ht="60">
      <c r="A393" s="281"/>
      <c r="B393" s="282" t="s">
        <v>3607</v>
      </c>
      <c r="C393" s="286" t="s">
        <v>3608</v>
      </c>
      <c r="D393" s="273" t="s">
        <v>3609</v>
      </c>
      <c r="E393" s="274"/>
      <c r="F393" s="275" t="s">
        <v>2550</v>
      </c>
      <c r="G393" s="276">
        <v>4</v>
      </c>
      <c r="H393" s="277">
        <v>281.02</v>
      </c>
      <c r="I393" s="278">
        <v>187.34</v>
      </c>
      <c r="J393" s="279">
        <f t="shared" si="219"/>
        <v>468.36</v>
      </c>
      <c r="K393" s="166">
        <f t="shared" si="220"/>
        <v>1124.08</v>
      </c>
      <c r="L393" s="166">
        <f t="shared" si="221"/>
        <v>749.36</v>
      </c>
      <c r="M393" s="166">
        <f t="shared" si="222"/>
        <v>1873.44</v>
      </c>
      <c r="N393" s="166">
        <f t="shared" si="223"/>
        <v>2341.8000000000002</v>
      </c>
      <c r="O393" s="166"/>
      <c r="P393" s="167">
        <f t="shared" si="224"/>
        <v>4</v>
      </c>
      <c r="Q393" s="168">
        <f t="shared" si="225"/>
        <v>0</v>
      </c>
      <c r="R393" s="168">
        <f t="shared" si="226"/>
        <v>0</v>
      </c>
      <c r="S393" s="168">
        <f t="shared" si="227"/>
        <v>0</v>
      </c>
      <c r="T393" s="169">
        <f t="shared" si="228"/>
        <v>0</v>
      </c>
      <c r="U393" s="166"/>
      <c r="V393" s="167">
        <f t="shared" si="229"/>
        <v>4</v>
      </c>
      <c r="W393" s="168">
        <f t="shared" si="230"/>
        <v>0</v>
      </c>
      <c r="X393" s="168">
        <f t="shared" si="231"/>
        <v>0</v>
      </c>
      <c r="Y393" s="168">
        <f t="shared" si="232"/>
        <v>0</v>
      </c>
      <c r="Z393" s="169">
        <f t="shared" si="233"/>
        <v>0</v>
      </c>
      <c r="AA393" s="166"/>
      <c r="AB393" s="167">
        <f t="shared" si="234"/>
        <v>4</v>
      </c>
      <c r="AC393" s="168">
        <f t="shared" si="235"/>
        <v>0</v>
      </c>
      <c r="AD393" s="168">
        <f t="shared" si="236"/>
        <v>0</v>
      </c>
      <c r="AE393" s="168">
        <f t="shared" si="237"/>
        <v>0</v>
      </c>
      <c r="AF393" s="169">
        <f t="shared" si="238"/>
        <v>0</v>
      </c>
      <c r="AG393" s="170"/>
      <c r="AH393" s="238" t="s">
        <v>1490</v>
      </c>
      <c r="AI393" s="285"/>
      <c r="AN393" s="255"/>
      <c r="AO393" s="256"/>
      <c r="AP393" s="256"/>
      <c r="AQ393" s="257"/>
    </row>
    <row r="394" spans="1:43" ht="60">
      <c r="A394" s="281"/>
      <c r="B394" s="282" t="s">
        <v>3610</v>
      </c>
      <c r="C394" s="286" t="s">
        <v>3611</v>
      </c>
      <c r="D394" s="273" t="s">
        <v>3612</v>
      </c>
      <c r="E394" s="274"/>
      <c r="F394" s="275" t="s">
        <v>2550</v>
      </c>
      <c r="G394" s="276">
        <v>10</v>
      </c>
      <c r="H394" s="277">
        <v>339.04</v>
      </c>
      <c r="I394" s="278">
        <v>226.02</v>
      </c>
      <c r="J394" s="279">
        <f t="shared" si="219"/>
        <v>565.05999999999995</v>
      </c>
      <c r="K394" s="166">
        <f t="shared" si="220"/>
        <v>3390.4</v>
      </c>
      <c r="L394" s="166">
        <f t="shared" si="221"/>
        <v>2260.1999999999998</v>
      </c>
      <c r="M394" s="166">
        <f t="shared" si="222"/>
        <v>5650.6</v>
      </c>
      <c r="N394" s="166">
        <f t="shared" si="223"/>
        <v>7063.25</v>
      </c>
      <c r="O394" s="166"/>
      <c r="P394" s="167">
        <f t="shared" si="224"/>
        <v>10</v>
      </c>
      <c r="Q394" s="168">
        <f t="shared" si="225"/>
        <v>0</v>
      </c>
      <c r="R394" s="168">
        <f t="shared" si="226"/>
        <v>0</v>
      </c>
      <c r="S394" s="168">
        <f t="shared" si="227"/>
        <v>0</v>
      </c>
      <c r="T394" s="169">
        <f t="shared" si="228"/>
        <v>0</v>
      </c>
      <c r="U394" s="166"/>
      <c r="V394" s="167">
        <f t="shared" si="229"/>
        <v>10</v>
      </c>
      <c r="W394" s="168">
        <f t="shared" si="230"/>
        <v>0</v>
      </c>
      <c r="X394" s="168">
        <f t="shared" si="231"/>
        <v>0</v>
      </c>
      <c r="Y394" s="168">
        <f t="shared" si="232"/>
        <v>0</v>
      </c>
      <c r="Z394" s="169">
        <f t="shared" si="233"/>
        <v>0</v>
      </c>
      <c r="AA394" s="166"/>
      <c r="AB394" s="167">
        <f t="shared" si="234"/>
        <v>10</v>
      </c>
      <c r="AC394" s="168">
        <f t="shared" si="235"/>
        <v>0</v>
      </c>
      <c r="AD394" s="168">
        <f t="shared" si="236"/>
        <v>0</v>
      </c>
      <c r="AE394" s="168">
        <f t="shared" si="237"/>
        <v>0</v>
      </c>
      <c r="AF394" s="169">
        <f t="shared" si="238"/>
        <v>0</v>
      </c>
      <c r="AG394" s="170"/>
      <c r="AH394" s="238" t="s">
        <v>1490</v>
      </c>
      <c r="AI394" s="285"/>
      <c r="AN394" s="255"/>
      <c r="AO394" s="256"/>
      <c r="AP394" s="256"/>
      <c r="AQ394" s="257"/>
    </row>
    <row r="395" spans="1:43" ht="75">
      <c r="A395" s="281"/>
      <c r="B395" s="282" t="s">
        <v>3613</v>
      </c>
      <c r="C395" s="286" t="s">
        <v>3614</v>
      </c>
      <c r="D395" s="273" t="s">
        <v>3615</v>
      </c>
      <c r="E395" s="274"/>
      <c r="F395" s="275" t="s">
        <v>2550</v>
      </c>
      <c r="G395" s="276">
        <v>2</v>
      </c>
      <c r="H395" s="277">
        <v>208.84</v>
      </c>
      <c r="I395" s="278">
        <v>139.22999999999999</v>
      </c>
      <c r="J395" s="279">
        <f t="shared" si="219"/>
        <v>348.07</v>
      </c>
      <c r="K395" s="166">
        <f t="shared" si="220"/>
        <v>417.68</v>
      </c>
      <c r="L395" s="166">
        <f t="shared" si="221"/>
        <v>278.45999999999998</v>
      </c>
      <c r="M395" s="166">
        <f t="shared" si="222"/>
        <v>696.14</v>
      </c>
      <c r="N395" s="166">
        <f t="shared" si="223"/>
        <v>870.18</v>
      </c>
      <c r="O395" s="166"/>
      <c r="P395" s="167">
        <f t="shared" si="224"/>
        <v>2</v>
      </c>
      <c r="Q395" s="168">
        <f t="shared" si="225"/>
        <v>0</v>
      </c>
      <c r="R395" s="168">
        <f t="shared" si="226"/>
        <v>0</v>
      </c>
      <c r="S395" s="168">
        <f t="shared" si="227"/>
        <v>0</v>
      </c>
      <c r="T395" s="169">
        <f t="shared" si="228"/>
        <v>0</v>
      </c>
      <c r="U395" s="166"/>
      <c r="V395" s="167">
        <f t="shared" si="229"/>
        <v>2</v>
      </c>
      <c r="W395" s="168">
        <f t="shared" si="230"/>
        <v>0</v>
      </c>
      <c r="X395" s="168">
        <f t="shared" si="231"/>
        <v>0</v>
      </c>
      <c r="Y395" s="168">
        <f t="shared" si="232"/>
        <v>0</v>
      </c>
      <c r="Z395" s="169">
        <f t="shared" si="233"/>
        <v>0</v>
      </c>
      <c r="AA395" s="166"/>
      <c r="AB395" s="167">
        <f t="shared" si="234"/>
        <v>2</v>
      </c>
      <c r="AC395" s="168">
        <f t="shared" si="235"/>
        <v>0</v>
      </c>
      <c r="AD395" s="168">
        <f t="shared" si="236"/>
        <v>0</v>
      </c>
      <c r="AE395" s="168">
        <f t="shared" si="237"/>
        <v>0</v>
      </c>
      <c r="AF395" s="169">
        <f t="shared" si="238"/>
        <v>0</v>
      </c>
      <c r="AG395" s="170"/>
      <c r="AH395" s="238" t="s">
        <v>1490</v>
      </c>
      <c r="AI395" s="285"/>
      <c r="AN395" s="255"/>
      <c r="AO395" s="256"/>
      <c r="AP395" s="256"/>
      <c r="AQ395" s="257"/>
    </row>
    <row r="396" spans="1:43" ht="75">
      <c r="A396" s="281"/>
      <c r="B396" s="282" t="s">
        <v>3616</v>
      </c>
      <c r="C396" s="286" t="s">
        <v>3617</v>
      </c>
      <c r="D396" s="273" t="s">
        <v>3618</v>
      </c>
      <c r="E396" s="274"/>
      <c r="F396" s="275" t="s">
        <v>2550</v>
      </c>
      <c r="G396" s="276">
        <v>2</v>
      </c>
      <c r="H396" s="277">
        <v>240.85</v>
      </c>
      <c r="I396" s="278">
        <v>160.56</v>
      </c>
      <c r="J396" s="279">
        <f t="shared" si="219"/>
        <v>401.41</v>
      </c>
      <c r="K396" s="166">
        <f t="shared" si="220"/>
        <v>481.7</v>
      </c>
      <c r="L396" s="166">
        <f t="shared" si="221"/>
        <v>321.12</v>
      </c>
      <c r="M396" s="166">
        <f t="shared" si="222"/>
        <v>802.82</v>
      </c>
      <c r="N396" s="166">
        <f t="shared" si="223"/>
        <v>1003.53</v>
      </c>
      <c r="O396" s="166"/>
      <c r="P396" s="167">
        <f t="shared" si="224"/>
        <v>2</v>
      </c>
      <c r="Q396" s="168">
        <f t="shared" si="225"/>
        <v>0</v>
      </c>
      <c r="R396" s="168">
        <f t="shared" si="226"/>
        <v>0</v>
      </c>
      <c r="S396" s="168">
        <f t="shared" si="227"/>
        <v>0</v>
      </c>
      <c r="T396" s="169">
        <f t="shared" si="228"/>
        <v>0</v>
      </c>
      <c r="U396" s="166"/>
      <c r="V396" s="167">
        <f t="shared" si="229"/>
        <v>2</v>
      </c>
      <c r="W396" s="168">
        <f t="shared" si="230"/>
        <v>0</v>
      </c>
      <c r="X396" s="168">
        <f t="shared" si="231"/>
        <v>0</v>
      </c>
      <c r="Y396" s="168">
        <f t="shared" si="232"/>
        <v>0</v>
      </c>
      <c r="Z396" s="169">
        <f t="shared" si="233"/>
        <v>0</v>
      </c>
      <c r="AA396" s="166"/>
      <c r="AB396" s="167">
        <f t="shared" si="234"/>
        <v>2</v>
      </c>
      <c r="AC396" s="168">
        <f t="shared" si="235"/>
        <v>0</v>
      </c>
      <c r="AD396" s="168">
        <f t="shared" si="236"/>
        <v>0</v>
      </c>
      <c r="AE396" s="168">
        <f t="shared" si="237"/>
        <v>0</v>
      </c>
      <c r="AF396" s="169">
        <f t="shared" si="238"/>
        <v>0</v>
      </c>
      <c r="AG396" s="170"/>
      <c r="AH396" s="238" t="s">
        <v>1490</v>
      </c>
      <c r="AI396" s="285"/>
      <c r="AN396" s="255"/>
      <c r="AO396" s="256"/>
      <c r="AP396" s="256"/>
      <c r="AQ396" s="257"/>
    </row>
    <row r="397" spans="1:43" ht="75">
      <c r="A397" s="281"/>
      <c r="B397" s="282" t="s">
        <v>3619</v>
      </c>
      <c r="C397" s="286" t="s">
        <v>3620</v>
      </c>
      <c r="D397" s="273" t="s">
        <v>3621</v>
      </c>
      <c r="E397" s="274"/>
      <c r="F397" s="275" t="s">
        <v>2550</v>
      </c>
      <c r="G397" s="276">
        <v>2</v>
      </c>
      <c r="H397" s="277">
        <v>346.97</v>
      </c>
      <c r="I397" s="278">
        <v>231.32</v>
      </c>
      <c r="J397" s="279">
        <f t="shared" si="219"/>
        <v>578.29</v>
      </c>
      <c r="K397" s="166">
        <f t="shared" si="220"/>
        <v>693.94</v>
      </c>
      <c r="L397" s="166">
        <f t="shared" si="221"/>
        <v>462.64</v>
      </c>
      <c r="M397" s="166">
        <f t="shared" si="222"/>
        <v>1156.58</v>
      </c>
      <c r="N397" s="166">
        <f t="shared" si="223"/>
        <v>1445.73</v>
      </c>
      <c r="O397" s="166"/>
      <c r="P397" s="167">
        <f t="shared" si="224"/>
        <v>2</v>
      </c>
      <c r="Q397" s="168">
        <f t="shared" si="225"/>
        <v>0</v>
      </c>
      <c r="R397" s="168">
        <f t="shared" si="226"/>
        <v>0</v>
      </c>
      <c r="S397" s="168">
        <f t="shared" si="227"/>
        <v>0</v>
      </c>
      <c r="T397" s="169">
        <f t="shared" si="228"/>
        <v>0</v>
      </c>
      <c r="U397" s="166"/>
      <c r="V397" s="167">
        <f t="shared" si="229"/>
        <v>2</v>
      </c>
      <c r="W397" s="168">
        <f t="shared" si="230"/>
        <v>0</v>
      </c>
      <c r="X397" s="168">
        <f t="shared" si="231"/>
        <v>0</v>
      </c>
      <c r="Y397" s="168">
        <f t="shared" si="232"/>
        <v>0</v>
      </c>
      <c r="Z397" s="169">
        <f t="shared" si="233"/>
        <v>0</v>
      </c>
      <c r="AA397" s="166"/>
      <c r="AB397" s="167">
        <f t="shared" si="234"/>
        <v>2</v>
      </c>
      <c r="AC397" s="168">
        <f t="shared" si="235"/>
        <v>0</v>
      </c>
      <c r="AD397" s="168">
        <f t="shared" si="236"/>
        <v>0</v>
      </c>
      <c r="AE397" s="168">
        <f t="shared" si="237"/>
        <v>0</v>
      </c>
      <c r="AF397" s="169">
        <f t="shared" si="238"/>
        <v>0</v>
      </c>
      <c r="AG397" s="170"/>
      <c r="AH397" s="238" t="s">
        <v>1490</v>
      </c>
      <c r="AI397" s="285"/>
      <c r="AN397" s="239"/>
      <c r="AO397" s="240"/>
      <c r="AP397" s="240"/>
      <c r="AQ397" s="241"/>
    </row>
    <row r="398" spans="1:43" ht="90">
      <c r="A398" s="281"/>
      <c r="B398" s="282" t="s">
        <v>3622</v>
      </c>
      <c r="C398" s="308" t="s">
        <v>3623</v>
      </c>
      <c r="D398" s="273" t="s">
        <v>3624</v>
      </c>
      <c r="E398" s="274"/>
      <c r="F398" s="275" t="s">
        <v>2550</v>
      </c>
      <c r="G398" s="276">
        <v>2</v>
      </c>
      <c r="H398" s="277">
        <v>528.04</v>
      </c>
      <c r="I398" s="278">
        <v>352.02</v>
      </c>
      <c r="J398" s="279">
        <f t="shared" si="219"/>
        <v>880.06</v>
      </c>
      <c r="K398" s="166">
        <f t="shared" si="220"/>
        <v>1056.08</v>
      </c>
      <c r="L398" s="166">
        <f t="shared" si="221"/>
        <v>704.04</v>
      </c>
      <c r="M398" s="166">
        <f t="shared" si="222"/>
        <v>1760.12</v>
      </c>
      <c r="N398" s="166">
        <f t="shared" si="223"/>
        <v>2200.15</v>
      </c>
      <c r="O398" s="166"/>
      <c r="P398" s="167">
        <f t="shared" si="224"/>
        <v>2</v>
      </c>
      <c r="Q398" s="168">
        <f t="shared" si="225"/>
        <v>0</v>
      </c>
      <c r="R398" s="168">
        <f t="shared" si="226"/>
        <v>0</v>
      </c>
      <c r="S398" s="168">
        <f t="shared" si="227"/>
        <v>0</v>
      </c>
      <c r="T398" s="169">
        <f t="shared" si="228"/>
        <v>0</v>
      </c>
      <c r="U398" s="166"/>
      <c r="V398" s="167">
        <f t="shared" si="229"/>
        <v>2</v>
      </c>
      <c r="W398" s="168">
        <f t="shared" si="230"/>
        <v>0</v>
      </c>
      <c r="X398" s="168">
        <f t="shared" si="231"/>
        <v>0</v>
      </c>
      <c r="Y398" s="168">
        <f t="shared" si="232"/>
        <v>0</v>
      </c>
      <c r="Z398" s="169">
        <f t="shared" si="233"/>
        <v>0</v>
      </c>
      <c r="AA398" s="166"/>
      <c r="AB398" s="167">
        <f t="shared" si="234"/>
        <v>2</v>
      </c>
      <c r="AC398" s="168">
        <f t="shared" si="235"/>
        <v>0</v>
      </c>
      <c r="AD398" s="168">
        <f t="shared" si="236"/>
        <v>0</v>
      </c>
      <c r="AE398" s="168">
        <f t="shared" si="237"/>
        <v>0</v>
      </c>
      <c r="AF398" s="169">
        <f t="shared" si="238"/>
        <v>0</v>
      </c>
      <c r="AG398" s="170"/>
      <c r="AH398" s="238" t="s">
        <v>1490</v>
      </c>
      <c r="AI398" s="280"/>
      <c r="AN398" s="255"/>
      <c r="AO398" s="256"/>
      <c r="AP398" s="256"/>
      <c r="AQ398" s="257"/>
    </row>
    <row r="399" spans="1:43" ht="60">
      <c r="A399" s="281"/>
      <c r="B399" s="282" t="s">
        <v>3625</v>
      </c>
      <c r="C399" s="308" t="s">
        <v>3626</v>
      </c>
      <c r="D399" s="273" t="s">
        <v>3627</v>
      </c>
      <c r="E399" s="274"/>
      <c r="F399" s="275" t="s">
        <v>2550</v>
      </c>
      <c r="G399" s="276">
        <v>10</v>
      </c>
      <c r="H399" s="277">
        <v>190.76</v>
      </c>
      <c r="I399" s="278">
        <v>127.18</v>
      </c>
      <c r="J399" s="279">
        <f t="shared" si="219"/>
        <v>317.94</v>
      </c>
      <c r="K399" s="166">
        <f t="shared" si="220"/>
        <v>1907.6</v>
      </c>
      <c r="L399" s="166">
        <f t="shared" si="221"/>
        <v>1271.8</v>
      </c>
      <c r="M399" s="166">
        <f t="shared" si="222"/>
        <v>3179.4</v>
      </c>
      <c r="N399" s="166">
        <f t="shared" si="223"/>
        <v>3974.25</v>
      </c>
      <c r="O399" s="166"/>
      <c r="P399" s="167">
        <f t="shared" si="224"/>
        <v>10</v>
      </c>
      <c r="Q399" s="168">
        <f t="shared" si="225"/>
        <v>0</v>
      </c>
      <c r="R399" s="168">
        <f t="shared" si="226"/>
        <v>0</v>
      </c>
      <c r="S399" s="168">
        <f t="shared" si="227"/>
        <v>0</v>
      </c>
      <c r="T399" s="169">
        <f t="shared" si="228"/>
        <v>0</v>
      </c>
      <c r="U399" s="166"/>
      <c r="V399" s="167">
        <f t="shared" si="229"/>
        <v>10</v>
      </c>
      <c r="W399" s="168">
        <f t="shared" si="230"/>
        <v>0</v>
      </c>
      <c r="X399" s="168">
        <f t="shared" si="231"/>
        <v>0</v>
      </c>
      <c r="Y399" s="168">
        <f t="shared" si="232"/>
        <v>0</v>
      </c>
      <c r="Z399" s="169">
        <f t="shared" si="233"/>
        <v>0</v>
      </c>
      <c r="AA399" s="166"/>
      <c r="AB399" s="167">
        <f t="shared" si="234"/>
        <v>10</v>
      </c>
      <c r="AC399" s="168">
        <f t="shared" si="235"/>
        <v>0</v>
      </c>
      <c r="AD399" s="168">
        <f t="shared" si="236"/>
        <v>0</v>
      </c>
      <c r="AE399" s="168">
        <f t="shared" si="237"/>
        <v>0</v>
      </c>
      <c r="AF399" s="169">
        <f t="shared" si="238"/>
        <v>0</v>
      </c>
      <c r="AG399" s="170"/>
      <c r="AH399" s="238" t="s">
        <v>1490</v>
      </c>
      <c r="AI399" s="280"/>
      <c r="AN399" s="255"/>
      <c r="AO399" s="256"/>
      <c r="AP399" s="256"/>
      <c r="AQ399" s="257"/>
    </row>
    <row r="400" spans="1:43" ht="60">
      <c r="A400" s="281"/>
      <c r="B400" s="282" t="s">
        <v>3628</v>
      </c>
      <c r="C400" s="308" t="s">
        <v>3629</v>
      </c>
      <c r="D400" s="273" t="s">
        <v>3630</v>
      </c>
      <c r="E400" s="274"/>
      <c r="F400" s="275" t="s">
        <v>2550</v>
      </c>
      <c r="G400" s="276">
        <v>119</v>
      </c>
      <c r="H400" s="277">
        <v>219.04</v>
      </c>
      <c r="I400" s="278">
        <v>146.02000000000001</v>
      </c>
      <c r="J400" s="279">
        <f t="shared" si="219"/>
        <v>365.06</v>
      </c>
      <c r="K400" s="166">
        <f t="shared" si="220"/>
        <v>26065.759999999998</v>
      </c>
      <c r="L400" s="166">
        <f t="shared" si="221"/>
        <v>17376.38</v>
      </c>
      <c r="M400" s="166">
        <f t="shared" si="222"/>
        <v>43442.14</v>
      </c>
      <c r="N400" s="166">
        <f t="shared" si="223"/>
        <v>54302.68</v>
      </c>
      <c r="O400" s="166"/>
      <c r="P400" s="167">
        <f t="shared" si="224"/>
        <v>119</v>
      </c>
      <c r="Q400" s="168">
        <f t="shared" si="225"/>
        <v>0</v>
      </c>
      <c r="R400" s="168">
        <f t="shared" si="226"/>
        <v>0</v>
      </c>
      <c r="S400" s="168">
        <f t="shared" si="227"/>
        <v>0</v>
      </c>
      <c r="T400" s="169">
        <f t="shared" si="228"/>
        <v>0</v>
      </c>
      <c r="U400" s="166"/>
      <c r="V400" s="167">
        <f t="shared" si="229"/>
        <v>119</v>
      </c>
      <c r="W400" s="168">
        <f t="shared" si="230"/>
        <v>0</v>
      </c>
      <c r="X400" s="168">
        <f t="shared" si="231"/>
        <v>0</v>
      </c>
      <c r="Y400" s="168">
        <f t="shared" si="232"/>
        <v>0</v>
      </c>
      <c r="Z400" s="169">
        <f t="shared" si="233"/>
        <v>0</v>
      </c>
      <c r="AA400" s="166"/>
      <c r="AB400" s="167">
        <f t="shared" si="234"/>
        <v>119</v>
      </c>
      <c r="AC400" s="168">
        <f t="shared" si="235"/>
        <v>0</v>
      </c>
      <c r="AD400" s="168">
        <f t="shared" si="236"/>
        <v>0</v>
      </c>
      <c r="AE400" s="168">
        <f t="shared" si="237"/>
        <v>0</v>
      </c>
      <c r="AF400" s="169">
        <f t="shared" si="238"/>
        <v>0</v>
      </c>
      <c r="AG400" s="170"/>
      <c r="AH400" s="238" t="s">
        <v>1490</v>
      </c>
      <c r="AI400" s="280"/>
      <c r="AN400" s="255"/>
      <c r="AO400" s="256"/>
      <c r="AP400" s="256"/>
      <c r="AQ400" s="257"/>
    </row>
    <row r="401" spans="1:43" ht="60">
      <c r="A401" s="281"/>
      <c r="B401" s="282" t="s">
        <v>3631</v>
      </c>
      <c r="C401" s="308" t="s">
        <v>3632</v>
      </c>
      <c r="D401" s="273" t="s">
        <v>3633</v>
      </c>
      <c r="E401" s="274"/>
      <c r="F401" s="275" t="s">
        <v>2955</v>
      </c>
      <c r="G401" s="276">
        <v>2</v>
      </c>
      <c r="H401" s="277">
        <v>749.54</v>
      </c>
      <c r="I401" s="278">
        <v>499.7</v>
      </c>
      <c r="J401" s="279">
        <f t="shared" si="219"/>
        <v>1249.24</v>
      </c>
      <c r="K401" s="166">
        <f t="shared" si="220"/>
        <v>1499.08</v>
      </c>
      <c r="L401" s="166">
        <f t="shared" si="221"/>
        <v>999.4</v>
      </c>
      <c r="M401" s="166">
        <f t="shared" si="222"/>
        <v>2498.48</v>
      </c>
      <c r="N401" s="166">
        <f t="shared" si="223"/>
        <v>3123.1</v>
      </c>
      <c r="O401" s="166"/>
      <c r="P401" s="167">
        <f t="shared" si="224"/>
        <v>2</v>
      </c>
      <c r="Q401" s="168">
        <f t="shared" si="225"/>
        <v>0</v>
      </c>
      <c r="R401" s="168">
        <f t="shared" si="226"/>
        <v>0</v>
      </c>
      <c r="S401" s="168">
        <f t="shared" si="227"/>
        <v>0</v>
      </c>
      <c r="T401" s="169">
        <f t="shared" si="228"/>
        <v>0</v>
      </c>
      <c r="U401" s="166"/>
      <c r="V401" s="167">
        <f t="shared" si="229"/>
        <v>2</v>
      </c>
      <c r="W401" s="168">
        <f t="shared" si="230"/>
        <v>0</v>
      </c>
      <c r="X401" s="168">
        <f t="shared" si="231"/>
        <v>0</v>
      </c>
      <c r="Y401" s="168">
        <f t="shared" si="232"/>
        <v>0</v>
      </c>
      <c r="Z401" s="169">
        <f t="shared" si="233"/>
        <v>0</v>
      </c>
      <c r="AA401" s="166"/>
      <c r="AB401" s="167">
        <f t="shared" si="234"/>
        <v>2</v>
      </c>
      <c r="AC401" s="168">
        <f t="shared" si="235"/>
        <v>0</v>
      </c>
      <c r="AD401" s="168">
        <f t="shared" si="236"/>
        <v>0</v>
      </c>
      <c r="AE401" s="168">
        <f t="shared" si="237"/>
        <v>0</v>
      </c>
      <c r="AF401" s="169">
        <f t="shared" si="238"/>
        <v>0</v>
      </c>
      <c r="AG401" s="170"/>
      <c r="AH401" s="238" t="s">
        <v>1490</v>
      </c>
      <c r="AI401" s="280"/>
      <c r="AN401" s="255"/>
      <c r="AO401" s="256"/>
      <c r="AP401" s="256"/>
      <c r="AQ401" s="257"/>
    </row>
    <row r="402" spans="1:43" ht="60">
      <c r="A402" s="281"/>
      <c r="B402" s="282" t="s">
        <v>3634</v>
      </c>
      <c r="C402" s="308" t="s">
        <v>3635</v>
      </c>
      <c r="D402" s="273" t="s">
        <v>3636</v>
      </c>
      <c r="E402" s="274"/>
      <c r="F402" s="275" t="s">
        <v>2955</v>
      </c>
      <c r="G402" s="276">
        <v>2</v>
      </c>
      <c r="H402" s="277">
        <v>453.02</v>
      </c>
      <c r="I402" s="278">
        <v>302.02</v>
      </c>
      <c r="J402" s="279">
        <f t="shared" si="219"/>
        <v>755.04</v>
      </c>
      <c r="K402" s="166">
        <f t="shared" si="220"/>
        <v>906.04</v>
      </c>
      <c r="L402" s="166">
        <f t="shared" si="221"/>
        <v>604.04</v>
      </c>
      <c r="M402" s="166">
        <f t="shared" si="222"/>
        <v>1510.08</v>
      </c>
      <c r="N402" s="166">
        <f t="shared" si="223"/>
        <v>1887.6</v>
      </c>
      <c r="O402" s="166"/>
      <c r="P402" s="167">
        <f t="shared" si="224"/>
        <v>2</v>
      </c>
      <c r="Q402" s="168">
        <f t="shared" si="225"/>
        <v>0</v>
      </c>
      <c r="R402" s="168">
        <f t="shared" si="226"/>
        <v>0</v>
      </c>
      <c r="S402" s="168">
        <f t="shared" si="227"/>
        <v>0</v>
      </c>
      <c r="T402" s="169">
        <f t="shared" si="228"/>
        <v>0</v>
      </c>
      <c r="U402" s="166"/>
      <c r="V402" s="167">
        <f t="shared" si="229"/>
        <v>2</v>
      </c>
      <c r="W402" s="168">
        <f t="shared" si="230"/>
        <v>0</v>
      </c>
      <c r="X402" s="168">
        <f t="shared" si="231"/>
        <v>0</v>
      </c>
      <c r="Y402" s="168">
        <f t="shared" si="232"/>
        <v>0</v>
      </c>
      <c r="Z402" s="169">
        <f t="shared" si="233"/>
        <v>0</v>
      </c>
      <c r="AA402" s="166"/>
      <c r="AB402" s="167">
        <f t="shared" si="234"/>
        <v>2</v>
      </c>
      <c r="AC402" s="168">
        <f t="shared" si="235"/>
        <v>0</v>
      </c>
      <c r="AD402" s="168">
        <f t="shared" si="236"/>
        <v>0</v>
      </c>
      <c r="AE402" s="168">
        <f t="shared" si="237"/>
        <v>0</v>
      </c>
      <c r="AF402" s="169">
        <f t="shared" si="238"/>
        <v>0</v>
      </c>
      <c r="AG402" s="170"/>
      <c r="AH402" s="238" t="s">
        <v>1490</v>
      </c>
      <c r="AI402" s="280"/>
      <c r="AN402" s="255"/>
      <c r="AO402" s="256"/>
      <c r="AP402" s="256"/>
      <c r="AQ402" s="257"/>
    </row>
    <row r="403" spans="1:43" ht="60">
      <c r="A403" s="281"/>
      <c r="B403" s="282" t="s">
        <v>3637</v>
      </c>
      <c r="C403" s="308" t="s">
        <v>3638</v>
      </c>
      <c r="D403" s="273" t="s">
        <v>3639</v>
      </c>
      <c r="E403" s="274"/>
      <c r="F403" s="275" t="s">
        <v>2955</v>
      </c>
      <c r="G403" s="276">
        <v>2</v>
      </c>
      <c r="H403" s="277">
        <v>885.26</v>
      </c>
      <c r="I403" s="278">
        <v>590.17999999999995</v>
      </c>
      <c r="J403" s="279">
        <f t="shared" si="219"/>
        <v>1475.44</v>
      </c>
      <c r="K403" s="166">
        <f t="shared" si="220"/>
        <v>1770.52</v>
      </c>
      <c r="L403" s="166">
        <f t="shared" si="221"/>
        <v>1180.3599999999999</v>
      </c>
      <c r="M403" s="166">
        <f t="shared" si="222"/>
        <v>2950.88</v>
      </c>
      <c r="N403" s="166">
        <f t="shared" si="223"/>
        <v>3688.6</v>
      </c>
      <c r="O403" s="166"/>
      <c r="P403" s="167">
        <f t="shared" si="224"/>
        <v>2</v>
      </c>
      <c r="Q403" s="168">
        <f t="shared" si="225"/>
        <v>0</v>
      </c>
      <c r="R403" s="168">
        <f t="shared" si="226"/>
        <v>0</v>
      </c>
      <c r="S403" s="168">
        <f t="shared" si="227"/>
        <v>0</v>
      </c>
      <c r="T403" s="169">
        <f t="shared" si="228"/>
        <v>0</v>
      </c>
      <c r="U403" s="166"/>
      <c r="V403" s="167">
        <f t="shared" si="229"/>
        <v>2</v>
      </c>
      <c r="W403" s="168">
        <f t="shared" si="230"/>
        <v>0</v>
      </c>
      <c r="X403" s="168">
        <f t="shared" si="231"/>
        <v>0</v>
      </c>
      <c r="Y403" s="168">
        <f t="shared" si="232"/>
        <v>0</v>
      </c>
      <c r="Z403" s="169">
        <f t="shared" si="233"/>
        <v>0</v>
      </c>
      <c r="AA403" s="166"/>
      <c r="AB403" s="167">
        <f t="shared" si="234"/>
        <v>2</v>
      </c>
      <c r="AC403" s="168">
        <f t="shared" si="235"/>
        <v>0</v>
      </c>
      <c r="AD403" s="168">
        <f t="shared" si="236"/>
        <v>0</v>
      </c>
      <c r="AE403" s="168">
        <f t="shared" si="237"/>
        <v>0</v>
      </c>
      <c r="AF403" s="169">
        <f t="shared" si="238"/>
        <v>0</v>
      </c>
      <c r="AG403" s="170"/>
      <c r="AH403" s="238" t="s">
        <v>1490</v>
      </c>
      <c r="AI403" s="280"/>
      <c r="AN403" s="239"/>
      <c r="AO403" s="240"/>
      <c r="AP403" s="240"/>
      <c r="AQ403" s="241"/>
    </row>
    <row r="404" spans="1:43" ht="60">
      <c r="A404" s="281"/>
      <c r="B404" s="282" t="s">
        <v>3640</v>
      </c>
      <c r="C404" s="308" t="s">
        <v>3641</v>
      </c>
      <c r="D404" s="273" t="s">
        <v>3642</v>
      </c>
      <c r="E404" s="274"/>
      <c r="F404" s="275" t="s">
        <v>2955</v>
      </c>
      <c r="G404" s="276">
        <v>2</v>
      </c>
      <c r="H404" s="277">
        <v>1317.5</v>
      </c>
      <c r="I404" s="278">
        <v>878.34</v>
      </c>
      <c r="J404" s="279">
        <f t="shared" si="219"/>
        <v>2195.84</v>
      </c>
      <c r="K404" s="166">
        <f t="shared" si="220"/>
        <v>2635</v>
      </c>
      <c r="L404" s="166">
        <f t="shared" si="221"/>
        <v>1756.68</v>
      </c>
      <c r="M404" s="166">
        <f t="shared" si="222"/>
        <v>4391.68</v>
      </c>
      <c r="N404" s="166">
        <f t="shared" si="223"/>
        <v>5489.6</v>
      </c>
      <c r="O404" s="166"/>
      <c r="P404" s="167">
        <f t="shared" si="224"/>
        <v>2</v>
      </c>
      <c r="Q404" s="168">
        <f t="shared" si="225"/>
        <v>0</v>
      </c>
      <c r="R404" s="168">
        <f t="shared" si="226"/>
        <v>0</v>
      </c>
      <c r="S404" s="168">
        <f t="shared" si="227"/>
        <v>0</v>
      </c>
      <c r="T404" s="169">
        <f t="shared" si="228"/>
        <v>0</v>
      </c>
      <c r="U404" s="166"/>
      <c r="V404" s="167">
        <f t="shared" si="229"/>
        <v>2</v>
      </c>
      <c r="W404" s="168">
        <f t="shared" si="230"/>
        <v>0</v>
      </c>
      <c r="X404" s="168">
        <f t="shared" si="231"/>
        <v>0</v>
      </c>
      <c r="Y404" s="168">
        <f t="shared" si="232"/>
        <v>0</v>
      </c>
      <c r="Z404" s="169">
        <f t="shared" si="233"/>
        <v>0</v>
      </c>
      <c r="AA404" s="166"/>
      <c r="AB404" s="167">
        <f t="shared" si="234"/>
        <v>2</v>
      </c>
      <c r="AC404" s="168">
        <f t="shared" si="235"/>
        <v>0</v>
      </c>
      <c r="AD404" s="168">
        <f t="shared" si="236"/>
        <v>0</v>
      </c>
      <c r="AE404" s="168">
        <f t="shared" si="237"/>
        <v>0</v>
      </c>
      <c r="AF404" s="169">
        <f t="shared" si="238"/>
        <v>0</v>
      </c>
      <c r="AG404" s="170"/>
      <c r="AH404" s="238" t="s">
        <v>1490</v>
      </c>
      <c r="AI404" s="280"/>
      <c r="AN404" s="255"/>
      <c r="AO404" s="256"/>
      <c r="AP404" s="256"/>
      <c r="AQ404" s="257"/>
    </row>
    <row r="405" spans="1:43" ht="90">
      <c r="A405" s="281"/>
      <c r="B405" s="282" t="s">
        <v>3643</v>
      </c>
      <c r="C405" s="308" t="s">
        <v>3644</v>
      </c>
      <c r="D405" s="273" t="s">
        <v>3645</v>
      </c>
      <c r="E405" s="274"/>
      <c r="F405" s="275" t="s">
        <v>2955</v>
      </c>
      <c r="G405" s="276">
        <v>2</v>
      </c>
      <c r="H405" s="277">
        <v>1591.75</v>
      </c>
      <c r="I405" s="278">
        <v>1061.1600000000001</v>
      </c>
      <c r="J405" s="279">
        <f t="shared" si="219"/>
        <v>2652.91</v>
      </c>
      <c r="K405" s="166">
        <f t="shared" si="220"/>
        <v>3183.5</v>
      </c>
      <c r="L405" s="166">
        <f t="shared" si="221"/>
        <v>2122.3200000000002</v>
      </c>
      <c r="M405" s="166">
        <f t="shared" si="222"/>
        <v>5305.82</v>
      </c>
      <c r="N405" s="166">
        <f t="shared" si="223"/>
        <v>6632.28</v>
      </c>
      <c r="O405" s="166"/>
      <c r="P405" s="167">
        <f t="shared" si="224"/>
        <v>2</v>
      </c>
      <c r="Q405" s="168">
        <f t="shared" si="225"/>
        <v>0</v>
      </c>
      <c r="R405" s="168">
        <f t="shared" si="226"/>
        <v>0</v>
      </c>
      <c r="S405" s="168">
        <f t="shared" si="227"/>
        <v>0</v>
      </c>
      <c r="T405" s="169">
        <f t="shared" si="228"/>
        <v>0</v>
      </c>
      <c r="U405" s="166"/>
      <c r="V405" s="167">
        <f t="shared" si="229"/>
        <v>2</v>
      </c>
      <c r="W405" s="168">
        <f t="shared" si="230"/>
        <v>0</v>
      </c>
      <c r="X405" s="168">
        <f t="shared" si="231"/>
        <v>0</v>
      </c>
      <c r="Y405" s="168">
        <f t="shared" si="232"/>
        <v>0</v>
      </c>
      <c r="Z405" s="169">
        <f t="shared" si="233"/>
        <v>0</v>
      </c>
      <c r="AA405" s="166"/>
      <c r="AB405" s="167">
        <f t="shared" si="234"/>
        <v>2</v>
      </c>
      <c r="AC405" s="168">
        <f t="shared" si="235"/>
        <v>0</v>
      </c>
      <c r="AD405" s="168">
        <f t="shared" si="236"/>
        <v>0</v>
      </c>
      <c r="AE405" s="168">
        <f t="shared" si="237"/>
        <v>0</v>
      </c>
      <c r="AF405" s="169">
        <f t="shared" si="238"/>
        <v>0</v>
      </c>
      <c r="AG405" s="170"/>
      <c r="AH405" s="238" t="s">
        <v>1490</v>
      </c>
      <c r="AI405" s="280"/>
      <c r="AN405" s="255"/>
      <c r="AO405" s="256"/>
      <c r="AP405" s="256"/>
      <c r="AQ405" s="257"/>
    </row>
    <row r="406" spans="1:43" ht="75">
      <c r="A406" s="281"/>
      <c r="B406" s="282" t="s">
        <v>3646</v>
      </c>
      <c r="C406" s="286" t="s">
        <v>3647</v>
      </c>
      <c r="D406" s="273" t="s">
        <v>3648</v>
      </c>
      <c r="E406" s="274"/>
      <c r="F406" s="284" t="s">
        <v>2955</v>
      </c>
      <c r="G406" s="276">
        <v>2</v>
      </c>
      <c r="H406" s="277">
        <v>951.13</v>
      </c>
      <c r="I406" s="278">
        <v>634.08000000000004</v>
      </c>
      <c r="J406" s="279">
        <f t="shared" si="219"/>
        <v>1585.21</v>
      </c>
      <c r="K406" s="166">
        <f t="shared" si="220"/>
        <v>1902.26</v>
      </c>
      <c r="L406" s="166">
        <f t="shared" si="221"/>
        <v>1268.1600000000001</v>
      </c>
      <c r="M406" s="166">
        <f t="shared" si="222"/>
        <v>3170.42</v>
      </c>
      <c r="N406" s="166">
        <f t="shared" si="223"/>
        <v>3963.03</v>
      </c>
      <c r="O406" s="166"/>
      <c r="P406" s="167">
        <f t="shared" si="224"/>
        <v>2</v>
      </c>
      <c r="Q406" s="168">
        <f t="shared" si="225"/>
        <v>0</v>
      </c>
      <c r="R406" s="168">
        <f t="shared" si="226"/>
        <v>0</v>
      </c>
      <c r="S406" s="168">
        <f t="shared" si="227"/>
        <v>0</v>
      </c>
      <c r="T406" s="169">
        <f t="shared" si="228"/>
        <v>0</v>
      </c>
      <c r="U406" s="166"/>
      <c r="V406" s="167">
        <f t="shared" si="229"/>
        <v>2</v>
      </c>
      <c r="W406" s="168">
        <f t="shared" si="230"/>
        <v>0</v>
      </c>
      <c r="X406" s="168">
        <f t="shared" si="231"/>
        <v>0</v>
      </c>
      <c r="Y406" s="168">
        <f t="shared" si="232"/>
        <v>0</v>
      </c>
      <c r="Z406" s="169">
        <f t="shared" si="233"/>
        <v>0</v>
      </c>
      <c r="AA406" s="166"/>
      <c r="AB406" s="167">
        <f t="shared" si="234"/>
        <v>2</v>
      </c>
      <c r="AC406" s="168">
        <f t="shared" si="235"/>
        <v>0</v>
      </c>
      <c r="AD406" s="168">
        <f t="shared" si="236"/>
        <v>0</v>
      </c>
      <c r="AE406" s="168">
        <f t="shared" si="237"/>
        <v>0</v>
      </c>
      <c r="AF406" s="169">
        <f t="shared" si="238"/>
        <v>0</v>
      </c>
      <c r="AG406" s="170"/>
      <c r="AH406" s="238" t="s">
        <v>1490</v>
      </c>
      <c r="AI406" s="285"/>
      <c r="AN406" s="255"/>
      <c r="AO406" s="256"/>
      <c r="AP406" s="256"/>
      <c r="AQ406" s="257"/>
    </row>
    <row r="407" spans="1:43" ht="60">
      <c r="A407" s="281"/>
      <c r="B407" s="282" t="s">
        <v>3649</v>
      </c>
      <c r="C407" s="286" t="s">
        <v>3650</v>
      </c>
      <c r="D407" s="273" t="s">
        <v>3651</v>
      </c>
      <c r="E407" s="274"/>
      <c r="F407" s="275" t="s">
        <v>2955</v>
      </c>
      <c r="G407" s="276">
        <v>2</v>
      </c>
      <c r="H407" s="277">
        <v>486.82</v>
      </c>
      <c r="I407" s="278">
        <v>324.55</v>
      </c>
      <c r="J407" s="279">
        <f t="shared" si="219"/>
        <v>811.37</v>
      </c>
      <c r="K407" s="166">
        <f t="shared" si="220"/>
        <v>973.64</v>
      </c>
      <c r="L407" s="166">
        <f t="shared" si="221"/>
        <v>649.1</v>
      </c>
      <c r="M407" s="166">
        <f t="shared" si="222"/>
        <v>1622.74</v>
      </c>
      <c r="N407" s="166">
        <f t="shared" si="223"/>
        <v>2028.43</v>
      </c>
      <c r="O407" s="166"/>
      <c r="P407" s="167">
        <f t="shared" si="224"/>
        <v>2</v>
      </c>
      <c r="Q407" s="168">
        <f t="shared" si="225"/>
        <v>0</v>
      </c>
      <c r="R407" s="168">
        <f t="shared" si="226"/>
        <v>0</v>
      </c>
      <c r="S407" s="168">
        <f t="shared" si="227"/>
        <v>0</v>
      </c>
      <c r="T407" s="169">
        <f t="shared" si="228"/>
        <v>0</v>
      </c>
      <c r="U407" s="166"/>
      <c r="V407" s="167">
        <f t="shared" si="229"/>
        <v>2</v>
      </c>
      <c r="W407" s="168">
        <f t="shared" si="230"/>
        <v>0</v>
      </c>
      <c r="X407" s="168">
        <f t="shared" si="231"/>
        <v>0</v>
      </c>
      <c r="Y407" s="168">
        <f t="shared" si="232"/>
        <v>0</v>
      </c>
      <c r="Z407" s="169">
        <f t="shared" si="233"/>
        <v>0</v>
      </c>
      <c r="AA407" s="166"/>
      <c r="AB407" s="167">
        <f t="shared" si="234"/>
        <v>2</v>
      </c>
      <c r="AC407" s="168">
        <f t="shared" si="235"/>
        <v>0</v>
      </c>
      <c r="AD407" s="168">
        <f t="shared" si="236"/>
        <v>0</v>
      </c>
      <c r="AE407" s="168">
        <f t="shared" si="237"/>
        <v>0</v>
      </c>
      <c r="AF407" s="169">
        <f t="shared" si="238"/>
        <v>0</v>
      </c>
      <c r="AG407" s="170"/>
      <c r="AH407" s="238" t="s">
        <v>1490</v>
      </c>
      <c r="AI407" s="285"/>
      <c r="AN407" s="255"/>
      <c r="AO407" s="256"/>
      <c r="AP407" s="256"/>
      <c r="AQ407" s="257"/>
    </row>
    <row r="408" spans="1:43" ht="75">
      <c r="A408" s="281"/>
      <c r="B408" s="282" t="s">
        <v>3652</v>
      </c>
      <c r="C408" s="286" t="s">
        <v>3653</v>
      </c>
      <c r="D408" s="273" t="s">
        <v>3654</v>
      </c>
      <c r="E408" s="274"/>
      <c r="F408" s="275" t="s">
        <v>2955</v>
      </c>
      <c r="G408" s="276">
        <v>2</v>
      </c>
      <c r="H408" s="277">
        <v>1473.4</v>
      </c>
      <c r="I408" s="278">
        <v>982.26</v>
      </c>
      <c r="J408" s="279">
        <f t="shared" si="219"/>
        <v>2455.66</v>
      </c>
      <c r="K408" s="166">
        <f t="shared" si="220"/>
        <v>2946.8</v>
      </c>
      <c r="L408" s="166">
        <f t="shared" si="221"/>
        <v>1964.52</v>
      </c>
      <c r="M408" s="166">
        <f t="shared" si="222"/>
        <v>4911.32</v>
      </c>
      <c r="N408" s="166">
        <f t="shared" si="223"/>
        <v>6139.15</v>
      </c>
      <c r="O408" s="166"/>
      <c r="P408" s="167">
        <f t="shared" si="224"/>
        <v>2</v>
      </c>
      <c r="Q408" s="168">
        <f t="shared" si="225"/>
        <v>0</v>
      </c>
      <c r="R408" s="168">
        <f t="shared" si="226"/>
        <v>0</v>
      </c>
      <c r="S408" s="168">
        <f t="shared" si="227"/>
        <v>0</v>
      </c>
      <c r="T408" s="169">
        <f t="shared" si="228"/>
        <v>0</v>
      </c>
      <c r="U408" s="166"/>
      <c r="V408" s="167">
        <f t="shared" si="229"/>
        <v>2</v>
      </c>
      <c r="W408" s="168">
        <f t="shared" si="230"/>
        <v>0</v>
      </c>
      <c r="X408" s="168">
        <f t="shared" si="231"/>
        <v>0</v>
      </c>
      <c r="Y408" s="168">
        <f t="shared" si="232"/>
        <v>0</v>
      </c>
      <c r="Z408" s="169">
        <f t="shared" si="233"/>
        <v>0</v>
      </c>
      <c r="AA408" s="166"/>
      <c r="AB408" s="167">
        <f t="shared" si="234"/>
        <v>2</v>
      </c>
      <c r="AC408" s="168">
        <f t="shared" si="235"/>
        <v>0</v>
      </c>
      <c r="AD408" s="168">
        <f t="shared" si="236"/>
        <v>0</v>
      </c>
      <c r="AE408" s="168">
        <f t="shared" si="237"/>
        <v>0</v>
      </c>
      <c r="AF408" s="169">
        <f t="shared" si="238"/>
        <v>0</v>
      </c>
      <c r="AG408" s="170"/>
      <c r="AH408" s="238" t="s">
        <v>1490</v>
      </c>
      <c r="AI408" s="285"/>
      <c r="AN408" s="255"/>
      <c r="AO408" s="256"/>
      <c r="AP408" s="256"/>
      <c r="AQ408" s="257"/>
    </row>
    <row r="409" spans="1:43" ht="90">
      <c r="A409" s="281"/>
      <c r="B409" s="282" t="s">
        <v>3655</v>
      </c>
      <c r="C409" s="308" t="s">
        <v>3656</v>
      </c>
      <c r="D409" s="273" t="s">
        <v>3657</v>
      </c>
      <c r="E409" s="274"/>
      <c r="F409" s="275" t="s">
        <v>2955</v>
      </c>
      <c r="G409" s="276">
        <v>2</v>
      </c>
      <c r="H409" s="277">
        <v>2456.39</v>
      </c>
      <c r="I409" s="278">
        <v>1637.59</v>
      </c>
      <c r="J409" s="279">
        <f t="shared" si="219"/>
        <v>4093.98</v>
      </c>
      <c r="K409" s="166">
        <f t="shared" si="220"/>
        <v>4912.78</v>
      </c>
      <c r="L409" s="166">
        <f t="shared" si="221"/>
        <v>3275.18</v>
      </c>
      <c r="M409" s="166">
        <f t="shared" si="222"/>
        <v>8187.96</v>
      </c>
      <c r="N409" s="166">
        <f t="shared" si="223"/>
        <v>10234.950000000001</v>
      </c>
      <c r="O409" s="166"/>
      <c r="P409" s="167">
        <f t="shared" si="224"/>
        <v>2</v>
      </c>
      <c r="Q409" s="168">
        <f t="shared" si="225"/>
        <v>0</v>
      </c>
      <c r="R409" s="168">
        <f t="shared" si="226"/>
        <v>0</v>
      </c>
      <c r="S409" s="168">
        <f t="shared" si="227"/>
        <v>0</v>
      </c>
      <c r="T409" s="169">
        <f t="shared" si="228"/>
        <v>0</v>
      </c>
      <c r="U409" s="166"/>
      <c r="V409" s="167">
        <f t="shared" si="229"/>
        <v>2</v>
      </c>
      <c r="W409" s="168">
        <f t="shared" si="230"/>
        <v>0</v>
      </c>
      <c r="X409" s="168">
        <f t="shared" si="231"/>
        <v>0</v>
      </c>
      <c r="Y409" s="168">
        <f t="shared" si="232"/>
        <v>0</v>
      </c>
      <c r="Z409" s="169">
        <f t="shared" si="233"/>
        <v>0</v>
      </c>
      <c r="AA409" s="166"/>
      <c r="AB409" s="167">
        <f t="shared" si="234"/>
        <v>2</v>
      </c>
      <c r="AC409" s="168">
        <f t="shared" si="235"/>
        <v>0</v>
      </c>
      <c r="AD409" s="168">
        <f t="shared" si="236"/>
        <v>0</v>
      </c>
      <c r="AE409" s="168">
        <f t="shared" si="237"/>
        <v>0</v>
      </c>
      <c r="AF409" s="169">
        <f t="shared" si="238"/>
        <v>0</v>
      </c>
      <c r="AG409" s="170"/>
      <c r="AH409" s="238" t="s">
        <v>1490</v>
      </c>
      <c r="AI409" s="280"/>
      <c r="AN409" s="239"/>
      <c r="AO409" s="240"/>
      <c r="AP409" s="240"/>
      <c r="AQ409" s="241"/>
    </row>
    <row r="410" spans="1:43" ht="60">
      <c r="A410" s="281"/>
      <c r="B410" s="282" t="s">
        <v>3658</v>
      </c>
      <c r="C410" s="308" t="s">
        <v>3659</v>
      </c>
      <c r="D410" s="273" t="s">
        <v>3660</v>
      </c>
      <c r="E410" s="274"/>
      <c r="F410" s="275" t="s">
        <v>2594</v>
      </c>
      <c r="G410" s="276">
        <v>2</v>
      </c>
      <c r="H410" s="277">
        <v>1055.83</v>
      </c>
      <c r="I410" s="278">
        <v>703.88</v>
      </c>
      <c r="J410" s="279">
        <f t="shared" si="219"/>
        <v>1759.71</v>
      </c>
      <c r="K410" s="166">
        <f t="shared" si="220"/>
        <v>2111.66</v>
      </c>
      <c r="L410" s="166">
        <f t="shared" si="221"/>
        <v>1407.76</v>
      </c>
      <c r="M410" s="166">
        <f t="shared" si="222"/>
        <v>3519.42</v>
      </c>
      <c r="N410" s="166">
        <f t="shared" si="223"/>
        <v>4399.28</v>
      </c>
      <c r="O410" s="166"/>
      <c r="P410" s="167">
        <f t="shared" si="224"/>
        <v>2</v>
      </c>
      <c r="Q410" s="168">
        <f t="shared" si="225"/>
        <v>0</v>
      </c>
      <c r="R410" s="168">
        <f t="shared" si="226"/>
        <v>0</v>
      </c>
      <c r="S410" s="168">
        <f t="shared" si="227"/>
        <v>0</v>
      </c>
      <c r="T410" s="169">
        <f t="shared" si="228"/>
        <v>0</v>
      </c>
      <c r="U410" s="166"/>
      <c r="V410" s="167">
        <f t="shared" si="229"/>
        <v>2</v>
      </c>
      <c r="W410" s="168">
        <f t="shared" si="230"/>
        <v>0</v>
      </c>
      <c r="X410" s="168">
        <f t="shared" si="231"/>
        <v>0</v>
      </c>
      <c r="Y410" s="168">
        <f t="shared" si="232"/>
        <v>0</v>
      </c>
      <c r="Z410" s="169">
        <f t="shared" si="233"/>
        <v>0</v>
      </c>
      <c r="AA410" s="166"/>
      <c r="AB410" s="167">
        <f t="shared" si="234"/>
        <v>2</v>
      </c>
      <c r="AC410" s="168">
        <f t="shared" si="235"/>
        <v>0</v>
      </c>
      <c r="AD410" s="168">
        <f t="shared" si="236"/>
        <v>0</v>
      </c>
      <c r="AE410" s="168">
        <f t="shared" si="237"/>
        <v>0</v>
      </c>
      <c r="AF410" s="169">
        <f t="shared" si="238"/>
        <v>0</v>
      </c>
      <c r="AG410" s="170"/>
      <c r="AH410" s="238" t="s">
        <v>1490</v>
      </c>
      <c r="AI410" s="280"/>
      <c r="AN410" s="255"/>
      <c r="AO410" s="256"/>
      <c r="AP410" s="256"/>
      <c r="AQ410" s="257"/>
    </row>
    <row r="411" spans="1:43" ht="60">
      <c r="A411" s="281"/>
      <c r="B411" s="282" t="s">
        <v>3661</v>
      </c>
      <c r="C411" s="299" t="s">
        <v>3662</v>
      </c>
      <c r="D411" s="273" t="s">
        <v>3663</v>
      </c>
      <c r="E411" s="274"/>
      <c r="F411" s="275" t="s">
        <v>2594</v>
      </c>
      <c r="G411" s="276">
        <v>2</v>
      </c>
      <c r="H411" s="277">
        <v>2547.27</v>
      </c>
      <c r="I411" s="278">
        <v>273.62</v>
      </c>
      <c r="J411" s="279">
        <f t="shared" si="219"/>
        <v>2820.89</v>
      </c>
      <c r="K411" s="166">
        <f t="shared" si="220"/>
        <v>5094.54</v>
      </c>
      <c r="L411" s="166">
        <f t="shared" si="221"/>
        <v>547.24</v>
      </c>
      <c r="M411" s="166">
        <f t="shared" si="222"/>
        <v>5641.78</v>
      </c>
      <c r="N411" s="166">
        <f t="shared" si="223"/>
        <v>7052.23</v>
      </c>
      <c r="O411" s="166"/>
      <c r="P411" s="167">
        <f t="shared" si="224"/>
        <v>2</v>
      </c>
      <c r="Q411" s="168">
        <f t="shared" si="225"/>
        <v>0</v>
      </c>
      <c r="R411" s="168">
        <f t="shared" si="226"/>
        <v>0</v>
      </c>
      <c r="S411" s="168">
        <f t="shared" si="227"/>
        <v>0</v>
      </c>
      <c r="T411" s="169">
        <f t="shared" si="228"/>
        <v>0</v>
      </c>
      <c r="U411" s="166"/>
      <c r="V411" s="167">
        <f t="shared" si="229"/>
        <v>2</v>
      </c>
      <c r="W411" s="168">
        <f t="shared" si="230"/>
        <v>0</v>
      </c>
      <c r="X411" s="168">
        <f t="shared" si="231"/>
        <v>0</v>
      </c>
      <c r="Y411" s="168">
        <f t="shared" si="232"/>
        <v>0</v>
      </c>
      <c r="Z411" s="169">
        <f t="shared" si="233"/>
        <v>0</v>
      </c>
      <c r="AA411" s="166"/>
      <c r="AB411" s="167">
        <f t="shared" si="234"/>
        <v>2</v>
      </c>
      <c r="AC411" s="168">
        <f t="shared" si="235"/>
        <v>0</v>
      </c>
      <c r="AD411" s="168">
        <f t="shared" si="236"/>
        <v>0</v>
      </c>
      <c r="AE411" s="168">
        <f t="shared" si="237"/>
        <v>0</v>
      </c>
      <c r="AF411" s="169">
        <f t="shared" si="238"/>
        <v>0</v>
      </c>
      <c r="AG411" s="170"/>
      <c r="AH411" s="238" t="s">
        <v>1490</v>
      </c>
      <c r="AI411" s="280"/>
      <c r="AN411" s="255"/>
      <c r="AO411" s="256"/>
      <c r="AP411" s="256"/>
      <c r="AQ411" s="257"/>
    </row>
    <row r="412" spans="1:43" ht="75">
      <c r="A412" s="281"/>
      <c r="B412" s="282" t="s">
        <v>3664</v>
      </c>
      <c r="C412" s="286" t="s">
        <v>3665</v>
      </c>
      <c r="D412" s="273" t="s">
        <v>3666</v>
      </c>
      <c r="E412" s="274"/>
      <c r="F412" s="275" t="s">
        <v>2955</v>
      </c>
      <c r="G412" s="276">
        <v>2</v>
      </c>
      <c r="H412" s="277">
        <v>1943.31</v>
      </c>
      <c r="I412" s="278">
        <v>0</v>
      </c>
      <c r="J412" s="279">
        <f t="shared" si="219"/>
        <v>1943.31</v>
      </c>
      <c r="K412" s="166">
        <f t="shared" si="220"/>
        <v>3886.62</v>
      </c>
      <c r="L412" s="166">
        <f t="shared" si="221"/>
        <v>0</v>
      </c>
      <c r="M412" s="166">
        <f t="shared" si="222"/>
        <v>3886.62</v>
      </c>
      <c r="N412" s="166">
        <f t="shared" si="223"/>
        <v>4858.28</v>
      </c>
      <c r="O412" s="166"/>
      <c r="P412" s="167">
        <f t="shared" si="224"/>
        <v>2</v>
      </c>
      <c r="Q412" s="168">
        <f t="shared" si="225"/>
        <v>0</v>
      </c>
      <c r="R412" s="168">
        <f t="shared" si="226"/>
        <v>0</v>
      </c>
      <c r="S412" s="168">
        <f t="shared" si="227"/>
        <v>0</v>
      </c>
      <c r="T412" s="169">
        <f t="shared" si="228"/>
        <v>0</v>
      </c>
      <c r="U412" s="166"/>
      <c r="V412" s="167">
        <f t="shared" si="229"/>
        <v>2</v>
      </c>
      <c r="W412" s="168">
        <f t="shared" si="230"/>
        <v>0</v>
      </c>
      <c r="X412" s="168">
        <f t="shared" si="231"/>
        <v>0</v>
      </c>
      <c r="Y412" s="168">
        <f t="shared" si="232"/>
        <v>0</v>
      </c>
      <c r="Z412" s="169">
        <f t="shared" si="233"/>
        <v>0</v>
      </c>
      <c r="AA412" s="166"/>
      <c r="AB412" s="167">
        <f t="shared" si="234"/>
        <v>2</v>
      </c>
      <c r="AC412" s="168">
        <f t="shared" si="235"/>
        <v>0</v>
      </c>
      <c r="AD412" s="168">
        <f t="shared" si="236"/>
        <v>0</v>
      </c>
      <c r="AE412" s="168">
        <f t="shared" si="237"/>
        <v>0</v>
      </c>
      <c r="AF412" s="169">
        <f t="shared" si="238"/>
        <v>0</v>
      </c>
      <c r="AG412" s="170"/>
      <c r="AH412" s="238" t="s">
        <v>1490</v>
      </c>
      <c r="AI412" s="285"/>
      <c r="AN412" s="255"/>
      <c r="AO412" s="256"/>
      <c r="AP412" s="256"/>
      <c r="AQ412" s="257"/>
    </row>
    <row r="413" spans="1:43" ht="30" customHeight="1">
      <c r="A413" s="281"/>
      <c r="B413" s="282" t="s">
        <v>3667</v>
      </c>
      <c r="C413" s="286" t="s">
        <v>3668</v>
      </c>
      <c r="D413" s="273" t="s">
        <v>3669</v>
      </c>
      <c r="E413" s="274"/>
      <c r="F413" s="275" t="s">
        <v>2955</v>
      </c>
      <c r="G413" s="276">
        <v>2</v>
      </c>
      <c r="H413" s="277">
        <v>3804.46</v>
      </c>
      <c r="I413" s="278">
        <v>0</v>
      </c>
      <c r="J413" s="279">
        <f t="shared" si="219"/>
        <v>3804.46</v>
      </c>
      <c r="K413" s="166">
        <f t="shared" si="220"/>
        <v>7608.92</v>
      </c>
      <c r="L413" s="166">
        <f t="shared" si="221"/>
        <v>0</v>
      </c>
      <c r="M413" s="166">
        <f t="shared" si="222"/>
        <v>7608.92</v>
      </c>
      <c r="N413" s="166">
        <f t="shared" si="223"/>
        <v>9511.15</v>
      </c>
      <c r="O413" s="166"/>
      <c r="P413" s="167">
        <f t="shared" si="224"/>
        <v>2</v>
      </c>
      <c r="Q413" s="168">
        <f t="shared" si="225"/>
        <v>0</v>
      </c>
      <c r="R413" s="168">
        <f t="shared" si="226"/>
        <v>0</v>
      </c>
      <c r="S413" s="168">
        <f t="shared" si="227"/>
        <v>0</v>
      </c>
      <c r="T413" s="169">
        <f t="shared" si="228"/>
        <v>0</v>
      </c>
      <c r="U413" s="166"/>
      <c r="V413" s="167">
        <f t="shared" si="229"/>
        <v>2</v>
      </c>
      <c r="W413" s="168">
        <f t="shared" si="230"/>
        <v>0</v>
      </c>
      <c r="X413" s="168">
        <f t="shared" si="231"/>
        <v>0</v>
      </c>
      <c r="Y413" s="168">
        <f t="shared" si="232"/>
        <v>0</v>
      </c>
      <c r="Z413" s="169">
        <f t="shared" si="233"/>
        <v>0</v>
      </c>
      <c r="AA413" s="166"/>
      <c r="AB413" s="167">
        <f t="shared" si="234"/>
        <v>2</v>
      </c>
      <c r="AC413" s="168">
        <f t="shared" si="235"/>
        <v>0</v>
      </c>
      <c r="AD413" s="168">
        <f t="shared" si="236"/>
        <v>0</v>
      </c>
      <c r="AE413" s="168">
        <f t="shared" si="237"/>
        <v>0</v>
      </c>
      <c r="AF413" s="169">
        <f t="shared" si="238"/>
        <v>0</v>
      </c>
      <c r="AG413" s="170"/>
      <c r="AH413" s="238" t="s">
        <v>1490</v>
      </c>
      <c r="AI413" s="285"/>
      <c r="AN413" s="255"/>
      <c r="AO413" s="256"/>
      <c r="AP413" s="256"/>
      <c r="AQ413" s="257"/>
    </row>
    <row r="414" spans="1:43" ht="30" customHeight="1">
      <c r="A414" s="281"/>
      <c r="B414" s="282" t="s">
        <v>3670</v>
      </c>
      <c r="C414" s="286" t="s">
        <v>3671</v>
      </c>
      <c r="D414" s="273" t="s">
        <v>3672</v>
      </c>
      <c r="E414" s="274"/>
      <c r="F414" s="275" t="s">
        <v>2955</v>
      </c>
      <c r="G414" s="276">
        <v>2</v>
      </c>
      <c r="H414" s="277">
        <v>3437.26</v>
      </c>
      <c r="I414" s="278">
        <v>0</v>
      </c>
      <c r="J414" s="279">
        <f t="shared" si="219"/>
        <v>3437.26</v>
      </c>
      <c r="K414" s="166">
        <f t="shared" si="220"/>
        <v>6874.52</v>
      </c>
      <c r="L414" s="166">
        <f t="shared" si="221"/>
        <v>0</v>
      </c>
      <c r="M414" s="166">
        <f t="shared" si="222"/>
        <v>6874.52</v>
      </c>
      <c r="N414" s="166">
        <f t="shared" si="223"/>
        <v>8593.15</v>
      </c>
      <c r="O414" s="166"/>
      <c r="P414" s="167">
        <f t="shared" si="224"/>
        <v>2</v>
      </c>
      <c r="Q414" s="168">
        <f t="shared" si="225"/>
        <v>0</v>
      </c>
      <c r="R414" s="168">
        <f t="shared" si="226"/>
        <v>0</v>
      </c>
      <c r="S414" s="168">
        <f t="shared" si="227"/>
        <v>0</v>
      </c>
      <c r="T414" s="169">
        <f t="shared" si="228"/>
        <v>0</v>
      </c>
      <c r="U414" s="166"/>
      <c r="V414" s="167">
        <f t="shared" si="229"/>
        <v>2</v>
      </c>
      <c r="W414" s="168">
        <f t="shared" si="230"/>
        <v>0</v>
      </c>
      <c r="X414" s="168">
        <f t="shared" si="231"/>
        <v>0</v>
      </c>
      <c r="Y414" s="168">
        <f t="shared" si="232"/>
        <v>0</v>
      </c>
      <c r="Z414" s="169">
        <f t="shared" si="233"/>
        <v>0</v>
      </c>
      <c r="AA414" s="166"/>
      <c r="AB414" s="167">
        <f t="shared" si="234"/>
        <v>2</v>
      </c>
      <c r="AC414" s="168">
        <f t="shared" si="235"/>
        <v>0</v>
      </c>
      <c r="AD414" s="168">
        <f t="shared" si="236"/>
        <v>0</v>
      </c>
      <c r="AE414" s="168">
        <f t="shared" si="237"/>
        <v>0</v>
      </c>
      <c r="AF414" s="169">
        <f t="shared" si="238"/>
        <v>0</v>
      </c>
      <c r="AG414" s="170"/>
      <c r="AH414" s="238" t="s">
        <v>1490</v>
      </c>
      <c r="AI414" s="285"/>
      <c r="AN414" s="255"/>
      <c r="AO414" s="256"/>
      <c r="AP414" s="256"/>
      <c r="AQ414" s="257"/>
    </row>
    <row r="415" spans="1:43" ht="105">
      <c r="A415" s="281"/>
      <c r="B415" s="282" t="s">
        <v>3673</v>
      </c>
      <c r="C415" s="286" t="s">
        <v>3674</v>
      </c>
      <c r="D415" s="273" t="s">
        <v>3675</v>
      </c>
      <c r="E415" s="274"/>
      <c r="F415" s="275" t="s">
        <v>2955</v>
      </c>
      <c r="G415" s="276">
        <v>2</v>
      </c>
      <c r="H415" s="277">
        <v>5411.84</v>
      </c>
      <c r="I415" s="278">
        <v>0</v>
      </c>
      <c r="J415" s="279">
        <f t="shared" si="219"/>
        <v>5411.84</v>
      </c>
      <c r="K415" s="166">
        <f t="shared" si="220"/>
        <v>10823.68</v>
      </c>
      <c r="L415" s="166">
        <f t="shared" si="221"/>
        <v>0</v>
      </c>
      <c r="M415" s="166">
        <f t="shared" si="222"/>
        <v>10823.68</v>
      </c>
      <c r="N415" s="166">
        <f t="shared" si="223"/>
        <v>13529.6</v>
      </c>
      <c r="O415" s="166"/>
      <c r="P415" s="167">
        <f t="shared" si="224"/>
        <v>2</v>
      </c>
      <c r="Q415" s="168">
        <f t="shared" si="225"/>
        <v>0</v>
      </c>
      <c r="R415" s="168">
        <f t="shared" si="226"/>
        <v>0</v>
      </c>
      <c r="S415" s="168">
        <f t="shared" si="227"/>
        <v>0</v>
      </c>
      <c r="T415" s="169">
        <f t="shared" si="228"/>
        <v>0</v>
      </c>
      <c r="U415" s="166"/>
      <c r="V415" s="167">
        <f t="shared" si="229"/>
        <v>2</v>
      </c>
      <c r="W415" s="168">
        <f t="shared" si="230"/>
        <v>0</v>
      </c>
      <c r="X415" s="168">
        <f t="shared" si="231"/>
        <v>0</v>
      </c>
      <c r="Y415" s="168">
        <f t="shared" si="232"/>
        <v>0</v>
      </c>
      <c r="Z415" s="169">
        <f t="shared" si="233"/>
        <v>0</v>
      </c>
      <c r="AA415" s="166"/>
      <c r="AB415" s="167">
        <f t="shared" si="234"/>
        <v>2</v>
      </c>
      <c r="AC415" s="168">
        <f t="shared" si="235"/>
        <v>0</v>
      </c>
      <c r="AD415" s="168">
        <f t="shared" si="236"/>
        <v>0</v>
      </c>
      <c r="AE415" s="168">
        <f t="shared" si="237"/>
        <v>0</v>
      </c>
      <c r="AF415" s="169">
        <f t="shared" si="238"/>
        <v>0</v>
      </c>
      <c r="AG415" s="170"/>
      <c r="AH415" s="238" t="s">
        <v>1490</v>
      </c>
      <c r="AI415" s="285"/>
      <c r="AN415" s="239"/>
      <c r="AO415" s="240"/>
      <c r="AP415" s="240"/>
      <c r="AQ415" s="241"/>
    </row>
    <row r="416" spans="1:43" ht="105">
      <c r="A416" s="281"/>
      <c r="B416" s="282" t="s">
        <v>3676</v>
      </c>
      <c r="C416" s="286" t="s">
        <v>3677</v>
      </c>
      <c r="D416" s="273" t="s">
        <v>3678</v>
      </c>
      <c r="E416" s="274"/>
      <c r="F416" s="275" t="s">
        <v>2955</v>
      </c>
      <c r="G416" s="276">
        <v>2</v>
      </c>
      <c r="H416" s="277">
        <v>6589.53</v>
      </c>
      <c r="I416" s="278">
        <v>0</v>
      </c>
      <c r="J416" s="279">
        <f t="shared" si="219"/>
        <v>6589.53</v>
      </c>
      <c r="K416" s="166">
        <f t="shared" si="220"/>
        <v>13179.06</v>
      </c>
      <c r="L416" s="166">
        <f t="shared" si="221"/>
        <v>0</v>
      </c>
      <c r="M416" s="166">
        <f t="shared" si="222"/>
        <v>13179.06</v>
      </c>
      <c r="N416" s="166">
        <f t="shared" si="223"/>
        <v>16473.830000000002</v>
      </c>
      <c r="O416" s="166"/>
      <c r="P416" s="167">
        <f t="shared" si="224"/>
        <v>2</v>
      </c>
      <c r="Q416" s="168">
        <f t="shared" si="225"/>
        <v>0</v>
      </c>
      <c r="R416" s="168">
        <f t="shared" si="226"/>
        <v>0</v>
      </c>
      <c r="S416" s="168">
        <f t="shared" si="227"/>
        <v>0</v>
      </c>
      <c r="T416" s="169">
        <f t="shared" si="228"/>
        <v>0</v>
      </c>
      <c r="U416" s="166"/>
      <c r="V416" s="167">
        <f t="shared" si="229"/>
        <v>2</v>
      </c>
      <c r="W416" s="168">
        <f t="shared" si="230"/>
        <v>0</v>
      </c>
      <c r="X416" s="168">
        <f t="shared" si="231"/>
        <v>0</v>
      </c>
      <c r="Y416" s="168">
        <f t="shared" si="232"/>
        <v>0</v>
      </c>
      <c r="Z416" s="169">
        <f t="shared" si="233"/>
        <v>0</v>
      </c>
      <c r="AA416" s="166"/>
      <c r="AB416" s="167">
        <f t="shared" si="234"/>
        <v>2</v>
      </c>
      <c r="AC416" s="168">
        <f t="shared" si="235"/>
        <v>0</v>
      </c>
      <c r="AD416" s="168">
        <f t="shared" si="236"/>
        <v>0</v>
      </c>
      <c r="AE416" s="168">
        <f t="shared" si="237"/>
        <v>0</v>
      </c>
      <c r="AF416" s="169">
        <f t="shared" si="238"/>
        <v>0</v>
      </c>
      <c r="AG416" s="170"/>
      <c r="AH416" s="238" t="s">
        <v>1490</v>
      </c>
      <c r="AI416" s="285"/>
      <c r="AN416" s="255"/>
      <c r="AO416" s="256"/>
      <c r="AP416" s="256"/>
      <c r="AQ416" s="257"/>
    </row>
    <row r="417" spans="1:43" ht="30">
      <c r="A417" s="281"/>
      <c r="B417" s="282" t="s">
        <v>3679</v>
      </c>
      <c r="C417" s="308" t="s">
        <v>3680</v>
      </c>
      <c r="D417" s="273" t="s">
        <v>3681</v>
      </c>
      <c r="E417" s="274"/>
      <c r="F417" s="275" t="s">
        <v>2550</v>
      </c>
      <c r="G417" s="276">
        <v>10</v>
      </c>
      <c r="H417" s="277">
        <v>340</v>
      </c>
      <c r="I417" s="278">
        <v>0</v>
      </c>
      <c r="J417" s="279">
        <f t="shared" si="219"/>
        <v>340</v>
      </c>
      <c r="K417" s="166">
        <f t="shared" si="220"/>
        <v>3400</v>
      </c>
      <c r="L417" s="166">
        <f t="shared" si="221"/>
        <v>0</v>
      </c>
      <c r="M417" s="166">
        <f t="shared" si="222"/>
        <v>3400</v>
      </c>
      <c r="N417" s="166">
        <f t="shared" si="223"/>
        <v>4250</v>
      </c>
      <c r="O417" s="166"/>
      <c r="P417" s="167">
        <f t="shared" si="224"/>
        <v>10</v>
      </c>
      <c r="Q417" s="168">
        <f t="shared" si="225"/>
        <v>0</v>
      </c>
      <c r="R417" s="168">
        <f t="shared" si="226"/>
        <v>0</v>
      </c>
      <c r="S417" s="168">
        <f t="shared" si="227"/>
        <v>0</v>
      </c>
      <c r="T417" s="169">
        <f t="shared" si="228"/>
        <v>0</v>
      </c>
      <c r="U417" s="166"/>
      <c r="V417" s="167">
        <f t="shared" si="229"/>
        <v>10</v>
      </c>
      <c r="W417" s="168">
        <f t="shared" si="230"/>
        <v>0</v>
      </c>
      <c r="X417" s="168">
        <f t="shared" si="231"/>
        <v>0</v>
      </c>
      <c r="Y417" s="168">
        <f t="shared" si="232"/>
        <v>0</v>
      </c>
      <c r="Z417" s="169">
        <f t="shared" si="233"/>
        <v>0</v>
      </c>
      <c r="AA417" s="166"/>
      <c r="AB417" s="167">
        <f t="shared" si="234"/>
        <v>10</v>
      </c>
      <c r="AC417" s="168">
        <f t="shared" si="235"/>
        <v>0</v>
      </c>
      <c r="AD417" s="168">
        <f t="shared" si="236"/>
        <v>0</v>
      </c>
      <c r="AE417" s="168">
        <f t="shared" si="237"/>
        <v>0</v>
      </c>
      <c r="AF417" s="169">
        <f t="shared" si="238"/>
        <v>0</v>
      </c>
      <c r="AG417" s="170"/>
      <c r="AH417" s="238" t="s">
        <v>1490</v>
      </c>
      <c r="AI417" s="280"/>
      <c r="AN417" s="255"/>
      <c r="AO417" s="256"/>
      <c r="AP417" s="256"/>
      <c r="AQ417" s="257"/>
    </row>
    <row r="418" spans="1:43" ht="60">
      <c r="A418" s="281"/>
      <c r="B418" s="282" t="s">
        <v>3682</v>
      </c>
      <c r="C418" s="291" t="s">
        <v>3683</v>
      </c>
      <c r="D418" s="273" t="s">
        <v>3684</v>
      </c>
      <c r="E418" s="274"/>
      <c r="F418" s="275" t="s">
        <v>2550</v>
      </c>
      <c r="G418" s="276">
        <v>23</v>
      </c>
      <c r="H418" s="277">
        <v>748.2</v>
      </c>
      <c r="I418" s="278">
        <v>56.37</v>
      </c>
      <c r="J418" s="279">
        <f t="shared" si="219"/>
        <v>804.57</v>
      </c>
      <c r="K418" s="166">
        <f t="shared" si="220"/>
        <v>17208.599999999999</v>
      </c>
      <c r="L418" s="166">
        <f t="shared" si="221"/>
        <v>1296.51</v>
      </c>
      <c r="M418" s="166">
        <f t="shared" si="222"/>
        <v>18505.11</v>
      </c>
      <c r="N418" s="166">
        <f t="shared" si="223"/>
        <v>23131.39</v>
      </c>
      <c r="O418" s="166"/>
      <c r="P418" s="167">
        <f t="shared" si="224"/>
        <v>23</v>
      </c>
      <c r="Q418" s="168">
        <f t="shared" si="225"/>
        <v>0</v>
      </c>
      <c r="R418" s="168">
        <f t="shared" si="226"/>
        <v>0</v>
      </c>
      <c r="S418" s="168">
        <f t="shared" si="227"/>
        <v>0</v>
      </c>
      <c r="T418" s="169">
        <f t="shared" si="228"/>
        <v>0</v>
      </c>
      <c r="U418" s="166"/>
      <c r="V418" s="167">
        <f t="shared" si="229"/>
        <v>23</v>
      </c>
      <c r="W418" s="168">
        <f t="shared" si="230"/>
        <v>0</v>
      </c>
      <c r="X418" s="168">
        <f t="shared" si="231"/>
        <v>0</v>
      </c>
      <c r="Y418" s="168">
        <f t="shared" si="232"/>
        <v>0</v>
      </c>
      <c r="Z418" s="169">
        <f t="shared" si="233"/>
        <v>0</v>
      </c>
      <c r="AA418" s="166"/>
      <c r="AB418" s="167">
        <f t="shared" si="234"/>
        <v>23</v>
      </c>
      <c r="AC418" s="168">
        <f t="shared" si="235"/>
        <v>0</v>
      </c>
      <c r="AD418" s="168">
        <f t="shared" si="236"/>
        <v>0</v>
      </c>
      <c r="AE418" s="168">
        <f t="shared" si="237"/>
        <v>0</v>
      </c>
      <c r="AF418" s="169">
        <f t="shared" si="238"/>
        <v>0</v>
      </c>
      <c r="AG418" s="170"/>
      <c r="AH418" s="238" t="s">
        <v>1490</v>
      </c>
      <c r="AI418" s="285"/>
      <c r="AN418" s="255"/>
      <c r="AO418" s="256"/>
      <c r="AP418" s="256"/>
      <c r="AQ418" s="257"/>
    </row>
    <row r="419" spans="1:43" ht="30">
      <c r="A419" s="281"/>
      <c r="B419" s="282" t="s">
        <v>3685</v>
      </c>
      <c r="C419" s="272" t="s">
        <v>3686</v>
      </c>
      <c r="D419" s="273" t="s">
        <v>3687</v>
      </c>
      <c r="E419" s="274"/>
      <c r="F419" s="284" t="s">
        <v>2590</v>
      </c>
      <c r="G419" s="276">
        <v>8</v>
      </c>
      <c r="H419" s="277">
        <v>18.95</v>
      </c>
      <c r="I419" s="278">
        <v>14.94</v>
      </c>
      <c r="J419" s="279">
        <f t="shared" si="219"/>
        <v>33.89</v>
      </c>
      <c r="K419" s="166">
        <f t="shared" si="220"/>
        <v>151.6</v>
      </c>
      <c r="L419" s="166">
        <f t="shared" si="221"/>
        <v>119.52</v>
      </c>
      <c r="M419" s="166">
        <f t="shared" si="222"/>
        <v>271.12</v>
      </c>
      <c r="N419" s="166">
        <f t="shared" si="223"/>
        <v>338.9</v>
      </c>
      <c r="O419" s="166"/>
      <c r="P419" s="167">
        <f t="shared" si="224"/>
        <v>8</v>
      </c>
      <c r="Q419" s="168">
        <f t="shared" si="225"/>
        <v>0</v>
      </c>
      <c r="R419" s="168">
        <f t="shared" si="226"/>
        <v>0</v>
      </c>
      <c r="S419" s="168">
        <f t="shared" si="227"/>
        <v>0</v>
      </c>
      <c r="T419" s="169">
        <f t="shared" si="228"/>
        <v>0</v>
      </c>
      <c r="U419" s="166"/>
      <c r="V419" s="167">
        <f t="shared" si="229"/>
        <v>8</v>
      </c>
      <c r="W419" s="168">
        <f t="shared" si="230"/>
        <v>0</v>
      </c>
      <c r="X419" s="168">
        <f t="shared" si="231"/>
        <v>0</v>
      </c>
      <c r="Y419" s="168">
        <f t="shared" si="232"/>
        <v>0</v>
      </c>
      <c r="Z419" s="169">
        <f t="shared" si="233"/>
        <v>0</v>
      </c>
      <c r="AA419" s="166"/>
      <c r="AB419" s="167">
        <f t="shared" si="234"/>
        <v>8</v>
      </c>
      <c r="AC419" s="168">
        <f t="shared" si="235"/>
        <v>0</v>
      </c>
      <c r="AD419" s="168">
        <f t="shared" si="236"/>
        <v>0</v>
      </c>
      <c r="AE419" s="168">
        <f t="shared" si="237"/>
        <v>0</v>
      </c>
      <c r="AF419" s="169">
        <f t="shared" si="238"/>
        <v>0</v>
      </c>
      <c r="AG419" s="170"/>
      <c r="AH419" s="238" t="s">
        <v>1490</v>
      </c>
      <c r="AI419" s="285"/>
      <c r="AN419" s="255"/>
      <c r="AO419" s="256"/>
      <c r="AP419" s="256"/>
      <c r="AQ419" s="257"/>
    </row>
    <row r="420" spans="1:43" ht="30">
      <c r="A420" s="281"/>
      <c r="B420" s="282" t="s">
        <v>3688</v>
      </c>
      <c r="C420" s="272" t="s">
        <v>3689</v>
      </c>
      <c r="D420" s="273" t="s">
        <v>3690</v>
      </c>
      <c r="E420" s="274"/>
      <c r="F420" s="275" t="s">
        <v>2594</v>
      </c>
      <c r="G420" s="276">
        <v>6</v>
      </c>
      <c r="H420" s="277">
        <v>645.63</v>
      </c>
      <c r="I420" s="278">
        <v>201.73</v>
      </c>
      <c r="J420" s="279">
        <f t="shared" si="219"/>
        <v>847.36</v>
      </c>
      <c r="K420" s="166">
        <f t="shared" si="220"/>
        <v>3873.78</v>
      </c>
      <c r="L420" s="166">
        <f t="shared" si="221"/>
        <v>1210.3800000000001</v>
      </c>
      <c r="M420" s="166">
        <f t="shared" si="222"/>
        <v>5084.16</v>
      </c>
      <c r="N420" s="166">
        <f t="shared" si="223"/>
        <v>6355.2</v>
      </c>
      <c r="O420" s="166"/>
      <c r="P420" s="167">
        <f t="shared" si="224"/>
        <v>6</v>
      </c>
      <c r="Q420" s="168">
        <f t="shared" si="225"/>
        <v>0</v>
      </c>
      <c r="R420" s="168">
        <f t="shared" si="226"/>
        <v>0</v>
      </c>
      <c r="S420" s="168">
        <f t="shared" si="227"/>
        <v>0</v>
      </c>
      <c r="T420" s="169">
        <f t="shared" si="228"/>
        <v>0</v>
      </c>
      <c r="U420" s="166"/>
      <c r="V420" s="167">
        <f t="shared" si="229"/>
        <v>6</v>
      </c>
      <c r="W420" s="168">
        <f t="shared" si="230"/>
        <v>0</v>
      </c>
      <c r="X420" s="168">
        <f t="shared" si="231"/>
        <v>0</v>
      </c>
      <c r="Y420" s="168">
        <f t="shared" si="232"/>
        <v>0</v>
      </c>
      <c r="Z420" s="169">
        <f t="shared" si="233"/>
        <v>0</v>
      </c>
      <c r="AA420" s="166"/>
      <c r="AB420" s="167">
        <f t="shared" si="234"/>
        <v>6</v>
      </c>
      <c r="AC420" s="168">
        <f t="shared" si="235"/>
        <v>0</v>
      </c>
      <c r="AD420" s="168">
        <f t="shared" si="236"/>
        <v>0</v>
      </c>
      <c r="AE420" s="168">
        <f t="shared" si="237"/>
        <v>0</v>
      </c>
      <c r="AF420" s="169">
        <f t="shared" si="238"/>
        <v>0</v>
      </c>
      <c r="AG420" s="170"/>
      <c r="AH420" s="238" t="s">
        <v>1490</v>
      </c>
      <c r="AI420" s="285"/>
      <c r="AN420" s="255"/>
      <c r="AO420" s="256"/>
      <c r="AP420" s="256"/>
      <c r="AQ420" s="257"/>
    </row>
    <row r="421" spans="1:43" ht="30">
      <c r="A421" s="281"/>
      <c r="B421" s="282" t="s">
        <v>3691</v>
      </c>
      <c r="C421" s="291" t="s">
        <v>3692</v>
      </c>
      <c r="D421" s="273" t="s">
        <v>3693</v>
      </c>
      <c r="E421" s="274"/>
      <c r="F421" s="275" t="s">
        <v>2594</v>
      </c>
      <c r="G421" s="276">
        <v>6</v>
      </c>
      <c r="H421" s="277">
        <v>653.14</v>
      </c>
      <c r="I421" s="278">
        <v>49.63</v>
      </c>
      <c r="J421" s="279">
        <f t="shared" si="219"/>
        <v>702.77</v>
      </c>
      <c r="K421" s="166">
        <f t="shared" si="220"/>
        <v>3918.84</v>
      </c>
      <c r="L421" s="166">
        <f t="shared" si="221"/>
        <v>297.77999999999997</v>
      </c>
      <c r="M421" s="166">
        <f t="shared" si="222"/>
        <v>4216.62</v>
      </c>
      <c r="N421" s="166">
        <f t="shared" si="223"/>
        <v>5270.78</v>
      </c>
      <c r="O421" s="166"/>
      <c r="P421" s="167">
        <f t="shared" si="224"/>
        <v>6</v>
      </c>
      <c r="Q421" s="168">
        <f t="shared" si="225"/>
        <v>0</v>
      </c>
      <c r="R421" s="168">
        <f t="shared" si="226"/>
        <v>0</v>
      </c>
      <c r="S421" s="168">
        <f t="shared" si="227"/>
        <v>0</v>
      </c>
      <c r="T421" s="169">
        <f t="shared" si="228"/>
        <v>0</v>
      </c>
      <c r="U421" s="166"/>
      <c r="V421" s="167">
        <f t="shared" si="229"/>
        <v>6</v>
      </c>
      <c r="W421" s="168">
        <f t="shared" si="230"/>
        <v>0</v>
      </c>
      <c r="X421" s="168">
        <f t="shared" si="231"/>
        <v>0</v>
      </c>
      <c r="Y421" s="168">
        <f t="shared" si="232"/>
        <v>0</v>
      </c>
      <c r="Z421" s="169">
        <f t="shared" si="233"/>
        <v>0</v>
      </c>
      <c r="AA421" s="166"/>
      <c r="AB421" s="167">
        <f t="shared" si="234"/>
        <v>6</v>
      </c>
      <c r="AC421" s="168">
        <f t="shared" si="235"/>
        <v>0</v>
      </c>
      <c r="AD421" s="168">
        <f t="shared" si="236"/>
        <v>0</v>
      </c>
      <c r="AE421" s="168">
        <f t="shared" si="237"/>
        <v>0</v>
      </c>
      <c r="AF421" s="169">
        <f t="shared" si="238"/>
        <v>0</v>
      </c>
      <c r="AG421" s="170"/>
      <c r="AH421" s="238" t="s">
        <v>1490</v>
      </c>
      <c r="AI421" s="285"/>
      <c r="AN421" s="239"/>
      <c r="AO421" s="240"/>
      <c r="AP421" s="240"/>
      <c r="AQ421" s="241"/>
    </row>
    <row r="422" spans="1:43" ht="30">
      <c r="A422" s="281"/>
      <c r="B422" s="282" t="s">
        <v>3694</v>
      </c>
      <c r="C422" s="291" t="s">
        <v>3695</v>
      </c>
      <c r="D422" s="273" t="s">
        <v>3696</v>
      </c>
      <c r="E422" s="274"/>
      <c r="F422" s="275" t="s">
        <v>2550</v>
      </c>
      <c r="G422" s="276">
        <v>2</v>
      </c>
      <c r="H422" s="277">
        <v>1128.96</v>
      </c>
      <c r="I422" s="278">
        <v>39.770000000000003</v>
      </c>
      <c r="J422" s="279">
        <f t="shared" si="219"/>
        <v>1168.73</v>
      </c>
      <c r="K422" s="166">
        <f t="shared" si="220"/>
        <v>2257.92</v>
      </c>
      <c r="L422" s="166">
        <f t="shared" si="221"/>
        <v>79.540000000000006</v>
      </c>
      <c r="M422" s="166">
        <f t="shared" si="222"/>
        <v>2337.46</v>
      </c>
      <c r="N422" s="166">
        <f t="shared" si="223"/>
        <v>2921.83</v>
      </c>
      <c r="O422" s="166"/>
      <c r="P422" s="167">
        <f t="shared" si="224"/>
        <v>2</v>
      </c>
      <c r="Q422" s="168">
        <f t="shared" si="225"/>
        <v>0</v>
      </c>
      <c r="R422" s="168">
        <f t="shared" si="226"/>
        <v>0</v>
      </c>
      <c r="S422" s="168">
        <f t="shared" si="227"/>
        <v>0</v>
      </c>
      <c r="T422" s="169">
        <f t="shared" si="228"/>
        <v>0</v>
      </c>
      <c r="U422" s="166"/>
      <c r="V422" s="167">
        <f t="shared" si="229"/>
        <v>2</v>
      </c>
      <c r="W422" s="168">
        <f t="shared" si="230"/>
        <v>0</v>
      </c>
      <c r="X422" s="168">
        <f t="shared" si="231"/>
        <v>0</v>
      </c>
      <c r="Y422" s="168">
        <f t="shared" si="232"/>
        <v>0</v>
      </c>
      <c r="Z422" s="169">
        <f t="shared" si="233"/>
        <v>0</v>
      </c>
      <c r="AA422" s="166"/>
      <c r="AB422" s="167">
        <f t="shared" si="234"/>
        <v>2</v>
      </c>
      <c r="AC422" s="168">
        <f t="shared" si="235"/>
        <v>0</v>
      </c>
      <c r="AD422" s="168">
        <f t="shared" si="236"/>
        <v>0</v>
      </c>
      <c r="AE422" s="168">
        <f t="shared" si="237"/>
        <v>0</v>
      </c>
      <c r="AF422" s="169">
        <f t="shared" si="238"/>
        <v>0</v>
      </c>
      <c r="AG422" s="170"/>
      <c r="AH422" s="238" t="s">
        <v>1490</v>
      </c>
      <c r="AI422" s="285"/>
      <c r="AN422" s="255"/>
      <c r="AO422" s="256"/>
      <c r="AP422" s="256"/>
      <c r="AQ422" s="257"/>
    </row>
    <row r="423" spans="1:43" ht="19.5">
      <c r="A423" s="281"/>
      <c r="B423" s="282" t="s">
        <v>3697</v>
      </c>
      <c r="C423" s="288" t="s">
        <v>3698</v>
      </c>
      <c r="D423" s="273" t="s">
        <v>3699</v>
      </c>
      <c r="E423" s="274"/>
      <c r="F423" s="275" t="s">
        <v>2594</v>
      </c>
      <c r="G423" s="276">
        <v>2</v>
      </c>
      <c r="H423" s="277">
        <v>49.72</v>
      </c>
      <c r="I423" s="278">
        <v>22.67</v>
      </c>
      <c r="J423" s="279">
        <f t="shared" si="219"/>
        <v>72.39</v>
      </c>
      <c r="K423" s="166">
        <f t="shared" si="220"/>
        <v>99.44</v>
      </c>
      <c r="L423" s="166">
        <f t="shared" si="221"/>
        <v>45.34</v>
      </c>
      <c r="M423" s="166">
        <f t="shared" si="222"/>
        <v>144.78</v>
      </c>
      <c r="N423" s="166">
        <f t="shared" si="223"/>
        <v>180.98</v>
      </c>
      <c r="O423" s="166"/>
      <c r="P423" s="167">
        <f t="shared" si="224"/>
        <v>2</v>
      </c>
      <c r="Q423" s="168">
        <f t="shared" si="225"/>
        <v>0</v>
      </c>
      <c r="R423" s="168">
        <f t="shared" si="226"/>
        <v>0</v>
      </c>
      <c r="S423" s="168">
        <f t="shared" si="227"/>
        <v>0</v>
      </c>
      <c r="T423" s="169">
        <f t="shared" si="228"/>
        <v>0</v>
      </c>
      <c r="U423" s="166"/>
      <c r="V423" s="167">
        <f t="shared" si="229"/>
        <v>2</v>
      </c>
      <c r="W423" s="168">
        <f t="shared" si="230"/>
        <v>0</v>
      </c>
      <c r="X423" s="168">
        <f t="shared" si="231"/>
        <v>0</v>
      </c>
      <c r="Y423" s="168">
        <f t="shared" si="232"/>
        <v>0</v>
      </c>
      <c r="Z423" s="169">
        <f t="shared" si="233"/>
        <v>0</v>
      </c>
      <c r="AA423" s="166"/>
      <c r="AB423" s="167">
        <f t="shared" si="234"/>
        <v>2</v>
      </c>
      <c r="AC423" s="168">
        <f t="shared" si="235"/>
        <v>0</v>
      </c>
      <c r="AD423" s="168">
        <f t="shared" si="236"/>
        <v>0</v>
      </c>
      <c r="AE423" s="168">
        <f t="shared" si="237"/>
        <v>0</v>
      </c>
      <c r="AF423" s="169">
        <f t="shared" si="238"/>
        <v>0</v>
      </c>
      <c r="AG423" s="170"/>
      <c r="AH423" s="238" t="s">
        <v>1490</v>
      </c>
      <c r="AI423" s="285"/>
      <c r="AN423" s="255"/>
      <c r="AO423" s="256"/>
      <c r="AP423" s="256"/>
      <c r="AQ423" s="257"/>
    </row>
    <row r="424" spans="1:43" ht="90">
      <c r="A424" s="281"/>
      <c r="B424" s="282" t="s">
        <v>3700</v>
      </c>
      <c r="C424" s="291" t="s">
        <v>3701</v>
      </c>
      <c r="D424" s="273" t="s">
        <v>3702</v>
      </c>
      <c r="E424" s="274"/>
      <c r="F424" s="275" t="s">
        <v>2955</v>
      </c>
      <c r="G424" s="276">
        <v>2</v>
      </c>
      <c r="H424" s="277">
        <v>328.27</v>
      </c>
      <c r="I424" s="278">
        <v>46.95</v>
      </c>
      <c r="J424" s="279">
        <f t="shared" si="219"/>
        <v>375.22</v>
      </c>
      <c r="K424" s="166">
        <f t="shared" si="220"/>
        <v>656.54</v>
      </c>
      <c r="L424" s="166">
        <f t="shared" si="221"/>
        <v>93.9</v>
      </c>
      <c r="M424" s="166">
        <f t="shared" si="222"/>
        <v>750.44</v>
      </c>
      <c r="N424" s="166">
        <f t="shared" si="223"/>
        <v>938.05</v>
      </c>
      <c r="O424" s="166"/>
      <c r="P424" s="167">
        <f t="shared" si="224"/>
        <v>2</v>
      </c>
      <c r="Q424" s="168">
        <f t="shared" si="225"/>
        <v>0</v>
      </c>
      <c r="R424" s="168">
        <f t="shared" si="226"/>
        <v>0</v>
      </c>
      <c r="S424" s="168">
        <f t="shared" si="227"/>
        <v>0</v>
      </c>
      <c r="T424" s="169">
        <f t="shared" si="228"/>
        <v>0</v>
      </c>
      <c r="U424" s="166"/>
      <c r="V424" s="167">
        <f t="shared" si="229"/>
        <v>2</v>
      </c>
      <c r="W424" s="168">
        <f t="shared" si="230"/>
        <v>0</v>
      </c>
      <c r="X424" s="168">
        <f t="shared" si="231"/>
        <v>0</v>
      </c>
      <c r="Y424" s="168">
        <f t="shared" si="232"/>
        <v>0</v>
      </c>
      <c r="Z424" s="169">
        <f t="shared" si="233"/>
        <v>0</v>
      </c>
      <c r="AA424" s="166"/>
      <c r="AB424" s="167">
        <f t="shared" si="234"/>
        <v>2</v>
      </c>
      <c r="AC424" s="168">
        <f t="shared" si="235"/>
        <v>0</v>
      </c>
      <c r="AD424" s="168">
        <f t="shared" si="236"/>
        <v>0</v>
      </c>
      <c r="AE424" s="168">
        <f t="shared" si="237"/>
        <v>0</v>
      </c>
      <c r="AF424" s="169">
        <f t="shared" si="238"/>
        <v>0</v>
      </c>
      <c r="AG424" s="170"/>
      <c r="AH424" s="238" t="s">
        <v>1490</v>
      </c>
      <c r="AI424" s="285"/>
      <c r="AN424" s="255"/>
      <c r="AO424" s="256"/>
      <c r="AP424" s="256"/>
      <c r="AQ424" s="257"/>
    </row>
    <row r="425" spans="1:43" ht="45">
      <c r="A425" s="281"/>
      <c r="B425" s="282" t="s">
        <v>3703</v>
      </c>
      <c r="C425" s="291" t="s">
        <v>3704</v>
      </c>
      <c r="D425" s="273" t="s">
        <v>3705</v>
      </c>
      <c r="E425" s="274"/>
      <c r="F425" s="275" t="s">
        <v>2550</v>
      </c>
      <c r="G425" s="276">
        <v>12</v>
      </c>
      <c r="H425" s="277">
        <v>271.42</v>
      </c>
      <c r="I425" s="278">
        <v>42.27</v>
      </c>
      <c r="J425" s="279">
        <f t="shared" si="219"/>
        <v>313.69</v>
      </c>
      <c r="K425" s="166">
        <f t="shared" si="220"/>
        <v>3257.04</v>
      </c>
      <c r="L425" s="166">
        <f t="shared" si="221"/>
        <v>507.24</v>
      </c>
      <c r="M425" s="166">
        <f t="shared" si="222"/>
        <v>3764.28</v>
      </c>
      <c r="N425" s="166">
        <f t="shared" si="223"/>
        <v>4705.3500000000004</v>
      </c>
      <c r="O425" s="166"/>
      <c r="P425" s="167">
        <f t="shared" si="224"/>
        <v>12</v>
      </c>
      <c r="Q425" s="168">
        <f t="shared" si="225"/>
        <v>0</v>
      </c>
      <c r="R425" s="168">
        <f t="shared" si="226"/>
        <v>0</v>
      </c>
      <c r="S425" s="168">
        <f t="shared" si="227"/>
        <v>0</v>
      </c>
      <c r="T425" s="169">
        <f t="shared" si="228"/>
        <v>0</v>
      </c>
      <c r="U425" s="166"/>
      <c r="V425" s="167">
        <f t="shared" si="229"/>
        <v>12</v>
      </c>
      <c r="W425" s="168">
        <f t="shared" si="230"/>
        <v>0</v>
      </c>
      <c r="X425" s="168">
        <f t="shared" si="231"/>
        <v>0</v>
      </c>
      <c r="Y425" s="168">
        <f t="shared" si="232"/>
        <v>0</v>
      </c>
      <c r="Z425" s="169">
        <f t="shared" si="233"/>
        <v>0</v>
      </c>
      <c r="AA425" s="166"/>
      <c r="AB425" s="167">
        <f t="shared" si="234"/>
        <v>12</v>
      </c>
      <c r="AC425" s="168">
        <f t="shared" si="235"/>
        <v>0</v>
      </c>
      <c r="AD425" s="168">
        <f t="shared" si="236"/>
        <v>0</v>
      </c>
      <c r="AE425" s="168">
        <f t="shared" si="237"/>
        <v>0</v>
      </c>
      <c r="AF425" s="169">
        <f t="shared" si="238"/>
        <v>0</v>
      </c>
      <c r="AG425" s="170"/>
      <c r="AH425" s="238" t="s">
        <v>1490</v>
      </c>
      <c r="AI425" s="285"/>
      <c r="AN425" s="255"/>
      <c r="AO425" s="256"/>
      <c r="AP425" s="256"/>
      <c r="AQ425" s="257"/>
    </row>
    <row r="426" spans="1:43" ht="30">
      <c r="A426" s="281"/>
      <c r="B426" s="282" t="s">
        <v>3706</v>
      </c>
      <c r="C426" s="272" t="s">
        <v>2671</v>
      </c>
      <c r="D426" s="273" t="s">
        <v>3707</v>
      </c>
      <c r="E426" s="274"/>
      <c r="F426" s="275" t="s">
        <v>2550</v>
      </c>
      <c r="G426" s="276">
        <v>21</v>
      </c>
      <c r="H426" s="277">
        <v>1.24</v>
      </c>
      <c r="I426" s="278">
        <v>3.42</v>
      </c>
      <c r="J426" s="279">
        <f t="shared" si="219"/>
        <v>4.66</v>
      </c>
      <c r="K426" s="166">
        <f t="shared" si="220"/>
        <v>26.04</v>
      </c>
      <c r="L426" s="166">
        <f t="shared" si="221"/>
        <v>71.819999999999993</v>
      </c>
      <c r="M426" s="166">
        <f t="shared" si="222"/>
        <v>97.86</v>
      </c>
      <c r="N426" s="166">
        <f t="shared" si="223"/>
        <v>122.33</v>
      </c>
      <c r="O426" s="166"/>
      <c r="P426" s="167">
        <f t="shared" si="224"/>
        <v>21</v>
      </c>
      <c r="Q426" s="168">
        <f t="shared" si="225"/>
        <v>0</v>
      </c>
      <c r="R426" s="168">
        <f t="shared" si="226"/>
        <v>0</v>
      </c>
      <c r="S426" s="168">
        <f t="shared" si="227"/>
        <v>0</v>
      </c>
      <c r="T426" s="169">
        <f t="shared" si="228"/>
        <v>0</v>
      </c>
      <c r="U426" s="166"/>
      <c r="V426" s="167">
        <f t="shared" si="229"/>
        <v>21</v>
      </c>
      <c r="W426" s="168">
        <f t="shared" si="230"/>
        <v>0</v>
      </c>
      <c r="X426" s="168">
        <f t="shared" si="231"/>
        <v>0</v>
      </c>
      <c r="Y426" s="168">
        <f t="shared" si="232"/>
        <v>0</v>
      </c>
      <c r="Z426" s="169">
        <f t="shared" si="233"/>
        <v>0</v>
      </c>
      <c r="AA426" s="166"/>
      <c r="AB426" s="167">
        <f t="shared" si="234"/>
        <v>21</v>
      </c>
      <c r="AC426" s="168">
        <f t="shared" si="235"/>
        <v>0</v>
      </c>
      <c r="AD426" s="168">
        <f t="shared" si="236"/>
        <v>0</v>
      </c>
      <c r="AE426" s="168">
        <f t="shared" si="237"/>
        <v>0</v>
      </c>
      <c r="AF426" s="169">
        <f t="shared" si="238"/>
        <v>0</v>
      </c>
      <c r="AG426" s="170"/>
      <c r="AH426" s="238" t="s">
        <v>1490</v>
      </c>
      <c r="AI426" s="285"/>
      <c r="AN426" s="255"/>
      <c r="AO426" s="256"/>
      <c r="AP426" s="256"/>
      <c r="AQ426" s="257"/>
    </row>
    <row r="427" spans="1:43" ht="60">
      <c r="A427" s="281"/>
      <c r="B427" s="282" t="s">
        <v>3708</v>
      </c>
      <c r="C427" s="291" t="s">
        <v>3709</v>
      </c>
      <c r="D427" s="273" t="s">
        <v>3710</v>
      </c>
      <c r="E427" s="274"/>
      <c r="F427" s="275" t="s">
        <v>2590</v>
      </c>
      <c r="G427" s="276">
        <v>4</v>
      </c>
      <c r="H427" s="277">
        <v>98.39</v>
      </c>
      <c r="I427" s="278">
        <v>70.42</v>
      </c>
      <c r="J427" s="279">
        <f t="shared" si="219"/>
        <v>168.81</v>
      </c>
      <c r="K427" s="166">
        <f t="shared" si="220"/>
        <v>393.56</v>
      </c>
      <c r="L427" s="166">
        <f t="shared" si="221"/>
        <v>281.68</v>
      </c>
      <c r="M427" s="166">
        <f t="shared" si="222"/>
        <v>675.24</v>
      </c>
      <c r="N427" s="166">
        <f t="shared" si="223"/>
        <v>844.05</v>
      </c>
      <c r="O427" s="166"/>
      <c r="P427" s="167">
        <f t="shared" si="224"/>
        <v>4</v>
      </c>
      <c r="Q427" s="168">
        <f t="shared" si="225"/>
        <v>0</v>
      </c>
      <c r="R427" s="168">
        <f t="shared" si="226"/>
        <v>0</v>
      </c>
      <c r="S427" s="168">
        <f t="shared" si="227"/>
        <v>0</v>
      </c>
      <c r="T427" s="169">
        <f t="shared" si="228"/>
        <v>0</v>
      </c>
      <c r="U427" s="166"/>
      <c r="V427" s="167">
        <f t="shared" si="229"/>
        <v>4</v>
      </c>
      <c r="W427" s="168">
        <f t="shared" si="230"/>
        <v>0</v>
      </c>
      <c r="X427" s="168">
        <f t="shared" si="231"/>
        <v>0</v>
      </c>
      <c r="Y427" s="168">
        <f t="shared" si="232"/>
        <v>0</v>
      </c>
      <c r="Z427" s="169">
        <f t="shared" si="233"/>
        <v>0</v>
      </c>
      <c r="AA427" s="166"/>
      <c r="AB427" s="167">
        <f t="shared" si="234"/>
        <v>4</v>
      </c>
      <c r="AC427" s="168">
        <f t="shared" si="235"/>
        <v>0</v>
      </c>
      <c r="AD427" s="168">
        <f t="shared" si="236"/>
        <v>0</v>
      </c>
      <c r="AE427" s="168">
        <f t="shared" si="237"/>
        <v>0</v>
      </c>
      <c r="AF427" s="169">
        <f t="shared" si="238"/>
        <v>0</v>
      </c>
      <c r="AG427" s="170"/>
      <c r="AH427" s="238" t="s">
        <v>1490</v>
      </c>
      <c r="AI427" s="285"/>
      <c r="AN427" s="239"/>
      <c r="AO427" s="240"/>
      <c r="AP427" s="240"/>
      <c r="AQ427" s="241"/>
    </row>
    <row r="428" spans="1:43" ht="45">
      <c r="A428" s="281"/>
      <c r="B428" s="282" t="s">
        <v>3711</v>
      </c>
      <c r="C428" s="299" t="s">
        <v>3712</v>
      </c>
      <c r="D428" s="273" t="s">
        <v>3713</v>
      </c>
      <c r="E428" s="274"/>
      <c r="F428" s="275" t="s">
        <v>2550</v>
      </c>
      <c r="G428" s="276">
        <v>4</v>
      </c>
      <c r="H428" s="277">
        <v>73.260000000000005</v>
      </c>
      <c r="I428" s="278">
        <v>0</v>
      </c>
      <c r="J428" s="279">
        <f t="shared" si="219"/>
        <v>73.260000000000005</v>
      </c>
      <c r="K428" s="166">
        <f t="shared" si="220"/>
        <v>293.04000000000002</v>
      </c>
      <c r="L428" s="166">
        <f t="shared" si="221"/>
        <v>0</v>
      </c>
      <c r="M428" s="166">
        <f t="shared" si="222"/>
        <v>293.04000000000002</v>
      </c>
      <c r="N428" s="166">
        <f t="shared" si="223"/>
        <v>366.3</v>
      </c>
      <c r="O428" s="166"/>
      <c r="P428" s="167">
        <f t="shared" si="224"/>
        <v>4</v>
      </c>
      <c r="Q428" s="168">
        <f t="shared" si="225"/>
        <v>0</v>
      </c>
      <c r="R428" s="168">
        <f t="shared" si="226"/>
        <v>0</v>
      </c>
      <c r="S428" s="168">
        <f t="shared" si="227"/>
        <v>0</v>
      </c>
      <c r="T428" s="169">
        <f t="shared" si="228"/>
        <v>0</v>
      </c>
      <c r="U428" s="166"/>
      <c r="V428" s="167">
        <f t="shared" si="229"/>
        <v>4</v>
      </c>
      <c r="W428" s="168">
        <f t="shared" si="230"/>
        <v>0</v>
      </c>
      <c r="X428" s="168">
        <f t="shared" si="231"/>
        <v>0</v>
      </c>
      <c r="Y428" s="168">
        <f t="shared" si="232"/>
        <v>0</v>
      </c>
      <c r="Z428" s="169">
        <f t="shared" si="233"/>
        <v>0</v>
      </c>
      <c r="AA428" s="166"/>
      <c r="AB428" s="167">
        <f t="shared" si="234"/>
        <v>4</v>
      </c>
      <c r="AC428" s="168">
        <f t="shared" si="235"/>
        <v>0</v>
      </c>
      <c r="AD428" s="168">
        <f t="shared" si="236"/>
        <v>0</v>
      </c>
      <c r="AE428" s="168">
        <f t="shared" si="237"/>
        <v>0</v>
      </c>
      <c r="AF428" s="169">
        <f t="shared" si="238"/>
        <v>0</v>
      </c>
      <c r="AG428" s="170"/>
      <c r="AH428" s="238" t="s">
        <v>1490</v>
      </c>
      <c r="AI428" s="280"/>
      <c r="AN428" s="255"/>
      <c r="AO428" s="256"/>
      <c r="AP428" s="256"/>
      <c r="AQ428" s="257"/>
    </row>
    <row r="429" spans="1:43" ht="30">
      <c r="A429" s="281"/>
      <c r="B429" s="282" t="s">
        <v>3714</v>
      </c>
      <c r="C429" s="296" t="s">
        <v>3715</v>
      </c>
      <c r="D429" s="273" t="s">
        <v>3716</v>
      </c>
      <c r="E429" s="274"/>
      <c r="F429" s="275" t="s">
        <v>2550</v>
      </c>
      <c r="G429" s="276">
        <v>21</v>
      </c>
      <c r="H429" s="277">
        <v>721.03</v>
      </c>
      <c r="I429" s="278">
        <v>0</v>
      </c>
      <c r="J429" s="279">
        <f t="shared" si="219"/>
        <v>721.03</v>
      </c>
      <c r="K429" s="166">
        <f t="shared" si="220"/>
        <v>15141.63</v>
      </c>
      <c r="L429" s="166">
        <f t="shared" si="221"/>
        <v>0</v>
      </c>
      <c r="M429" s="166">
        <f t="shared" si="222"/>
        <v>15141.63</v>
      </c>
      <c r="N429" s="166">
        <f t="shared" si="223"/>
        <v>18927.04</v>
      </c>
      <c r="O429" s="166"/>
      <c r="P429" s="167">
        <f t="shared" si="224"/>
        <v>21</v>
      </c>
      <c r="Q429" s="168">
        <f t="shared" si="225"/>
        <v>0</v>
      </c>
      <c r="R429" s="168">
        <f t="shared" si="226"/>
        <v>0</v>
      </c>
      <c r="S429" s="168">
        <f t="shared" si="227"/>
        <v>0</v>
      </c>
      <c r="T429" s="169">
        <f t="shared" si="228"/>
        <v>0</v>
      </c>
      <c r="U429" s="166"/>
      <c r="V429" s="167">
        <f t="shared" si="229"/>
        <v>21</v>
      </c>
      <c r="W429" s="168">
        <f t="shared" si="230"/>
        <v>0</v>
      </c>
      <c r="X429" s="168">
        <f t="shared" si="231"/>
        <v>0</v>
      </c>
      <c r="Y429" s="168">
        <f t="shared" si="232"/>
        <v>0</v>
      </c>
      <c r="Z429" s="169">
        <f t="shared" si="233"/>
        <v>0</v>
      </c>
      <c r="AA429" s="166"/>
      <c r="AB429" s="167">
        <f t="shared" si="234"/>
        <v>21</v>
      </c>
      <c r="AC429" s="168">
        <f t="shared" si="235"/>
        <v>0</v>
      </c>
      <c r="AD429" s="168">
        <f t="shared" si="236"/>
        <v>0</v>
      </c>
      <c r="AE429" s="168">
        <f t="shared" si="237"/>
        <v>0</v>
      </c>
      <c r="AF429" s="169">
        <f t="shared" si="238"/>
        <v>0</v>
      </c>
      <c r="AG429" s="170"/>
      <c r="AH429" s="238" t="s">
        <v>1490</v>
      </c>
      <c r="AI429" s="280"/>
      <c r="AN429" s="255" t="s">
        <v>3717</v>
      </c>
      <c r="AO429" s="256" t="s">
        <v>3718</v>
      </c>
      <c r="AP429" s="256" t="s">
        <v>3719</v>
      </c>
      <c r="AQ429" s="257"/>
    </row>
    <row r="430" spans="1:43" ht="30">
      <c r="A430" s="281"/>
      <c r="B430" s="282" t="s">
        <v>3720</v>
      </c>
      <c r="C430" s="296" t="s">
        <v>3721</v>
      </c>
      <c r="D430" s="273" t="s">
        <v>3722</v>
      </c>
      <c r="E430" s="274"/>
      <c r="F430" s="275" t="s">
        <v>2550</v>
      </c>
      <c r="G430" s="276">
        <v>27</v>
      </c>
      <c r="H430" s="277">
        <v>345</v>
      </c>
      <c r="I430" s="278">
        <v>0</v>
      </c>
      <c r="J430" s="279">
        <f t="shared" si="219"/>
        <v>345</v>
      </c>
      <c r="K430" s="166">
        <f t="shared" si="220"/>
        <v>9315</v>
      </c>
      <c r="L430" s="166">
        <f t="shared" si="221"/>
        <v>0</v>
      </c>
      <c r="M430" s="166">
        <f t="shared" si="222"/>
        <v>9315</v>
      </c>
      <c r="N430" s="166">
        <f t="shared" si="223"/>
        <v>11643.75</v>
      </c>
      <c r="O430" s="166"/>
      <c r="P430" s="167">
        <f t="shared" si="224"/>
        <v>27</v>
      </c>
      <c r="Q430" s="168">
        <f t="shared" si="225"/>
        <v>0</v>
      </c>
      <c r="R430" s="168">
        <f t="shared" si="226"/>
        <v>0</v>
      </c>
      <c r="S430" s="168">
        <f t="shared" si="227"/>
        <v>0</v>
      </c>
      <c r="T430" s="169">
        <f t="shared" si="228"/>
        <v>0</v>
      </c>
      <c r="U430" s="166"/>
      <c r="V430" s="167">
        <f t="shared" si="229"/>
        <v>27</v>
      </c>
      <c r="W430" s="168">
        <f t="shared" si="230"/>
        <v>0</v>
      </c>
      <c r="X430" s="168">
        <f t="shared" si="231"/>
        <v>0</v>
      </c>
      <c r="Y430" s="168">
        <f t="shared" si="232"/>
        <v>0</v>
      </c>
      <c r="Z430" s="169">
        <f t="shared" si="233"/>
        <v>0</v>
      </c>
      <c r="AA430" s="166"/>
      <c r="AB430" s="167">
        <f t="shared" si="234"/>
        <v>27</v>
      </c>
      <c r="AC430" s="168">
        <f t="shared" si="235"/>
        <v>0</v>
      </c>
      <c r="AD430" s="168">
        <f t="shared" si="236"/>
        <v>0</v>
      </c>
      <c r="AE430" s="168">
        <f t="shared" si="237"/>
        <v>0</v>
      </c>
      <c r="AF430" s="169">
        <f t="shared" si="238"/>
        <v>0</v>
      </c>
      <c r="AG430" s="170"/>
      <c r="AH430" s="238" t="s">
        <v>1490</v>
      </c>
      <c r="AI430" s="280"/>
      <c r="AN430" s="255" t="s">
        <v>3723</v>
      </c>
      <c r="AO430" s="256" t="s">
        <v>3724</v>
      </c>
      <c r="AP430" s="256" t="s">
        <v>3725</v>
      </c>
      <c r="AQ430" s="257"/>
    </row>
    <row r="431" spans="1:43" ht="30">
      <c r="A431" s="281"/>
      <c r="B431" s="282" t="s">
        <v>3726</v>
      </c>
      <c r="C431" s="296" t="s">
        <v>3727</v>
      </c>
      <c r="D431" s="273" t="s">
        <v>3728</v>
      </c>
      <c r="E431" s="274"/>
      <c r="F431" s="275" t="s">
        <v>2550</v>
      </c>
      <c r="G431" s="276">
        <v>12</v>
      </c>
      <c r="H431" s="277">
        <v>107.93</v>
      </c>
      <c r="I431" s="278">
        <v>2.65</v>
      </c>
      <c r="J431" s="279">
        <f t="shared" si="219"/>
        <v>110.58</v>
      </c>
      <c r="K431" s="166">
        <f t="shared" si="220"/>
        <v>1295.1600000000001</v>
      </c>
      <c r="L431" s="166">
        <f t="shared" si="221"/>
        <v>31.8</v>
      </c>
      <c r="M431" s="166">
        <f t="shared" si="222"/>
        <v>1326.96</v>
      </c>
      <c r="N431" s="166">
        <f t="shared" si="223"/>
        <v>1658.7</v>
      </c>
      <c r="O431" s="166"/>
      <c r="P431" s="167">
        <f t="shared" si="224"/>
        <v>12</v>
      </c>
      <c r="Q431" s="168">
        <f t="shared" si="225"/>
        <v>0</v>
      </c>
      <c r="R431" s="168">
        <f t="shared" si="226"/>
        <v>0</v>
      </c>
      <c r="S431" s="168">
        <f t="shared" si="227"/>
        <v>0</v>
      </c>
      <c r="T431" s="169">
        <f t="shared" si="228"/>
        <v>0</v>
      </c>
      <c r="U431" s="166"/>
      <c r="V431" s="167">
        <f t="shared" si="229"/>
        <v>12</v>
      </c>
      <c r="W431" s="168">
        <f t="shared" si="230"/>
        <v>0</v>
      </c>
      <c r="X431" s="168">
        <f t="shared" si="231"/>
        <v>0</v>
      </c>
      <c r="Y431" s="168">
        <f t="shared" si="232"/>
        <v>0</v>
      </c>
      <c r="Z431" s="169">
        <f t="shared" si="233"/>
        <v>0</v>
      </c>
      <c r="AA431" s="166"/>
      <c r="AB431" s="167">
        <f t="shared" si="234"/>
        <v>12</v>
      </c>
      <c r="AC431" s="168">
        <f t="shared" si="235"/>
        <v>0</v>
      </c>
      <c r="AD431" s="168">
        <f t="shared" si="236"/>
        <v>0</v>
      </c>
      <c r="AE431" s="168">
        <f t="shared" si="237"/>
        <v>0</v>
      </c>
      <c r="AF431" s="169">
        <f t="shared" si="238"/>
        <v>0</v>
      </c>
      <c r="AG431" s="170"/>
      <c r="AH431" s="238" t="s">
        <v>1490</v>
      </c>
      <c r="AI431" s="280"/>
      <c r="AN431" s="255" t="s">
        <v>3729</v>
      </c>
      <c r="AO431" s="256" t="s">
        <v>3730</v>
      </c>
      <c r="AP431" s="256" t="s">
        <v>3731</v>
      </c>
      <c r="AQ431" s="257"/>
    </row>
    <row r="432" spans="1:43" ht="30.75" thickBot="1">
      <c r="A432" s="281"/>
      <c r="B432" s="282" t="s">
        <v>3732</v>
      </c>
      <c r="C432" s="296" t="s">
        <v>3733</v>
      </c>
      <c r="D432" s="273" t="s">
        <v>3734</v>
      </c>
      <c r="E432" s="274"/>
      <c r="F432" s="275" t="s">
        <v>2550</v>
      </c>
      <c r="G432" s="276">
        <v>10</v>
      </c>
      <c r="H432" s="277">
        <v>67.94</v>
      </c>
      <c r="I432" s="278">
        <v>2.65</v>
      </c>
      <c r="J432" s="279">
        <f t="shared" si="219"/>
        <v>70.59</v>
      </c>
      <c r="K432" s="166">
        <f t="shared" si="220"/>
        <v>679.4</v>
      </c>
      <c r="L432" s="166">
        <f t="shared" si="221"/>
        <v>26.5</v>
      </c>
      <c r="M432" s="166">
        <f t="shared" si="222"/>
        <v>705.9</v>
      </c>
      <c r="N432" s="166">
        <f t="shared" si="223"/>
        <v>882.38</v>
      </c>
      <c r="O432" s="166"/>
      <c r="P432" s="167">
        <f t="shared" si="224"/>
        <v>10</v>
      </c>
      <c r="Q432" s="168">
        <f t="shared" si="225"/>
        <v>0</v>
      </c>
      <c r="R432" s="168">
        <f t="shared" si="226"/>
        <v>0</v>
      </c>
      <c r="S432" s="168">
        <f t="shared" si="227"/>
        <v>0</v>
      </c>
      <c r="T432" s="169">
        <f t="shared" si="228"/>
        <v>0</v>
      </c>
      <c r="U432" s="166"/>
      <c r="V432" s="167">
        <f t="shared" si="229"/>
        <v>10</v>
      </c>
      <c r="W432" s="168">
        <f t="shared" si="230"/>
        <v>0</v>
      </c>
      <c r="X432" s="168">
        <f t="shared" si="231"/>
        <v>0</v>
      </c>
      <c r="Y432" s="168">
        <f t="shared" si="232"/>
        <v>0</v>
      </c>
      <c r="Z432" s="169">
        <f t="shared" si="233"/>
        <v>0</v>
      </c>
      <c r="AA432" s="166"/>
      <c r="AB432" s="167">
        <f t="shared" si="234"/>
        <v>10</v>
      </c>
      <c r="AC432" s="168">
        <f t="shared" si="235"/>
        <v>0</v>
      </c>
      <c r="AD432" s="168">
        <f t="shared" si="236"/>
        <v>0</v>
      </c>
      <c r="AE432" s="168">
        <f t="shared" si="237"/>
        <v>0</v>
      </c>
      <c r="AF432" s="169">
        <f t="shared" si="238"/>
        <v>0</v>
      </c>
      <c r="AG432" s="170"/>
      <c r="AH432" s="238" t="s">
        <v>1490</v>
      </c>
      <c r="AI432" s="280"/>
      <c r="AN432" s="255" t="s">
        <v>3735</v>
      </c>
      <c r="AO432" s="256" t="s">
        <v>3736</v>
      </c>
      <c r="AP432" s="256" t="s">
        <v>3737</v>
      </c>
      <c r="AQ432" s="257"/>
    </row>
    <row r="433" spans="1:43" ht="32.25" thickBot="1">
      <c r="A433" s="297"/>
      <c r="B433" s="304" t="s">
        <v>3738</v>
      </c>
      <c r="C433" s="305" t="s">
        <v>2541</v>
      </c>
      <c r="D433" s="306" t="s">
        <v>3739</v>
      </c>
      <c r="E433" s="208">
        <f>SUM(N436:N487)</f>
        <v>179200.76000000004</v>
      </c>
      <c r="F433" s="228"/>
      <c r="G433" s="298" t="s">
        <v>2541</v>
      </c>
      <c r="H433" s="229"/>
      <c r="I433" s="230"/>
      <c r="J433" s="231"/>
      <c r="K433" s="232"/>
      <c r="L433" s="232"/>
      <c r="M433" s="232"/>
      <c r="N433" s="232"/>
      <c r="O433" s="233">
        <f>SUM(T436:T487)</f>
        <v>0</v>
      </c>
      <c r="P433" s="234"/>
      <c r="Q433" s="235"/>
      <c r="R433" s="235"/>
      <c r="S433" s="235"/>
      <c r="T433" s="236"/>
      <c r="U433" s="233">
        <f>SUM(Z436:Z487)</f>
        <v>0</v>
      </c>
      <c r="V433" s="234"/>
      <c r="W433" s="235"/>
      <c r="X433" s="235"/>
      <c r="Y433" s="235"/>
      <c r="Z433" s="236"/>
      <c r="AA433" s="233">
        <f>SUM(AF436:AF487)</f>
        <v>0</v>
      </c>
      <c r="AB433" s="234"/>
      <c r="AC433" s="235"/>
      <c r="AD433" s="235"/>
      <c r="AE433" s="235"/>
      <c r="AF433" s="236"/>
      <c r="AG433" s="237"/>
      <c r="AH433" s="238" t="s">
        <v>1490</v>
      </c>
      <c r="AI433" s="190"/>
      <c r="AN433" s="239"/>
      <c r="AO433" s="240"/>
      <c r="AP433" s="240"/>
      <c r="AQ433" s="241"/>
    </row>
    <row r="434" spans="1:43" ht="20.25" thickBot="1">
      <c r="A434" s="293"/>
      <c r="B434" s="243" t="s">
        <v>3740</v>
      </c>
      <c r="C434" s="307" t="s">
        <v>2541</v>
      </c>
      <c r="D434" s="244" t="s">
        <v>3741</v>
      </c>
      <c r="E434" s="192">
        <f>SUM(N436:N487)</f>
        <v>179200.76000000004</v>
      </c>
      <c r="F434" s="245"/>
      <c r="G434" s="246" t="s">
        <v>2541</v>
      </c>
      <c r="H434" s="247"/>
      <c r="I434" s="248"/>
      <c r="J434" s="249"/>
      <c r="K434" s="250"/>
      <c r="L434" s="250"/>
      <c r="M434" s="250"/>
      <c r="N434" s="250"/>
      <c r="O434" s="251">
        <f>SUM(T436:T487)</f>
        <v>0</v>
      </c>
      <c r="P434" s="252"/>
      <c r="Q434" s="253"/>
      <c r="R434" s="253"/>
      <c r="S434" s="253"/>
      <c r="T434" s="254"/>
      <c r="U434" s="251">
        <f>SUM(Z436:Z487)</f>
        <v>0</v>
      </c>
      <c r="V434" s="252"/>
      <c r="W434" s="253"/>
      <c r="X434" s="253"/>
      <c r="Y434" s="253"/>
      <c r="Z434" s="254"/>
      <c r="AA434" s="251">
        <f>SUM(AF436:AF487)</f>
        <v>0</v>
      </c>
      <c r="AB434" s="252"/>
      <c r="AC434" s="253"/>
      <c r="AD434" s="253"/>
      <c r="AE434" s="253"/>
      <c r="AF434" s="254"/>
      <c r="AG434" s="237"/>
      <c r="AH434" s="238" t="s">
        <v>1490</v>
      </c>
      <c r="AI434" s="190"/>
      <c r="AN434" s="255"/>
      <c r="AO434" s="256"/>
      <c r="AP434" s="256"/>
      <c r="AQ434" s="257"/>
    </row>
    <row r="435" spans="1:43" ht="19.5">
      <c r="A435" s="287"/>
      <c r="B435" s="259" t="s">
        <v>3742</v>
      </c>
      <c r="C435" s="303" t="s">
        <v>2541</v>
      </c>
      <c r="D435" s="260" t="s">
        <v>3743</v>
      </c>
      <c r="E435" s="181">
        <f>SUM(N436:N448)</f>
        <v>62254.350000000006</v>
      </c>
      <c r="F435" s="261"/>
      <c r="G435" s="262" t="s">
        <v>2541</v>
      </c>
      <c r="H435" s="263"/>
      <c r="I435" s="264"/>
      <c r="J435" s="265"/>
      <c r="K435" s="266"/>
      <c r="L435" s="266"/>
      <c r="M435" s="266"/>
      <c r="N435" s="266"/>
      <c r="O435" s="267">
        <f>SUM(T436:T448)</f>
        <v>0</v>
      </c>
      <c r="P435" s="268"/>
      <c r="Q435" s="269"/>
      <c r="R435" s="269"/>
      <c r="S435" s="269"/>
      <c r="T435" s="270"/>
      <c r="U435" s="267">
        <f>SUM(Z436:Z448)</f>
        <v>0</v>
      </c>
      <c r="V435" s="268"/>
      <c r="W435" s="269"/>
      <c r="X435" s="269"/>
      <c r="Y435" s="269"/>
      <c r="Z435" s="270"/>
      <c r="AA435" s="267">
        <f>SUM(AF436:AF448)</f>
        <v>0</v>
      </c>
      <c r="AB435" s="268"/>
      <c r="AC435" s="269"/>
      <c r="AD435" s="269"/>
      <c r="AE435" s="269"/>
      <c r="AF435" s="270"/>
      <c r="AG435" s="237"/>
      <c r="AH435" s="238" t="s">
        <v>1490</v>
      </c>
      <c r="AI435" s="190"/>
      <c r="AN435" s="255"/>
      <c r="AO435" s="256"/>
      <c r="AP435" s="256"/>
      <c r="AQ435" s="257"/>
    </row>
    <row r="436" spans="1:43" ht="30">
      <c r="A436" s="281"/>
      <c r="B436" s="282" t="s">
        <v>3744</v>
      </c>
      <c r="C436" s="286" t="s">
        <v>3745</v>
      </c>
      <c r="D436" s="273" t="s">
        <v>3746</v>
      </c>
      <c r="E436" s="274"/>
      <c r="F436" s="275" t="s">
        <v>2590</v>
      </c>
      <c r="G436" s="276">
        <v>29</v>
      </c>
      <c r="H436" s="277">
        <v>0.68</v>
      </c>
      <c r="I436" s="278">
        <v>31.06</v>
      </c>
      <c r="J436" s="279">
        <f t="shared" ref="J436:J448" si="239">ROUND(H436+I436,2)</f>
        <v>31.74</v>
      </c>
      <c r="K436" s="166">
        <f t="shared" ref="K436:K448" si="240">ROUND(G436*H436,2)</f>
        <v>19.72</v>
      </c>
      <c r="L436" s="166">
        <f t="shared" ref="L436:L448" si="241">ROUND(G436*I436,2)</f>
        <v>900.74</v>
      </c>
      <c r="M436" s="166">
        <f t="shared" ref="M436:M448" si="242">ROUND(K436+L436,2)</f>
        <v>920.46</v>
      </c>
      <c r="N436" s="166">
        <f t="shared" ref="N436:N448" si="243">ROUND(M436*(1+$I$2),2)</f>
        <v>1150.58</v>
      </c>
      <c r="O436" s="166"/>
      <c r="P436" s="167">
        <f t="shared" ref="P436:P448" si="244">ROUND(G436-O436,2)</f>
        <v>29</v>
      </c>
      <c r="Q436" s="168">
        <f t="shared" ref="Q436:Q448" si="245">ROUND(O436*$H436*(1+$I$2),2)</f>
        <v>0</v>
      </c>
      <c r="R436" s="168">
        <f t="shared" ref="R436:R448" si="246">ROUND(O436*$I436*(1+$I$2),2)</f>
        <v>0</v>
      </c>
      <c r="S436" s="168">
        <f t="shared" ref="S436:S448" si="247">ROUND(O436*($I436+$H436),2)</f>
        <v>0</v>
      </c>
      <c r="T436" s="169">
        <f t="shared" ref="T436:T448" si="248">ROUND(Q436+R436,2)</f>
        <v>0</v>
      </c>
      <c r="U436" s="166"/>
      <c r="V436" s="167">
        <f t="shared" ref="V436:V448" si="249">ROUND(P436-U436,2)</f>
        <v>29</v>
      </c>
      <c r="W436" s="168">
        <f t="shared" ref="W436:W448" si="250">ROUND(U436*$H436*(1+$I$2),2)</f>
        <v>0</v>
      </c>
      <c r="X436" s="168">
        <f t="shared" ref="X436:X448" si="251">ROUND(U436*$I436*(1+$I$2),2)</f>
        <v>0</v>
      </c>
      <c r="Y436" s="168">
        <f t="shared" ref="Y436:Y448" si="252">ROUND(U436*($I436+$H436),2)</f>
        <v>0</v>
      </c>
      <c r="Z436" s="169">
        <f t="shared" ref="Z436:Z448" si="253">ROUND(W436+X436,2)</f>
        <v>0</v>
      </c>
      <c r="AA436" s="166"/>
      <c r="AB436" s="167">
        <f t="shared" ref="AB436:AB448" si="254">ROUND(V436-AA436,2)</f>
        <v>29</v>
      </c>
      <c r="AC436" s="168">
        <f t="shared" ref="AC436:AC448" si="255">ROUND(AA436*$H436*(1+$I$2),2)</f>
        <v>0</v>
      </c>
      <c r="AD436" s="168">
        <f t="shared" ref="AD436:AD448" si="256">ROUND(AA436*$I436*(1+$I$2),2)</f>
        <v>0</v>
      </c>
      <c r="AE436" s="168">
        <f t="shared" ref="AE436:AE448" si="257">ROUND(AA436*($I436+$H436),2)</f>
        <v>0</v>
      </c>
      <c r="AF436" s="169">
        <f t="shared" ref="AF436:AF448" si="258">ROUND(AC436+AD436,2)</f>
        <v>0</v>
      </c>
      <c r="AG436" s="170"/>
      <c r="AH436" s="238" t="s">
        <v>1490</v>
      </c>
      <c r="AI436" s="285"/>
      <c r="AN436" s="255"/>
      <c r="AO436" s="256"/>
      <c r="AP436" s="256"/>
      <c r="AQ436" s="257"/>
    </row>
    <row r="437" spans="1:43" ht="60">
      <c r="A437" s="281"/>
      <c r="B437" s="282" t="s">
        <v>3747</v>
      </c>
      <c r="C437" s="272" t="s">
        <v>3748</v>
      </c>
      <c r="D437" s="273" t="s">
        <v>3749</v>
      </c>
      <c r="E437" s="274"/>
      <c r="F437" s="275" t="s">
        <v>2550</v>
      </c>
      <c r="G437" s="276">
        <v>4</v>
      </c>
      <c r="H437" s="277">
        <v>20.57</v>
      </c>
      <c r="I437" s="278">
        <v>14.47</v>
      </c>
      <c r="J437" s="279">
        <f t="shared" si="239"/>
        <v>35.04</v>
      </c>
      <c r="K437" s="166">
        <f t="shared" si="240"/>
        <v>82.28</v>
      </c>
      <c r="L437" s="166">
        <f t="shared" si="241"/>
        <v>57.88</v>
      </c>
      <c r="M437" s="166">
        <f t="shared" si="242"/>
        <v>140.16</v>
      </c>
      <c r="N437" s="166">
        <f t="shared" si="243"/>
        <v>175.2</v>
      </c>
      <c r="O437" s="166"/>
      <c r="P437" s="167">
        <f t="shared" si="244"/>
        <v>4</v>
      </c>
      <c r="Q437" s="168">
        <f t="shared" si="245"/>
        <v>0</v>
      </c>
      <c r="R437" s="168">
        <f t="shared" si="246"/>
        <v>0</v>
      </c>
      <c r="S437" s="168">
        <f t="shared" si="247"/>
        <v>0</v>
      </c>
      <c r="T437" s="169">
        <f t="shared" si="248"/>
        <v>0</v>
      </c>
      <c r="U437" s="166"/>
      <c r="V437" s="167">
        <f t="shared" si="249"/>
        <v>4</v>
      </c>
      <c r="W437" s="168">
        <f t="shared" si="250"/>
        <v>0</v>
      </c>
      <c r="X437" s="168">
        <f t="shared" si="251"/>
        <v>0</v>
      </c>
      <c r="Y437" s="168">
        <f t="shared" si="252"/>
        <v>0</v>
      </c>
      <c r="Z437" s="169">
        <f t="shared" si="253"/>
        <v>0</v>
      </c>
      <c r="AA437" s="166"/>
      <c r="AB437" s="167">
        <f t="shared" si="254"/>
        <v>4</v>
      </c>
      <c r="AC437" s="168">
        <f t="shared" si="255"/>
        <v>0</v>
      </c>
      <c r="AD437" s="168">
        <f t="shared" si="256"/>
        <v>0</v>
      </c>
      <c r="AE437" s="168">
        <f t="shared" si="257"/>
        <v>0</v>
      </c>
      <c r="AF437" s="169">
        <f t="shared" si="258"/>
        <v>0</v>
      </c>
      <c r="AG437" s="170"/>
      <c r="AH437" s="238" t="s">
        <v>1490</v>
      </c>
      <c r="AI437" s="285"/>
      <c r="AN437" s="255"/>
      <c r="AO437" s="256"/>
      <c r="AP437" s="256"/>
      <c r="AQ437" s="257"/>
    </row>
    <row r="438" spans="1:43" ht="105">
      <c r="A438" s="281"/>
      <c r="B438" s="282" t="s">
        <v>3750</v>
      </c>
      <c r="C438" s="272" t="s">
        <v>3751</v>
      </c>
      <c r="D438" s="273" t="s">
        <v>3752</v>
      </c>
      <c r="E438" s="274"/>
      <c r="F438" s="275" t="s">
        <v>2550</v>
      </c>
      <c r="G438" s="276">
        <v>35</v>
      </c>
      <c r="H438" s="277">
        <v>47</v>
      </c>
      <c r="I438" s="278">
        <v>10.220000000000001</v>
      </c>
      <c r="J438" s="279">
        <f t="shared" si="239"/>
        <v>57.22</v>
      </c>
      <c r="K438" s="166">
        <f t="shared" si="240"/>
        <v>1645</v>
      </c>
      <c r="L438" s="166">
        <f t="shared" si="241"/>
        <v>357.7</v>
      </c>
      <c r="M438" s="166">
        <f t="shared" si="242"/>
        <v>2002.7</v>
      </c>
      <c r="N438" s="166">
        <f t="shared" si="243"/>
        <v>2503.38</v>
      </c>
      <c r="O438" s="166"/>
      <c r="P438" s="167">
        <f t="shared" si="244"/>
        <v>35</v>
      </c>
      <c r="Q438" s="168">
        <f t="shared" si="245"/>
        <v>0</v>
      </c>
      <c r="R438" s="168">
        <f t="shared" si="246"/>
        <v>0</v>
      </c>
      <c r="S438" s="168">
        <f t="shared" si="247"/>
        <v>0</v>
      </c>
      <c r="T438" s="169">
        <f t="shared" si="248"/>
        <v>0</v>
      </c>
      <c r="U438" s="166"/>
      <c r="V438" s="167">
        <f t="shared" si="249"/>
        <v>35</v>
      </c>
      <c r="W438" s="168">
        <f t="shared" si="250"/>
        <v>0</v>
      </c>
      <c r="X438" s="168">
        <f t="shared" si="251"/>
        <v>0</v>
      </c>
      <c r="Y438" s="168">
        <f t="shared" si="252"/>
        <v>0</v>
      </c>
      <c r="Z438" s="169">
        <f t="shared" si="253"/>
        <v>0</v>
      </c>
      <c r="AA438" s="166"/>
      <c r="AB438" s="167">
        <f t="shared" si="254"/>
        <v>35</v>
      </c>
      <c r="AC438" s="168">
        <f t="shared" si="255"/>
        <v>0</v>
      </c>
      <c r="AD438" s="168">
        <f t="shared" si="256"/>
        <v>0</v>
      </c>
      <c r="AE438" s="168">
        <f t="shared" si="257"/>
        <v>0</v>
      </c>
      <c r="AF438" s="169">
        <f t="shared" si="258"/>
        <v>0</v>
      </c>
      <c r="AG438" s="170"/>
      <c r="AH438" s="238" t="s">
        <v>1490</v>
      </c>
      <c r="AI438" s="285"/>
      <c r="AN438" s="255"/>
      <c r="AO438" s="256"/>
      <c r="AP438" s="256"/>
      <c r="AQ438" s="257"/>
    </row>
    <row r="439" spans="1:43" ht="75">
      <c r="A439" s="281"/>
      <c r="B439" s="282" t="s">
        <v>3753</v>
      </c>
      <c r="C439" s="286" t="s">
        <v>3754</v>
      </c>
      <c r="D439" s="273" t="s">
        <v>3755</v>
      </c>
      <c r="E439" s="274"/>
      <c r="F439" s="275" t="s">
        <v>2550</v>
      </c>
      <c r="G439" s="276">
        <v>92</v>
      </c>
      <c r="H439" s="277">
        <v>82.48</v>
      </c>
      <c r="I439" s="278">
        <v>0</v>
      </c>
      <c r="J439" s="279">
        <f t="shared" si="239"/>
        <v>82.48</v>
      </c>
      <c r="K439" s="166">
        <f t="shared" si="240"/>
        <v>7588.16</v>
      </c>
      <c r="L439" s="166">
        <f t="shared" si="241"/>
        <v>0</v>
      </c>
      <c r="M439" s="166">
        <f t="shared" si="242"/>
        <v>7588.16</v>
      </c>
      <c r="N439" s="166">
        <f t="shared" si="243"/>
        <v>9485.2000000000007</v>
      </c>
      <c r="O439" s="166"/>
      <c r="P439" s="167">
        <f t="shared" si="244"/>
        <v>92</v>
      </c>
      <c r="Q439" s="168">
        <f t="shared" si="245"/>
        <v>0</v>
      </c>
      <c r="R439" s="168">
        <f t="shared" si="246"/>
        <v>0</v>
      </c>
      <c r="S439" s="168">
        <f t="shared" si="247"/>
        <v>0</v>
      </c>
      <c r="T439" s="169">
        <f t="shared" si="248"/>
        <v>0</v>
      </c>
      <c r="U439" s="166"/>
      <c r="V439" s="167">
        <f t="shared" si="249"/>
        <v>92</v>
      </c>
      <c r="W439" s="168">
        <f t="shared" si="250"/>
        <v>0</v>
      </c>
      <c r="X439" s="168">
        <f t="shared" si="251"/>
        <v>0</v>
      </c>
      <c r="Y439" s="168">
        <f t="shared" si="252"/>
        <v>0</v>
      </c>
      <c r="Z439" s="169">
        <f t="shared" si="253"/>
        <v>0</v>
      </c>
      <c r="AA439" s="166"/>
      <c r="AB439" s="167">
        <f t="shared" si="254"/>
        <v>92</v>
      </c>
      <c r="AC439" s="168">
        <f t="shared" si="255"/>
        <v>0</v>
      </c>
      <c r="AD439" s="168">
        <f t="shared" si="256"/>
        <v>0</v>
      </c>
      <c r="AE439" s="168">
        <f t="shared" si="257"/>
        <v>0</v>
      </c>
      <c r="AF439" s="169">
        <f t="shared" si="258"/>
        <v>0</v>
      </c>
      <c r="AG439" s="170"/>
      <c r="AH439" s="238" t="s">
        <v>1490</v>
      </c>
      <c r="AI439" s="285"/>
      <c r="AN439" s="239"/>
      <c r="AO439" s="240"/>
      <c r="AP439" s="240"/>
      <c r="AQ439" s="241"/>
    </row>
    <row r="440" spans="1:43" ht="19.5">
      <c r="A440" s="281"/>
      <c r="B440" s="282" t="s">
        <v>3756</v>
      </c>
      <c r="C440" s="288" t="s">
        <v>3757</v>
      </c>
      <c r="D440" s="273" t="s">
        <v>3758</v>
      </c>
      <c r="E440" s="274"/>
      <c r="F440" s="275" t="s">
        <v>2590</v>
      </c>
      <c r="G440" s="276">
        <v>62</v>
      </c>
      <c r="H440" s="277">
        <v>5.01</v>
      </c>
      <c r="I440" s="278">
        <v>2.81</v>
      </c>
      <c r="J440" s="279">
        <f t="shared" si="239"/>
        <v>7.82</v>
      </c>
      <c r="K440" s="166">
        <f t="shared" si="240"/>
        <v>310.62</v>
      </c>
      <c r="L440" s="166">
        <f t="shared" si="241"/>
        <v>174.22</v>
      </c>
      <c r="M440" s="166">
        <f t="shared" si="242"/>
        <v>484.84</v>
      </c>
      <c r="N440" s="166">
        <f t="shared" si="243"/>
        <v>606.04999999999995</v>
      </c>
      <c r="O440" s="166"/>
      <c r="P440" s="167">
        <f t="shared" si="244"/>
        <v>62</v>
      </c>
      <c r="Q440" s="168">
        <f t="shared" si="245"/>
        <v>0</v>
      </c>
      <c r="R440" s="168">
        <f t="shared" si="246"/>
        <v>0</v>
      </c>
      <c r="S440" s="168">
        <f t="shared" si="247"/>
        <v>0</v>
      </c>
      <c r="T440" s="169">
        <f t="shared" si="248"/>
        <v>0</v>
      </c>
      <c r="U440" s="166"/>
      <c r="V440" s="167">
        <f t="shared" si="249"/>
        <v>62</v>
      </c>
      <c r="W440" s="168">
        <f t="shared" si="250"/>
        <v>0</v>
      </c>
      <c r="X440" s="168">
        <f t="shared" si="251"/>
        <v>0</v>
      </c>
      <c r="Y440" s="168">
        <f t="shared" si="252"/>
        <v>0</v>
      </c>
      <c r="Z440" s="169">
        <f t="shared" si="253"/>
        <v>0</v>
      </c>
      <c r="AA440" s="166"/>
      <c r="AB440" s="167">
        <f t="shared" si="254"/>
        <v>62</v>
      </c>
      <c r="AC440" s="168">
        <f t="shared" si="255"/>
        <v>0</v>
      </c>
      <c r="AD440" s="168">
        <f t="shared" si="256"/>
        <v>0</v>
      </c>
      <c r="AE440" s="168">
        <f t="shared" si="257"/>
        <v>0</v>
      </c>
      <c r="AF440" s="169">
        <f t="shared" si="258"/>
        <v>0</v>
      </c>
      <c r="AG440" s="170"/>
      <c r="AH440" s="238" t="s">
        <v>1490</v>
      </c>
      <c r="AI440" s="285"/>
      <c r="AN440" s="255"/>
      <c r="AO440" s="256"/>
      <c r="AP440" s="256"/>
      <c r="AQ440" s="257"/>
    </row>
    <row r="441" spans="1:43" ht="105">
      <c r="A441" s="281"/>
      <c r="B441" s="282" t="s">
        <v>3759</v>
      </c>
      <c r="C441" s="272" t="s">
        <v>3760</v>
      </c>
      <c r="D441" s="273" t="s">
        <v>3761</v>
      </c>
      <c r="E441" s="274"/>
      <c r="F441" s="275" t="s">
        <v>2550</v>
      </c>
      <c r="G441" s="276">
        <v>4</v>
      </c>
      <c r="H441" s="277">
        <v>4.1399999999999997</v>
      </c>
      <c r="I441" s="278">
        <v>11.23</v>
      </c>
      <c r="J441" s="279">
        <f t="shared" si="239"/>
        <v>15.37</v>
      </c>
      <c r="K441" s="166">
        <f t="shared" si="240"/>
        <v>16.559999999999999</v>
      </c>
      <c r="L441" s="166">
        <f t="shared" si="241"/>
        <v>44.92</v>
      </c>
      <c r="M441" s="166">
        <f t="shared" si="242"/>
        <v>61.48</v>
      </c>
      <c r="N441" s="166">
        <f t="shared" si="243"/>
        <v>76.849999999999994</v>
      </c>
      <c r="O441" s="166"/>
      <c r="P441" s="167">
        <f t="shared" si="244"/>
        <v>4</v>
      </c>
      <c r="Q441" s="168">
        <f t="shared" si="245"/>
        <v>0</v>
      </c>
      <c r="R441" s="168">
        <f t="shared" si="246"/>
        <v>0</v>
      </c>
      <c r="S441" s="168">
        <f t="shared" si="247"/>
        <v>0</v>
      </c>
      <c r="T441" s="169">
        <f t="shared" si="248"/>
        <v>0</v>
      </c>
      <c r="U441" s="166"/>
      <c r="V441" s="167">
        <f t="shared" si="249"/>
        <v>4</v>
      </c>
      <c r="W441" s="168">
        <f t="shared" si="250"/>
        <v>0</v>
      </c>
      <c r="X441" s="168">
        <f t="shared" si="251"/>
        <v>0</v>
      </c>
      <c r="Y441" s="168">
        <f t="shared" si="252"/>
        <v>0</v>
      </c>
      <c r="Z441" s="169">
        <f t="shared" si="253"/>
        <v>0</v>
      </c>
      <c r="AA441" s="166"/>
      <c r="AB441" s="167">
        <f t="shared" si="254"/>
        <v>4</v>
      </c>
      <c r="AC441" s="168">
        <f t="shared" si="255"/>
        <v>0</v>
      </c>
      <c r="AD441" s="168">
        <f t="shared" si="256"/>
        <v>0</v>
      </c>
      <c r="AE441" s="168">
        <f t="shared" si="257"/>
        <v>0</v>
      </c>
      <c r="AF441" s="169">
        <f t="shared" si="258"/>
        <v>0</v>
      </c>
      <c r="AG441" s="170"/>
      <c r="AH441" s="238" t="s">
        <v>1490</v>
      </c>
      <c r="AI441" s="285"/>
      <c r="AN441" s="255"/>
      <c r="AO441" s="256"/>
      <c r="AP441" s="256"/>
      <c r="AQ441" s="257"/>
    </row>
    <row r="442" spans="1:43" ht="75">
      <c r="A442" s="281"/>
      <c r="B442" s="282" t="s">
        <v>3762</v>
      </c>
      <c r="C442" s="286" t="s">
        <v>3763</v>
      </c>
      <c r="D442" s="273" t="s">
        <v>3764</v>
      </c>
      <c r="E442" s="274"/>
      <c r="F442" s="275" t="s">
        <v>2550</v>
      </c>
      <c r="G442" s="276">
        <v>205</v>
      </c>
      <c r="H442" s="277">
        <v>53.93</v>
      </c>
      <c r="I442" s="278">
        <v>34.69</v>
      </c>
      <c r="J442" s="279">
        <f t="shared" si="239"/>
        <v>88.62</v>
      </c>
      <c r="K442" s="166">
        <f t="shared" si="240"/>
        <v>11055.65</v>
      </c>
      <c r="L442" s="166">
        <f t="shared" si="241"/>
        <v>7111.45</v>
      </c>
      <c r="M442" s="166">
        <f t="shared" si="242"/>
        <v>18167.099999999999</v>
      </c>
      <c r="N442" s="166">
        <f t="shared" si="243"/>
        <v>22708.880000000001</v>
      </c>
      <c r="O442" s="166"/>
      <c r="P442" s="167">
        <f t="shared" si="244"/>
        <v>205</v>
      </c>
      <c r="Q442" s="168">
        <f t="shared" si="245"/>
        <v>0</v>
      </c>
      <c r="R442" s="168">
        <f t="shared" si="246"/>
        <v>0</v>
      </c>
      <c r="S442" s="168">
        <f t="shared" si="247"/>
        <v>0</v>
      </c>
      <c r="T442" s="169">
        <f t="shared" si="248"/>
        <v>0</v>
      </c>
      <c r="U442" s="166"/>
      <c r="V442" s="167">
        <f t="shared" si="249"/>
        <v>205</v>
      </c>
      <c r="W442" s="168">
        <f t="shared" si="250"/>
        <v>0</v>
      </c>
      <c r="X442" s="168">
        <f t="shared" si="251"/>
        <v>0</v>
      </c>
      <c r="Y442" s="168">
        <f t="shared" si="252"/>
        <v>0</v>
      </c>
      <c r="Z442" s="169">
        <f t="shared" si="253"/>
        <v>0</v>
      </c>
      <c r="AA442" s="166"/>
      <c r="AB442" s="167">
        <f t="shared" si="254"/>
        <v>205</v>
      </c>
      <c r="AC442" s="168">
        <f t="shared" si="255"/>
        <v>0</v>
      </c>
      <c r="AD442" s="168">
        <f t="shared" si="256"/>
        <v>0</v>
      </c>
      <c r="AE442" s="168">
        <f t="shared" si="257"/>
        <v>0</v>
      </c>
      <c r="AF442" s="169">
        <f t="shared" si="258"/>
        <v>0</v>
      </c>
      <c r="AG442" s="170"/>
      <c r="AH442" s="238" t="s">
        <v>1490</v>
      </c>
      <c r="AI442" s="285"/>
      <c r="AN442" s="255"/>
      <c r="AO442" s="256"/>
      <c r="AP442" s="256"/>
      <c r="AQ442" s="257"/>
    </row>
    <row r="443" spans="1:43" ht="75">
      <c r="A443" s="281"/>
      <c r="B443" s="282" t="s">
        <v>3765</v>
      </c>
      <c r="C443" s="286" t="s">
        <v>3766</v>
      </c>
      <c r="D443" s="273" t="s">
        <v>3767</v>
      </c>
      <c r="E443" s="274"/>
      <c r="F443" s="275" t="s">
        <v>2550</v>
      </c>
      <c r="G443" s="276">
        <v>170</v>
      </c>
      <c r="H443" s="277">
        <v>48.11</v>
      </c>
      <c r="I443" s="278">
        <v>34.69</v>
      </c>
      <c r="J443" s="279">
        <f t="shared" si="239"/>
        <v>82.8</v>
      </c>
      <c r="K443" s="166">
        <f t="shared" si="240"/>
        <v>8178.7</v>
      </c>
      <c r="L443" s="166">
        <f t="shared" si="241"/>
        <v>5897.3</v>
      </c>
      <c r="M443" s="166">
        <f t="shared" si="242"/>
        <v>14076</v>
      </c>
      <c r="N443" s="166">
        <f t="shared" si="243"/>
        <v>17595</v>
      </c>
      <c r="O443" s="166"/>
      <c r="P443" s="167">
        <f t="shared" si="244"/>
        <v>170</v>
      </c>
      <c r="Q443" s="168">
        <f t="shared" si="245"/>
        <v>0</v>
      </c>
      <c r="R443" s="168">
        <f t="shared" si="246"/>
        <v>0</v>
      </c>
      <c r="S443" s="168">
        <f t="shared" si="247"/>
        <v>0</v>
      </c>
      <c r="T443" s="169">
        <f t="shared" si="248"/>
        <v>0</v>
      </c>
      <c r="U443" s="166"/>
      <c r="V443" s="167">
        <f t="shared" si="249"/>
        <v>170</v>
      </c>
      <c r="W443" s="168">
        <f t="shared" si="250"/>
        <v>0</v>
      </c>
      <c r="X443" s="168">
        <f t="shared" si="251"/>
        <v>0</v>
      </c>
      <c r="Y443" s="168">
        <f t="shared" si="252"/>
        <v>0</v>
      </c>
      <c r="Z443" s="169">
        <f t="shared" si="253"/>
        <v>0</v>
      </c>
      <c r="AA443" s="166"/>
      <c r="AB443" s="167">
        <f t="shared" si="254"/>
        <v>170</v>
      </c>
      <c r="AC443" s="168">
        <f t="shared" si="255"/>
        <v>0</v>
      </c>
      <c r="AD443" s="168">
        <f t="shared" si="256"/>
        <v>0</v>
      </c>
      <c r="AE443" s="168">
        <f t="shared" si="257"/>
        <v>0</v>
      </c>
      <c r="AF443" s="169">
        <f t="shared" si="258"/>
        <v>0</v>
      </c>
      <c r="AG443" s="170"/>
      <c r="AH443" s="238" t="s">
        <v>1490</v>
      </c>
      <c r="AI443" s="285"/>
      <c r="AN443" s="255"/>
      <c r="AO443" s="256"/>
      <c r="AP443" s="256"/>
      <c r="AQ443" s="257"/>
    </row>
    <row r="444" spans="1:43" ht="45">
      <c r="A444" s="281"/>
      <c r="B444" s="282" t="s">
        <v>3768</v>
      </c>
      <c r="C444" s="288" t="s">
        <v>3769</v>
      </c>
      <c r="D444" s="273" t="s">
        <v>3770</v>
      </c>
      <c r="E444" s="274"/>
      <c r="F444" s="275" t="s">
        <v>2590</v>
      </c>
      <c r="G444" s="276">
        <v>410</v>
      </c>
      <c r="H444" s="277">
        <v>7.77</v>
      </c>
      <c r="I444" s="278">
        <v>3.65</v>
      </c>
      <c r="J444" s="279">
        <f t="shared" si="239"/>
        <v>11.42</v>
      </c>
      <c r="K444" s="166">
        <f t="shared" si="240"/>
        <v>3185.7</v>
      </c>
      <c r="L444" s="166">
        <f t="shared" si="241"/>
        <v>1496.5</v>
      </c>
      <c r="M444" s="166">
        <f t="shared" si="242"/>
        <v>4682.2</v>
      </c>
      <c r="N444" s="166">
        <f t="shared" si="243"/>
        <v>5852.75</v>
      </c>
      <c r="O444" s="166"/>
      <c r="P444" s="167">
        <f t="shared" si="244"/>
        <v>410</v>
      </c>
      <c r="Q444" s="168">
        <f t="shared" si="245"/>
        <v>0</v>
      </c>
      <c r="R444" s="168">
        <f t="shared" si="246"/>
        <v>0</v>
      </c>
      <c r="S444" s="168">
        <f t="shared" si="247"/>
        <v>0</v>
      </c>
      <c r="T444" s="169">
        <f t="shared" si="248"/>
        <v>0</v>
      </c>
      <c r="U444" s="166"/>
      <c r="V444" s="167">
        <f t="shared" si="249"/>
        <v>410</v>
      </c>
      <c r="W444" s="168">
        <f t="shared" si="250"/>
        <v>0</v>
      </c>
      <c r="X444" s="168">
        <f t="shared" si="251"/>
        <v>0</v>
      </c>
      <c r="Y444" s="168">
        <f t="shared" si="252"/>
        <v>0</v>
      </c>
      <c r="Z444" s="169">
        <f t="shared" si="253"/>
        <v>0</v>
      </c>
      <c r="AA444" s="166"/>
      <c r="AB444" s="167">
        <f t="shared" si="254"/>
        <v>410</v>
      </c>
      <c r="AC444" s="168">
        <f t="shared" si="255"/>
        <v>0</v>
      </c>
      <c r="AD444" s="168">
        <f t="shared" si="256"/>
        <v>0</v>
      </c>
      <c r="AE444" s="168">
        <f t="shared" si="257"/>
        <v>0</v>
      </c>
      <c r="AF444" s="169">
        <f t="shared" si="258"/>
        <v>0</v>
      </c>
      <c r="AG444" s="170"/>
      <c r="AH444" s="238" t="s">
        <v>1490</v>
      </c>
      <c r="AI444" s="285"/>
      <c r="AN444" s="255"/>
      <c r="AO444" s="256"/>
      <c r="AP444" s="256"/>
      <c r="AQ444" s="257"/>
    </row>
    <row r="445" spans="1:43" ht="30">
      <c r="A445" s="281"/>
      <c r="B445" s="282" t="s">
        <v>3771</v>
      </c>
      <c r="C445" s="288" t="s">
        <v>3772</v>
      </c>
      <c r="D445" s="273" t="s">
        <v>3773</v>
      </c>
      <c r="E445" s="274"/>
      <c r="F445" s="275" t="s">
        <v>2550</v>
      </c>
      <c r="G445" s="276">
        <v>4</v>
      </c>
      <c r="H445" s="277">
        <v>44.1</v>
      </c>
      <c r="I445" s="278">
        <v>0</v>
      </c>
      <c r="J445" s="279">
        <f t="shared" si="239"/>
        <v>44.1</v>
      </c>
      <c r="K445" s="166">
        <f t="shared" si="240"/>
        <v>176.4</v>
      </c>
      <c r="L445" s="166">
        <f t="shared" si="241"/>
        <v>0</v>
      </c>
      <c r="M445" s="166">
        <f t="shared" si="242"/>
        <v>176.4</v>
      </c>
      <c r="N445" s="166">
        <f t="shared" si="243"/>
        <v>220.5</v>
      </c>
      <c r="O445" s="166"/>
      <c r="P445" s="167">
        <f t="shared" si="244"/>
        <v>4</v>
      </c>
      <c r="Q445" s="168">
        <f t="shared" si="245"/>
        <v>0</v>
      </c>
      <c r="R445" s="168">
        <f t="shared" si="246"/>
        <v>0</v>
      </c>
      <c r="S445" s="168">
        <f t="shared" si="247"/>
        <v>0</v>
      </c>
      <c r="T445" s="169">
        <f t="shared" si="248"/>
        <v>0</v>
      </c>
      <c r="U445" s="166"/>
      <c r="V445" s="167">
        <f t="shared" si="249"/>
        <v>4</v>
      </c>
      <c r="W445" s="168">
        <f t="shared" si="250"/>
        <v>0</v>
      </c>
      <c r="X445" s="168">
        <f t="shared" si="251"/>
        <v>0</v>
      </c>
      <c r="Y445" s="168">
        <f t="shared" si="252"/>
        <v>0</v>
      </c>
      <c r="Z445" s="169">
        <f t="shared" si="253"/>
        <v>0</v>
      </c>
      <c r="AA445" s="166"/>
      <c r="AB445" s="167">
        <f t="shared" si="254"/>
        <v>4</v>
      </c>
      <c r="AC445" s="168">
        <f t="shared" si="255"/>
        <v>0</v>
      </c>
      <c r="AD445" s="168">
        <f t="shared" si="256"/>
        <v>0</v>
      </c>
      <c r="AE445" s="168">
        <f t="shared" si="257"/>
        <v>0</v>
      </c>
      <c r="AF445" s="169">
        <f t="shared" si="258"/>
        <v>0</v>
      </c>
      <c r="AG445" s="170"/>
      <c r="AH445" s="238" t="s">
        <v>1490</v>
      </c>
      <c r="AI445" s="285"/>
      <c r="AN445" s="239"/>
      <c r="AO445" s="240"/>
      <c r="AP445" s="240"/>
      <c r="AQ445" s="241"/>
    </row>
    <row r="446" spans="1:43" ht="45">
      <c r="A446" s="281"/>
      <c r="B446" s="282" t="s">
        <v>3774</v>
      </c>
      <c r="C446" s="291" t="s">
        <v>3775</v>
      </c>
      <c r="D446" s="273" t="s">
        <v>3776</v>
      </c>
      <c r="E446" s="274"/>
      <c r="F446" s="275" t="s">
        <v>2550</v>
      </c>
      <c r="G446" s="276">
        <v>4</v>
      </c>
      <c r="H446" s="277">
        <v>49.81</v>
      </c>
      <c r="I446" s="278">
        <v>0</v>
      </c>
      <c r="J446" s="279">
        <f t="shared" si="239"/>
        <v>49.81</v>
      </c>
      <c r="K446" s="166">
        <f t="shared" si="240"/>
        <v>199.24</v>
      </c>
      <c r="L446" s="166">
        <f t="shared" si="241"/>
        <v>0</v>
      </c>
      <c r="M446" s="166">
        <f t="shared" si="242"/>
        <v>199.24</v>
      </c>
      <c r="N446" s="166">
        <f t="shared" si="243"/>
        <v>249.05</v>
      </c>
      <c r="O446" s="166"/>
      <c r="P446" s="167">
        <f t="shared" si="244"/>
        <v>4</v>
      </c>
      <c r="Q446" s="168">
        <f t="shared" si="245"/>
        <v>0</v>
      </c>
      <c r="R446" s="168">
        <f t="shared" si="246"/>
        <v>0</v>
      </c>
      <c r="S446" s="168">
        <f t="shared" si="247"/>
        <v>0</v>
      </c>
      <c r="T446" s="169">
        <f t="shared" si="248"/>
        <v>0</v>
      </c>
      <c r="U446" s="166"/>
      <c r="V446" s="167">
        <f t="shared" si="249"/>
        <v>4</v>
      </c>
      <c r="W446" s="168">
        <f t="shared" si="250"/>
        <v>0</v>
      </c>
      <c r="X446" s="168">
        <f t="shared" si="251"/>
        <v>0</v>
      </c>
      <c r="Y446" s="168">
        <f t="shared" si="252"/>
        <v>0</v>
      </c>
      <c r="Z446" s="169">
        <f t="shared" si="253"/>
        <v>0</v>
      </c>
      <c r="AA446" s="166"/>
      <c r="AB446" s="167">
        <f t="shared" si="254"/>
        <v>4</v>
      </c>
      <c r="AC446" s="168">
        <f t="shared" si="255"/>
        <v>0</v>
      </c>
      <c r="AD446" s="168">
        <f t="shared" si="256"/>
        <v>0</v>
      </c>
      <c r="AE446" s="168">
        <f t="shared" si="257"/>
        <v>0</v>
      </c>
      <c r="AF446" s="169">
        <f t="shared" si="258"/>
        <v>0</v>
      </c>
      <c r="AG446" s="170"/>
      <c r="AH446" s="238" t="s">
        <v>1490</v>
      </c>
      <c r="AI446" s="285"/>
      <c r="AN446" s="255"/>
      <c r="AO446" s="256"/>
      <c r="AP446" s="256"/>
      <c r="AQ446" s="257"/>
    </row>
    <row r="447" spans="1:43" ht="90">
      <c r="A447" s="281"/>
      <c r="B447" s="282" t="s">
        <v>3777</v>
      </c>
      <c r="C447" s="310" t="s">
        <v>3778</v>
      </c>
      <c r="D447" s="273" t="s">
        <v>3779</v>
      </c>
      <c r="E447" s="274"/>
      <c r="F447" s="275" t="s">
        <v>2550</v>
      </c>
      <c r="G447" s="276">
        <v>21</v>
      </c>
      <c r="H447" s="277">
        <v>36.549999999999997</v>
      </c>
      <c r="I447" s="278">
        <v>1.18</v>
      </c>
      <c r="J447" s="279">
        <f t="shared" si="239"/>
        <v>37.729999999999997</v>
      </c>
      <c r="K447" s="166">
        <f t="shared" si="240"/>
        <v>767.55</v>
      </c>
      <c r="L447" s="166">
        <f t="shared" si="241"/>
        <v>24.78</v>
      </c>
      <c r="M447" s="166">
        <f t="shared" si="242"/>
        <v>792.33</v>
      </c>
      <c r="N447" s="166">
        <f t="shared" si="243"/>
        <v>990.41</v>
      </c>
      <c r="O447" s="166"/>
      <c r="P447" s="167">
        <f t="shared" si="244"/>
        <v>21</v>
      </c>
      <c r="Q447" s="168">
        <f t="shared" si="245"/>
        <v>0</v>
      </c>
      <c r="R447" s="168">
        <f t="shared" si="246"/>
        <v>0</v>
      </c>
      <c r="S447" s="168">
        <f t="shared" si="247"/>
        <v>0</v>
      </c>
      <c r="T447" s="169">
        <f t="shared" si="248"/>
        <v>0</v>
      </c>
      <c r="U447" s="166"/>
      <c r="V447" s="167">
        <f t="shared" si="249"/>
        <v>21</v>
      </c>
      <c r="W447" s="168">
        <f t="shared" si="250"/>
        <v>0</v>
      </c>
      <c r="X447" s="168">
        <f t="shared" si="251"/>
        <v>0</v>
      </c>
      <c r="Y447" s="168">
        <f t="shared" si="252"/>
        <v>0</v>
      </c>
      <c r="Z447" s="169">
        <f t="shared" si="253"/>
        <v>0</v>
      </c>
      <c r="AA447" s="166"/>
      <c r="AB447" s="167">
        <f t="shared" si="254"/>
        <v>21</v>
      </c>
      <c r="AC447" s="168">
        <f t="shared" si="255"/>
        <v>0</v>
      </c>
      <c r="AD447" s="168">
        <f t="shared" si="256"/>
        <v>0</v>
      </c>
      <c r="AE447" s="168">
        <f t="shared" si="257"/>
        <v>0</v>
      </c>
      <c r="AF447" s="169">
        <f t="shared" si="258"/>
        <v>0</v>
      </c>
      <c r="AG447" s="170"/>
      <c r="AH447" s="238" t="s">
        <v>1490</v>
      </c>
      <c r="AI447" s="285"/>
      <c r="AN447" s="255" t="s">
        <v>3780</v>
      </c>
      <c r="AO447" s="256" t="s">
        <v>3781</v>
      </c>
      <c r="AP447" s="256" t="s">
        <v>3782</v>
      </c>
      <c r="AQ447" s="257"/>
    </row>
    <row r="448" spans="1:43" ht="45.75" thickBot="1">
      <c r="A448" s="281"/>
      <c r="B448" s="282" t="s">
        <v>3783</v>
      </c>
      <c r="C448" s="291" t="s">
        <v>3784</v>
      </c>
      <c r="D448" s="273" t="s">
        <v>3785</v>
      </c>
      <c r="E448" s="274"/>
      <c r="F448" s="275" t="s">
        <v>2550</v>
      </c>
      <c r="G448" s="276">
        <v>2</v>
      </c>
      <c r="H448" s="277">
        <v>243.99</v>
      </c>
      <c r="I448" s="278">
        <v>12.21</v>
      </c>
      <c r="J448" s="279">
        <f t="shared" si="239"/>
        <v>256.2</v>
      </c>
      <c r="K448" s="166">
        <f t="shared" si="240"/>
        <v>487.98</v>
      </c>
      <c r="L448" s="166">
        <f t="shared" si="241"/>
        <v>24.42</v>
      </c>
      <c r="M448" s="166">
        <f t="shared" si="242"/>
        <v>512.4</v>
      </c>
      <c r="N448" s="166">
        <f t="shared" si="243"/>
        <v>640.5</v>
      </c>
      <c r="O448" s="166"/>
      <c r="P448" s="167">
        <f t="shared" si="244"/>
        <v>2</v>
      </c>
      <c r="Q448" s="168">
        <f t="shared" si="245"/>
        <v>0</v>
      </c>
      <c r="R448" s="168">
        <f t="shared" si="246"/>
        <v>0</v>
      </c>
      <c r="S448" s="168">
        <f t="shared" si="247"/>
        <v>0</v>
      </c>
      <c r="T448" s="169">
        <f t="shared" si="248"/>
        <v>0</v>
      </c>
      <c r="U448" s="166"/>
      <c r="V448" s="167">
        <f t="shared" si="249"/>
        <v>2</v>
      </c>
      <c r="W448" s="168">
        <f t="shared" si="250"/>
        <v>0</v>
      </c>
      <c r="X448" s="168">
        <f t="shared" si="251"/>
        <v>0</v>
      </c>
      <c r="Y448" s="168">
        <f t="shared" si="252"/>
        <v>0</v>
      </c>
      <c r="Z448" s="169">
        <f t="shared" si="253"/>
        <v>0</v>
      </c>
      <c r="AA448" s="166"/>
      <c r="AB448" s="167">
        <f t="shared" si="254"/>
        <v>2</v>
      </c>
      <c r="AC448" s="168">
        <f t="shared" si="255"/>
        <v>0</v>
      </c>
      <c r="AD448" s="168">
        <f t="shared" si="256"/>
        <v>0</v>
      </c>
      <c r="AE448" s="168">
        <f t="shared" si="257"/>
        <v>0</v>
      </c>
      <c r="AF448" s="169">
        <f t="shared" si="258"/>
        <v>0</v>
      </c>
      <c r="AG448" s="170"/>
      <c r="AH448" s="238" t="s">
        <v>1490</v>
      </c>
      <c r="AI448" s="285"/>
      <c r="AN448" s="255"/>
      <c r="AO448" s="256"/>
      <c r="AP448" s="256"/>
      <c r="AQ448" s="257"/>
    </row>
    <row r="449" spans="1:43" ht="19.5">
      <c r="A449" s="287"/>
      <c r="B449" s="259" t="s">
        <v>3786</v>
      </c>
      <c r="C449" s="303" t="s">
        <v>2541</v>
      </c>
      <c r="D449" s="260" t="s">
        <v>3787</v>
      </c>
      <c r="E449" s="181">
        <f>SUM(N450:N451)</f>
        <v>11808.15</v>
      </c>
      <c r="F449" s="261"/>
      <c r="G449" s="262" t="s">
        <v>2541</v>
      </c>
      <c r="H449" s="263"/>
      <c r="I449" s="264"/>
      <c r="J449" s="265"/>
      <c r="K449" s="266"/>
      <c r="L449" s="266"/>
      <c r="M449" s="266"/>
      <c r="N449" s="266"/>
      <c r="O449" s="267">
        <f>SUM(T450:T451)</f>
        <v>0</v>
      </c>
      <c r="P449" s="268"/>
      <c r="Q449" s="269"/>
      <c r="R449" s="269"/>
      <c r="S449" s="269"/>
      <c r="T449" s="270"/>
      <c r="U449" s="267">
        <f>SUM(Z450:Z451)</f>
        <v>0</v>
      </c>
      <c r="V449" s="268"/>
      <c r="W449" s="269"/>
      <c r="X449" s="269"/>
      <c r="Y449" s="269"/>
      <c r="Z449" s="270"/>
      <c r="AA449" s="267">
        <f>SUM(AF450:AF451)</f>
        <v>0</v>
      </c>
      <c r="AB449" s="268"/>
      <c r="AC449" s="269"/>
      <c r="AD449" s="269"/>
      <c r="AE449" s="269"/>
      <c r="AF449" s="270"/>
      <c r="AG449" s="237"/>
      <c r="AH449" s="238" t="s">
        <v>1490</v>
      </c>
      <c r="AI449" s="190"/>
      <c r="AN449" s="255"/>
      <c r="AO449" s="256"/>
      <c r="AP449" s="256"/>
      <c r="AQ449" s="257"/>
    </row>
    <row r="450" spans="1:43" ht="30">
      <c r="A450" s="281"/>
      <c r="B450" s="282" t="s">
        <v>3788</v>
      </c>
      <c r="C450" s="291" t="s">
        <v>3789</v>
      </c>
      <c r="D450" s="273" t="s">
        <v>3790</v>
      </c>
      <c r="E450" s="274"/>
      <c r="F450" s="284" t="s">
        <v>2550</v>
      </c>
      <c r="G450" s="276">
        <v>57</v>
      </c>
      <c r="H450" s="277">
        <v>128.87</v>
      </c>
      <c r="I450" s="278">
        <v>29.65</v>
      </c>
      <c r="J450" s="279">
        <f>ROUND(H450+I450,2)</f>
        <v>158.52000000000001</v>
      </c>
      <c r="K450" s="166">
        <f>ROUND(G450*H450,2)</f>
        <v>7345.59</v>
      </c>
      <c r="L450" s="166">
        <f>ROUND(G450*I450,2)</f>
        <v>1690.05</v>
      </c>
      <c r="M450" s="166">
        <f>ROUND(K450+L450,2)</f>
        <v>9035.64</v>
      </c>
      <c r="N450" s="166">
        <f>ROUND(M450*(1+$I$2),2)</f>
        <v>11294.55</v>
      </c>
      <c r="O450" s="166"/>
      <c r="P450" s="167">
        <f>ROUND(G450-O450,2)</f>
        <v>57</v>
      </c>
      <c r="Q450" s="168">
        <f>ROUND(O450*$H450*(1+$I$2),2)</f>
        <v>0</v>
      </c>
      <c r="R450" s="168">
        <f>ROUND(O450*$I450*(1+$I$2),2)</f>
        <v>0</v>
      </c>
      <c r="S450" s="168">
        <f>ROUND(O450*($I450+$H450),2)</f>
        <v>0</v>
      </c>
      <c r="T450" s="169">
        <f>ROUND(Q450+R450,2)</f>
        <v>0</v>
      </c>
      <c r="U450" s="166"/>
      <c r="V450" s="167">
        <f>ROUND(P450-U450,2)</f>
        <v>57</v>
      </c>
      <c r="W450" s="168">
        <f>ROUND(U450*$H450*(1+$I$2),2)</f>
        <v>0</v>
      </c>
      <c r="X450" s="168">
        <f>ROUND(U450*$I450*(1+$I$2),2)</f>
        <v>0</v>
      </c>
      <c r="Y450" s="168">
        <f>ROUND(U450*($I450+$H450),2)</f>
        <v>0</v>
      </c>
      <c r="Z450" s="169">
        <f>ROUND(W450+X450,2)</f>
        <v>0</v>
      </c>
      <c r="AA450" s="166"/>
      <c r="AB450" s="167">
        <f>ROUND(V450-AA450,2)</f>
        <v>57</v>
      </c>
      <c r="AC450" s="168">
        <f>ROUND(AA450*$H450*(1+$I$2),2)</f>
        <v>0</v>
      </c>
      <c r="AD450" s="168">
        <f>ROUND(AA450*$I450*(1+$I$2),2)</f>
        <v>0</v>
      </c>
      <c r="AE450" s="168">
        <f>ROUND(AA450*($I450+$H450),2)</f>
        <v>0</v>
      </c>
      <c r="AF450" s="169">
        <f>ROUND(AC450+AD450,2)</f>
        <v>0</v>
      </c>
      <c r="AG450" s="170"/>
      <c r="AH450" s="238" t="s">
        <v>1490</v>
      </c>
      <c r="AI450" s="285"/>
      <c r="AN450" s="255"/>
      <c r="AO450" s="256"/>
      <c r="AP450" s="256"/>
      <c r="AQ450" s="257"/>
    </row>
    <row r="451" spans="1:43" ht="20.25" thickBot="1">
      <c r="A451" s="281"/>
      <c r="B451" s="282" t="s">
        <v>3791</v>
      </c>
      <c r="C451" s="286" t="s">
        <v>3792</v>
      </c>
      <c r="D451" s="273" t="s">
        <v>3793</v>
      </c>
      <c r="E451" s="274"/>
      <c r="F451" s="275" t="s">
        <v>2550</v>
      </c>
      <c r="G451" s="276">
        <v>16</v>
      </c>
      <c r="H451" s="277">
        <v>13.66</v>
      </c>
      <c r="I451" s="278">
        <v>12.02</v>
      </c>
      <c r="J451" s="279">
        <f>ROUND(H451+I451,2)</f>
        <v>25.68</v>
      </c>
      <c r="K451" s="166">
        <f>ROUND(G451*H451,2)</f>
        <v>218.56</v>
      </c>
      <c r="L451" s="166">
        <f>ROUND(G451*I451,2)</f>
        <v>192.32</v>
      </c>
      <c r="M451" s="166">
        <f>ROUND(K451+L451,2)</f>
        <v>410.88</v>
      </c>
      <c r="N451" s="166">
        <f>ROUND(M451*(1+$I$2),2)</f>
        <v>513.6</v>
      </c>
      <c r="O451" s="166"/>
      <c r="P451" s="167">
        <f>ROUND(G451-O451,2)</f>
        <v>16</v>
      </c>
      <c r="Q451" s="168">
        <f>ROUND(O451*$H451*(1+$I$2),2)</f>
        <v>0</v>
      </c>
      <c r="R451" s="168">
        <f>ROUND(O451*$I451*(1+$I$2),2)</f>
        <v>0</v>
      </c>
      <c r="S451" s="168">
        <f>ROUND(O451*($I451+$H451),2)</f>
        <v>0</v>
      </c>
      <c r="T451" s="169">
        <f>ROUND(Q451+R451,2)</f>
        <v>0</v>
      </c>
      <c r="U451" s="166"/>
      <c r="V451" s="167">
        <f>ROUND(P451-U451,2)</f>
        <v>16</v>
      </c>
      <c r="W451" s="168">
        <f>ROUND(U451*$H451*(1+$I$2),2)</f>
        <v>0</v>
      </c>
      <c r="X451" s="168">
        <f>ROUND(U451*$I451*(1+$I$2),2)</f>
        <v>0</v>
      </c>
      <c r="Y451" s="168">
        <f>ROUND(U451*($I451+$H451),2)</f>
        <v>0</v>
      </c>
      <c r="Z451" s="169">
        <f>ROUND(W451+X451,2)</f>
        <v>0</v>
      </c>
      <c r="AA451" s="166"/>
      <c r="AB451" s="167">
        <f>ROUND(V451-AA451,2)</f>
        <v>16</v>
      </c>
      <c r="AC451" s="168">
        <f>ROUND(AA451*$H451*(1+$I$2),2)</f>
        <v>0</v>
      </c>
      <c r="AD451" s="168">
        <f>ROUND(AA451*$I451*(1+$I$2),2)</f>
        <v>0</v>
      </c>
      <c r="AE451" s="168">
        <f>ROUND(AA451*($I451+$H451),2)</f>
        <v>0</v>
      </c>
      <c r="AF451" s="169">
        <f>ROUND(AC451+AD451,2)</f>
        <v>0</v>
      </c>
      <c r="AG451" s="170"/>
      <c r="AH451" s="238" t="s">
        <v>1490</v>
      </c>
      <c r="AI451" s="285"/>
      <c r="AN451" s="239"/>
      <c r="AO451" s="240"/>
      <c r="AP451" s="240"/>
      <c r="AQ451" s="241"/>
    </row>
    <row r="452" spans="1:43" ht="19.5">
      <c r="A452" s="287"/>
      <c r="B452" s="259" t="s">
        <v>3794</v>
      </c>
      <c r="C452" s="303" t="s">
        <v>2541</v>
      </c>
      <c r="D452" s="260" t="s">
        <v>3795</v>
      </c>
      <c r="E452" s="181">
        <f>SUM(N453:N487)</f>
        <v>105138.26000000001</v>
      </c>
      <c r="F452" s="261"/>
      <c r="G452" s="262" t="s">
        <v>2541</v>
      </c>
      <c r="H452" s="263"/>
      <c r="I452" s="264"/>
      <c r="J452" s="265"/>
      <c r="K452" s="266"/>
      <c r="L452" s="266"/>
      <c r="M452" s="266"/>
      <c r="N452" s="266"/>
      <c r="O452" s="267">
        <f>SUM(T453:T487)</f>
        <v>0</v>
      </c>
      <c r="P452" s="268"/>
      <c r="Q452" s="269"/>
      <c r="R452" s="269"/>
      <c r="S452" s="269"/>
      <c r="T452" s="270"/>
      <c r="U452" s="267">
        <f>SUM(Z453:Z487)</f>
        <v>0</v>
      </c>
      <c r="V452" s="268"/>
      <c r="W452" s="269"/>
      <c r="X452" s="269"/>
      <c r="Y452" s="269"/>
      <c r="Z452" s="270"/>
      <c r="AA452" s="267">
        <f>SUM(AF453:AF487)</f>
        <v>0</v>
      </c>
      <c r="AB452" s="268"/>
      <c r="AC452" s="269"/>
      <c r="AD452" s="269"/>
      <c r="AE452" s="269"/>
      <c r="AF452" s="270"/>
      <c r="AG452" s="237"/>
      <c r="AH452" s="238" t="s">
        <v>1490</v>
      </c>
      <c r="AI452" s="190"/>
      <c r="AN452" s="255"/>
      <c r="AO452" s="256"/>
      <c r="AP452" s="256"/>
      <c r="AQ452" s="257"/>
    </row>
    <row r="453" spans="1:43" ht="45">
      <c r="A453" s="281"/>
      <c r="B453" s="282" t="s">
        <v>3796</v>
      </c>
      <c r="C453" s="286" t="s">
        <v>3797</v>
      </c>
      <c r="D453" s="273" t="s">
        <v>3798</v>
      </c>
      <c r="E453" s="274"/>
      <c r="F453" s="275" t="s">
        <v>2550</v>
      </c>
      <c r="G453" s="276">
        <v>55</v>
      </c>
      <c r="H453" s="277">
        <v>4.13</v>
      </c>
      <c r="I453" s="278">
        <v>9.4700000000000006</v>
      </c>
      <c r="J453" s="279">
        <f t="shared" ref="J453:J487" si="259">ROUND(H453+I453,2)</f>
        <v>13.6</v>
      </c>
      <c r="K453" s="166">
        <f t="shared" ref="K453:K487" si="260">ROUND(G453*H453,2)</f>
        <v>227.15</v>
      </c>
      <c r="L453" s="166">
        <f t="shared" ref="L453:L487" si="261">ROUND(G453*I453,2)</f>
        <v>520.85</v>
      </c>
      <c r="M453" s="166">
        <f t="shared" ref="M453:M487" si="262">ROUND(K453+L453,2)</f>
        <v>748</v>
      </c>
      <c r="N453" s="166">
        <f t="shared" ref="N453:N487" si="263">ROUND(M453*(1+$I$2),2)</f>
        <v>935</v>
      </c>
      <c r="O453" s="166"/>
      <c r="P453" s="167">
        <f t="shared" ref="P453:P487" si="264">ROUND(G453-O453,2)</f>
        <v>55</v>
      </c>
      <c r="Q453" s="168">
        <f t="shared" ref="Q453:Q487" si="265">ROUND(O453*$H453*(1+$I$2),2)</f>
        <v>0</v>
      </c>
      <c r="R453" s="168">
        <f t="shared" ref="R453:R487" si="266">ROUND(O453*$I453*(1+$I$2),2)</f>
        <v>0</v>
      </c>
      <c r="S453" s="168">
        <f t="shared" ref="S453:S487" si="267">ROUND(O453*($I453+$H453),2)</f>
        <v>0</v>
      </c>
      <c r="T453" s="169">
        <f t="shared" ref="T453:T487" si="268">ROUND(Q453+R453,2)</f>
        <v>0</v>
      </c>
      <c r="U453" s="166"/>
      <c r="V453" s="167">
        <f t="shared" ref="V453:V487" si="269">ROUND(P453-U453,2)</f>
        <v>55</v>
      </c>
      <c r="W453" s="168">
        <f t="shared" ref="W453:W487" si="270">ROUND(U453*$H453*(1+$I$2),2)</f>
        <v>0</v>
      </c>
      <c r="X453" s="168">
        <f t="shared" ref="X453:X487" si="271">ROUND(U453*$I453*(1+$I$2),2)</f>
        <v>0</v>
      </c>
      <c r="Y453" s="168">
        <f t="shared" ref="Y453:Y487" si="272">ROUND(U453*($I453+$H453),2)</f>
        <v>0</v>
      </c>
      <c r="Z453" s="169">
        <f t="shared" ref="Z453:Z487" si="273">ROUND(W453+X453,2)</f>
        <v>0</v>
      </c>
      <c r="AA453" s="166"/>
      <c r="AB453" s="167">
        <f t="shared" ref="AB453:AB487" si="274">ROUND(V453-AA453,2)</f>
        <v>55</v>
      </c>
      <c r="AC453" s="168">
        <f t="shared" ref="AC453:AC487" si="275">ROUND(AA453*$H453*(1+$I$2),2)</f>
        <v>0</v>
      </c>
      <c r="AD453" s="168">
        <f t="shared" ref="AD453:AD487" si="276">ROUND(AA453*$I453*(1+$I$2),2)</f>
        <v>0</v>
      </c>
      <c r="AE453" s="168">
        <f t="shared" ref="AE453:AE487" si="277">ROUND(AA453*($I453+$H453),2)</f>
        <v>0</v>
      </c>
      <c r="AF453" s="169">
        <f t="shared" ref="AF453:AF487" si="278">ROUND(AC453+AD453,2)</f>
        <v>0</v>
      </c>
      <c r="AG453" s="170"/>
      <c r="AH453" s="238" t="s">
        <v>1490</v>
      </c>
      <c r="AI453" s="285"/>
      <c r="AN453" s="255"/>
      <c r="AO453" s="256"/>
      <c r="AP453" s="256"/>
      <c r="AQ453" s="257"/>
    </row>
    <row r="454" spans="1:43" ht="60">
      <c r="A454" s="281"/>
      <c r="B454" s="282" t="s">
        <v>3799</v>
      </c>
      <c r="C454" s="286" t="s">
        <v>3800</v>
      </c>
      <c r="D454" s="273" t="s">
        <v>3801</v>
      </c>
      <c r="E454" s="274"/>
      <c r="F454" s="275" t="s">
        <v>2590</v>
      </c>
      <c r="G454" s="276">
        <v>25</v>
      </c>
      <c r="H454" s="277">
        <v>1.1499999999999999</v>
      </c>
      <c r="I454" s="278">
        <v>5.8</v>
      </c>
      <c r="J454" s="279">
        <f t="shared" si="259"/>
        <v>6.95</v>
      </c>
      <c r="K454" s="166">
        <f t="shared" si="260"/>
        <v>28.75</v>
      </c>
      <c r="L454" s="166">
        <f t="shared" si="261"/>
        <v>145</v>
      </c>
      <c r="M454" s="166">
        <f t="shared" si="262"/>
        <v>173.75</v>
      </c>
      <c r="N454" s="166">
        <f t="shared" si="263"/>
        <v>217.19</v>
      </c>
      <c r="O454" s="166"/>
      <c r="P454" s="167">
        <f t="shared" si="264"/>
        <v>25</v>
      </c>
      <c r="Q454" s="168">
        <f t="shared" si="265"/>
        <v>0</v>
      </c>
      <c r="R454" s="168">
        <f t="shared" si="266"/>
        <v>0</v>
      </c>
      <c r="S454" s="168">
        <f t="shared" si="267"/>
        <v>0</v>
      </c>
      <c r="T454" s="169">
        <f t="shared" si="268"/>
        <v>0</v>
      </c>
      <c r="U454" s="166"/>
      <c r="V454" s="167">
        <f t="shared" si="269"/>
        <v>25</v>
      </c>
      <c r="W454" s="168">
        <f t="shared" si="270"/>
        <v>0</v>
      </c>
      <c r="X454" s="168">
        <f t="shared" si="271"/>
        <v>0</v>
      </c>
      <c r="Y454" s="168">
        <f t="shared" si="272"/>
        <v>0</v>
      </c>
      <c r="Z454" s="169">
        <f t="shared" si="273"/>
        <v>0</v>
      </c>
      <c r="AA454" s="166"/>
      <c r="AB454" s="167">
        <f t="shared" si="274"/>
        <v>25</v>
      </c>
      <c r="AC454" s="168">
        <f t="shared" si="275"/>
        <v>0</v>
      </c>
      <c r="AD454" s="168">
        <f t="shared" si="276"/>
        <v>0</v>
      </c>
      <c r="AE454" s="168">
        <f t="shared" si="277"/>
        <v>0</v>
      </c>
      <c r="AF454" s="169">
        <f t="shared" si="278"/>
        <v>0</v>
      </c>
      <c r="AG454" s="170"/>
      <c r="AH454" s="238" t="s">
        <v>1490</v>
      </c>
      <c r="AI454" s="285"/>
      <c r="AN454" s="255"/>
      <c r="AO454" s="256"/>
      <c r="AP454" s="256"/>
      <c r="AQ454" s="257"/>
    </row>
    <row r="455" spans="1:43" ht="19.5" customHeight="1">
      <c r="A455" s="281"/>
      <c r="B455" s="282" t="s">
        <v>3802</v>
      </c>
      <c r="C455" s="286" t="s">
        <v>3803</v>
      </c>
      <c r="D455" s="273" t="s">
        <v>3804</v>
      </c>
      <c r="E455" s="274"/>
      <c r="F455" s="275" t="s">
        <v>2550</v>
      </c>
      <c r="G455" s="276">
        <v>41</v>
      </c>
      <c r="H455" s="277">
        <v>42.91</v>
      </c>
      <c r="I455" s="278">
        <v>20.329999999999998</v>
      </c>
      <c r="J455" s="279">
        <f t="shared" si="259"/>
        <v>63.24</v>
      </c>
      <c r="K455" s="166">
        <f t="shared" si="260"/>
        <v>1759.31</v>
      </c>
      <c r="L455" s="166">
        <f t="shared" si="261"/>
        <v>833.53</v>
      </c>
      <c r="M455" s="166">
        <f t="shared" si="262"/>
        <v>2592.84</v>
      </c>
      <c r="N455" s="166">
        <f t="shared" si="263"/>
        <v>3241.05</v>
      </c>
      <c r="O455" s="166"/>
      <c r="P455" s="167">
        <f t="shared" si="264"/>
        <v>41</v>
      </c>
      <c r="Q455" s="168">
        <f t="shared" si="265"/>
        <v>0</v>
      </c>
      <c r="R455" s="168">
        <f t="shared" si="266"/>
        <v>0</v>
      </c>
      <c r="S455" s="168">
        <f t="shared" si="267"/>
        <v>0</v>
      </c>
      <c r="T455" s="169">
        <f t="shared" si="268"/>
        <v>0</v>
      </c>
      <c r="U455" s="166"/>
      <c r="V455" s="167">
        <f t="shared" si="269"/>
        <v>41</v>
      </c>
      <c r="W455" s="168">
        <f t="shared" si="270"/>
        <v>0</v>
      </c>
      <c r="X455" s="168">
        <f t="shared" si="271"/>
        <v>0</v>
      </c>
      <c r="Y455" s="168">
        <f t="shared" si="272"/>
        <v>0</v>
      </c>
      <c r="Z455" s="169">
        <f t="shared" si="273"/>
        <v>0</v>
      </c>
      <c r="AA455" s="166"/>
      <c r="AB455" s="167">
        <f t="shared" si="274"/>
        <v>41</v>
      </c>
      <c r="AC455" s="168">
        <f t="shared" si="275"/>
        <v>0</v>
      </c>
      <c r="AD455" s="168">
        <f t="shared" si="276"/>
        <v>0</v>
      </c>
      <c r="AE455" s="168">
        <f t="shared" si="277"/>
        <v>0</v>
      </c>
      <c r="AF455" s="169">
        <f t="shared" si="278"/>
        <v>0</v>
      </c>
      <c r="AG455" s="170"/>
      <c r="AH455" s="238" t="s">
        <v>1490</v>
      </c>
      <c r="AI455" s="285"/>
      <c r="AN455" s="255"/>
      <c r="AO455" s="256"/>
      <c r="AP455" s="256"/>
      <c r="AQ455" s="257"/>
    </row>
    <row r="456" spans="1:43" ht="45">
      <c r="A456" s="281"/>
      <c r="B456" s="282" t="s">
        <v>3805</v>
      </c>
      <c r="C456" s="286" t="s">
        <v>3806</v>
      </c>
      <c r="D456" s="273" t="s">
        <v>3807</v>
      </c>
      <c r="E456" s="274"/>
      <c r="F456" s="275" t="s">
        <v>2550</v>
      </c>
      <c r="G456" s="276">
        <v>14</v>
      </c>
      <c r="H456" s="277">
        <v>70.180000000000007</v>
      </c>
      <c r="I456" s="278">
        <v>21.92</v>
      </c>
      <c r="J456" s="279">
        <f t="shared" si="259"/>
        <v>92.1</v>
      </c>
      <c r="K456" s="166">
        <f t="shared" si="260"/>
        <v>982.52</v>
      </c>
      <c r="L456" s="166">
        <f t="shared" si="261"/>
        <v>306.88</v>
      </c>
      <c r="M456" s="166">
        <f t="shared" si="262"/>
        <v>1289.4000000000001</v>
      </c>
      <c r="N456" s="166">
        <f t="shared" si="263"/>
        <v>1611.75</v>
      </c>
      <c r="O456" s="166"/>
      <c r="P456" s="167">
        <f t="shared" si="264"/>
        <v>14</v>
      </c>
      <c r="Q456" s="168">
        <f t="shared" si="265"/>
        <v>0</v>
      </c>
      <c r="R456" s="168">
        <f t="shared" si="266"/>
        <v>0</v>
      </c>
      <c r="S456" s="168">
        <f t="shared" si="267"/>
        <v>0</v>
      </c>
      <c r="T456" s="169">
        <f t="shared" si="268"/>
        <v>0</v>
      </c>
      <c r="U456" s="166"/>
      <c r="V456" s="167">
        <f t="shared" si="269"/>
        <v>14</v>
      </c>
      <c r="W456" s="168">
        <f t="shared" si="270"/>
        <v>0</v>
      </c>
      <c r="X456" s="168">
        <f t="shared" si="271"/>
        <v>0</v>
      </c>
      <c r="Y456" s="168">
        <f t="shared" si="272"/>
        <v>0</v>
      </c>
      <c r="Z456" s="169">
        <f t="shared" si="273"/>
        <v>0</v>
      </c>
      <c r="AA456" s="166"/>
      <c r="AB456" s="167">
        <f t="shared" si="274"/>
        <v>14</v>
      </c>
      <c r="AC456" s="168">
        <f t="shared" si="275"/>
        <v>0</v>
      </c>
      <c r="AD456" s="168">
        <f t="shared" si="276"/>
        <v>0</v>
      </c>
      <c r="AE456" s="168">
        <f t="shared" si="277"/>
        <v>0</v>
      </c>
      <c r="AF456" s="169">
        <f t="shared" si="278"/>
        <v>0</v>
      </c>
      <c r="AG456" s="170"/>
      <c r="AH456" s="238" t="s">
        <v>1490</v>
      </c>
      <c r="AI456" s="285"/>
      <c r="AN456" s="255"/>
      <c r="AO456" s="256"/>
      <c r="AP456" s="256"/>
      <c r="AQ456" s="257"/>
    </row>
    <row r="457" spans="1:43" ht="60">
      <c r="A457" s="281"/>
      <c r="B457" s="282" t="s">
        <v>3808</v>
      </c>
      <c r="C457" s="286" t="s">
        <v>3809</v>
      </c>
      <c r="D457" s="273" t="s">
        <v>3810</v>
      </c>
      <c r="E457" s="274"/>
      <c r="F457" s="275" t="s">
        <v>2550</v>
      </c>
      <c r="G457" s="276">
        <v>10</v>
      </c>
      <c r="H457" s="277">
        <v>147.32</v>
      </c>
      <c r="I457" s="278">
        <v>54.93</v>
      </c>
      <c r="J457" s="279">
        <f t="shared" si="259"/>
        <v>202.25</v>
      </c>
      <c r="K457" s="166">
        <f t="shared" si="260"/>
        <v>1473.2</v>
      </c>
      <c r="L457" s="166">
        <f t="shared" si="261"/>
        <v>549.29999999999995</v>
      </c>
      <c r="M457" s="166">
        <f t="shared" si="262"/>
        <v>2022.5</v>
      </c>
      <c r="N457" s="166">
        <f t="shared" si="263"/>
        <v>2528.13</v>
      </c>
      <c r="O457" s="166"/>
      <c r="P457" s="167">
        <f t="shared" si="264"/>
        <v>10</v>
      </c>
      <c r="Q457" s="168">
        <f t="shared" si="265"/>
        <v>0</v>
      </c>
      <c r="R457" s="168">
        <f t="shared" si="266"/>
        <v>0</v>
      </c>
      <c r="S457" s="168">
        <f t="shared" si="267"/>
        <v>0</v>
      </c>
      <c r="T457" s="169">
        <f t="shared" si="268"/>
        <v>0</v>
      </c>
      <c r="U457" s="166"/>
      <c r="V457" s="167">
        <f t="shared" si="269"/>
        <v>10</v>
      </c>
      <c r="W457" s="168">
        <f t="shared" si="270"/>
        <v>0</v>
      </c>
      <c r="X457" s="168">
        <f t="shared" si="271"/>
        <v>0</v>
      </c>
      <c r="Y457" s="168">
        <f t="shared" si="272"/>
        <v>0</v>
      </c>
      <c r="Z457" s="169">
        <f t="shared" si="273"/>
        <v>0</v>
      </c>
      <c r="AA457" s="166"/>
      <c r="AB457" s="167">
        <f t="shared" si="274"/>
        <v>10</v>
      </c>
      <c r="AC457" s="168">
        <f t="shared" si="275"/>
        <v>0</v>
      </c>
      <c r="AD457" s="168">
        <f t="shared" si="276"/>
        <v>0</v>
      </c>
      <c r="AE457" s="168">
        <f t="shared" si="277"/>
        <v>0</v>
      </c>
      <c r="AF457" s="169">
        <f t="shared" si="278"/>
        <v>0</v>
      </c>
      <c r="AG457" s="170"/>
      <c r="AH457" s="238" t="s">
        <v>1490</v>
      </c>
      <c r="AI457" s="285"/>
      <c r="AN457" s="239"/>
      <c r="AO457" s="240"/>
      <c r="AP457" s="240"/>
      <c r="AQ457" s="241"/>
    </row>
    <row r="458" spans="1:43" ht="45">
      <c r="A458" s="281"/>
      <c r="B458" s="282" t="s">
        <v>3811</v>
      </c>
      <c r="C458" s="286" t="s">
        <v>3812</v>
      </c>
      <c r="D458" s="273" t="s">
        <v>3813</v>
      </c>
      <c r="E458" s="274"/>
      <c r="F458" s="275" t="s">
        <v>2550</v>
      </c>
      <c r="G458" s="276">
        <v>10</v>
      </c>
      <c r="H458" s="277">
        <v>9.36</v>
      </c>
      <c r="I458" s="278">
        <v>10.91</v>
      </c>
      <c r="J458" s="279">
        <f t="shared" si="259"/>
        <v>20.27</v>
      </c>
      <c r="K458" s="166">
        <f t="shared" si="260"/>
        <v>93.6</v>
      </c>
      <c r="L458" s="166">
        <f t="shared" si="261"/>
        <v>109.1</v>
      </c>
      <c r="M458" s="166">
        <f t="shared" si="262"/>
        <v>202.7</v>
      </c>
      <c r="N458" s="166">
        <f t="shared" si="263"/>
        <v>253.38</v>
      </c>
      <c r="O458" s="166"/>
      <c r="P458" s="167">
        <f t="shared" si="264"/>
        <v>10</v>
      </c>
      <c r="Q458" s="168">
        <f t="shared" si="265"/>
        <v>0</v>
      </c>
      <c r="R458" s="168">
        <f t="shared" si="266"/>
        <v>0</v>
      </c>
      <c r="S458" s="168">
        <f t="shared" si="267"/>
        <v>0</v>
      </c>
      <c r="T458" s="169">
        <f t="shared" si="268"/>
        <v>0</v>
      </c>
      <c r="U458" s="166"/>
      <c r="V458" s="167">
        <f t="shared" si="269"/>
        <v>10</v>
      </c>
      <c r="W458" s="168">
        <f t="shared" si="270"/>
        <v>0</v>
      </c>
      <c r="X458" s="168">
        <f t="shared" si="271"/>
        <v>0</v>
      </c>
      <c r="Y458" s="168">
        <f t="shared" si="272"/>
        <v>0</v>
      </c>
      <c r="Z458" s="169">
        <f t="shared" si="273"/>
        <v>0</v>
      </c>
      <c r="AA458" s="166"/>
      <c r="AB458" s="167">
        <f t="shared" si="274"/>
        <v>10</v>
      </c>
      <c r="AC458" s="168">
        <f t="shared" si="275"/>
        <v>0</v>
      </c>
      <c r="AD458" s="168">
        <f t="shared" si="276"/>
        <v>0</v>
      </c>
      <c r="AE458" s="168">
        <f t="shared" si="277"/>
        <v>0</v>
      </c>
      <c r="AF458" s="169">
        <f t="shared" si="278"/>
        <v>0</v>
      </c>
      <c r="AG458" s="170"/>
      <c r="AH458" s="238" t="s">
        <v>1490</v>
      </c>
      <c r="AI458" s="285"/>
      <c r="AN458" s="255"/>
      <c r="AO458" s="256"/>
      <c r="AP458" s="256"/>
      <c r="AQ458" s="257"/>
    </row>
    <row r="459" spans="1:43" ht="45">
      <c r="A459" s="281"/>
      <c r="B459" s="282" t="s">
        <v>3814</v>
      </c>
      <c r="C459" s="286" t="s">
        <v>3815</v>
      </c>
      <c r="D459" s="273" t="s">
        <v>3816</v>
      </c>
      <c r="E459" s="274"/>
      <c r="F459" s="275" t="s">
        <v>2550</v>
      </c>
      <c r="G459" s="276">
        <v>62</v>
      </c>
      <c r="H459" s="277">
        <v>9.5399999999999991</v>
      </c>
      <c r="I459" s="278">
        <v>23.12</v>
      </c>
      <c r="J459" s="279">
        <f t="shared" si="259"/>
        <v>32.659999999999997</v>
      </c>
      <c r="K459" s="166">
        <f t="shared" si="260"/>
        <v>591.48</v>
      </c>
      <c r="L459" s="166">
        <f t="shared" si="261"/>
        <v>1433.44</v>
      </c>
      <c r="M459" s="166">
        <f t="shared" si="262"/>
        <v>2024.92</v>
      </c>
      <c r="N459" s="166">
        <f t="shared" si="263"/>
        <v>2531.15</v>
      </c>
      <c r="O459" s="166"/>
      <c r="P459" s="167">
        <f t="shared" si="264"/>
        <v>62</v>
      </c>
      <c r="Q459" s="168">
        <f t="shared" si="265"/>
        <v>0</v>
      </c>
      <c r="R459" s="168">
        <f t="shared" si="266"/>
        <v>0</v>
      </c>
      <c r="S459" s="168">
        <f t="shared" si="267"/>
        <v>0</v>
      </c>
      <c r="T459" s="169">
        <f t="shared" si="268"/>
        <v>0</v>
      </c>
      <c r="U459" s="166"/>
      <c r="V459" s="167">
        <f t="shared" si="269"/>
        <v>62</v>
      </c>
      <c r="W459" s="168">
        <f t="shared" si="270"/>
        <v>0</v>
      </c>
      <c r="X459" s="168">
        <f t="shared" si="271"/>
        <v>0</v>
      </c>
      <c r="Y459" s="168">
        <f t="shared" si="272"/>
        <v>0</v>
      </c>
      <c r="Z459" s="169">
        <f t="shared" si="273"/>
        <v>0</v>
      </c>
      <c r="AA459" s="166"/>
      <c r="AB459" s="167">
        <f t="shared" si="274"/>
        <v>62</v>
      </c>
      <c r="AC459" s="168">
        <f t="shared" si="275"/>
        <v>0</v>
      </c>
      <c r="AD459" s="168">
        <f t="shared" si="276"/>
        <v>0</v>
      </c>
      <c r="AE459" s="168">
        <f t="shared" si="277"/>
        <v>0</v>
      </c>
      <c r="AF459" s="169">
        <f t="shared" si="278"/>
        <v>0</v>
      </c>
      <c r="AG459" s="170"/>
      <c r="AH459" s="238" t="s">
        <v>1490</v>
      </c>
      <c r="AI459" s="285"/>
      <c r="AN459" s="255"/>
      <c r="AO459" s="256"/>
      <c r="AP459" s="256"/>
      <c r="AQ459" s="257"/>
    </row>
    <row r="460" spans="1:43" ht="75">
      <c r="A460" s="281"/>
      <c r="B460" s="282" t="s">
        <v>3817</v>
      </c>
      <c r="C460" s="291" t="s">
        <v>3818</v>
      </c>
      <c r="D460" s="273" t="s">
        <v>3819</v>
      </c>
      <c r="E460" s="274"/>
      <c r="F460" s="275" t="s">
        <v>2550</v>
      </c>
      <c r="G460" s="276">
        <v>8</v>
      </c>
      <c r="H460" s="277">
        <v>10.64</v>
      </c>
      <c r="I460" s="278">
        <v>17.22</v>
      </c>
      <c r="J460" s="279">
        <f t="shared" si="259"/>
        <v>27.86</v>
      </c>
      <c r="K460" s="166">
        <f t="shared" si="260"/>
        <v>85.12</v>
      </c>
      <c r="L460" s="166">
        <f t="shared" si="261"/>
        <v>137.76</v>
      </c>
      <c r="M460" s="166">
        <f t="shared" si="262"/>
        <v>222.88</v>
      </c>
      <c r="N460" s="166">
        <f t="shared" si="263"/>
        <v>278.60000000000002</v>
      </c>
      <c r="O460" s="166"/>
      <c r="P460" s="167">
        <f t="shared" si="264"/>
        <v>8</v>
      </c>
      <c r="Q460" s="168">
        <f t="shared" si="265"/>
        <v>0</v>
      </c>
      <c r="R460" s="168">
        <f t="shared" si="266"/>
        <v>0</v>
      </c>
      <c r="S460" s="168">
        <f t="shared" si="267"/>
        <v>0</v>
      </c>
      <c r="T460" s="169">
        <f t="shared" si="268"/>
        <v>0</v>
      </c>
      <c r="U460" s="166"/>
      <c r="V460" s="167">
        <f t="shared" si="269"/>
        <v>8</v>
      </c>
      <c r="W460" s="168">
        <f t="shared" si="270"/>
        <v>0</v>
      </c>
      <c r="X460" s="168">
        <f t="shared" si="271"/>
        <v>0</v>
      </c>
      <c r="Y460" s="168">
        <f t="shared" si="272"/>
        <v>0</v>
      </c>
      <c r="Z460" s="169">
        <f t="shared" si="273"/>
        <v>0</v>
      </c>
      <c r="AA460" s="166"/>
      <c r="AB460" s="167">
        <f t="shared" si="274"/>
        <v>8</v>
      </c>
      <c r="AC460" s="168">
        <f t="shared" si="275"/>
        <v>0</v>
      </c>
      <c r="AD460" s="168">
        <f t="shared" si="276"/>
        <v>0</v>
      </c>
      <c r="AE460" s="168">
        <f t="shared" si="277"/>
        <v>0</v>
      </c>
      <c r="AF460" s="169">
        <f t="shared" si="278"/>
        <v>0</v>
      </c>
      <c r="AG460" s="170"/>
      <c r="AH460" s="238" t="s">
        <v>1490</v>
      </c>
      <c r="AI460" s="285"/>
      <c r="AN460" s="255"/>
      <c r="AO460" s="256"/>
      <c r="AP460" s="256"/>
      <c r="AQ460" s="257"/>
    </row>
    <row r="461" spans="1:43" ht="19.5" customHeight="1">
      <c r="A461" s="281"/>
      <c r="B461" s="282" t="s">
        <v>3820</v>
      </c>
      <c r="C461" s="291" t="s">
        <v>3818</v>
      </c>
      <c r="D461" s="273" t="s">
        <v>3821</v>
      </c>
      <c r="E461" s="274"/>
      <c r="F461" s="275" t="s">
        <v>2550</v>
      </c>
      <c r="G461" s="276">
        <v>4</v>
      </c>
      <c r="H461" s="277">
        <v>10.64</v>
      </c>
      <c r="I461" s="278">
        <v>17.22</v>
      </c>
      <c r="J461" s="279">
        <f t="shared" si="259"/>
        <v>27.86</v>
      </c>
      <c r="K461" s="166">
        <f t="shared" si="260"/>
        <v>42.56</v>
      </c>
      <c r="L461" s="166">
        <f t="shared" si="261"/>
        <v>68.88</v>
      </c>
      <c r="M461" s="166">
        <f t="shared" si="262"/>
        <v>111.44</v>
      </c>
      <c r="N461" s="166">
        <f t="shared" si="263"/>
        <v>139.30000000000001</v>
      </c>
      <c r="O461" s="166"/>
      <c r="P461" s="167">
        <f t="shared" si="264"/>
        <v>4</v>
      </c>
      <c r="Q461" s="168">
        <f t="shared" si="265"/>
        <v>0</v>
      </c>
      <c r="R461" s="168">
        <f t="shared" si="266"/>
        <v>0</v>
      </c>
      <c r="S461" s="168">
        <f t="shared" si="267"/>
        <v>0</v>
      </c>
      <c r="T461" s="169">
        <f t="shared" si="268"/>
        <v>0</v>
      </c>
      <c r="U461" s="166"/>
      <c r="V461" s="167">
        <f t="shared" si="269"/>
        <v>4</v>
      </c>
      <c r="W461" s="168">
        <f t="shared" si="270"/>
        <v>0</v>
      </c>
      <c r="X461" s="168">
        <f t="shared" si="271"/>
        <v>0</v>
      </c>
      <c r="Y461" s="168">
        <f t="shared" si="272"/>
        <v>0</v>
      </c>
      <c r="Z461" s="169">
        <f t="shared" si="273"/>
        <v>0</v>
      </c>
      <c r="AA461" s="166"/>
      <c r="AB461" s="167">
        <f t="shared" si="274"/>
        <v>4</v>
      </c>
      <c r="AC461" s="168">
        <f t="shared" si="275"/>
        <v>0</v>
      </c>
      <c r="AD461" s="168">
        <f t="shared" si="276"/>
        <v>0</v>
      </c>
      <c r="AE461" s="168">
        <f t="shared" si="277"/>
        <v>0</v>
      </c>
      <c r="AF461" s="169">
        <f t="shared" si="278"/>
        <v>0</v>
      </c>
      <c r="AG461" s="170"/>
      <c r="AH461" s="238" t="s">
        <v>1490</v>
      </c>
      <c r="AI461" s="285"/>
      <c r="AN461" s="255"/>
      <c r="AO461" s="256"/>
      <c r="AP461" s="256"/>
      <c r="AQ461" s="257"/>
    </row>
    <row r="462" spans="1:43" ht="45">
      <c r="A462" s="281"/>
      <c r="B462" s="282" t="s">
        <v>3822</v>
      </c>
      <c r="C462" s="291" t="s">
        <v>3818</v>
      </c>
      <c r="D462" s="273" t="s">
        <v>3823</v>
      </c>
      <c r="E462" s="274"/>
      <c r="F462" s="275" t="s">
        <v>2550</v>
      </c>
      <c r="G462" s="276">
        <v>51</v>
      </c>
      <c r="H462" s="277">
        <v>10.64</v>
      </c>
      <c r="I462" s="278">
        <v>17.22</v>
      </c>
      <c r="J462" s="279">
        <f t="shared" si="259"/>
        <v>27.86</v>
      </c>
      <c r="K462" s="166">
        <f t="shared" si="260"/>
        <v>542.64</v>
      </c>
      <c r="L462" s="166">
        <f t="shared" si="261"/>
        <v>878.22</v>
      </c>
      <c r="M462" s="166">
        <f t="shared" si="262"/>
        <v>1420.86</v>
      </c>
      <c r="N462" s="166">
        <f t="shared" si="263"/>
        <v>1776.08</v>
      </c>
      <c r="O462" s="166"/>
      <c r="P462" s="167">
        <f t="shared" si="264"/>
        <v>51</v>
      </c>
      <c r="Q462" s="168">
        <f t="shared" si="265"/>
        <v>0</v>
      </c>
      <c r="R462" s="168">
        <f t="shared" si="266"/>
        <v>0</v>
      </c>
      <c r="S462" s="168">
        <f t="shared" si="267"/>
        <v>0</v>
      </c>
      <c r="T462" s="169">
        <f t="shared" si="268"/>
        <v>0</v>
      </c>
      <c r="U462" s="166"/>
      <c r="V462" s="167">
        <f t="shared" si="269"/>
        <v>51</v>
      </c>
      <c r="W462" s="168">
        <f t="shared" si="270"/>
        <v>0</v>
      </c>
      <c r="X462" s="168">
        <f t="shared" si="271"/>
        <v>0</v>
      </c>
      <c r="Y462" s="168">
        <f t="shared" si="272"/>
        <v>0</v>
      </c>
      <c r="Z462" s="169">
        <f t="shared" si="273"/>
        <v>0</v>
      </c>
      <c r="AA462" s="166"/>
      <c r="AB462" s="167">
        <f t="shared" si="274"/>
        <v>51</v>
      </c>
      <c r="AC462" s="168">
        <f t="shared" si="275"/>
        <v>0</v>
      </c>
      <c r="AD462" s="168">
        <f t="shared" si="276"/>
        <v>0</v>
      </c>
      <c r="AE462" s="168">
        <f t="shared" si="277"/>
        <v>0</v>
      </c>
      <c r="AF462" s="169">
        <f t="shared" si="278"/>
        <v>0</v>
      </c>
      <c r="AG462" s="170"/>
      <c r="AH462" s="238" t="s">
        <v>1490</v>
      </c>
      <c r="AI462" s="285"/>
      <c r="AN462" s="255"/>
      <c r="AO462" s="256"/>
      <c r="AP462" s="256"/>
      <c r="AQ462" s="257"/>
    </row>
    <row r="463" spans="1:43" ht="45">
      <c r="A463" s="281"/>
      <c r="B463" s="282" t="s">
        <v>3824</v>
      </c>
      <c r="C463" s="291" t="s">
        <v>3818</v>
      </c>
      <c r="D463" s="273" t="s">
        <v>3825</v>
      </c>
      <c r="E463" s="274"/>
      <c r="F463" s="275" t="s">
        <v>2550</v>
      </c>
      <c r="G463" s="276">
        <v>82</v>
      </c>
      <c r="H463" s="277">
        <v>10.64</v>
      </c>
      <c r="I463" s="278">
        <v>17.22</v>
      </c>
      <c r="J463" s="279">
        <f t="shared" si="259"/>
        <v>27.86</v>
      </c>
      <c r="K463" s="166">
        <f t="shared" si="260"/>
        <v>872.48</v>
      </c>
      <c r="L463" s="166">
        <f t="shared" si="261"/>
        <v>1412.04</v>
      </c>
      <c r="M463" s="166">
        <f t="shared" si="262"/>
        <v>2284.52</v>
      </c>
      <c r="N463" s="166">
        <f t="shared" si="263"/>
        <v>2855.65</v>
      </c>
      <c r="O463" s="166"/>
      <c r="P463" s="167">
        <f t="shared" si="264"/>
        <v>82</v>
      </c>
      <c r="Q463" s="168">
        <f t="shared" si="265"/>
        <v>0</v>
      </c>
      <c r="R463" s="168">
        <f t="shared" si="266"/>
        <v>0</v>
      </c>
      <c r="S463" s="168">
        <f t="shared" si="267"/>
        <v>0</v>
      </c>
      <c r="T463" s="169">
        <f t="shared" si="268"/>
        <v>0</v>
      </c>
      <c r="U463" s="166"/>
      <c r="V463" s="167">
        <f t="shared" si="269"/>
        <v>82</v>
      </c>
      <c r="W463" s="168">
        <f t="shared" si="270"/>
        <v>0</v>
      </c>
      <c r="X463" s="168">
        <f t="shared" si="271"/>
        <v>0</v>
      </c>
      <c r="Y463" s="168">
        <f t="shared" si="272"/>
        <v>0</v>
      </c>
      <c r="Z463" s="169">
        <f t="shared" si="273"/>
        <v>0</v>
      </c>
      <c r="AA463" s="166"/>
      <c r="AB463" s="167">
        <f t="shared" si="274"/>
        <v>82</v>
      </c>
      <c r="AC463" s="168">
        <f t="shared" si="275"/>
        <v>0</v>
      </c>
      <c r="AD463" s="168">
        <f t="shared" si="276"/>
        <v>0</v>
      </c>
      <c r="AE463" s="168">
        <f t="shared" si="277"/>
        <v>0</v>
      </c>
      <c r="AF463" s="169">
        <f t="shared" si="278"/>
        <v>0</v>
      </c>
      <c r="AG463" s="170"/>
      <c r="AH463" s="238" t="s">
        <v>1490</v>
      </c>
      <c r="AI463" s="285"/>
      <c r="AN463" s="239"/>
      <c r="AO463" s="240"/>
      <c r="AP463" s="240"/>
      <c r="AQ463" s="241"/>
    </row>
    <row r="464" spans="1:43" ht="45">
      <c r="A464" s="281"/>
      <c r="B464" s="282" t="s">
        <v>3826</v>
      </c>
      <c r="C464" s="291" t="s">
        <v>3818</v>
      </c>
      <c r="D464" s="273" t="s">
        <v>3827</v>
      </c>
      <c r="E464" s="274"/>
      <c r="F464" s="275" t="s">
        <v>2550</v>
      </c>
      <c r="G464" s="276">
        <v>111</v>
      </c>
      <c r="H464" s="277">
        <v>10.64</v>
      </c>
      <c r="I464" s="278">
        <v>17.22</v>
      </c>
      <c r="J464" s="279">
        <f t="shared" si="259"/>
        <v>27.86</v>
      </c>
      <c r="K464" s="166">
        <f t="shared" si="260"/>
        <v>1181.04</v>
      </c>
      <c r="L464" s="166">
        <f t="shared" si="261"/>
        <v>1911.42</v>
      </c>
      <c r="M464" s="166">
        <f t="shared" si="262"/>
        <v>3092.46</v>
      </c>
      <c r="N464" s="166">
        <f t="shared" si="263"/>
        <v>3865.58</v>
      </c>
      <c r="O464" s="166"/>
      <c r="P464" s="167">
        <f t="shared" si="264"/>
        <v>111</v>
      </c>
      <c r="Q464" s="168">
        <f t="shared" si="265"/>
        <v>0</v>
      </c>
      <c r="R464" s="168">
        <f t="shared" si="266"/>
        <v>0</v>
      </c>
      <c r="S464" s="168">
        <f t="shared" si="267"/>
        <v>0</v>
      </c>
      <c r="T464" s="169">
        <f t="shared" si="268"/>
        <v>0</v>
      </c>
      <c r="U464" s="166"/>
      <c r="V464" s="167">
        <f t="shared" si="269"/>
        <v>111</v>
      </c>
      <c r="W464" s="168">
        <f t="shared" si="270"/>
        <v>0</v>
      </c>
      <c r="X464" s="168">
        <f t="shared" si="271"/>
        <v>0</v>
      </c>
      <c r="Y464" s="168">
        <f t="shared" si="272"/>
        <v>0</v>
      </c>
      <c r="Z464" s="169">
        <f t="shared" si="273"/>
        <v>0</v>
      </c>
      <c r="AA464" s="166"/>
      <c r="AB464" s="167">
        <f t="shared" si="274"/>
        <v>111</v>
      </c>
      <c r="AC464" s="168">
        <f t="shared" si="275"/>
        <v>0</v>
      </c>
      <c r="AD464" s="168">
        <f t="shared" si="276"/>
        <v>0</v>
      </c>
      <c r="AE464" s="168">
        <f t="shared" si="277"/>
        <v>0</v>
      </c>
      <c r="AF464" s="169">
        <f t="shared" si="278"/>
        <v>0</v>
      </c>
      <c r="AG464" s="170"/>
      <c r="AH464" s="238" t="s">
        <v>1490</v>
      </c>
      <c r="AI464" s="285"/>
      <c r="AN464" s="255"/>
      <c r="AO464" s="256"/>
      <c r="AP464" s="256"/>
      <c r="AQ464" s="257"/>
    </row>
    <row r="465" spans="1:43" ht="75">
      <c r="A465" s="281"/>
      <c r="B465" s="282" t="s">
        <v>3828</v>
      </c>
      <c r="C465" s="286" t="s">
        <v>3829</v>
      </c>
      <c r="D465" s="273" t="s">
        <v>3830</v>
      </c>
      <c r="E465" s="274"/>
      <c r="F465" s="275" t="s">
        <v>2550</v>
      </c>
      <c r="G465" s="276">
        <v>21</v>
      </c>
      <c r="H465" s="277">
        <v>2.67</v>
      </c>
      <c r="I465" s="278">
        <v>6.86</v>
      </c>
      <c r="J465" s="279">
        <f t="shared" si="259"/>
        <v>9.5299999999999994</v>
      </c>
      <c r="K465" s="166">
        <f t="shared" si="260"/>
        <v>56.07</v>
      </c>
      <c r="L465" s="166">
        <f t="shared" si="261"/>
        <v>144.06</v>
      </c>
      <c r="M465" s="166">
        <f t="shared" si="262"/>
        <v>200.13</v>
      </c>
      <c r="N465" s="166">
        <f t="shared" si="263"/>
        <v>250.16</v>
      </c>
      <c r="O465" s="166"/>
      <c r="P465" s="167">
        <f t="shared" si="264"/>
        <v>21</v>
      </c>
      <c r="Q465" s="168">
        <f t="shared" si="265"/>
        <v>0</v>
      </c>
      <c r="R465" s="168">
        <f t="shared" si="266"/>
        <v>0</v>
      </c>
      <c r="S465" s="168">
        <f t="shared" si="267"/>
        <v>0</v>
      </c>
      <c r="T465" s="169">
        <f t="shared" si="268"/>
        <v>0</v>
      </c>
      <c r="U465" s="166"/>
      <c r="V465" s="167">
        <f t="shared" si="269"/>
        <v>21</v>
      </c>
      <c r="W465" s="168">
        <f t="shared" si="270"/>
        <v>0</v>
      </c>
      <c r="X465" s="168">
        <f t="shared" si="271"/>
        <v>0</v>
      </c>
      <c r="Y465" s="168">
        <f t="shared" si="272"/>
        <v>0</v>
      </c>
      <c r="Z465" s="169">
        <f t="shared" si="273"/>
        <v>0</v>
      </c>
      <c r="AA465" s="166"/>
      <c r="AB465" s="167">
        <f t="shared" si="274"/>
        <v>21</v>
      </c>
      <c r="AC465" s="168">
        <f t="shared" si="275"/>
        <v>0</v>
      </c>
      <c r="AD465" s="168">
        <f t="shared" si="276"/>
        <v>0</v>
      </c>
      <c r="AE465" s="168">
        <f t="shared" si="277"/>
        <v>0</v>
      </c>
      <c r="AF465" s="169">
        <f t="shared" si="278"/>
        <v>0</v>
      </c>
      <c r="AG465" s="170"/>
      <c r="AH465" s="238" t="s">
        <v>1490</v>
      </c>
      <c r="AI465" s="285"/>
      <c r="AN465" s="255"/>
      <c r="AO465" s="256"/>
      <c r="AP465" s="256"/>
      <c r="AQ465" s="257"/>
    </row>
    <row r="466" spans="1:43" ht="75">
      <c r="A466" s="281"/>
      <c r="B466" s="282" t="s">
        <v>3831</v>
      </c>
      <c r="C466" s="286" t="s">
        <v>3832</v>
      </c>
      <c r="D466" s="273" t="s">
        <v>3833</v>
      </c>
      <c r="E466" s="274"/>
      <c r="F466" s="275" t="s">
        <v>2550</v>
      </c>
      <c r="G466" s="276">
        <v>390</v>
      </c>
      <c r="H466" s="277">
        <v>7.34</v>
      </c>
      <c r="I466" s="278">
        <v>13.15</v>
      </c>
      <c r="J466" s="279">
        <f t="shared" si="259"/>
        <v>20.49</v>
      </c>
      <c r="K466" s="166">
        <f t="shared" si="260"/>
        <v>2862.6</v>
      </c>
      <c r="L466" s="166">
        <f t="shared" si="261"/>
        <v>5128.5</v>
      </c>
      <c r="M466" s="166">
        <f t="shared" si="262"/>
        <v>7991.1</v>
      </c>
      <c r="N466" s="166">
        <f t="shared" si="263"/>
        <v>9988.8799999999992</v>
      </c>
      <c r="O466" s="166"/>
      <c r="P466" s="167">
        <f t="shared" si="264"/>
        <v>390</v>
      </c>
      <c r="Q466" s="168">
        <f t="shared" si="265"/>
        <v>0</v>
      </c>
      <c r="R466" s="168">
        <f t="shared" si="266"/>
        <v>0</v>
      </c>
      <c r="S466" s="168">
        <f t="shared" si="267"/>
        <v>0</v>
      </c>
      <c r="T466" s="169">
        <f t="shared" si="268"/>
        <v>0</v>
      </c>
      <c r="U466" s="166"/>
      <c r="V466" s="167">
        <f t="shared" si="269"/>
        <v>390</v>
      </c>
      <c r="W466" s="168">
        <f t="shared" si="270"/>
        <v>0</v>
      </c>
      <c r="X466" s="168">
        <f t="shared" si="271"/>
        <v>0</v>
      </c>
      <c r="Y466" s="168">
        <f t="shared" si="272"/>
        <v>0</v>
      </c>
      <c r="Z466" s="169">
        <f t="shared" si="273"/>
        <v>0</v>
      </c>
      <c r="AA466" s="166"/>
      <c r="AB466" s="167">
        <f t="shared" si="274"/>
        <v>390</v>
      </c>
      <c r="AC466" s="168">
        <f t="shared" si="275"/>
        <v>0</v>
      </c>
      <c r="AD466" s="168">
        <f t="shared" si="276"/>
        <v>0</v>
      </c>
      <c r="AE466" s="168">
        <f t="shared" si="277"/>
        <v>0</v>
      </c>
      <c r="AF466" s="169">
        <f t="shared" si="278"/>
        <v>0</v>
      </c>
      <c r="AG466" s="170"/>
      <c r="AH466" s="238" t="s">
        <v>1490</v>
      </c>
      <c r="AI466" s="285"/>
      <c r="AN466" s="255"/>
      <c r="AO466" s="256"/>
      <c r="AP466" s="256"/>
      <c r="AQ466" s="257"/>
    </row>
    <row r="467" spans="1:43" ht="60">
      <c r="A467" s="281"/>
      <c r="B467" s="282" t="s">
        <v>3834</v>
      </c>
      <c r="C467" s="308" t="s">
        <v>3835</v>
      </c>
      <c r="D467" s="273" t="s">
        <v>3836</v>
      </c>
      <c r="E467" s="274"/>
      <c r="F467" s="275" t="s">
        <v>2550</v>
      </c>
      <c r="G467" s="276">
        <v>451</v>
      </c>
      <c r="H467" s="277">
        <v>6.22</v>
      </c>
      <c r="I467" s="278">
        <v>13.15</v>
      </c>
      <c r="J467" s="279">
        <f t="shared" si="259"/>
        <v>19.37</v>
      </c>
      <c r="K467" s="166">
        <f t="shared" si="260"/>
        <v>2805.22</v>
      </c>
      <c r="L467" s="166">
        <f t="shared" si="261"/>
        <v>5930.65</v>
      </c>
      <c r="M467" s="166">
        <f t="shared" si="262"/>
        <v>8735.8700000000008</v>
      </c>
      <c r="N467" s="166">
        <f t="shared" si="263"/>
        <v>10919.84</v>
      </c>
      <c r="O467" s="166"/>
      <c r="P467" s="167">
        <f t="shared" si="264"/>
        <v>451</v>
      </c>
      <c r="Q467" s="168">
        <f t="shared" si="265"/>
        <v>0</v>
      </c>
      <c r="R467" s="168">
        <f t="shared" si="266"/>
        <v>0</v>
      </c>
      <c r="S467" s="168">
        <f t="shared" si="267"/>
        <v>0</v>
      </c>
      <c r="T467" s="169">
        <f t="shared" si="268"/>
        <v>0</v>
      </c>
      <c r="U467" s="166"/>
      <c r="V467" s="167">
        <f t="shared" si="269"/>
        <v>451</v>
      </c>
      <c r="W467" s="168">
        <f t="shared" si="270"/>
        <v>0</v>
      </c>
      <c r="X467" s="168">
        <f t="shared" si="271"/>
        <v>0</v>
      </c>
      <c r="Y467" s="168">
        <f t="shared" si="272"/>
        <v>0</v>
      </c>
      <c r="Z467" s="169">
        <f t="shared" si="273"/>
        <v>0</v>
      </c>
      <c r="AA467" s="166"/>
      <c r="AB467" s="167">
        <f t="shared" si="274"/>
        <v>451</v>
      </c>
      <c r="AC467" s="168">
        <f t="shared" si="275"/>
        <v>0</v>
      </c>
      <c r="AD467" s="168">
        <f t="shared" si="276"/>
        <v>0</v>
      </c>
      <c r="AE467" s="168">
        <f t="shared" si="277"/>
        <v>0</v>
      </c>
      <c r="AF467" s="169">
        <f t="shared" si="278"/>
        <v>0</v>
      </c>
      <c r="AG467" s="170"/>
      <c r="AH467" s="238" t="s">
        <v>1490</v>
      </c>
      <c r="AI467" s="280"/>
      <c r="AN467" s="255"/>
      <c r="AO467" s="256"/>
      <c r="AP467" s="256"/>
      <c r="AQ467" s="257"/>
    </row>
    <row r="468" spans="1:43" ht="45">
      <c r="A468" s="281"/>
      <c r="B468" s="282" t="s">
        <v>3837</v>
      </c>
      <c r="C468" s="286" t="s">
        <v>3838</v>
      </c>
      <c r="D468" s="273" t="s">
        <v>3839</v>
      </c>
      <c r="E468" s="274"/>
      <c r="F468" s="275" t="s">
        <v>2550</v>
      </c>
      <c r="G468" s="276">
        <v>25</v>
      </c>
      <c r="H468" s="277">
        <v>10.74</v>
      </c>
      <c r="I468" s="278">
        <v>10.91</v>
      </c>
      <c r="J468" s="279">
        <f t="shared" si="259"/>
        <v>21.65</v>
      </c>
      <c r="K468" s="166">
        <f t="shared" si="260"/>
        <v>268.5</v>
      </c>
      <c r="L468" s="166">
        <f t="shared" si="261"/>
        <v>272.75</v>
      </c>
      <c r="M468" s="166">
        <f t="shared" si="262"/>
        <v>541.25</v>
      </c>
      <c r="N468" s="166">
        <f t="shared" si="263"/>
        <v>676.56</v>
      </c>
      <c r="O468" s="166"/>
      <c r="P468" s="167">
        <f t="shared" si="264"/>
        <v>25</v>
      </c>
      <c r="Q468" s="168">
        <f t="shared" si="265"/>
        <v>0</v>
      </c>
      <c r="R468" s="168">
        <f t="shared" si="266"/>
        <v>0</v>
      </c>
      <c r="S468" s="168">
        <f t="shared" si="267"/>
        <v>0</v>
      </c>
      <c r="T468" s="169">
        <f t="shared" si="268"/>
        <v>0</v>
      </c>
      <c r="U468" s="166"/>
      <c r="V468" s="167">
        <f t="shared" si="269"/>
        <v>25</v>
      </c>
      <c r="W468" s="168">
        <f t="shared" si="270"/>
        <v>0</v>
      </c>
      <c r="X468" s="168">
        <f t="shared" si="271"/>
        <v>0</v>
      </c>
      <c r="Y468" s="168">
        <f t="shared" si="272"/>
        <v>0</v>
      </c>
      <c r="Z468" s="169">
        <f t="shared" si="273"/>
        <v>0</v>
      </c>
      <c r="AA468" s="166"/>
      <c r="AB468" s="167">
        <f t="shared" si="274"/>
        <v>25</v>
      </c>
      <c r="AC468" s="168">
        <f t="shared" si="275"/>
        <v>0</v>
      </c>
      <c r="AD468" s="168">
        <f t="shared" si="276"/>
        <v>0</v>
      </c>
      <c r="AE468" s="168">
        <f t="shared" si="277"/>
        <v>0</v>
      </c>
      <c r="AF468" s="169">
        <f t="shared" si="278"/>
        <v>0</v>
      </c>
      <c r="AG468" s="170"/>
      <c r="AH468" s="238" t="s">
        <v>1490</v>
      </c>
      <c r="AI468" s="285"/>
      <c r="AN468" s="255"/>
      <c r="AO468" s="256"/>
      <c r="AP468" s="256"/>
      <c r="AQ468" s="257"/>
    </row>
    <row r="469" spans="1:43" ht="45">
      <c r="A469" s="281"/>
      <c r="B469" s="282" t="s">
        <v>3840</v>
      </c>
      <c r="C469" s="286" t="s">
        <v>3841</v>
      </c>
      <c r="D469" s="273" t="s">
        <v>3842</v>
      </c>
      <c r="E469" s="274"/>
      <c r="F469" s="275" t="s">
        <v>2550</v>
      </c>
      <c r="G469" s="276">
        <v>25</v>
      </c>
      <c r="H469" s="277">
        <v>11.68</v>
      </c>
      <c r="I469" s="278">
        <v>13.15</v>
      </c>
      <c r="J469" s="279">
        <f t="shared" si="259"/>
        <v>24.83</v>
      </c>
      <c r="K469" s="166">
        <f t="shared" si="260"/>
        <v>292</v>
      </c>
      <c r="L469" s="166">
        <f t="shared" si="261"/>
        <v>328.75</v>
      </c>
      <c r="M469" s="166">
        <f t="shared" si="262"/>
        <v>620.75</v>
      </c>
      <c r="N469" s="166">
        <f t="shared" si="263"/>
        <v>775.94</v>
      </c>
      <c r="O469" s="166"/>
      <c r="P469" s="167">
        <f t="shared" si="264"/>
        <v>25</v>
      </c>
      <c r="Q469" s="168">
        <f t="shared" si="265"/>
        <v>0</v>
      </c>
      <c r="R469" s="168">
        <f t="shared" si="266"/>
        <v>0</v>
      </c>
      <c r="S469" s="168">
        <f t="shared" si="267"/>
        <v>0</v>
      </c>
      <c r="T469" s="169">
        <f t="shared" si="268"/>
        <v>0</v>
      </c>
      <c r="U469" s="166"/>
      <c r="V469" s="167">
        <f t="shared" si="269"/>
        <v>25</v>
      </c>
      <c r="W469" s="168">
        <f t="shared" si="270"/>
        <v>0</v>
      </c>
      <c r="X469" s="168">
        <f t="shared" si="271"/>
        <v>0</v>
      </c>
      <c r="Y469" s="168">
        <f t="shared" si="272"/>
        <v>0</v>
      </c>
      <c r="Z469" s="169">
        <f t="shared" si="273"/>
        <v>0</v>
      </c>
      <c r="AA469" s="166"/>
      <c r="AB469" s="167">
        <f t="shared" si="274"/>
        <v>25</v>
      </c>
      <c r="AC469" s="168">
        <f t="shared" si="275"/>
        <v>0</v>
      </c>
      <c r="AD469" s="168">
        <f t="shared" si="276"/>
        <v>0</v>
      </c>
      <c r="AE469" s="168">
        <f t="shared" si="277"/>
        <v>0</v>
      </c>
      <c r="AF469" s="169">
        <f t="shared" si="278"/>
        <v>0</v>
      </c>
      <c r="AG469" s="170"/>
      <c r="AH469" s="238" t="s">
        <v>1490</v>
      </c>
      <c r="AI469" s="285"/>
      <c r="AN469" s="239"/>
      <c r="AO469" s="240"/>
      <c r="AP469" s="240"/>
      <c r="AQ469" s="241"/>
    </row>
    <row r="470" spans="1:43" ht="45">
      <c r="A470" s="281"/>
      <c r="B470" s="282" t="s">
        <v>3843</v>
      </c>
      <c r="C470" s="286" t="s">
        <v>3844</v>
      </c>
      <c r="D470" s="273" t="s">
        <v>3845</v>
      </c>
      <c r="E470" s="274"/>
      <c r="F470" s="275" t="s">
        <v>2550</v>
      </c>
      <c r="G470" s="276">
        <v>16</v>
      </c>
      <c r="H470" s="277">
        <v>10.92</v>
      </c>
      <c r="I470" s="278">
        <v>23.12</v>
      </c>
      <c r="J470" s="279">
        <f t="shared" si="259"/>
        <v>34.04</v>
      </c>
      <c r="K470" s="166">
        <f t="shared" si="260"/>
        <v>174.72</v>
      </c>
      <c r="L470" s="166">
        <f t="shared" si="261"/>
        <v>369.92</v>
      </c>
      <c r="M470" s="166">
        <f t="shared" si="262"/>
        <v>544.64</v>
      </c>
      <c r="N470" s="166">
        <f t="shared" si="263"/>
        <v>680.8</v>
      </c>
      <c r="O470" s="166"/>
      <c r="P470" s="167">
        <f t="shared" si="264"/>
        <v>16</v>
      </c>
      <c r="Q470" s="168">
        <f t="shared" si="265"/>
        <v>0</v>
      </c>
      <c r="R470" s="168">
        <f t="shared" si="266"/>
        <v>0</v>
      </c>
      <c r="S470" s="168">
        <f t="shared" si="267"/>
        <v>0</v>
      </c>
      <c r="T470" s="169">
        <f t="shared" si="268"/>
        <v>0</v>
      </c>
      <c r="U470" s="166"/>
      <c r="V470" s="167">
        <f t="shared" si="269"/>
        <v>16</v>
      </c>
      <c r="W470" s="168">
        <f t="shared" si="270"/>
        <v>0</v>
      </c>
      <c r="X470" s="168">
        <f t="shared" si="271"/>
        <v>0</v>
      </c>
      <c r="Y470" s="168">
        <f t="shared" si="272"/>
        <v>0</v>
      </c>
      <c r="Z470" s="169">
        <f t="shared" si="273"/>
        <v>0</v>
      </c>
      <c r="AA470" s="166"/>
      <c r="AB470" s="167">
        <f t="shared" si="274"/>
        <v>16</v>
      </c>
      <c r="AC470" s="168">
        <f t="shared" si="275"/>
        <v>0</v>
      </c>
      <c r="AD470" s="168">
        <f t="shared" si="276"/>
        <v>0</v>
      </c>
      <c r="AE470" s="168">
        <f t="shared" si="277"/>
        <v>0</v>
      </c>
      <c r="AF470" s="169">
        <f t="shared" si="278"/>
        <v>0</v>
      </c>
      <c r="AG470" s="170"/>
      <c r="AH470" s="238" t="s">
        <v>1490</v>
      </c>
      <c r="AI470" s="285"/>
      <c r="AN470" s="255"/>
      <c r="AO470" s="256"/>
      <c r="AP470" s="256"/>
      <c r="AQ470" s="257"/>
    </row>
    <row r="471" spans="1:43" ht="19.5">
      <c r="A471" s="281"/>
      <c r="B471" s="282" t="s">
        <v>3846</v>
      </c>
      <c r="C471" s="291" t="s">
        <v>3847</v>
      </c>
      <c r="D471" s="273" t="s">
        <v>3848</v>
      </c>
      <c r="E471" s="274"/>
      <c r="F471" s="275" t="s">
        <v>2550</v>
      </c>
      <c r="G471" s="276">
        <v>10</v>
      </c>
      <c r="H471" s="277">
        <v>15.55</v>
      </c>
      <c r="I471" s="278">
        <v>12.27</v>
      </c>
      <c r="J471" s="279">
        <f t="shared" si="259"/>
        <v>27.82</v>
      </c>
      <c r="K471" s="166">
        <f t="shared" si="260"/>
        <v>155.5</v>
      </c>
      <c r="L471" s="166">
        <f t="shared" si="261"/>
        <v>122.7</v>
      </c>
      <c r="M471" s="166">
        <f t="shared" si="262"/>
        <v>278.2</v>
      </c>
      <c r="N471" s="166">
        <f t="shared" si="263"/>
        <v>347.75</v>
      </c>
      <c r="O471" s="166"/>
      <c r="P471" s="167">
        <f t="shared" si="264"/>
        <v>10</v>
      </c>
      <c r="Q471" s="168">
        <f t="shared" si="265"/>
        <v>0</v>
      </c>
      <c r="R471" s="168">
        <f t="shared" si="266"/>
        <v>0</v>
      </c>
      <c r="S471" s="168">
        <f t="shared" si="267"/>
        <v>0</v>
      </c>
      <c r="T471" s="169">
        <f t="shared" si="268"/>
        <v>0</v>
      </c>
      <c r="U471" s="166"/>
      <c r="V471" s="167">
        <f t="shared" si="269"/>
        <v>10</v>
      </c>
      <c r="W471" s="168">
        <f t="shared" si="270"/>
        <v>0</v>
      </c>
      <c r="X471" s="168">
        <f t="shared" si="271"/>
        <v>0</v>
      </c>
      <c r="Y471" s="168">
        <f t="shared" si="272"/>
        <v>0</v>
      </c>
      <c r="Z471" s="169">
        <f t="shared" si="273"/>
        <v>0</v>
      </c>
      <c r="AA471" s="166"/>
      <c r="AB471" s="167">
        <f t="shared" si="274"/>
        <v>10</v>
      </c>
      <c r="AC471" s="168">
        <f t="shared" si="275"/>
        <v>0</v>
      </c>
      <c r="AD471" s="168">
        <f t="shared" si="276"/>
        <v>0</v>
      </c>
      <c r="AE471" s="168">
        <f t="shared" si="277"/>
        <v>0</v>
      </c>
      <c r="AF471" s="169">
        <f t="shared" si="278"/>
        <v>0</v>
      </c>
      <c r="AG471" s="170"/>
      <c r="AH471" s="238" t="s">
        <v>1490</v>
      </c>
      <c r="AI471" s="285"/>
      <c r="AN471" s="255"/>
      <c r="AO471" s="256"/>
      <c r="AP471" s="256"/>
      <c r="AQ471" s="257"/>
    </row>
    <row r="472" spans="1:43" ht="51">
      <c r="A472" s="281"/>
      <c r="B472" s="282" t="s">
        <v>3849</v>
      </c>
      <c r="C472" s="272" t="s">
        <v>3850</v>
      </c>
      <c r="D472" s="314" t="s">
        <v>3851</v>
      </c>
      <c r="E472" s="274"/>
      <c r="F472" s="275" t="s">
        <v>2550</v>
      </c>
      <c r="G472" s="276">
        <v>465</v>
      </c>
      <c r="H472" s="277">
        <v>8.69</v>
      </c>
      <c r="I472" s="278">
        <v>4.4000000000000004</v>
      </c>
      <c r="J472" s="279">
        <f t="shared" si="259"/>
        <v>13.09</v>
      </c>
      <c r="K472" s="166">
        <f t="shared" si="260"/>
        <v>4040.85</v>
      </c>
      <c r="L472" s="166">
        <f t="shared" si="261"/>
        <v>2046</v>
      </c>
      <c r="M472" s="166">
        <f t="shared" si="262"/>
        <v>6086.85</v>
      </c>
      <c r="N472" s="166">
        <f t="shared" si="263"/>
        <v>7608.56</v>
      </c>
      <c r="O472" s="166"/>
      <c r="P472" s="167">
        <f t="shared" si="264"/>
        <v>465</v>
      </c>
      <c r="Q472" s="168">
        <f t="shared" si="265"/>
        <v>0</v>
      </c>
      <c r="R472" s="168">
        <f t="shared" si="266"/>
        <v>0</v>
      </c>
      <c r="S472" s="168">
        <f t="shared" si="267"/>
        <v>0</v>
      </c>
      <c r="T472" s="169">
        <f t="shared" si="268"/>
        <v>0</v>
      </c>
      <c r="U472" s="166"/>
      <c r="V472" s="167">
        <f t="shared" si="269"/>
        <v>465</v>
      </c>
      <c r="W472" s="168">
        <f t="shared" si="270"/>
        <v>0</v>
      </c>
      <c r="X472" s="168">
        <f t="shared" si="271"/>
        <v>0</v>
      </c>
      <c r="Y472" s="168">
        <f t="shared" si="272"/>
        <v>0</v>
      </c>
      <c r="Z472" s="169">
        <f t="shared" si="273"/>
        <v>0</v>
      </c>
      <c r="AA472" s="166"/>
      <c r="AB472" s="167">
        <f t="shared" si="274"/>
        <v>465</v>
      </c>
      <c r="AC472" s="168">
        <f t="shared" si="275"/>
        <v>0</v>
      </c>
      <c r="AD472" s="168">
        <f t="shared" si="276"/>
        <v>0</v>
      </c>
      <c r="AE472" s="168">
        <f t="shared" si="277"/>
        <v>0</v>
      </c>
      <c r="AF472" s="169">
        <f t="shared" si="278"/>
        <v>0</v>
      </c>
      <c r="AG472" s="170"/>
      <c r="AH472" s="238" t="s">
        <v>1490</v>
      </c>
      <c r="AI472" s="285"/>
      <c r="AN472" s="255"/>
      <c r="AO472" s="256"/>
      <c r="AP472" s="256"/>
      <c r="AQ472" s="257"/>
    </row>
    <row r="473" spans="1:43" ht="38.25">
      <c r="A473" s="281"/>
      <c r="B473" s="282" t="s">
        <v>3852</v>
      </c>
      <c r="C473" s="272" t="s">
        <v>3853</v>
      </c>
      <c r="D473" s="314" t="s">
        <v>3854</v>
      </c>
      <c r="E473" s="274"/>
      <c r="F473" s="275" t="s">
        <v>2550</v>
      </c>
      <c r="G473" s="276">
        <v>141</v>
      </c>
      <c r="H473" s="277">
        <v>7.56</v>
      </c>
      <c r="I473" s="278">
        <v>4</v>
      </c>
      <c r="J473" s="279">
        <f t="shared" si="259"/>
        <v>11.56</v>
      </c>
      <c r="K473" s="166">
        <f t="shared" si="260"/>
        <v>1065.96</v>
      </c>
      <c r="L473" s="166">
        <f t="shared" si="261"/>
        <v>564</v>
      </c>
      <c r="M473" s="166">
        <f t="shared" si="262"/>
        <v>1629.96</v>
      </c>
      <c r="N473" s="166">
        <f t="shared" si="263"/>
        <v>2037.45</v>
      </c>
      <c r="O473" s="166"/>
      <c r="P473" s="167">
        <f t="shared" si="264"/>
        <v>141</v>
      </c>
      <c r="Q473" s="168">
        <f t="shared" si="265"/>
        <v>0</v>
      </c>
      <c r="R473" s="168">
        <f t="shared" si="266"/>
        <v>0</v>
      </c>
      <c r="S473" s="168">
        <f t="shared" si="267"/>
        <v>0</v>
      </c>
      <c r="T473" s="169">
        <f t="shared" si="268"/>
        <v>0</v>
      </c>
      <c r="U473" s="166"/>
      <c r="V473" s="167">
        <f t="shared" si="269"/>
        <v>141</v>
      </c>
      <c r="W473" s="168">
        <f t="shared" si="270"/>
        <v>0</v>
      </c>
      <c r="X473" s="168">
        <f t="shared" si="271"/>
        <v>0</v>
      </c>
      <c r="Y473" s="168">
        <f t="shared" si="272"/>
        <v>0</v>
      </c>
      <c r="Z473" s="169">
        <f t="shared" si="273"/>
        <v>0</v>
      </c>
      <c r="AA473" s="166"/>
      <c r="AB473" s="167">
        <f t="shared" si="274"/>
        <v>141</v>
      </c>
      <c r="AC473" s="168">
        <f t="shared" si="275"/>
        <v>0</v>
      </c>
      <c r="AD473" s="168">
        <f t="shared" si="276"/>
        <v>0</v>
      </c>
      <c r="AE473" s="168">
        <f t="shared" si="277"/>
        <v>0</v>
      </c>
      <c r="AF473" s="169">
        <f t="shared" si="278"/>
        <v>0</v>
      </c>
      <c r="AG473" s="170"/>
      <c r="AH473" s="238" t="s">
        <v>1490</v>
      </c>
      <c r="AI473" s="285"/>
      <c r="AN473" s="255"/>
      <c r="AO473" s="256"/>
      <c r="AP473" s="256"/>
      <c r="AQ473" s="257"/>
    </row>
    <row r="474" spans="1:43" ht="30">
      <c r="A474" s="281"/>
      <c r="B474" s="282" t="s">
        <v>3855</v>
      </c>
      <c r="C474" s="272" t="s">
        <v>3856</v>
      </c>
      <c r="D474" s="273" t="s">
        <v>3857</v>
      </c>
      <c r="E474" s="274"/>
      <c r="F474" s="275" t="s">
        <v>2550</v>
      </c>
      <c r="G474" s="276">
        <v>8</v>
      </c>
      <c r="H474" s="277">
        <v>12.18</v>
      </c>
      <c r="I474" s="278">
        <v>11.46</v>
      </c>
      <c r="J474" s="279">
        <f t="shared" si="259"/>
        <v>23.64</v>
      </c>
      <c r="K474" s="166">
        <f t="shared" si="260"/>
        <v>97.44</v>
      </c>
      <c r="L474" s="166">
        <f t="shared" si="261"/>
        <v>91.68</v>
      </c>
      <c r="M474" s="166">
        <f t="shared" si="262"/>
        <v>189.12</v>
      </c>
      <c r="N474" s="166">
        <f t="shared" si="263"/>
        <v>236.4</v>
      </c>
      <c r="O474" s="166"/>
      <c r="P474" s="167">
        <f t="shared" si="264"/>
        <v>8</v>
      </c>
      <c r="Q474" s="168">
        <f t="shared" si="265"/>
        <v>0</v>
      </c>
      <c r="R474" s="168">
        <f t="shared" si="266"/>
        <v>0</v>
      </c>
      <c r="S474" s="168">
        <f t="shared" si="267"/>
        <v>0</v>
      </c>
      <c r="T474" s="169">
        <f t="shared" si="268"/>
        <v>0</v>
      </c>
      <c r="U474" s="166"/>
      <c r="V474" s="167">
        <f t="shared" si="269"/>
        <v>8</v>
      </c>
      <c r="W474" s="168">
        <f t="shared" si="270"/>
        <v>0</v>
      </c>
      <c r="X474" s="168">
        <f t="shared" si="271"/>
        <v>0</v>
      </c>
      <c r="Y474" s="168">
        <f t="shared" si="272"/>
        <v>0</v>
      </c>
      <c r="Z474" s="169">
        <f t="shared" si="273"/>
        <v>0</v>
      </c>
      <c r="AA474" s="166"/>
      <c r="AB474" s="167">
        <f t="shared" si="274"/>
        <v>8</v>
      </c>
      <c r="AC474" s="168">
        <f t="shared" si="275"/>
        <v>0</v>
      </c>
      <c r="AD474" s="168">
        <f t="shared" si="276"/>
        <v>0</v>
      </c>
      <c r="AE474" s="168">
        <f t="shared" si="277"/>
        <v>0</v>
      </c>
      <c r="AF474" s="169">
        <f t="shared" si="278"/>
        <v>0</v>
      </c>
      <c r="AG474" s="170"/>
      <c r="AH474" s="238" t="s">
        <v>1490</v>
      </c>
      <c r="AI474" s="285"/>
      <c r="AN474" s="255"/>
      <c r="AO474" s="256"/>
      <c r="AP474" s="256"/>
      <c r="AQ474" s="257"/>
    </row>
    <row r="475" spans="1:43" ht="60">
      <c r="A475" s="281"/>
      <c r="B475" s="282" t="s">
        <v>3858</v>
      </c>
      <c r="C475" s="286" t="s">
        <v>3859</v>
      </c>
      <c r="D475" s="273" t="s">
        <v>3860</v>
      </c>
      <c r="E475" s="274"/>
      <c r="F475" s="275" t="s">
        <v>2550</v>
      </c>
      <c r="G475" s="276">
        <v>10</v>
      </c>
      <c r="H475" s="277">
        <v>5.73</v>
      </c>
      <c r="I475" s="278">
        <v>9.4700000000000006</v>
      </c>
      <c r="J475" s="279">
        <f t="shared" si="259"/>
        <v>15.2</v>
      </c>
      <c r="K475" s="166">
        <f t="shared" si="260"/>
        <v>57.3</v>
      </c>
      <c r="L475" s="166">
        <f t="shared" si="261"/>
        <v>94.7</v>
      </c>
      <c r="M475" s="166">
        <f t="shared" si="262"/>
        <v>152</v>
      </c>
      <c r="N475" s="166">
        <f t="shared" si="263"/>
        <v>190</v>
      </c>
      <c r="O475" s="166"/>
      <c r="P475" s="167">
        <f t="shared" si="264"/>
        <v>10</v>
      </c>
      <c r="Q475" s="168">
        <f t="shared" si="265"/>
        <v>0</v>
      </c>
      <c r="R475" s="168">
        <f t="shared" si="266"/>
        <v>0</v>
      </c>
      <c r="S475" s="168">
        <f t="shared" si="267"/>
        <v>0</v>
      </c>
      <c r="T475" s="169">
        <f t="shared" si="268"/>
        <v>0</v>
      </c>
      <c r="U475" s="166"/>
      <c r="V475" s="167">
        <f t="shared" si="269"/>
        <v>10</v>
      </c>
      <c r="W475" s="168">
        <f t="shared" si="270"/>
        <v>0</v>
      </c>
      <c r="X475" s="168">
        <f t="shared" si="271"/>
        <v>0</v>
      </c>
      <c r="Y475" s="168">
        <f t="shared" si="272"/>
        <v>0</v>
      </c>
      <c r="Z475" s="169">
        <f t="shared" si="273"/>
        <v>0</v>
      </c>
      <c r="AA475" s="166"/>
      <c r="AB475" s="167">
        <f t="shared" si="274"/>
        <v>10</v>
      </c>
      <c r="AC475" s="168">
        <f t="shared" si="275"/>
        <v>0</v>
      </c>
      <c r="AD475" s="168">
        <f t="shared" si="276"/>
        <v>0</v>
      </c>
      <c r="AE475" s="168">
        <f t="shared" si="277"/>
        <v>0</v>
      </c>
      <c r="AF475" s="169">
        <f t="shared" si="278"/>
        <v>0</v>
      </c>
      <c r="AG475" s="170"/>
      <c r="AH475" s="238" t="s">
        <v>1490</v>
      </c>
      <c r="AI475" s="285"/>
      <c r="AN475" s="239"/>
      <c r="AO475" s="240"/>
      <c r="AP475" s="240"/>
      <c r="AQ475" s="241"/>
    </row>
    <row r="476" spans="1:43" ht="60">
      <c r="A476" s="281"/>
      <c r="B476" s="282" t="s">
        <v>3861</v>
      </c>
      <c r="C476" s="286" t="s">
        <v>3862</v>
      </c>
      <c r="D476" s="273" t="s">
        <v>3863</v>
      </c>
      <c r="E476" s="274"/>
      <c r="F476" s="275" t="s">
        <v>2550</v>
      </c>
      <c r="G476" s="276">
        <v>383</v>
      </c>
      <c r="H476" s="277">
        <v>4.1900000000000004</v>
      </c>
      <c r="I476" s="278">
        <v>8.81</v>
      </c>
      <c r="J476" s="279">
        <f t="shared" si="259"/>
        <v>13</v>
      </c>
      <c r="K476" s="166">
        <f t="shared" si="260"/>
        <v>1604.77</v>
      </c>
      <c r="L476" s="166">
        <f t="shared" si="261"/>
        <v>3374.23</v>
      </c>
      <c r="M476" s="166">
        <f t="shared" si="262"/>
        <v>4979</v>
      </c>
      <c r="N476" s="166">
        <f t="shared" si="263"/>
        <v>6223.75</v>
      </c>
      <c r="O476" s="166"/>
      <c r="P476" s="167">
        <f t="shared" si="264"/>
        <v>383</v>
      </c>
      <c r="Q476" s="168">
        <f t="shared" si="265"/>
        <v>0</v>
      </c>
      <c r="R476" s="168">
        <f t="shared" si="266"/>
        <v>0</v>
      </c>
      <c r="S476" s="168">
        <f t="shared" si="267"/>
        <v>0</v>
      </c>
      <c r="T476" s="169">
        <f t="shared" si="268"/>
        <v>0</v>
      </c>
      <c r="U476" s="166"/>
      <c r="V476" s="167">
        <f t="shared" si="269"/>
        <v>383</v>
      </c>
      <c r="W476" s="168">
        <f t="shared" si="270"/>
        <v>0</v>
      </c>
      <c r="X476" s="168">
        <f t="shared" si="271"/>
        <v>0</v>
      </c>
      <c r="Y476" s="168">
        <f t="shared" si="272"/>
        <v>0</v>
      </c>
      <c r="Z476" s="169">
        <f t="shared" si="273"/>
        <v>0</v>
      </c>
      <c r="AA476" s="166"/>
      <c r="AB476" s="167">
        <f t="shared" si="274"/>
        <v>383</v>
      </c>
      <c r="AC476" s="168">
        <f t="shared" si="275"/>
        <v>0</v>
      </c>
      <c r="AD476" s="168">
        <f t="shared" si="276"/>
        <v>0</v>
      </c>
      <c r="AE476" s="168">
        <f t="shared" si="277"/>
        <v>0</v>
      </c>
      <c r="AF476" s="169">
        <f t="shared" si="278"/>
        <v>0</v>
      </c>
      <c r="AG476" s="170"/>
      <c r="AH476" s="238" t="s">
        <v>1490</v>
      </c>
      <c r="AI476" s="285"/>
      <c r="AN476" s="255"/>
      <c r="AO476" s="256"/>
      <c r="AP476" s="256"/>
      <c r="AQ476" s="257"/>
    </row>
    <row r="477" spans="1:43" ht="60">
      <c r="A477" s="281"/>
      <c r="B477" s="282" t="s">
        <v>3864</v>
      </c>
      <c r="C477" s="272" t="s">
        <v>3865</v>
      </c>
      <c r="D477" s="273" t="s">
        <v>3866</v>
      </c>
      <c r="E477" s="274"/>
      <c r="F477" s="275" t="s">
        <v>2550</v>
      </c>
      <c r="G477" s="276">
        <v>611</v>
      </c>
      <c r="H477" s="277">
        <v>41.29</v>
      </c>
      <c r="I477" s="278">
        <v>12.67</v>
      </c>
      <c r="J477" s="279">
        <f t="shared" si="259"/>
        <v>53.96</v>
      </c>
      <c r="K477" s="166">
        <f t="shared" si="260"/>
        <v>25228.19</v>
      </c>
      <c r="L477" s="166">
        <f t="shared" si="261"/>
        <v>7741.37</v>
      </c>
      <c r="M477" s="166">
        <f t="shared" si="262"/>
        <v>32969.56</v>
      </c>
      <c r="N477" s="166">
        <f t="shared" si="263"/>
        <v>41211.949999999997</v>
      </c>
      <c r="O477" s="166"/>
      <c r="P477" s="167">
        <f t="shared" si="264"/>
        <v>611</v>
      </c>
      <c r="Q477" s="168">
        <f t="shared" si="265"/>
        <v>0</v>
      </c>
      <c r="R477" s="168">
        <f t="shared" si="266"/>
        <v>0</v>
      </c>
      <c r="S477" s="168">
        <f t="shared" si="267"/>
        <v>0</v>
      </c>
      <c r="T477" s="169">
        <f t="shared" si="268"/>
        <v>0</v>
      </c>
      <c r="U477" s="166"/>
      <c r="V477" s="167">
        <f t="shared" si="269"/>
        <v>611</v>
      </c>
      <c r="W477" s="168">
        <f t="shared" si="270"/>
        <v>0</v>
      </c>
      <c r="X477" s="168">
        <f t="shared" si="271"/>
        <v>0</v>
      </c>
      <c r="Y477" s="168">
        <f t="shared" si="272"/>
        <v>0</v>
      </c>
      <c r="Z477" s="169">
        <f t="shared" si="273"/>
        <v>0</v>
      </c>
      <c r="AA477" s="166"/>
      <c r="AB477" s="167">
        <f t="shared" si="274"/>
        <v>611</v>
      </c>
      <c r="AC477" s="168">
        <f t="shared" si="275"/>
        <v>0</v>
      </c>
      <c r="AD477" s="168">
        <f t="shared" si="276"/>
        <v>0</v>
      </c>
      <c r="AE477" s="168">
        <f t="shared" si="277"/>
        <v>0</v>
      </c>
      <c r="AF477" s="169">
        <f t="shared" si="278"/>
        <v>0</v>
      </c>
      <c r="AG477" s="170"/>
      <c r="AH477" s="238" t="s">
        <v>1490</v>
      </c>
      <c r="AI477" s="285"/>
      <c r="AN477" s="255"/>
      <c r="AO477" s="256"/>
      <c r="AP477" s="256"/>
      <c r="AQ477" s="257"/>
    </row>
    <row r="478" spans="1:43" ht="45">
      <c r="A478" s="281"/>
      <c r="B478" s="282" t="s">
        <v>3867</v>
      </c>
      <c r="C478" s="272" t="s">
        <v>3868</v>
      </c>
      <c r="D478" s="273" t="s">
        <v>3869</v>
      </c>
      <c r="E478" s="274"/>
      <c r="F478" s="275" t="s">
        <v>2550</v>
      </c>
      <c r="G478" s="276">
        <v>41</v>
      </c>
      <c r="H478" s="277">
        <v>9.68</v>
      </c>
      <c r="I478" s="278">
        <v>8.1999999999999993</v>
      </c>
      <c r="J478" s="279">
        <f t="shared" si="259"/>
        <v>17.88</v>
      </c>
      <c r="K478" s="166">
        <f t="shared" si="260"/>
        <v>396.88</v>
      </c>
      <c r="L478" s="166">
        <f t="shared" si="261"/>
        <v>336.2</v>
      </c>
      <c r="M478" s="166">
        <f t="shared" si="262"/>
        <v>733.08</v>
      </c>
      <c r="N478" s="166">
        <f t="shared" si="263"/>
        <v>916.35</v>
      </c>
      <c r="O478" s="166"/>
      <c r="P478" s="167">
        <f t="shared" si="264"/>
        <v>41</v>
      </c>
      <c r="Q478" s="168">
        <f t="shared" si="265"/>
        <v>0</v>
      </c>
      <c r="R478" s="168">
        <f t="shared" si="266"/>
        <v>0</v>
      </c>
      <c r="S478" s="168">
        <f t="shared" si="267"/>
        <v>0</v>
      </c>
      <c r="T478" s="169">
        <f t="shared" si="268"/>
        <v>0</v>
      </c>
      <c r="U478" s="166"/>
      <c r="V478" s="167">
        <f t="shared" si="269"/>
        <v>41</v>
      </c>
      <c r="W478" s="168">
        <f t="shared" si="270"/>
        <v>0</v>
      </c>
      <c r="X478" s="168">
        <f t="shared" si="271"/>
        <v>0</v>
      </c>
      <c r="Y478" s="168">
        <f t="shared" si="272"/>
        <v>0</v>
      </c>
      <c r="Z478" s="169">
        <f t="shared" si="273"/>
        <v>0</v>
      </c>
      <c r="AA478" s="166"/>
      <c r="AB478" s="167">
        <f t="shared" si="274"/>
        <v>41</v>
      </c>
      <c r="AC478" s="168">
        <f t="shared" si="275"/>
        <v>0</v>
      </c>
      <c r="AD478" s="168">
        <f t="shared" si="276"/>
        <v>0</v>
      </c>
      <c r="AE478" s="168">
        <f t="shared" si="277"/>
        <v>0</v>
      </c>
      <c r="AF478" s="169">
        <f t="shared" si="278"/>
        <v>0</v>
      </c>
      <c r="AG478" s="170"/>
      <c r="AH478" s="238" t="s">
        <v>1490</v>
      </c>
      <c r="AI478" s="285"/>
      <c r="AN478" s="255"/>
      <c r="AO478" s="256"/>
      <c r="AP478" s="256"/>
      <c r="AQ478" s="257"/>
    </row>
    <row r="479" spans="1:43" ht="75">
      <c r="A479" s="281"/>
      <c r="B479" s="282" t="s">
        <v>3870</v>
      </c>
      <c r="C479" s="272" t="s">
        <v>3871</v>
      </c>
      <c r="D479" s="273" t="s">
        <v>3872</v>
      </c>
      <c r="E479" s="274"/>
      <c r="F479" s="275" t="s">
        <v>2550</v>
      </c>
      <c r="G479" s="276">
        <v>8</v>
      </c>
      <c r="H479" s="277">
        <v>8.2200000000000006</v>
      </c>
      <c r="I479" s="278">
        <v>2</v>
      </c>
      <c r="J479" s="279">
        <f t="shared" si="259"/>
        <v>10.220000000000001</v>
      </c>
      <c r="K479" s="166">
        <f t="shared" si="260"/>
        <v>65.760000000000005</v>
      </c>
      <c r="L479" s="166">
        <f t="shared" si="261"/>
        <v>16</v>
      </c>
      <c r="M479" s="166">
        <f t="shared" si="262"/>
        <v>81.760000000000005</v>
      </c>
      <c r="N479" s="166">
        <f t="shared" si="263"/>
        <v>102.2</v>
      </c>
      <c r="O479" s="166"/>
      <c r="P479" s="167">
        <f t="shared" si="264"/>
        <v>8</v>
      </c>
      <c r="Q479" s="168">
        <f t="shared" si="265"/>
        <v>0</v>
      </c>
      <c r="R479" s="168">
        <f t="shared" si="266"/>
        <v>0</v>
      </c>
      <c r="S479" s="168">
        <f t="shared" si="267"/>
        <v>0</v>
      </c>
      <c r="T479" s="169">
        <f t="shared" si="268"/>
        <v>0</v>
      </c>
      <c r="U479" s="166"/>
      <c r="V479" s="167">
        <f t="shared" si="269"/>
        <v>8</v>
      </c>
      <c r="W479" s="168">
        <f t="shared" si="270"/>
        <v>0</v>
      </c>
      <c r="X479" s="168">
        <f t="shared" si="271"/>
        <v>0</v>
      </c>
      <c r="Y479" s="168">
        <f t="shared" si="272"/>
        <v>0</v>
      </c>
      <c r="Z479" s="169">
        <f t="shared" si="273"/>
        <v>0</v>
      </c>
      <c r="AA479" s="166"/>
      <c r="AB479" s="167">
        <f t="shared" si="274"/>
        <v>8</v>
      </c>
      <c r="AC479" s="168">
        <f t="shared" si="275"/>
        <v>0</v>
      </c>
      <c r="AD479" s="168">
        <f t="shared" si="276"/>
        <v>0</v>
      </c>
      <c r="AE479" s="168">
        <f t="shared" si="277"/>
        <v>0</v>
      </c>
      <c r="AF479" s="169">
        <f t="shared" si="278"/>
        <v>0</v>
      </c>
      <c r="AG479" s="170"/>
      <c r="AH479" s="238" t="s">
        <v>1490</v>
      </c>
      <c r="AI479" s="285"/>
      <c r="AN479" s="255"/>
      <c r="AO479" s="256"/>
      <c r="AP479" s="256"/>
      <c r="AQ479" s="257"/>
    </row>
    <row r="480" spans="1:43" ht="60">
      <c r="A480" s="281"/>
      <c r="B480" s="282" t="s">
        <v>3873</v>
      </c>
      <c r="C480" s="272" t="s">
        <v>3874</v>
      </c>
      <c r="D480" s="273" t="s">
        <v>3875</v>
      </c>
      <c r="E480" s="274"/>
      <c r="F480" s="275" t="s">
        <v>2550</v>
      </c>
      <c r="G480" s="276">
        <v>8</v>
      </c>
      <c r="H480" s="277">
        <v>5.2</v>
      </c>
      <c r="I480" s="278">
        <v>2.0099999999999998</v>
      </c>
      <c r="J480" s="279">
        <f t="shared" si="259"/>
        <v>7.21</v>
      </c>
      <c r="K480" s="166">
        <f t="shared" si="260"/>
        <v>41.6</v>
      </c>
      <c r="L480" s="166">
        <f t="shared" si="261"/>
        <v>16.079999999999998</v>
      </c>
      <c r="M480" s="166">
        <f t="shared" si="262"/>
        <v>57.68</v>
      </c>
      <c r="N480" s="166">
        <f t="shared" si="263"/>
        <v>72.099999999999994</v>
      </c>
      <c r="O480" s="166"/>
      <c r="P480" s="167">
        <f t="shared" si="264"/>
        <v>8</v>
      </c>
      <c r="Q480" s="168">
        <f t="shared" si="265"/>
        <v>0</v>
      </c>
      <c r="R480" s="168">
        <f t="shared" si="266"/>
        <v>0</v>
      </c>
      <c r="S480" s="168">
        <f t="shared" si="267"/>
        <v>0</v>
      </c>
      <c r="T480" s="169">
        <f t="shared" si="268"/>
        <v>0</v>
      </c>
      <c r="U480" s="166"/>
      <c r="V480" s="167">
        <f t="shared" si="269"/>
        <v>8</v>
      </c>
      <c r="W480" s="168">
        <f t="shared" si="270"/>
        <v>0</v>
      </c>
      <c r="X480" s="168">
        <f t="shared" si="271"/>
        <v>0</v>
      </c>
      <c r="Y480" s="168">
        <f t="shared" si="272"/>
        <v>0</v>
      </c>
      <c r="Z480" s="169">
        <f t="shared" si="273"/>
        <v>0</v>
      </c>
      <c r="AA480" s="166"/>
      <c r="AB480" s="167">
        <f t="shared" si="274"/>
        <v>8</v>
      </c>
      <c r="AC480" s="168">
        <f t="shared" si="275"/>
        <v>0</v>
      </c>
      <c r="AD480" s="168">
        <f t="shared" si="276"/>
        <v>0</v>
      </c>
      <c r="AE480" s="168">
        <f t="shared" si="277"/>
        <v>0</v>
      </c>
      <c r="AF480" s="169">
        <f t="shared" si="278"/>
        <v>0</v>
      </c>
      <c r="AG480" s="170"/>
      <c r="AH480" s="238" t="s">
        <v>1490</v>
      </c>
      <c r="AI480" s="285"/>
      <c r="AN480" s="255"/>
      <c r="AO480" s="256"/>
      <c r="AP480" s="256"/>
      <c r="AQ480" s="257"/>
    </row>
    <row r="481" spans="1:43" ht="45">
      <c r="A481" s="281"/>
      <c r="B481" s="282" t="s">
        <v>3876</v>
      </c>
      <c r="C481" s="308" t="s">
        <v>3877</v>
      </c>
      <c r="D481" s="273" t="s">
        <v>3878</v>
      </c>
      <c r="E481" s="274"/>
      <c r="F481" s="275" t="s">
        <v>2550</v>
      </c>
      <c r="G481" s="276">
        <v>4</v>
      </c>
      <c r="H481" s="277">
        <v>35.32</v>
      </c>
      <c r="I481" s="278">
        <v>16.03</v>
      </c>
      <c r="J481" s="279">
        <f t="shared" si="259"/>
        <v>51.35</v>
      </c>
      <c r="K481" s="166">
        <f t="shared" si="260"/>
        <v>141.28</v>
      </c>
      <c r="L481" s="166">
        <f t="shared" si="261"/>
        <v>64.12</v>
      </c>
      <c r="M481" s="166">
        <f t="shared" si="262"/>
        <v>205.4</v>
      </c>
      <c r="N481" s="166">
        <f t="shared" si="263"/>
        <v>256.75</v>
      </c>
      <c r="O481" s="166"/>
      <c r="P481" s="167">
        <f t="shared" si="264"/>
        <v>4</v>
      </c>
      <c r="Q481" s="168">
        <f t="shared" si="265"/>
        <v>0</v>
      </c>
      <c r="R481" s="168">
        <f t="shared" si="266"/>
        <v>0</v>
      </c>
      <c r="S481" s="168">
        <f t="shared" si="267"/>
        <v>0</v>
      </c>
      <c r="T481" s="169">
        <f t="shared" si="268"/>
        <v>0</v>
      </c>
      <c r="U481" s="166"/>
      <c r="V481" s="167">
        <f t="shared" si="269"/>
        <v>4</v>
      </c>
      <c r="W481" s="168">
        <f t="shared" si="270"/>
        <v>0</v>
      </c>
      <c r="X481" s="168">
        <f t="shared" si="271"/>
        <v>0</v>
      </c>
      <c r="Y481" s="168">
        <f t="shared" si="272"/>
        <v>0</v>
      </c>
      <c r="Z481" s="169">
        <f t="shared" si="273"/>
        <v>0</v>
      </c>
      <c r="AA481" s="166"/>
      <c r="AB481" s="167">
        <f t="shared" si="274"/>
        <v>4</v>
      </c>
      <c r="AC481" s="168">
        <f t="shared" si="275"/>
        <v>0</v>
      </c>
      <c r="AD481" s="168">
        <f t="shared" si="276"/>
        <v>0</v>
      </c>
      <c r="AE481" s="168">
        <f t="shared" si="277"/>
        <v>0</v>
      </c>
      <c r="AF481" s="169">
        <f t="shared" si="278"/>
        <v>0</v>
      </c>
      <c r="AG481" s="170"/>
      <c r="AH481" s="238" t="s">
        <v>1490</v>
      </c>
      <c r="AI481" s="280"/>
      <c r="AN481" s="239"/>
      <c r="AO481" s="240"/>
      <c r="AP481" s="240"/>
      <c r="AQ481" s="241"/>
    </row>
    <row r="482" spans="1:43" ht="45">
      <c r="A482" s="281"/>
      <c r="B482" s="282" t="s">
        <v>3879</v>
      </c>
      <c r="C482" s="308" t="s">
        <v>3880</v>
      </c>
      <c r="D482" s="273" t="s">
        <v>3881</v>
      </c>
      <c r="E482" s="274"/>
      <c r="F482" s="275" t="s">
        <v>2550</v>
      </c>
      <c r="G482" s="276">
        <v>4</v>
      </c>
      <c r="H482" s="277">
        <v>11.87</v>
      </c>
      <c r="I482" s="278">
        <v>6.58</v>
      </c>
      <c r="J482" s="279">
        <f t="shared" si="259"/>
        <v>18.45</v>
      </c>
      <c r="K482" s="166">
        <f t="shared" si="260"/>
        <v>47.48</v>
      </c>
      <c r="L482" s="166">
        <f t="shared" si="261"/>
        <v>26.32</v>
      </c>
      <c r="M482" s="166">
        <f t="shared" si="262"/>
        <v>73.8</v>
      </c>
      <c r="N482" s="166">
        <f t="shared" si="263"/>
        <v>92.25</v>
      </c>
      <c r="O482" s="166"/>
      <c r="P482" s="167">
        <f t="shared" si="264"/>
        <v>4</v>
      </c>
      <c r="Q482" s="168">
        <f t="shared" si="265"/>
        <v>0</v>
      </c>
      <c r="R482" s="168">
        <f t="shared" si="266"/>
        <v>0</v>
      </c>
      <c r="S482" s="168">
        <f t="shared" si="267"/>
        <v>0</v>
      </c>
      <c r="T482" s="169">
        <f t="shared" si="268"/>
        <v>0</v>
      </c>
      <c r="U482" s="166"/>
      <c r="V482" s="167">
        <f t="shared" si="269"/>
        <v>4</v>
      </c>
      <c r="W482" s="168">
        <f t="shared" si="270"/>
        <v>0</v>
      </c>
      <c r="X482" s="168">
        <f t="shared" si="271"/>
        <v>0</v>
      </c>
      <c r="Y482" s="168">
        <f t="shared" si="272"/>
        <v>0</v>
      </c>
      <c r="Z482" s="169">
        <f t="shared" si="273"/>
        <v>0</v>
      </c>
      <c r="AA482" s="166"/>
      <c r="AB482" s="167">
        <f t="shared" si="274"/>
        <v>4</v>
      </c>
      <c r="AC482" s="168">
        <f t="shared" si="275"/>
        <v>0</v>
      </c>
      <c r="AD482" s="168">
        <f t="shared" si="276"/>
        <v>0</v>
      </c>
      <c r="AE482" s="168">
        <f t="shared" si="277"/>
        <v>0</v>
      </c>
      <c r="AF482" s="169">
        <f t="shared" si="278"/>
        <v>0</v>
      </c>
      <c r="AG482" s="170"/>
      <c r="AH482" s="238" t="s">
        <v>1490</v>
      </c>
      <c r="AI482" s="280"/>
      <c r="AN482" s="255"/>
      <c r="AO482" s="256"/>
      <c r="AP482" s="256"/>
      <c r="AQ482" s="257"/>
    </row>
    <row r="483" spans="1:43" ht="30">
      <c r="A483" s="281"/>
      <c r="B483" s="282" t="s">
        <v>3882</v>
      </c>
      <c r="C483" s="286" t="s">
        <v>3883</v>
      </c>
      <c r="D483" s="273" t="s">
        <v>3884</v>
      </c>
      <c r="E483" s="274"/>
      <c r="F483" s="275" t="s">
        <v>2550</v>
      </c>
      <c r="G483" s="276">
        <v>10</v>
      </c>
      <c r="H483" s="277">
        <v>1.82</v>
      </c>
      <c r="I483" s="278">
        <v>6.52</v>
      </c>
      <c r="J483" s="279">
        <f t="shared" si="259"/>
        <v>8.34</v>
      </c>
      <c r="K483" s="166">
        <f t="shared" si="260"/>
        <v>18.2</v>
      </c>
      <c r="L483" s="166">
        <f t="shared" si="261"/>
        <v>65.2</v>
      </c>
      <c r="M483" s="166">
        <f t="shared" si="262"/>
        <v>83.4</v>
      </c>
      <c r="N483" s="166">
        <f t="shared" si="263"/>
        <v>104.25</v>
      </c>
      <c r="O483" s="166"/>
      <c r="P483" s="167">
        <f t="shared" si="264"/>
        <v>10</v>
      </c>
      <c r="Q483" s="168">
        <f t="shared" si="265"/>
        <v>0</v>
      </c>
      <c r="R483" s="168">
        <f t="shared" si="266"/>
        <v>0</v>
      </c>
      <c r="S483" s="168">
        <f t="shared" si="267"/>
        <v>0</v>
      </c>
      <c r="T483" s="169">
        <f t="shared" si="268"/>
        <v>0</v>
      </c>
      <c r="U483" s="166"/>
      <c r="V483" s="167">
        <f t="shared" si="269"/>
        <v>10</v>
      </c>
      <c r="W483" s="168">
        <f t="shared" si="270"/>
        <v>0</v>
      </c>
      <c r="X483" s="168">
        <f t="shared" si="271"/>
        <v>0</v>
      </c>
      <c r="Y483" s="168">
        <f t="shared" si="272"/>
        <v>0</v>
      </c>
      <c r="Z483" s="169">
        <f t="shared" si="273"/>
        <v>0</v>
      </c>
      <c r="AA483" s="166"/>
      <c r="AB483" s="167">
        <f t="shared" si="274"/>
        <v>10</v>
      </c>
      <c r="AC483" s="168">
        <f t="shared" si="275"/>
        <v>0</v>
      </c>
      <c r="AD483" s="168">
        <f t="shared" si="276"/>
        <v>0</v>
      </c>
      <c r="AE483" s="168">
        <f t="shared" si="277"/>
        <v>0</v>
      </c>
      <c r="AF483" s="169">
        <f t="shared" si="278"/>
        <v>0</v>
      </c>
      <c r="AG483" s="170"/>
      <c r="AH483" s="238" t="s">
        <v>1490</v>
      </c>
      <c r="AI483" s="285"/>
      <c r="AN483" s="255"/>
      <c r="AO483" s="256"/>
      <c r="AP483" s="256"/>
      <c r="AQ483" s="257"/>
    </row>
    <row r="484" spans="1:43" ht="45">
      <c r="A484" s="281"/>
      <c r="B484" s="282" t="s">
        <v>3885</v>
      </c>
      <c r="C484" s="291" t="s">
        <v>3886</v>
      </c>
      <c r="D484" s="273" t="s">
        <v>3887</v>
      </c>
      <c r="E484" s="274"/>
      <c r="F484" s="275" t="s">
        <v>2594</v>
      </c>
      <c r="G484" s="276">
        <v>2</v>
      </c>
      <c r="H484" s="277">
        <v>220.93</v>
      </c>
      <c r="I484" s="278">
        <v>114.83</v>
      </c>
      <c r="J484" s="279">
        <f t="shared" si="259"/>
        <v>335.76</v>
      </c>
      <c r="K484" s="166">
        <f t="shared" si="260"/>
        <v>441.86</v>
      </c>
      <c r="L484" s="166">
        <f t="shared" si="261"/>
        <v>229.66</v>
      </c>
      <c r="M484" s="166">
        <f t="shared" si="262"/>
        <v>671.52</v>
      </c>
      <c r="N484" s="166">
        <f t="shared" si="263"/>
        <v>839.4</v>
      </c>
      <c r="O484" s="166"/>
      <c r="P484" s="167">
        <f t="shared" si="264"/>
        <v>2</v>
      </c>
      <c r="Q484" s="168">
        <f t="shared" si="265"/>
        <v>0</v>
      </c>
      <c r="R484" s="168">
        <f t="shared" si="266"/>
        <v>0</v>
      </c>
      <c r="S484" s="168">
        <f t="shared" si="267"/>
        <v>0</v>
      </c>
      <c r="T484" s="169">
        <f t="shared" si="268"/>
        <v>0</v>
      </c>
      <c r="U484" s="166"/>
      <c r="V484" s="167">
        <f t="shared" si="269"/>
        <v>2</v>
      </c>
      <c r="W484" s="168">
        <f t="shared" si="270"/>
        <v>0</v>
      </c>
      <c r="X484" s="168">
        <f t="shared" si="271"/>
        <v>0</v>
      </c>
      <c r="Y484" s="168">
        <f t="shared" si="272"/>
        <v>0</v>
      </c>
      <c r="Z484" s="169">
        <f t="shared" si="273"/>
        <v>0</v>
      </c>
      <c r="AA484" s="166"/>
      <c r="AB484" s="167">
        <f t="shared" si="274"/>
        <v>2</v>
      </c>
      <c r="AC484" s="168">
        <f t="shared" si="275"/>
        <v>0</v>
      </c>
      <c r="AD484" s="168">
        <f t="shared" si="276"/>
        <v>0</v>
      </c>
      <c r="AE484" s="168">
        <f t="shared" si="277"/>
        <v>0</v>
      </c>
      <c r="AF484" s="169">
        <f t="shared" si="278"/>
        <v>0</v>
      </c>
      <c r="AG484" s="170"/>
      <c r="AH484" s="238" t="s">
        <v>1490</v>
      </c>
      <c r="AI484" s="285"/>
      <c r="AN484" s="255"/>
      <c r="AO484" s="256"/>
      <c r="AP484" s="256"/>
      <c r="AQ484" s="257"/>
    </row>
    <row r="485" spans="1:43" ht="45">
      <c r="A485" s="281"/>
      <c r="B485" s="282" t="s">
        <v>3888</v>
      </c>
      <c r="C485" s="288" t="s">
        <v>3889</v>
      </c>
      <c r="D485" s="273" t="s">
        <v>3890</v>
      </c>
      <c r="E485" s="274"/>
      <c r="F485" s="275" t="s">
        <v>2590</v>
      </c>
      <c r="G485" s="276">
        <v>21</v>
      </c>
      <c r="H485" s="277">
        <v>4.2</v>
      </c>
      <c r="I485" s="278">
        <v>8.48</v>
      </c>
      <c r="J485" s="279">
        <f t="shared" si="259"/>
        <v>12.68</v>
      </c>
      <c r="K485" s="166">
        <f t="shared" si="260"/>
        <v>88.2</v>
      </c>
      <c r="L485" s="166">
        <f t="shared" si="261"/>
        <v>178.08</v>
      </c>
      <c r="M485" s="166">
        <f t="shared" si="262"/>
        <v>266.27999999999997</v>
      </c>
      <c r="N485" s="166">
        <f t="shared" si="263"/>
        <v>332.85</v>
      </c>
      <c r="O485" s="166"/>
      <c r="P485" s="167">
        <f t="shared" si="264"/>
        <v>21</v>
      </c>
      <c r="Q485" s="168">
        <f t="shared" si="265"/>
        <v>0</v>
      </c>
      <c r="R485" s="168">
        <f t="shared" si="266"/>
        <v>0</v>
      </c>
      <c r="S485" s="168">
        <f t="shared" si="267"/>
        <v>0</v>
      </c>
      <c r="T485" s="169">
        <f t="shared" si="268"/>
        <v>0</v>
      </c>
      <c r="U485" s="166"/>
      <c r="V485" s="167">
        <f t="shared" si="269"/>
        <v>21</v>
      </c>
      <c r="W485" s="168">
        <f t="shared" si="270"/>
        <v>0</v>
      </c>
      <c r="X485" s="168">
        <f t="shared" si="271"/>
        <v>0</v>
      </c>
      <c r="Y485" s="168">
        <f t="shared" si="272"/>
        <v>0</v>
      </c>
      <c r="Z485" s="169">
        <f t="shared" si="273"/>
        <v>0</v>
      </c>
      <c r="AA485" s="166"/>
      <c r="AB485" s="167">
        <f t="shared" si="274"/>
        <v>21</v>
      </c>
      <c r="AC485" s="168">
        <f t="shared" si="275"/>
        <v>0</v>
      </c>
      <c r="AD485" s="168">
        <f t="shared" si="276"/>
        <v>0</v>
      </c>
      <c r="AE485" s="168">
        <f t="shared" si="277"/>
        <v>0</v>
      </c>
      <c r="AF485" s="169">
        <f t="shared" si="278"/>
        <v>0</v>
      </c>
      <c r="AG485" s="170"/>
      <c r="AH485" s="238" t="s">
        <v>1490</v>
      </c>
      <c r="AI485" s="285"/>
      <c r="AN485" s="255"/>
      <c r="AO485" s="256"/>
      <c r="AP485" s="256"/>
      <c r="AQ485" s="257"/>
    </row>
    <row r="486" spans="1:43" ht="45">
      <c r="A486" s="281"/>
      <c r="B486" s="282" t="s">
        <v>3891</v>
      </c>
      <c r="C486" s="272" t="s">
        <v>3892</v>
      </c>
      <c r="D486" s="273" t="s">
        <v>3893</v>
      </c>
      <c r="E486" s="274"/>
      <c r="F486" s="275" t="s">
        <v>2550</v>
      </c>
      <c r="G486" s="276">
        <v>31</v>
      </c>
      <c r="H486" s="277">
        <v>10.73</v>
      </c>
      <c r="I486" s="278">
        <v>6.94</v>
      </c>
      <c r="J486" s="279">
        <f t="shared" si="259"/>
        <v>17.670000000000002</v>
      </c>
      <c r="K486" s="166">
        <f t="shared" si="260"/>
        <v>332.63</v>
      </c>
      <c r="L486" s="166">
        <f t="shared" si="261"/>
        <v>215.14</v>
      </c>
      <c r="M486" s="166">
        <f t="shared" si="262"/>
        <v>547.77</v>
      </c>
      <c r="N486" s="166">
        <f t="shared" si="263"/>
        <v>684.71</v>
      </c>
      <c r="O486" s="166"/>
      <c r="P486" s="167">
        <f t="shared" si="264"/>
        <v>31</v>
      </c>
      <c r="Q486" s="168">
        <f t="shared" si="265"/>
        <v>0</v>
      </c>
      <c r="R486" s="168">
        <f t="shared" si="266"/>
        <v>0</v>
      </c>
      <c r="S486" s="168">
        <f t="shared" si="267"/>
        <v>0</v>
      </c>
      <c r="T486" s="169">
        <f t="shared" si="268"/>
        <v>0</v>
      </c>
      <c r="U486" s="166"/>
      <c r="V486" s="167">
        <f t="shared" si="269"/>
        <v>31</v>
      </c>
      <c r="W486" s="168">
        <f t="shared" si="270"/>
        <v>0</v>
      </c>
      <c r="X486" s="168">
        <f t="shared" si="271"/>
        <v>0</v>
      </c>
      <c r="Y486" s="168">
        <f t="shared" si="272"/>
        <v>0</v>
      </c>
      <c r="Z486" s="169">
        <f t="shared" si="273"/>
        <v>0</v>
      </c>
      <c r="AA486" s="166"/>
      <c r="AB486" s="167">
        <f t="shared" si="274"/>
        <v>31</v>
      </c>
      <c r="AC486" s="168">
        <f t="shared" si="275"/>
        <v>0</v>
      </c>
      <c r="AD486" s="168">
        <f t="shared" si="276"/>
        <v>0</v>
      </c>
      <c r="AE486" s="168">
        <f t="shared" si="277"/>
        <v>0</v>
      </c>
      <c r="AF486" s="169">
        <f t="shared" si="278"/>
        <v>0</v>
      </c>
      <c r="AG486" s="170"/>
      <c r="AH486" s="238" t="s">
        <v>1490</v>
      </c>
      <c r="AI486" s="285"/>
      <c r="AN486" s="255"/>
      <c r="AO486" s="256"/>
      <c r="AP486" s="256"/>
      <c r="AQ486" s="257"/>
    </row>
    <row r="487" spans="1:43" ht="30.75" thickBot="1">
      <c r="A487" s="281"/>
      <c r="B487" s="282" t="s">
        <v>3894</v>
      </c>
      <c r="C487" s="272" t="s">
        <v>3895</v>
      </c>
      <c r="D487" s="273" t="s">
        <v>3896</v>
      </c>
      <c r="E487" s="274"/>
      <c r="F487" s="284" t="s">
        <v>2608</v>
      </c>
      <c r="G487" s="276">
        <v>92</v>
      </c>
      <c r="H487" s="277">
        <v>2.04</v>
      </c>
      <c r="I487" s="278">
        <v>1.06</v>
      </c>
      <c r="J487" s="279">
        <f t="shared" si="259"/>
        <v>3.1</v>
      </c>
      <c r="K487" s="166">
        <f t="shared" si="260"/>
        <v>187.68</v>
      </c>
      <c r="L487" s="166">
        <f t="shared" si="261"/>
        <v>97.52</v>
      </c>
      <c r="M487" s="166">
        <f t="shared" si="262"/>
        <v>285.2</v>
      </c>
      <c r="N487" s="166">
        <f t="shared" si="263"/>
        <v>356.5</v>
      </c>
      <c r="O487" s="166"/>
      <c r="P487" s="167">
        <f t="shared" si="264"/>
        <v>92</v>
      </c>
      <c r="Q487" s="168">
        <f t="shared" si="265"/>
        <v>0</v>
      </c>
      <c r="R487" s="168">
        <f t="shared" si="266"/>
        <v>0</v>
      </c>
      <c r="S487" s="168">
        <f t="shared" si="267"/>
        <v>0</v>
      </c>
      <c r="T487" s="169">
        <f t="shared" si="268"/>
        <v>0</v>
      </c>
      <c r="U487" s="166"/>
      <c r="V487" s="167">
        <f t="shared" si="269"/>
        <v>92</v>
      </c>
      <c r="W487" s="168">
        <f t="shared" si="270"/>
        <v>0</v>
      </c>
      <c r="X487" s="168">
        <f t="shared" si="271"/>
        <v>0</v>
      </c>
      <c r="Y487" s="168">
        <f t="shared" si="272"/>
        <v>0</v>
      </c>
      <c r="Z487" s="169">
        <f t="shared" si="273"/>
        <v>0</v>
      </c>
      <c r="AA487" s="166"/>
      <c r="AB487" s="167">
        <f t="shared" si="274"/>
        <v>92</v>
      </c>
      <c r="AC487" s="168">
        <f t="shared" si="275"/>
        <v>0</v>
      </c>
      <c r="AD487" s="168">
        <f t="shared" si="276"/>
        <v>0</v>
      </c>
      <c r="AE487" s="168">
        <f t="shared" si="277"/>
        <v>0</v>
      </c>
      <c r="AF487" s="169">
        <f t="shared" si="278"/>
        <v>0</v>
      </c>
      <c r="AG487" s="170"/>
      <c r="AH487" s="238" t="s">
        <v>1490</v>
      </c>
      <c r="AI487" s="285"/>
      <c r="AN487" s="239"/>
      <c r="AO487" s="240"/>
      <c r="AP487" s="240"/>
      <c r="AQ487" s="241"/>
    </row>
    <row r="488" spans="1:43" ht="48" thickBot="1">
      <c r="A488" s="297"/>
      <c r="B488" s="304" t="s">
        <v>3897</v>
      </c>
      <c r="C488" s="305" t="s">
        <v>2541</v>
      </c>
      <c r="D488" s="306" t="s">
        <v>3898</v>
      </c>
      <c r="E488" s="208">
        <f>SUM(N491:N507)</f>
        <v>52652.75</v>
      </c>
      <c r="F488" s="228"/>
      <c r="G488" s="298" t="s">
        <v>2541</v>
      </c>
      <c r="H488" s="229"/>
      <c r="I488" s="230"/>
      <c r="J488" s="231"/>
      <c r="K488" s="232"/>
      <c r="L488" s="232"/>
      <c r="M488" s="232"/>
      <c r="N488" s="232"/>
      <c r="O488" s="233">
        <f>SUM(T491:T507)</f>
        <v>0</v>
      </c>
      <c r="P488" s="234"/>
      <c r="Q488" s="235"/>
      <c r="R488" s="235"/>
      <c r="S488" s="235"/>
      <c r="T488" s="236"/>
      <c r="U488" s="233">
        <f>SUM(Z491:Z507)</f>
        <v>0</v>
      </c>
      <c r="V488" s="234"/>
      <c r="W488" s="235"/>
      <c r="X488" s="235"/>
      <c r="Y488" s="235"/>
      <c r="Z488" s="236"/>
      <c r="AA488" s="233">
        <f>SUM(AF491:AF507)</f>
        <v>0</v>
      </c>
      <c r="AB488" s="234"/>
      <c r="AC488" s="235"/>
      <c r="AD488" s="235"/>
      <c r="AE488" s="235"/>
      <c r="AF488" s="236"/>
      <c r="AG488" s="237"/>
      <c r="AH488" s="238" t="s">
        <v>1490</v>
      </c>
      <c r="AI488" s="190"/>
      <c r="AN488" s="255"/>
      <c r="AO488" s="256"/>
      <c r="AP488" s="256"/>
      <c r="AQ488" s="257"/>
    </row>
    <row r="489" spans="1:43" ht="20.25" thickBot="1">
      <c r="A489" s="293"/>
      <c r="B489" s="243" t="s">
        <v>3899</v>
      </c>
      <c r="C489" s="307" t="s">
        <v>2541</v>
      </c>
      <c r="D489" s="244" t="s">
        <v>3900</v>
      </c>
      <c r="E489" s="192">
        <f>SUM(N491:N498)</f>
        <v>38144.57</v>
      </c>
      <c r="F489" s="245"/>
      <c r="G489" s="246" t="s">
        <v>2541</v>
      </c>
      <c r="H489" s="247"/>
      <c r="I489" s="248"/>
      <c r="J489" s="249"/>
      <c r="K489" s="250"/>
      <c r="L489" s="250"/>
      <c r="M489" s="250"/>
      <c r="N489" s="250"/>
      <c r="O489" s="251">
        <f>SUM(T491:T498)</f>
        <v>0</v>
      </c>
      <c r="P489" s="252"/>
      <c r="Q489" s="253"/>
      <c r="R489" s="253"/>
      <c r="S489" s="253"/>
      <c r="T489" s="254"/>
      <c r="U489" s="251">
        <f>SUM(Z491:Z498)</f>
        <v>0</v>
      </c>
      <c r="V489" s="252"/>
      <c r="W489" s="253"/>
      <c r="X489" s="253"/>
      <c r="Y489" s="253"/>
      <c r="Z489" s="254"/>
      <c r="AA489" s="251">
        <f>SUM(AF491:AF498)</f>
        <v>0</v>
      </c>
      <c r="AB489" s="252"/>
      <c r="AC489" s="253"/>
      <c r="AD489" s="253"/>
      <c r="AE489" s="253"/>
      <c r="AF489" s="254"/>
      <c r="AG489" s="237"/>
      <c r="AH489" s="238" t="s">
        <v>1490</v>
      </c>
      <c r="AI489" s="190"/>
      <c r="AN489" s="255"/>
      <c r="AO489" s="256"/>
      <c r="AP489" s="256"/>
      <c r="AQ489" s="257"/>
    </row>
    <row r="490" spans="1:43" ht="19.5">
      <c r="A490" s="287"/>
      <c r="B490" s="259" t="s">
        <v>3901</v>
      </c>
      <c r="C490" s="303" t="s">
        <v>2541</v>
      </c>
      <c r="D490" s="260" t="s">
        <v>3902</v>
      </c>
      <c r="E490" s="181">
        <f>SUM(N491:N498)</f>
        <v>38144.57</v>
      </c>
      <c r="F490" s="261"/>
      <c r="G490" s="262" t="s">
        <v>2541</v>
      </c>
      <c r="H490" s="263"/>
      <c r="I490" s="264"/>
      <c r="J490" s="265"/>
      <c r="K490" s="266"/>
      <c r="L490" s="266"/>
      <c r="M490" s="266"/>
      <c r="N490" s="266"/>
      <c r="O490" s="267">
        <f>SUM(T491:T498)</f>
        <v>0</v>
      </c>
      <c r="P490" s="268"/>
      <c r="Q490" s="269"/>
      <c r="R490" s="269"/>
      <c r="S490" s="269"/>
      <c r="T490" s="270"/>
      <c r="U490" s="267">
        <f>SUM(Z491:Z498)</f>
        <v>0</v>
      </c>
      <c r="V490" s="268"/>
      <c r="W490" s="269"/>
      <c r="X490" s="269"/>
      <c r="Y490" s="269"/>
      <c r="Z490" s="270"/>
      <c r="AA490" s="267">
        <f>SUM(AF491:AF498)</f>
        <v>0</v>
      </c>
      <c r="AB490" s="268"/>
      <c r="AC490" s="269"/>
      <c r="AD490" s="269"/>
      <c r="AE490" s="269"/>
      <c r="AF490" s="270"/>
      <c r="AG490" s="237"/>
      <c r="AH490" s="238" t="s">
        <v>1490</v>
      </c>
      <c r="AI490" s="190"/>
      <c r="AN490" s="255"/>
      <c r="AO490" s="256"/>
      <c r="AP490" s="256"/>
      <c r="AQ490" s="257"/>
    </row>
    <row r="491" spans="1:43" ht="75">
      <c r="A491" s="281"/>
      <c r="B491" s="282" t="s">
        <v>3903</v>
      </c>
      <c r="C491" s="291" t="s">
        <v>3904</v>
      </c>
      <c r="D491" s="273" t="s">
        <v>3905</v>
      </c>
      <c r="E491" s="274"/>
      <c r="F491" s="275" t="s">
        <v>2590</v>
      </c>
      <c r="G491" s="276">
        <v>4</v>
      </c>
      <c r="H491" s="277">
        <v>77.62</v>
      </c>
      <c r="I491" s="278">
        <v>43.8</v>
      </c>
      <c r="J491" s="279">
        <f t="shared" ref="J491:J498" si="279">ROUND(H491+I491,2)</f>
        <v>121.42</v>
      </c>
      <c r="K491" s="166">
        <f t="shared" ref="K491:K498" si="280">ROUND(G491*H491,2)</f>
        <v>310.48</v>
      </c>
      <c r="L491" s="166">
        <f t="shared" ref="L491:L498" si="281">ROUND(G491*I491,2)</f>
        <v>175.2</v>
      </c>
      <c r="M491" s="166">
        <f t="shared" ref="M491:M498" si="282">ROUND(K491+L491,2)</f>
        <v>485.68</v>
      </c>
      <c r="N491" s="166">
        <f t="shared" ref="N491:N498" si="283">ROUND(M491*(1+$I$2),2)</f>
        <v>607.1</v>
      </c>
      <c r="O491" s="166"/>
      <c r="P491" s="167">
        <f t="shared" ref="P491:P498" si="284">ROUND(G491-O491,2)</f>
        <v>4</v>
      </c>
      <c r="Q491" s="168">
        <f t="shared" ref="Q491:Q498" si="285">ROUND(O491*$H491*(1+$I$2),2)</f>
        <v>0</v>
      </c>
      <c r="R491" s="168">
        <f t="shared" ref="R491:R498" si="286">ROUND(O491*$I491*(1+$I$2),2)</f>
        <v>0</v>
      </c>
      <c r="S491" s="168">
        <f t="shared" ref="S491:S498" si="287">ROUND(O491*($I491+$H491),2)</f>
        <v>0</v>
      </c>
      <c r="T491" s="169">
        <f t="shared" ref="T491:T498" si="288">ROUND(Q491+R491,2)</f>
        <v>0</v>
      </c>
      <c r="U491" s="166"/>
      <c r="V491" s="167">
        <f t="shared" ref="V491:V498" si="289">ROUND(P491-U491,2)</f>
        <v>4</v>
      </c>
      <c r="W491" s="168">
        <f t="shared" ref="W491:W498" si="290">ROUND(U491*$H491*(1+$I$2),2)</f>
        <v>0</v>
      </c>
      <c r="X491" s="168">
        <f t="shared" ref="X491:X498" si="291">ROUND(U491*$I491*(1+$I$2),2)</f>
        <v>0</v>
      </c>
      <c r="Y491" s="168">
        <f t="shared" ref="Y491:Y498" si="292">ROUND(U491*($I491+$H491),2)</f>
        <v>0</v>
      </c>
      <c r="Z491" s="169">
        <f t="shared" ref="Z491:Z498" si="293">ROUND(W491+X491,2)</f>
        <v>0</v>
      </c>
      <c r="AA491" s="166"/>
      <c r="AB491" s="167">
        <f t="shared" ref="AB491:AB498" si="294">ROUND(V491-AA491,2)</f>
        <v>4</v>
      </c>
      <c r="AC491" s="168">
        <f t="shared" ref="AC491:AC498" si="295">ROUND(AA491*$H491*(1+$I$2),2)</f>
        <v>0</v>
      </c>
      <c r="AD491" s="168">
        <f t="shared" ref="AD491:AD498" si="296">ROUND(AA491*$I491*(1+$I$2),2)</f>
        <v>0</v>
      </c>
      <c r="AE491" s="168">
        <f t="shared" ref="AE491:AE498" si="297">ROUND(AA491*($I491+$H491),2)</f>
        <v>0</v>
      </c>
      <c r="AF491" s="169">
        <f t="shared" ref="AF491:AF498" si="298">ROUND(AC491+AD491,2)</f>
        <v>0</v>
      </c>
      <c r="AG491" s="170"/>
      <c r="AH491" s="238" t="s">
        <v>1490</v>
      </c>
      <c r="AI491" s="285"/>
      <c r="AN491" s="255"/>
      <c r="AO491" s="256"/>
      <c r="AP491" s="256"/>
      <c r="AQ491" s="257"/>
    </row>
    <row r="492" spans="1:43" ht="30">
      <c r="A492" s="281"/>
      <c r="B492" s="282" t="s">
        <v>3906</v>
      </c>
      <c r="C492" s="291" t="s">
        <v>3907</v>
      </c>
      <c r="D492" s="273" t="s">
        <v>3908</v>
      </c>
      <c r="E492" s="274"/>
      <c r="F492" s="275" t="s">
        <v>2590</v>
      </c>
      <c r="G492" s="276">
        <v>41</v>
      </c>
      <c r="H492" s="277">
        <v>25.71</v>
      </c>
      <c r="I492" s="278">
        <v>34.42</v>
      </c>
      <c r="J492" s="279">
        <f t="shared" si="279"/>
        <v>60.13</v>
      </c>
      <c r="K492" s="166">
        <f t="shared" si="280"/>
        <v>1054.1099999999999</v>
      </c>
      <c r="L492" s="166">
        <f t="shared" si="281"/>
        <v>1411.22</v>
      </c>
      <c r="M492" s="166">
        <f t="shared" si="282"/>
        <v>2465.33</v>
      </c>
      <c r="N492" s="166">
        <f t="shared" si="283"/>
        <v>3081.66</v>
      </c>
      <c r="O492" s="166"/>
      <c r="P492" s="167">
        <f t="shared" si="284"/>
        <v>41</v>
      </c>
      <c r="Q492" s="168">
        <f t="shared" si="285"/>
        <v>0</v>
      </c>
      <c r="R492" s="168">
        <f t="shared" si="286"/>
        <v>0</v>
      </c>
      <c r="S492" s="168">
        <f t="shared" si="287"/>
        <v>0</v>
      </c>
      <c r="T492" s="169">
        <f t="shared" si="288"/>
        <v>0</v>
      </c>
      <c r="U492" s="166"/>
      <c r="V492" s="167">
        <f t="shared" si="289"/>
        <v>41</v>
      </c>
      <c r="W492" s="168">
        <f t="shared" si="290"/>
        <v>0</v>
      </c>
      <c r="X492" s="168">
        <f t="shared" si="291"/>
        <v>0</v>
      </c>
      <c r="Y492" s="168">
        <f t="shared" si="292"/>
        <v>0</v>
      </c>
      <c r="Z492" s="169">
        <f t="shared" si="293"/>
        <v>0</v>
      </c>
      <c r="AA492" s="166"/>
      <c r="AB492" s="167">
        <f t="shared" si="294"/>
        <v>41</v>
      </c>
      <c r="AC492" s="168">
        <f t="shared" si="295"/>
        <v>0</v>
      </c>
      <c r="AD492" s="168">
        <f t="shared" si="296"/>
        <v>0</v>
      </c>
      <c r="AE492" s="168">
        <f t="shared" si="297"/>
        <v>0</v>
      </c>
      <c r="AF492" s="169">
        <f t="shared" si="298"/>
        <v>0</v>
      </c>
      <c r="AG492" s="170"/>
      <c r="AH492" s="238" t="s">
        <v>1490</v>
      </c>
      <c r="AI492" s="285"/>
      <c r="AN492" s="255"/>
      <c r="AO492" s="256"/>
      <c r="AP492" s="256"/>
      <c r="AQ492" s="257"/>
    </row>
    <row r="493" spans="1:43" ht="30">
      <c r="A493" s="281"/>
      <c r="B493" s="282" t="s">
        <v>3909</v>
      </c>
      <c r="C493" s="291" t="s">
        <v>3910</v>
      </c>
      <c r="D493" s="273" t="s">
        <v>3911</v>
      </c>
      <c r="E493" s="274"/>
      <c r="F493" s="275" t="s">
        <v>2590</v>
      </c>
      <c r="G493" s="276">
        <v>31</v>
      </c>
      <c r="H493" s="277">
        <v>39.200000000000003</v>
      </c>
      <c r="I493" s="278">
        <v>40.68</v>
      </c>
      <c r="J493" s="279">
        <f t="shared" si="279"/>
        <v>79.88</v>
      </c>
      <c r="K493" s="166">
        <f t="shared" si="280"/>
        <v>1215.2</v>
      </c>
      <c r="L493" s="166">
        <f t="shared" si="281"/>
        <v>1261.08</v>
      </c>
      <c r="M493" s="166">
        <f t="shared" si="282"/>
        <v>2476.2800000000002</v>
      </c>
      <c r="N493" s="166">
        <f t="shared" si="283"/>
        <v>3095.35</v>
      </c>
      <c r="O493" s="166"/>
      <c r="P493" s="167">
        <f t="shared" si="284"/>
        <v>31</v>
      </c>
      <c r="Q493" s="168">
        <f t="shared" si="285"/>
        <v>0</v>
      </c>
      <c r="R493" s="168">
        <f t="shared" si="286"/>
        <v>0</v>
      </c>
      <c r="S493" s="168">
        <f t="shared" si="287"/>
        <v>0</v>
      </c>
      <c r="T493" s="169">
        <f t="shared" si="288"/>
        <v>0</v>
      </c>
      <c r="U493" s="166"/>
      <c r="V493" s="167">
        <f t="shared" si="289"/>
        <v>31</v>
      </c>
      <c r="W493" s="168">
        <f t="shared" si="290"/>
        <v>0</v>
      </c>
      <c r="X493" s="168">
        <f t="shared" si="291"/>
        <v>0</v>
      </c>
      <c r="Y493" s="168">
        <f t="shared" si="292"/>
        <v>0</v>
      </c>
      <c r="Z493" s="169">
        <f t="shared" si="293"/>
        <v>0</v>
      </c>
      <c r="AA493" s="166"/>
      <c r="AB493" s="167">
        <f t="shared" si="294"/>
        <v>31</v>
      </c>
      <c r="AC493" s="168">
        <f t="shared" si="295"/>
        <v>0</v>
      </c>
      <c r="AD493" s="168">
        <f t="shared" si="296"/>
        <v>0</v>
      </c>
      <c r="AE493" s="168">
        <f t="shared" si="297"/>
        <v>0</v>
      </c>
      <c r="AF493" s="169">
        <f t="shared" si="298"/>
        <v>0</v>
      </c>
      <c r="AG493" s="170"/>
      <c r="AH493" s="238" t="s">
        <v>1490</v>
      </c>
      <c r="AI493" s="285"/>
      <c r="AN493" s="239"/>
      <c r="AO493" s="240"/>
      <c r="AP493" s="240"/>
      <c r="AQ493" s="241"/>
    </row>
    <row r="494" spans="1:43" ht="30">
      <c r="A494" s="281"/>
      <c r="B494" s="282" t="s">
        <v>3912</v>
      </c>
      <c r="C494" s="291" t="s">
        <v>3913</v>
      </c>
      <c r="D494" s="273" t="s">
        <v>3914</v>
      </c>
      <c r="E494" s="274"/>
      <c r="F494" s="275" t="s">
        <v>2590</v>
      </c>
      <c r="G494" s="276">
        <v>62</v>
      </c>
      <c r="H494" s="277">
        <v>19.52</v>
      </c>
      <c r="I494" s="278">
        <v>34.42</v>
      </c>
      <c r="J494" s="279">
        <f t="shared" si="279"/>
        <v>53.94</v>
      </c>
      <c r="K494" s="166">
        <f t="shared" si="280"/>
        <v>1210.24</v>
      </c>
      <c r="L494" s="166">
        <f t="shared" si="281"/>
        <v>2134.04</v>
      </c>
      <c r="M494" s="166">
        <f t="shared" si="282"/>
        <v>3344.28</v>
      </c>
      <c r="N494" s="166">
        <f t="shared" si="283"/>
        <v>4180.3500000000004</v>
      </c>
      <c r="O494" s="166"/>
      <c r="P494" s="167">
        <f t="shared" si="284"/>
        <v>62</v>
      </c>
      <c r="Q494" s="168">
        <f t="shared" si="285"/>
        <v>0</v>
      </c>
      <c r="R494" s="168">
        <f t="shared" si="286"/>
        <v>0</v>
      </c>
      <c r="S494" s="168">
        <f t="shared" si="287"/>
        <v>0</v>
      </c>
      <c r="T494" s="169">
        <f t="shared" si="288"/>
        <v>0</v>
      </c>
      <c r="U494" s="166"/>
      <c r="V494" s="167">
        <f t="shared" si="289"/>
        <v>62</v>
      </c>
      <c r="W494" s="168">
        <f t="shared" si="290"/>
        <v>0</v>
      </c>
      <c r="X494" s="168">
        <f t="shared" si="291"/>
        <v>0</v>
      </c>
      <c r="Y494" s="168">
        <f t="shared" si="292"/>
        <v>0</v>
      </c>
      <c r="Z494" s="169">
        <f t="shared" si="293"/>
        <v>0</v>
      </c>
      <c r="AA494" s="166"/>
      <c r="AB494" s="167">
        <f t="shared" si="294"/>
        <v>62</v>
      </c>
      <c r="AC494" s="168">
        <f t="shared" si="295"/>
        <v>0</v>
      </c>
      <c r="AD494" s="168">
        <f t="shared" si="296"/>
        <v>0</v>
      </c>
      <c r="AE494" s="168">
        <f t="shared" si="297"/>
        <v>0</v>
      </c>
      <c r="AF494" s="169">
        <f t="shared" si="298"/>
        <v>0</v>
      </c>
      <c r="AG494" s="170"/>
      <c r="AH494" s="238" t="s">
        <v>1490</v>
      </c>
      <c r="AI494" s="285"/>
      <c r="AN494" s="255"/>
      <c r="AO494" s="256"/>
      <c r="AP494" s="256"/>
      <c r="AQ494" s="257"/>
    </row>
    <row r="495" spans="1:43" ht="30">
      <c r="A495" s="281"/>
      <c r="B495" s="282" t="s">
        <v>3915</v>
      </c>
      <c r="C495" s="291" t="s">
        <v>3916</v>
      </c>
      <c r="D495" s="273" t="s">
        <v>3917</v>
      </c>
      <c r="E495" s="274"/>
      <c r="F495" s="275" t="s">
        <v>2590</v>
      </c>
      <c r="G495" s="276">
        <v>21</v>
      </c>
      <c r="H495" s="277">
        <v>30.57</v>
      </c>
      <c r="I495" s="278">
        <v>40.68</v>
      </c>
      <c r="J495" s="279">
        <f t="shared" si="279"/>
        <v>71.25</v>
      </c>
      <c r="K495" s="166">
        <f t="shared" si="280"/>
        <v>641.97</v>
      </c>
      <c r="L495" s="166">
        <f t="shared" si="281"/>
        <v>854.28</v>
      </c>
      <c r="M495" s="166">
        <f t="shared" si="282"/>
        <v>1496.25</v>
      </c>
      <c r="N495" s="166">
        <f t="shared" si="283"/>
        <v>1870.31</v>
      </c>
      <c r="O495" s="166"/>
      <c r="P495" s="167">
        <f t="shared" si="284"/>
        <v>21</v>
      </c>
      <c r="Q495" s="168">
        <f t="shared" si="285"/>
        <v>0</v>
      </c>
      <c r="R495" s="168">
        <f t="shared" si="286"/>
        <v>0</v>
      </c>
      <c r="S495" s="168">
        <f t="shared" si="287"/>
        <v>0</v>
      </c>
      <c r="T495" s="169">
        <f t="shared" si="288"/>
        <v>0</v>
      </c>
      <c r="U495" s="166"/>
      <c r="V495" s="167">
        <f t="shared" si="289"/>
        <v>21</v>
      </c>
      <c r="W495" s="168">
        <f t="shared" si="290"/>
        <v>0</v>
      </c>
      <c r="X495" s="168">
        <f t="shared" si="291"/>
        <v>0</v>
      </c>
      <c r="Y495" s="168">
        <f t="shared" si="292"/>
        <v>0</v>
      </c>
      <c r="Z495" s="169">
        <f t="shared" si="293"/>
        <v>0</v>
      </c>
      <c r="AA495" s="166"/>
      <c r="AB495" s="167">
        <f t="shared" si="294"/>
        <v>21</v>
      </c>
      <c r="AC495" s="168">
        <f t="shared" si="295"/>
        <v>0</v>
      </c>
      <c r="AD495" s="168">
        <f t="shared" si="296"/>
        <v>0</v>
      </c>
      <c r="AE495" s="168">
        <f t="shared" si="297"/>
        <v>0</v>
      </c>
      <c r="AF495" s="169">
        <f t="shared" si="298"/>
        <v>0</v>
      </c>
      <c r="AG495" s="170"/>
      <c r="AH495" s="238" t="s">
        <v>1490</v>
      </c>
      <c r="AI495" s="285"/>
      <c r="AN495" s="255"/>
      <c r="AO495" s="256"/>
      <c r="AP495" s="256"/>
      <c r="AQ495" s="257"/>
    </row>
    <row r="496" spans="1:43" ht="75">
      <c r="A496" s="281"/>
      <c r="B496" s="282" t="s">
        <v>3918</v>
      </c>
      <c r="C496" s="286" t="s">
        <v>3919</v>
      </c>
      <c r="D496" s="273" t="s">
        <v>3920</v>
      </c>
      <c r="E496" s="274"/>
      <c r="F496" s="275" t="s">
        <v>2550</v>
      </c>
      <c r="G496" s="276">
        <v>129</v>
      </c>
      <c r="H496" s="277">
        <v>144.15</v>
      </c>
      <c r="I496" s="278">
        <v>6.37</v>
      </c>
      <c r="J496" s="279">
        <f t="shared" si="279"/>
        <v>150.52000000000001</v>
      </c>
      <c r="K496" s="166">
        <f t="shared" si="280"/>
        <v>18595.349999999999</v>
      </c>
      <c r="L496" s="166">
        <f t="shared" si="281"/>
        <v>821.73</v>
      </c>
      <c r="M496" s="166">
        <f t="shared" si="282"/>
        <v>19417.080000000002</v>
      </c>
      <c r="N496" s="166">
        <f t="shared" si="283"/>
        <v>24271.35</v>
      </c>
      <c r="O496" s="166"/>
      <c r="P496" s="167">
        <f t="shared" si="284"/>
        <v>129</v>
      </c>
      <c r="Q496" s="168">
        <f t="shared" si="285"/>
        <v>0</v>
      </c>
      <c r="R496" s="168">
        <f t="shared" si="286"/>
        <v>0</v>
      </c>
      <c r="S496" s="168">
        <f t="shared" si="287"/>
        <v>0</v>
      </c>
      <c r="T496" s="169">
        <f t="shared" si="288"/>
        <v>0</v>
      </c>
      <c r="U496" s="166"/>
      <c r="V496" s="167">
        <f t="shared" si="289"/>
        <v>129</v>
      </c>
      <c r="W496" s="168">
        <f t="shared" si="290"/>
        <v>0</v>
      </c>
      <c r="X496" s="168">
        <f t="shared" si="291"/>
        <v>0</v>
      </c>
      <c r="Y496" s="168">
        <f t="shared" si="292"/>
        <v>0</v>
      </c>
      <c r="Z496" s="169">
        <f t="shared" si="293"/>
        <v>0</v>
      </c>
      <c r="AA496" s="166"/>
      <c r="AB496" s="167">
        <f t="shared" si="294"/>
        <v>129</v>
      </c>
      <c r="AC496" s="168">
        <f t="shared" si="295"/>
        <v>0</v>
      </c>
      <c r="AD496" s="168">
        <f t="shared" si="296"/>
        <v>0</v>
      </c>
      <c r="AE496" s="168">
        <f t="shared" si="297"/>
        <v>0</v>
      </c>
      <c r="AF496" s="169">
        <f t="shared" si="298"/>
        <v>0</v>
      </c>
      <c r="AG496" s="170"/>
      <c r="AH496" s="238" t="s">
        <v>1490</v>
      </c>
      <c r="AI496" s="285"/>
      <c r="AN496" s="255"/>
      <c r="AO496" s="256"/>
      <c r="AP496" s="256"/>
      <c r="AQ496" s="257"/>
    </row>
    <row r="497" spans="1:43" ht="19.5">
      <c r="A497" s="281"/>
      <c r="B497" s="282" t="s">
        <v>3921</v>
      </c>
      <c r="C497" s="286" t="s">
        <v>3922</v>
      </c>
      <c r="D497" s="273" t="s">
        <v>3923</v>
      </c>
      <c r="E497" s="274"/>
      <c r="F497" s="275" t="s">
        <v>2594</v>
      </c>
      <c r="G497" s="276">
        <v>12</v>
      </c>
      <c r="H497" s="277">
        <v>53.09</v>
      </c>
      <c r="I497" s="278">
        <v>3.47</v>
      </c>
      <c r="J497" s="279">
        <f t="shared" si="279"/>
        <v>56.56</v>
      </c>
      <c r="K497" s="166">
        <f t="shared" si="280"/>
        <v>637.08000000000004</v>
      </c>
      <c r="L497" s="166">
        <f t="shared" si="281"/>
        <v>41.64</v>
      </c>
      <c r="M497" s="166">
        <f t="shared" si="282"/>
        <v>678.72</v>
      </c>
      <c r="N497" s="166">
        <f t="shared" si="283"/>
        <v>848.4</v>
      </c>
      <c r="O497" s="166"/>
      <c r="P497" s="167">
        <f t="shared" si="284"/>
        <v>12</v>
      </c>
      <c r="Q497" s="168">
        <f t="shared" si="285"/>
        <v>0</v>
      </c>
      <c r="R497" s="168">
        <f t="shared" si="286"/>
        <v>0</v>
      </c>
      <c r="S497" s="168">
        <f t="shared" si="287"/>
        <v>0</v>
      </c>
      <c r="T497" s="169">
        <f t="shared" si="288"/>
        <v>0</v>
      </c>
      <c r="U497" s="166"/>
      <c r="V497" s="167">
        <f t="shared" si="289"/>
        <v>12</v>
      </c>
      <c r="W497" s="168">
        <f t="shared" si="290"/>
        <v>0</v>
      </c>
      <c r="X497" s="168">
        <f t="shared" si="291"/>
        <v>0</v>
      </c>
      <c r="Y497" s="168">
        <f t="shared" si="292"/>
        <v>0</v>
      </c>
      <c r="Z497" s="169">
        <f t="shared" si="293"/>
        <v>0</v>
      </c>
      <c r="AA497" s="166"/>
      <c r="AB497" s="167">
        <f t="shared" si="294"/>
        <v>12</v>
      </c>
      <c r="AC497" s="168">
        <f t="shared" si="295"/>
        <v>0</v>
      </c>
      <c r="AD497" s="168">
        <f t="shared" si="296"/>
        <v>0</v>
      </c>
      <c r="AE497" s="168">
        <f t="shared" si="297"/>
        <v>0</v>
      </c>
      <c r="AF497" s="169">
        <f t="shared" si="298"/>
        <v>0</v>
      </c>
      <c r="AG497" s="170"/>
      <c r="AH497" s="238" t="s">
        <v>1490</v>
      </c>
      <c r="AI497" s="285"/>
      <c r="AN497" s="255"/>
      <c r="AO497" s="256"/>
      <c r="AP497" s="256"/>
      <c r="AQ497" s="257"/>
    </row>
    <row r="498" spans="1:43" ht="30.75" thickBot="1">
      <c r="A498" s="281"/>
      <c r="B498" s="282" t="s">
        <v>3924</v>
      </c>
      <c r="C498" s="291" t="s">
        <v>3925</v>
      </c>
      <c r="D498" s="273" t="s">
        <v>3926</v>
      </c>
      <c r="E498" s="274"/>
      <c r="F498" s="275" t="s">
        <v>2550</v>
      </c>
      <c r="G498" s="276">
        <v>14</v>
      </c>
      <c r="H498" s="277">
        <v>5.49</v>
      </c>
      <c r="I498" s="278">
        <v>5.37</v>
      </c>
      <c r="J498" s="279">
        <f t="shared" si="279"/>
        <v>10.86</v>
      </c>
      <c r="K498" s="166">
        <f t="shared" si="280"/>
        <v>76.86</v>
      </c>
      <c r="L498" s="166">
        <f t="shared" si="281"/>
        <v>75.180000000000007</v>
      </c>
      <c r="M498" s="166">
        <f t="shared" si="282"/>
        <v>152.04</v>
      </c>
      <c r="N498" s="166">
        <f t="shared" si="283"/>
        <v>190.05</v>
      </c>
      <c r="O498" s="166"/>
      <c r="P498" s="167">
        <f t="shared" si="284"/>
        <v>14</v>
      </c>
      <c r="Q498" s="168">
        <f t="shared" si="285"/>
        <v>0</v>
      </c>
      <c r="R498" s="168">
        <f t="shared" si="286"/>
        <v>0</v>
      </c>
      <c r="S498" s="168">
        <f t="shared" si="287"/>
        <v>0</v>
      </c>
      <c r="T498" s="169">
        <f t="shared" si="288"/>
        <v>0</v>
      </c>
      <c r="U498" s="166"/>
      <c r="V498" s="167">
        <f t="shared" si="289"/>
        <v>14</v>
      </c>
      <c r="W498" s="168">
        <f t="shared" si="290"/>
        <v>0</v>
      </c>
      <c r="X498" s="168">
        <f t="shared" si="291"/>
        <v>0</v>
      </c>
      <c r="Y498" s="168">
        <f t="shared" si="292"/>
        <v>0</v>
      </c>
      <c r="Z498" s="169">
        <f t="shared" si="293"/>
        <v>0</v>
      </c>
      <c r="AA498" s="166"/>
      <c r="AB498" s="167">
        <f t="shared" si="294"/>
        <v>14</v>
      </c>
      <c r="AC498" s="168">
        <f t="shared" si="295"/>
        <v>0</v>
      </c>
      <c r="AD498" s="168">
        <f t="shared" si="296"/>
        <v>0</v>
      </c>
      <c r="AE498" s="168">
        <f t="shared" si="297"/>
        <v>0</v>
      </c>
      <c r="AF498" s="169">
        <f t="shared" si="298"/>
        <v>0</v>
      </c>
      <c r="AG498" s="170"/>
      <c r="AH498" s="238" t="s">
        <v>1490</v>
      </c>
      <c r="AI498" s="285"/>
      <c r="AN498" s="255"/>
      <c r="AO498" s="256"/>
      <c r="AP498" s="256"/>
      <c r="AQ498" s="257"/>
    </row>
    <row r="499" spans="1:43" ht="20.25" thickBot="1">
      <c r="A499" s="293"/>
      <c r="B499" s="243" t="s">
        <v>3927</v>
      </c>
      <c r="C499" s="307" t="s">
        <v>2541</v>
      </c>
      <c r="D499" s="244" t="s">
        <v>3928</v>
      </c>
      <c r="E499" s="192">
        <f>SUM(N501:N507)</f>
        <v>14508.18</v>
      </c>
      <c r="F499" s="245"/>
      <c r="G499" s="246" t="s">
        <v>2541</v>
      </c>
      <c r="H499" s="247"/>
      <c r="I499" s="248"/>
      <c r="J499" s="249"/>
      <c r="K499" s="250"/>
      <c r="L499" s="250"/>
      <c r="M499" s="250"/>
      <c r="N499" s="250"/>
      <c r="O499" s="251">
        <f>SUM(T501:T507)</f>
        <v>0</v>
      </c>
      <c r="P499" s="252"/>
      <c r="Q499" s="253"/>
      <c r="R499" s="253"/>
      <c r="S499" s="253"/>
      <c r="T499" s="254"/>
      <c r="U499" s="251">
        <f>SUM(Z501:Z507)</f>
        <v>0</v>
      </c>
      <c r="V499" s="252"/>
      <c r="W499" s="253"/>
      <c r="X499" s="253"/>
      <c r="Y499" s="253"/>
      <c r="Z499" s="254"/>
      <c r="AA499" s="251">
        <f>SUM(AF501:AF507)</f>
        <v>0</v>
      </c>
      <c r="AB499" s="252"/>
      <c r="AC499" s="253"/>
      <c r="AD499" s="253"/>
      <c r="AE499" s="253"/>
      <c r="AF499" s="254"/>
      <c r="AG499" s="237"/>
      <c r="AH499" s="238" t="s">
        <v>1490</v>
      </c>
      <c r="AI499" s="190"/>
      <c r="AN499" s="239"/>
      <c r="AO499" s="240"/>
      <c r="AP499" s="240"/>
      <c r="AQ499" s="241"/>
    </row>
    <row r="500" spans="1:43" ht="19.5">
      <c r="A500" s="287"/>
      <c r="B500" s="259" t="s">
        <v>3929</v>
      </c>
      <c r="C500" s="303" t="s">
        <v>2541</v>
      </c>
      <c r="D500" s="260" t="s">
        <v>3930</v>
      </c>
      <c r="E500" s="181">
        <f>SUM(N501:N507)</f>
        <v>14508.18</v>
      </c>
      <c r="F500" s="261"/>
      <c r="G500" s="262" t="s">
        <v>2541</v>
      </c>
      <c r="H500" s="263"/>
      <c r="I500" s="264"/>
      <c r="J500" s="265"/>
      <c r="K500" s="266"/>
      <c r="L500" s="266"/>
      <c r="M500" s="266"/>
      <c r="N500" s="266"/>
      <c r="O500" s="267">
        <f>SUM(T501:T507)</f>
        <v>0</v>
      </c>
      <c r="P500" s="268"/>
      <c r="Q500" s="269"/>
      <c r="R500" s="269"/>
      <c r="S500" s="269"/>
      <c r="T500" s="270"/>
      <c r="U500" s="267">
        <f>SUM(Z501:Z507)</f>
        <v>0</v>
      </c>
      <c r="V500" s="268"/>
      <c r="W500" s="269"/>
      <c r="X500" s="269"/>
      <c r="Y500" s="269"/>
      <c r="Z500" s="270"/>
      <c r="AA500" s="267">
        <f>SUM(AF501:AF507)</f>
        <v>0</v>
      </c>
      <c r="AB500" s="268"/>
      <c r="AC500" s="269"/>
      <c r="AD500" s="269"/>
      <c r="AE500" s="269"/>
      <c r="AF500" s="270"/>
      <c r="AG500" s="237"/>
      <c r="AH500" s="238" t="s">
        <v>1490</v>
      </c>
      <c r="AI500" s="190"/>
      <c r="AN500" s="255"/>
      <c r="AO500" s="256"/>
      <c r="AP500" s="256"/>
      <c r="AQ500" s="257"/>
    </row>
    <row r="501" spans="1:43" ht="45">
      <c r="A501" s="281"/>
      <c r="B501" s="282" t="s">
        <v>3931</v>
      </c>
      <c r="C501" s="286" t="s">
        <v>3932</v>
      </c>
      <c r="D501" s="273" t="s">
        <v>3933</v>
      </c>
      <c r="E501" s="274"/>
      <c r="F501" s="275" t="s">
        <v>2550</v>
      </c>
      <c r="G501" s="276">
        <v>51</v>
      </c>
      <c r="H501" s="277">
        <v>47.92</v>
      </c>
      <c r="I501" s="278">
        <v>11.29</v>
      </c>
      <c r="J501" s="279">
        <f t="shared" ref="J501:J507" si="299">ROUND(H501+I501,2)</f>
        <v>59.21</v>
      </c>
      <c r="K501" s="166">
        <f t="shared" ref="K501:K507" si="300">ROUND(G501*H501,2)</f>
        <v>2443.92</v>
      </c>
      <c r="L501" s="166">
        <f t="shared" ref="L501:L507" si="301">ROUND(G501*I501,2)</f>
        <v>575.79</v>
      </c>
      <c r="M501" s="166">
        <f t="shared" ref="M501:M507" si="302">ROUND(K501+L501,2)</f>
        <v>3019.71</v>
      </c>
      <c r="N501" s="166">
        <f t="shared" ref="N501:N507" si="303">ROUND(M501*(1+$I$2),2)</f>
        <v>3774.64</v>
      </c>
      <c r="O501" s="166"/>
      <c r="P501" s="167">
        <f t="shared" ref="P501:P507" si="304">ROUND(G501-O501,2)</f>
        <v>51</v>
      </c>
      <c r="Q501" s="168">
        <f t="shared" ref="Q501:Q507" si="305">ROUND(O501*$H501*(1+$I$2),2)</f>
        <v>0</v>
      </c>
      <c r="R501" s="168">
        <f t="shared" ref="R501:R507" si="306">ROUND(O501*$I501*(1+$I$2),2)</f>
        <v>0</v>
      </c>
      <c r="S501" s="168">
        <f t="shared" ref="S501:S507" si="307">ROUND(O501*($I501+$H501),2)</f>
        <v>0</v>
      </c>
      <c r="T501" s="169">
        <f t="shared" ref="T501:T507" si="308">ROUND(Q501+R501,2)</f>
        <v>0</v>
      </c>
      <c r="U501" s="166"/>
      <c r="V501" s="167">
        <f t="shared" ref="V501:V507" si="309">ROUND(P501-U501,2)</f>
        <v>51</v>
      </c>
      <c r="W501" s="168">
        <f t="shared" ref="W501:W507" si="310">ROUND(U501*$H501*(1+$I$2),2)</f>
        <v>0</v>
      </c>
      <c r="X501" s="168">
        <f t="shared" ref="X501:X507" si="311">ROUND(U501*$I501*(1+$I$2),2)</f>
        <v>0</v>
      </c>
      <c r="Y501" s="168">
        <f t="shared" ref="Y501:Y507" si="312">ROUND(U501*($I501+$H501),2)</f>
        <v>0</v>
      </c>
      <c r="Z501" s="169">
        <f t="shared" ref="Z501:Z507" si="313">ROUND(W501+X501,2)</f>
        <v>0</v>
      </c>
      <c r="AA501" s="166"/>
      <c r="AB501" s="167">
        <f t="shared" ref="AB501:AB507" si="314">ROUND(V501-AA501,2)</f>
        <v>51</v>
      </c>
      <c r="AC501" s="168">
        <f t="shared" ref="AC501:AC507" si="315">ROUND(AA501*$H501*(1+$I$2),2)</f>
        <v>0</v>
      </c>
      <c r="AD501" s="168">
        <f t="shared" ref="AD501:AD507" si="316">ROUND(AA501*$I501*(1+$I$2),2)</f>
        <v>0</v>
      </c>
      <c r="AE501" s="168">
        <f t="shared" ref="AE501:AE507" si="317">ROUND(AA501*($I501+$H501),2)</f>
        <v>0</v>
      </c>
      <c r="AF501" s="169">
        <f t="shared" ref="AF501:AF507" si="318">ROUND(AC501+AD501,2)</f>
        <v>0</v>
      </c>
      <c r="AG501" s="170"/>
      <c r="AH501" s="238" t="s">
        <v>1490</v>
      </c>
      <c r="AI501" s="285"/>
      <c r="AN501" s="255"/>
      <c r="AO501" s="256"/>
      <c r="AP501" s="256"/>
      <c r="AQ501" s="257"/>
    </row>
    <row r="502" spans="1:43" ht="60">
      <c r="A502" s="281"/>
      <c r="B502" s="282" t="s">
        <v>3934</v>
      </c>
      <c r="C502" s="291" t="s">
        <v>3935</v>
      </c>
      <c r="D502" s="273" t="s">
        <v>3936</v>
      </c>
      <c r="E502" s="274"/>
      <c r="F502" s="275" t="s">
        <v>2550</v>
      </c>
      <c r="G502" s="276">
        <v>62</v>
      </c>
      <c r="H502" s="277">
        <v>42.52</v>
      </c>
      <c r="I502" s="278">
        <v>12.28</v>
      </c>
      <c r="J502" s="279">
        <f t="shared" si="299"/>
        <v>54.8</v>
      </c>
      <c r="K502" s="166">
        <f t="shared" si="300"/>
        <v>2636.24</v>
      </c>
      <c r="L502" s="166">
        <f t="shared" si="301"/>
        <v>761.36</v>
      </c>
      <c r="M502" s="166">
        <f t="shared" si="302"/>
        <v>3397.6</v>
      </c>
      <c r="N502" s="166">
        <f t="shared" si="303"/>
        <v>4247</v>
      </c>
      <c r="O502" s="166"/>
      <c r="P502" s="167">
        <f t="shared" si="304"/>
        <v>62</v>
      </c>
      <c r="Q502" s="168">
        <f t="shared" si="305"/>
        <v>0</v>
      </c>
      <c r="R502" s="168">
        <f t="shared" si="306"/>
        <v>0</v>
      </c>
      <c r="S502" s="168">
        <f t="shared" si="307"/>
        <v>0</v>
      </c>
      <c r="T502" s="169">
        <f t="shared" si="308"/>
        <v>0</v>
      </c>
      <c r="U502" s="166"/>
      <c r="V502" s="167">
        <f t="shared" si="309"/>
        <v>62</v>
      </c>
      <c r="W502" s="168">
        <f t="shared" si="310"/>
        <v>0</v>
      </c>
      <c r="X502" s="168">
        <f t="shared" si="311"/>
        <v>0</v>
      </c>
      <c r="Y502" s="168">
        <f t="shared" si="312"/>
        <v>0</v>
      </c>
      <c r="Z502" s="169">
        <f t="shared" si="313"/>
        <v>0</v>
      </c>
      <c r="AA502" s="166"/>
      <c r="AB502" s="167">
        <f t="shared" si="314"/>
        <v>62</v>
      </c>
      <c r="AC502" s="168">
        <f t="shared" si="315"/>
        <v>0</v>
      </c>
      <c r="AD502" s="168">
        <f t="shared" si="316"/>
        <v>0</v>
      </c>
      <c r="AE502" s="168">
        <f t="shared" si="317"/>
        <v>0</v>
      </c>
      <c r="AF502" s="169">
        <f t="shared" si="318"/>
        <v>0</v>
      </c>
      <c r="AG502" s="170"/>
      <c r="AH502" s="238" t="s">
        <v>1490</v>
      </c>
      <c r="AI502" s="285"/>
      <c r="AN502" s="255"/>
      <c r="AO502" s="256"/>
      <c r="AP502" s="256"/>
      <c r="AQ502" s="257"/>
    </row>
    <row r="503" spans="1:43" ht="60">
      <c r="A503" s="281"/>
      <c r="B503" s="282" t="s">
        <v>3937</v>
      </c>
      <c r="C503" s="291" t="s">
        <v>3938</v>
      </c>
      <c r="D503" s="273" t="s">
        <v>3939</v>
      </c>
      <c r="E503" s="274"/>
      <c r="F503" s="275" t="s">
        <v>2550</v>
      </c>
      <c r="G503" s="276">
        <v>6</v>
      </c>
      <c r="H503" s="277">
        <v>50.5</v>
      </c>
      <c r="I503" s="278">
        <v>14.74</v>
      </c>
      <c r="J503" s="279">
        <f t="shared" si="299"/>
        <v>65.239999999999995</v>
      </c>
      <c r="K503" s="166">
        <f t="shared" si="300"/>
        <v>303</v>
      </c>
      <c r="L503" s="166">
        <f t="shared" si="301"/>
        <v>88.44</v>
      </c>
      <c r="M503" s="166">
        <f t="shared" si="302"/>
        <v>391.44</v>
      </c>
      <c r="N503" s="166">
        <f t="shared" si="303"/>
        <v>489.3</v>
      </c>
      <c r="O503" s="166"/>
      <c r="P503" s="167">
        <f t="shared" si="304"/>
        <v>6</v>
      </c>
      <c r="Q503" s="168">
        <f t="shared" si="305"/>
        <v>0</v>
      </c>
      <c r="R503" s="168">
        <f t="shared" si="306"/>
        <v>0</v>
      </c>
      <c r="S503" s="168">
        <f t="shared" si="307"/>
        <v>0</v>
      </c>
      <c r="T503" s="169">
        <f t="shared" si="308"/>
        <v>0</v>
      </c>
      <c r="U503" s="166"/>
      <c r="V503" s="167">
        <f t="shared" si="309"/>
        <v>6</v>
      </c>
      <c r="W503" s="168">
        <f t="shared" si="310"/>
        <v>0</v>
      </c>
      <c r="X503" s="168">
        <f t="shared" si="311"/>
        <v>0</v>
      </c>
      <c r="Y503" s="168">
        <f t="shared" si="312"/>
        <v>0</v>
      </c>
      <c r="Z503" s="169">
        <f t="shared" si="313"/>
        <v>0</v>
      </c>
      <c r="AA503" s="166"/>
      <c r="AB503" s="167">
        <f t="shared" si="314"/>
        <v>6</v>
      </c>
      <c r="AC503" s="168">
        <f t="shared" si="315"/>
        <v>0</v>
      </c>
      <c r="AD503" s="168">
        <f t="shared" si="316"/>
        <v>0</v>
      </c>
      <c r="AE503" s="168">
        <f t="shared" si="317"/>
        <v>0</v>
      </c>
      <c r="AF503" s="169">
        <f t="shared" si="318"/>
        <v>0</v>
      </c>
      <c r="AG503" s="170"/>
      <c r="AH503" s="238" t="s">
        <v>1490</v>
      </c>
      <c r="AI503" s="285"/>
      <c r="AN503" s="255"/>
      <c r="AO503" s="256"/>
      <c r="AP503" s="256"/>
      <c r="AQ503" s="257"/>
    </row>
    <row r="504" spans="1:43" ht="45">
      <c r="A504" s="281"/>
      <c r="B504" s="282" t="s">
        <v>3940</v>
      </c>
      <c r="C504" s="308" t="s">
        <v>3941</v>
      </c>
      <c r="D504" s="273" t="s">
        <v>3942</v>
      </c>
      <c r="E504" s="274"/>
      <c r="F504" s="275" t="s">
        <v>2550</v>
      </c>
      <c r="G504" s="276">
        <v>41</v>
      </c>
      <c r="H504" s="277">
        <v>35.520000000000003</v>
      </c>
      <c r="I504" s="278">
        <v>22.95</v>
      </c>
      <c r="J504" s="279">
        <f t="shared" si="299"/>
        <v>58.47</v>
      </c>
      <c r="K504" s="166">
        <f t="shared" si="300"/>
        <v>1456.32</v>
      </c>
      <c r="L504" s="166">
        <f t="shared" si="301"/>
        <v>940.95</v>
      </c>
      <c r="M504" s="166">
        <f t="shared" si="302"/>
        <v>2397.27</v>
      </c>
      <c r="N504" s="166">
        <f t="shared" si="303"/>
        <v>2996.59</v>
      </c>
      <c r="O504" s="166"/>
      <c r="P504" s="167">
        <f t="shared" si="304"/>
        <v>41</v>
      </c>
      <c r="Q504" s="168">
        <f t="shared" si="305"/>
        <v>0</v>
      </c>
      <c r="R504" s="168">
        <f t="shared" si="306"/>
        <v>0</v>
      </c>
      <c r="S504" s="168">
        <f t="shared" si="307"/>
        <v>0</v>
      </c>
      <c r="T504" s="169">
        <f t="shared" si="308"/>
        <v>0</v>
      </c>
      <c r="U504" s="166"/>
      <c r="V504" s="167">
        <f t="shared" si="309"/>
        <v>41</v>
      </c>
      <c r="W504" s="168">
        <f t="shared" si="310"/>
        <v>0</v>
      </c>
      <c r="X504" s="168">
        <f t="shared" si="311"/>
        <v>0</v>
      </c>
      <c r="Y504" s="168">
        <f t="shared" si="312"/>
        <v>0</v>
      </c>
      <c r="Z504" s="169">
        <f t="shared" si="313"/>
        <v>0</v>
      </c>
      <c r="AA504" s="166"/>
      <c r="AB504" s="167">
        <f t="shared" si="314"/>
        <v>41</v>
      </c>
      <c r="AC504" s="168">
        <f t="shared" si="315"/>
        <v>0</v>
      </c>
      <c r="AD504" s="168">
        <f t="shared" si="316"/>
        <v>0</v>
      </c>
      <c r="AE504" s="168">
        <f t="shared" si="317"/>
        <v>0</v>
      </c>
      <c r="AF504" s="169">
        <f t="shared" si="318"/>
        <v>0</v>
      </c>
      <c r="AG504" s="170"/>
      <c r="AH504" s="238" t="s">
        <v>1490</v>
      </c>
      <c r="AI504" s="309"/>
      <c r="AN504" s="255"/>
      <c r="AO504" s="256"/>
      <c r="AP504" s="256"/>
      <c r="AQ504" s="257"/>
    </row>
    <row r="505" spans="1:43" ht="75">
      <c r="A505" s="281"/>
      <c r="B505" s="282" t="s">
        <v>3943</v>
      </c>
      <c r="C505" s="272" t="s">
        <v>3944</v>
      </c>
      <c r="D505" s="273" t="s">
        <v>3945</v>
      </c>
      <c r="E505" s="274"/>
      <c r="F505" s="284" t="s">
        <v>2550</v>
      </c>
      <c r="G505" s="276">
        <v>4</v>
      </c>
      <c r="H505" s="277">
        <v>2.82</v>
      </c>
      <c r="I505" s="278">
        <v>7.52</v>
      </c>
      <c r="J505" s="279">
        <f t="shared" si="299"/>
        <v>10.34</v>
      </c>
      <c r="K505" s="166">
        <f t="shared" si="300"/>
        <v>11.28</v>
      </c>
      <c r="L505" s="166">
        <f t="shared" si="301"/>
        <v>30.08</v>
      </c>
      <c r="M505" s="166">
        <f t="shared" si="302"/>
        <v>41.36</v>
      </c>
      <c r="N505" s="166">
        <f t="shared" si="303"/>
        <v>51.7</v>
      </c>
      <c r="O505" s="166"/>
      <c r="P505" s="167">
        <f t="shared" si="304"/>
        <v>4</v>
      </c>
      <c r="Q505" s="168">
        <f t="shared" si="305"/>
        <v>0</v>
      </c>
      <c r="R505" s="168">
        <f t="shared" si="306"/>
        <v>0</v>
      </c>
      <c r="S505" s="168">
        <f t="shared" si="307"/>
        <v>0</v>
      </c>
      <c r="T505" s="169">
        <f t="shared" si="308"/>
        <v>0</v>
      </c>
      <c r="U505" s="166"/>
      <c r="V505" s="167">
        <f t="shared" si="309"/>
        <v>4</v>
      </c>
      <c r="W505" s="168">
        <f t="shared" si="310"/>
        <v>0</v>
      </c>
      <c r="X505" s="168">
        <f t="shared" si="311"/>
        <v>0</v>
      </c>
      <c r="Y505" s="168">
        <f t="shared" si="312"/>
        <v>0</v>
      </c>
      <c r="Z505" s="169">
        <f t="shared" si="313"/>
        <v>0</v>
      </c>
      <c r="AA505" s="166"/>
      <c r="AB505" s="167">
        <f t="shared" si="314"/>
        <v>4</v>
      </c>
      <c r="AC505" s="168">
        <f t="shared" si="315"/>
        <v>0</v>
      </c>
      <c r="AD505" s="168">
        <f t="shared" si="316"/>
        <v>0</v>
      </c>
      <c r="AE505" s="168">
        <f t="shared" si="317"/>
        <v>0</v>
      </c>
      <c r="AF505" s="169">
        <f t="shared" si="318"/>
        <v>0</v>
      </c>
      <c r="AG505" s="170"/>
      <c r="AH505" s="238" t="s">
        <v>1490</v>
      </c>
      <c r="AI505" s="285"/>
      <c r="AN505" s="239"/>
      <c r="AO505" s="240"/>
      <c r="AP505" s="240"/>
      <c r="AQ505" s="241"/>
    </row>
    <row r="506" spans="1:43" ht="60">
      <c r="A506" s="281"/>
      <c r="B506" s="282" t="s">
        <v>3946</v>
      </c>
      <c r="C506" s="286" t="s">
        <v>3947</v>
      </c>
      <c r="D506" s="273" t="s">
        <v>3948</v>
      </c>
      <c r="E506" s="274"/>
      <c r="F506" s="275" t="s">
        <v>2550</v>
      </c>
      <c r="G506" s="276">
        <v>4</v>
      </c>
      <c r="H506" s="277">
        <v>13.58</v>
      </c>
      <c r="I506" s="278">
        <v>18.37</v>
      </c>
      <c r="J506" s="279">
        <f t="shared" si="299"/>
        <v>31.95</v>
      </c>
      <c r="K506" s="166">
        <f t="shared" si="300"/>
        <v>54.32</v>
      </c>
      <c r="L506" s="166">
        <f t="shared" si="301"/>
        <v>73.48</v>
      </c>
      <c r="M506" s="166">
        <f t="shared" si="302"/>
        <v>127.8</v>
      </c>
      <c r="N506" s="166">
        <f t="shared" si="303"/>
        <v>159.75</v>
      </c>
      <c r="O506" s="166"/>
      <c r="P506" s="167">
        <f t="shared" si="304"/>
        <v>4</v>
      </c>
      <c r="Q506" s="168">
        <f t="shared" si="305"/>
        <v>0</v>
      </c>
      <c r="R506" s="168">
        <f t="shared" si="306"/>
        <v>0</v>
      </c>
      <c r="S506" s="168">
        <f t="shared" si="307"/>
        <v>0</v>
      </c>
      <c r="T506" s="169">
        <f t="shared" si="308"/>
        <v>0</v>
      </c>
      <c r="U506" s="166"/>
      <c r="V506" s="167">
        <f t="shared" si="309"/>
        <v>4</v>
      </c>
      <c r="W506" s="168">
        <f t="shared" si="310"/>
        <v>0</v>
      </c>
      <c r="X506" s="168">
        <f t="shared" si="311"/>
        <v>0</v>
      </c>
      <c r="Y506" s="168">
        <f t="shared" si="312"/>
        <v>0</v>
      </c>
      <c r="Z506" s="169">
        <f t="shared" si="313"/>
        <v>0</v>
      </c>
      <c r="AA506" s="166"/>
      <c r="AB506" s="167">
        <f t="shared" si="314"/>
        <v>4</v>
      </c>
      <c r="AC506" s="168">
        <f t="shared" si="315"/>
        <v>0</v>
      </c>
      <c r="AD506" s="168">
        <f t="shared" si="316"/>
        <v>0</v>
      </c>
      <c r="AE506" s="168">
        <f t="shared" si="317"/>
        <v>0</v>
      </c>
      <c r="AF506" s="169">
        <f t="shared" si="318"/>
        <v>0</v>
      </c>
      <c r="AG506" s="170"/>
      <c r="AH506" s="238" t="s">
        <v>1490</v>
      </c>
      <c r="AI506" s="285"/>
      <c r="AN506" s="255"/>
      <c r="AO506" s="256"/>
      <c r="AP506" s="256"/>
      <c r="AQ506" s="257"/>
    </row>
    <row r="507" spans="1:43" ht="45.75" thickBot="1">
      <c r="A507" s="281"/>
      <c r="B507" s="282" t="s">
        <v>3949</v>
      </c>
      <c r="C507" s="286" t="s">
        <v>3950</v>
      </c>
      <c r="D507" s="273" t="s">
        <v>3951</v>
      </c>
      <c r="E507" s="274"/>
      <c r="F507" s="275" t="s">
        <v>2550</v>
      </c>
      <c r="G507" s="276">
        <v>16</v>
      </c>
      <c r="H507" s="277">
        <v>67.37</v>
      </c>
      <c r="I507" s="278">
        <v>72.09</v>
      </c>
      <c r="J507" s="279">
        <f t="shared" si="299"/>
        <v>139.46</v>
      </c>
      <c r="K507" s="166">
        <f t="shared" si="300"/>
        <v>1077.92</v>
      </c>
      <c r="L507" s="166">
        <f t="shared" si="301"/>
        <v>1153.44</v>
      </c>
      <c r="M507" s="166">
        <f t="shared" si="302"/>
        <v>2231.36</v>
      </c>
      <c r="N507" s="166">
        <f t="shared" si="303"/>
        <v>2789.2</v>
      </c>
      <c r="O507" s="166"/>
      <c r="P507" s="167">
        <f t="shared" si="304"/>
        <v>16</v>
      </c>
      <c r="Q507" s="168">
        <f t="shared" si="305"/>
        <v>0</v>
      </c>
      <c r="R507" s="168">
        <f t="shared" si="306"/>
        <v>0</v>
      </c>
      <c r="S507" s="168">
        <f t="shared" si="307"/>
        <v>0</v>
      </c>
      <c r="T507" s="169">
        <f t="shared" si="308"/>
        <v>0</v>
      </c>
      <c r="U507" s="166"/>
      <c r="V507" s="167">
        <f t="shared" si="309"/>
        <v>16</v>
      </c>
      <c r="W507" s="168">
        <f t="shared" si="310"/>
        <v>0</v>
      </c>
      <c r="X507" s="168">
        <f t="shared" si="311"/>
        <v>0</v>
      </c>
      <c r="Y507" s="168">
        <f t="shared" si="312"/>
        <v>0</v>
      </c>
      <c r="Z507" s="169">
        <f t="shared" si="313"/>
        <v>0</v>
      </c>
      <c r="AA507" s="166"/>
      <c r="AB507" s="167">
        <f t="shared" si="314"/>
        <v>16</v>
      </c>
      <c r="AC507" s="168">
        <f t="shared" si="315"/>
        <v>0</v>
      </c>
      <c r="AD507" s="168">
        <f t="shared" si="316"/>
        <v>0</v>
      </c>
      <c r="AE507" s="168">
        <f t="shared" si="317"/>
        <v>0</v>
      </c>
      <c r="AF507" s="169">
        <f t="shared" si="318"/>
        <v>0</v>
      </c>
      <c r="AG507" s="170"/>
      <c r="AH507" s="238" t="s">
        <v>1490</v>
      </c>
      <c r="AI507" s="285"/>
      <c r="AN507" s="255"/>
      <c r="AO507" s="256"/>
      <c r="AP507" s="256"/>
      <c r="AQ507" s="257"/>
    </row>
    <row r="508" spans="1:43" ht="32.25" thickBot="1">
      <c r="A508" s="297"/>
      <c r="B508" s="304" t="s">
        <v>3952</v>
      </c>
      <c r="C508" s="305" t="s">
        <v>2541</v>
      </c>
      <c r="D508" s="306" t="s">
        <v>3953</v>
      </c>
      <c r="E508" s="208">
        <f>SUM(N511:N550)</f>
        <v>93172.13</v>
      </c>
      <c r="F508" s="228"/>
      <c r="G508" s="298" t="s">
        <v>2541</v>
      </c>
      <c r="H508" s="229"/>
      <c r="I508" s="230"/>
      <c r="J508" s="231"/>
      <c r="K508" s="232"/>
      <c r="L508" s="232"/>
      <c r="M508" s="232"/>
      <c r="N508" s="232"/>
      <c r="O508" s="233">
        <f>SUM(T511:T550)</f>
        <v>0</v>
      </c>
      <c r="P508" s="234"/>
      <c r="Q508" s="235"/>
      <c r="R508" s="235"/>
      <c r="S508" s="235"/>
      <c r="T508" s="236"/>
      <c r="U508" s="233">
        <f>SUM(Z511:Z550)</f>
        <v>0</v>
      </c>
      <c r="V508" s="234"/>
      <c r="W508" s="235"/>
      <c r="X508" s="235"/>
      <c r="Y508" s="235"/>
      <c r="Z508" s="236"/>
      <c r="AA508" s="233">
        <f>SUM(AF511:AF549)</f>
        <v>0</v>
      </c>
      <c r="AB508" s="234"/>
      <c r="AC508" s="235"/>
      <c r="AD508" s="235"/>
      <c r="AE508" s="235"/>
      <c r="AF508" s="236"/>
      <c r="AG508" s="237"/>
      <c r="AH508" s="238" t="s">
        <v>1490</v>
      </c>
      <c r="AI508" s="190"/>
      <c r="AN508" s="255"/>
      <c r="AO508" s="256"/>
      <c r="AP508" s="256"/>
      <c r="AQ508" s="257"/>
    </row>
    <row r="509" spans="1:43" ht="32.25" thickBot="1">
      <c r="A509" s="293"/>
      <c r="B509" s="243" t="s">
        <v>3954</v>
      </c>
      <c r="C509" s="307" t="s">
        <v>2541</v>
      </c>
      <c r="D509" s="244" t="s">
        <v>3953</v>
      </c>
      <c r="E509" s="192">
        <f>SUM(N511:N550)</f>
        <v>93172.13</v>
      </c>
      <c r="F509" s="245"/>
      <c r="G509" s="246" t="s">
        <v>2541</v>
      </c>
      <c r="H509" s="247"/>
      <c r="I509" s="248"/>
      <c r="J509" s="249"/>
      <c r="K509" s="250"/>
      <c r="L509" s="250"/>
      <c r="M509" s="250"/>
      <c r="N509" s="250"/>
      <c r="O509" s="251">
        <f>SUM(T511:T550)</f>
        <v>0</v>
      </c>
      <c r="P509" s="252"/>
      <c r="Q509" s="253"/>
      <c r="R509" s="253"/>
      <c r="S509" s="253"/>
      <c r="T509" s="254"/>
      <c r="U509" s="251">
        <f>SUM(Z511:Z550)</f>
        <v>0</v>
      </c>
      <c r="V509" s="252"/>
      <c r="W509" s="253"/>
      <c r="X509" s="253"/>
      <c r="Y509" s="253"/>
      <c r="Z509" s="254"/>
      <c r="AA509" s="251">
        <f>SUM(AF511:AF549)</f>
        <v>0</v>
      </c>
      <c r="AB509" s="252"/>
      <c r="AC509" s="253"/>
      <c r="AD509" s="253"/>
      <c r="AE509" s="253"/>
      <c r="AF509" s="254"/>
      <c r="AG509" s="237"/>
      <c r="AH509" s="238" t="s">
        <v>1490</v>
      </c>
      <c r="AI509" s="190"/>
      <c r="AN509" s="255"/>
      <c r="AO509" s="256"/>
      <c r="AP509" s="256"/>
      <c r="AQ509" s="257"/>
    </row>
    <row r="510" spans="1:43" ht="31.5">
      <c r="A510" s="287"/>
      <c r="B510" s="259" t="s">
        <v>3955</v>
      </c>
      <c r="C510" s="303" t="s">
        <v>2541</v>
      </c>
      <c r="D510" s="315" t="s">
        <v>3956</v>
      </c>
      <c r="E510" s="181">
        <f>SUM(N511:N550)</f>
        <v>93172.13</v>
      </c>
      <c r="F510" s="261"/>
      <c r="G510" s="262" t="s">
        <v>2541</v>
      </c>
      <c r="H510" s="263"/>
      <c r="I510" s="264"/>
      <c r="J510" s="265"/>
      <c r="K510" s="266"/>
      <c r="L510" s="266"/>
      <c r="M510" s="266"/>
      <c r="N510" s="266"/>
      <c r="O510" s="267">
        <f>SUM(T511:T550)</f>
        <v>0</v>
      </c>
      <c r="P510" s="268"/>
      <c r="Q510" s="269"/>
      <c r="R510" s="269"/>
      <c r="S510" s="269"/>
      <c r="T510" s="270"/>
      <c r="U510" s="267">
        <f>SUM(Z511:Z550)</f>
        <v>0</v>
      </c>
      <c r="V510" s="268"/>
      <c r="W510" s="269"/>
      <c r="X510" s="269"/>
      <c r="Y510" s="269"/>
      <c r="Z510" s="270"/>
      <c r="AA510" s="267">
        <f>SUM(AF511:AF549)</f>
        <v>0</v>
      </c>
      <c r="AB510" s="268"/>
      <c r="AC510" s="269"/>
      <c r="AD510" s="269"/>
      <c r="AE510" s="269"/>
      <c r="AF510" s="270"/>
      <c r="AG510" s="237"/>
      <c r="AH510" s="238" t="s">
        <v>1490</v>
      </c>
      <c r="AI510" s="190"/>
      <c r="AN510" s="255"/>
      <c r="AO510" s="256"/>
      <c r="AP510" s="256"/>
      <c r="AQ510" s="257"/>
    </row>
    <row r="511" spans="1:43" ht="105">
      <c r="A511" s="281"/>
      <c r="B511" s="282" t="s">
        <v>3957</v>
      </c>
      <c r="C511" s="286" t="s">
        <v>3958</v>
      </c>
      <c r="D511" s="273" t="s">
        <v>3959</v>
      </c>
      <c r="E511" s="274"/>
      <c r="F511" s="275" t="s">
        <v>2550</v>
      </c>
      <c r="G511" s="276">
        <v>2</v>
      </c>
      <c r="H511" s="277">
        <v>66.42</v>
      </c>
      <c r="I511" s="278">
        <v>21.36</v>
      </c>
      <c r="J511" s="279">
        <f t="shared" ref="J511:J550" si="319">ROUND(H511+I511,2)</f>
        <v>87.78</v>
      </c>
      <c r="K511" s="166">
        <f t="shared" ref="K511:K550" si="320">ROUND(G511*H511,2)</f>
        <v>132.84</v>
      </c>
      <c r="L511" s="166">
        <f t="shared" ref="L511:L550" si="321">ROUND(G511*I511,2)</f>
        <v>42.72</v>
      </c>
      <c r="M511" s="166">
        <f t="shared" ref="M511:M550" si="322">ROUND(K511+L511,2)</f>
        <v>175.56</v>
      </c>
      <c r="N511" s="166">
        <f t="shared" ref="N511:N550" si="323">ROUND(M511*(1+$I$2),2)</f>
        <v>219.45</v>
      </c>
      <c r="O511" s="166"/>
      <c r="P511" s="167">
        <f t="shared" ref="P511:P550" si="324">ROUND(G511-O511,2)</f>
        <v>2</v>
      </c>
      <c r="Q511" s="168">
        <f t="shared" ref="Q511:Q550" si="325">ROUND(O511*$H511*(1+$I$2),2)</f>
        <v>0</v>
      </c>
      <c r="R511" s="168">
        <f t="shared" ref="R511:R550" si="326">ROUND(O511*$I511*(1+$I$2),2)</f>
        <v>0</v>
      </c>
      <c r="S511" s="168">
        <f t="shared" ref="S511:S550" si="327">ROUND(O511*($I511+$H511),2)</f>
        <v>0</v>
      </c>
      <c r="T511" s="169">
        <f t="shared" ref="T511:T550" si="328">ROUND(Q511+R511,2)</f>
        <v>0</v>
      </c>
      <c r="U511" s="166"/>
      <c r="V511" s="167">
        <f t="shared" ref="V511:V550" si="329">ROUND(P511-U511,2)</f>
        <v>2</v>
      </c>
      <c r="W511" s="168">
        <f t="shared" ref="W511:W550" si="330">ROUND(U511*$H511*(1+$I$2),2)</f>
        <v>0</v>
      </c>
      <c r="X511" s="168">
        <f t="shared" ref="X511:X550" si="331">ROUND(U511*$I511*(1+$I$2),2)</f>
        <v>0</v>
      </c>
      <c r="Y511" s="168">
        <f t="shared" ref="Y511:Y550" si="332">ROUND(U511*($I511+$H511),2)</f>
        <v>0</v>
      </c>
      <c r="Z511" s="169">
        <f t="shared" ref="Z511:Z550" si="333">ROUND(W511+X511,2)</f>
        <v>0</v>
      </c>
      <c r="AA511" s="166"/>
      <c r="AB511" s="167">
        <f t="shared" ref="AB511:AB550" si="334">ROUND(V511-AA511,2)</f>
        <v>2</v>
      </c>
      <c r="AC511" s="168">
        <f t="shared" ref="AC511:AC550" si="335">ROUND(AA511*$H511*(1+$I$2),2)</f>
        <v>0</v>
      </c>
      <c r="AD511" s="168">
        <f t="shared" ref="AD511:AD550" si="336">ROUND(AA511*$I511*(1+$I$2),2)</f>
        <v>0</v>
      </c>
      <c r="AE511" s="168">
        <f t="shared" ref="AE511:AE550" si="337">ROUND(AA511*($I511+$H511),2)</f>
        <v>0</v>
      </c>
      <c r="AF511" s="169">
        <f t="shared" ref="AF511:AF550" si="338">ROUND(AC511+AD511,2)</f>
        <v>0</v>
      </c>
      <c r="AG511" s="170"/>
      <c r="AH511" s="238" t="s">
        <v>1490</v>
      </c>
      <c r="AI511" s="285"/>
      <c r="AN511" s="239"/>
      <c r="AO511" s="240"/>
      <c r="AP511" s="240"/>
      <c r="AQ511" s="241"/>
    </row>
    <row r="512" spans="1:43" ht="45">
      <c r="A512" s="281"/>
      <c r="B512" s="282" t="s">
        <v>3960</v>
      </c>
      <c r="C512" s="286" t="s">
        <v>3961</v>
      </c>
      <c r="D512" s="273" t="s">
        <v>3962</v>
      </c>
      <c r="E512" s="274"/>
      <c r="F512" s="275" t="s">
        <v>2550</v>
      </c>
      <c r="G512" s="276">
        <v>189</v>
      </c>
      <c r="H512" s="277">
        <v>32.01</v>
      </c>
      <c r="I512" s="278">
        <v>8.3000000000000007</v>
      </c>
      <c r="J512" s="279">
        <f t="shared" si="319"/>
        <v>40.31</v>
      </c>
      <c r="K512" s="166">
        <f t="shared" si="320"/>
        <v>6049.89</v>
      </c>
      <c r="L512" s="166">
        <f t="shared" si="321"/>
        <v>1568.7</v>
      </c>
      <c r="M512" s="166">
        <f t="shared" si="322"/>
        <v>7618.59</v>
      </c>
      <c r="N512" s="166">
        <f t="shared" si="323"/>
        <v>9523.24</v>
      </c>
      <c r="O512" s="166"/>
      <c r="P512" s="167">
        <f t="shared" si="324"/>
        <v>189</v>
      </c>
      <c r="Q512" s="168">
        <f t="shared" si="325"/>
        <v>0</v>
      </c>
      <c r="R512" s="168">
        <f t="shared" si="326"/>
        <v>0</v>
      </c>
      <c r="S512" s="168">
        <f t="shared" si="327"/>
        <v>0</v>
      </c>
      <c r="T512" s="169">
        <f t="shared" si="328"/>
        <v>0</v>
      </c>
      <c r="U512" s="166"/>
      <c r="V512" s="167">
        <f t="shared" si="329"/>
        <v>189</v>
      </c>
      <c r="W512" s="168">
        <f t="shared" si="330"/>
        <v>0</v>
      </c>
      <c r="X512" s="168">
        <f t="shared" si="331"/>
        <v>0</v>
      </c>
      <c r="Y512" s="168">
        <f t="shared" si="332"/>
        <v>0</v>
      </c>
      <c r="Z512" s="169">
        <f t="shared" si="333"/>
        <v>0</v>
      </c>
      <c r="AA512" s="166"/>
      <c r="AB512" s="167">
        <f t="shared" si="334"/>
        <v>189</v>
      </c>
      <c r="AC512" s="168">
        <f t="shared" si="335"/>
        <v>0</v>
      </c>
      <c r="AD512" s="168">
        <f t="shared" si="336"/>
        <v>0</v>
      </c>
      <c r="AE512" s="168">
        <f t="shared" si="337"/>
        <v>0</v>
      </c>
      <c r="AF512" s="169">
        <f t="shared" si="338"/>
        <v>0</v>
      </c>
      <c r="AG512" s="170"/>
      <c r="AH512" s="238" t="s">
        <v>1490</v>
      </c>
      <c r="AI512" s="285"/>
      <c r="AN512" s="255"/>
      <c r="AO512" s="256"/>
      <c r="AP512" s="256"/>
      <c r="AQ512" s="257"/>
    </row>
    <row r="513" spans="1:43" ht="60">
      <c r="A513" s="281"/>
      <c r="B513" s="282" t="s">
        <v>3963</v>
      </c>
      <c r="C513" s="291" t="s">
        <v>3964</v>
      </c>
      <c r="D513" s="273" t="s">
        <v>3965</v>
      </c>
      <c r="E513" s="274"/>
      <c r="F513" s="275" t="s">
        <v>2550</v>
      </c>
      <c r="G513" s="276">
        <v>4</v>
      </c>
      <c r="H513" s="277">
        <v>55.83</v>
      </c>
      <c r="I513" s="278">
        <v>7.19</v>
      </c>
      <c r="J513" s="279">
        <f t="shared" si="319"/>
        <v>63.02</v>
      </c>
      <c r="K513" s="166">
        <f t="shared" si="320"/>
        <v>223.32</v>
      </c>
      <c r="L513" s="166">
        <f t="shared" si="321"/>
        <v>28.76</v>
      </c>
      <c r="M513" s="166">
        <f t="shared" si="322"/>
        <v>252.08</v>
      </c>
      <c r="N513" s="166">
        <f t="shared" si="323"/>
        <v>315.10000000000002</v>
      </c>
      <c r="O513" s="166"/>
      <c r="P513" s="167">
        <f t="shared" si="324"/>
        <v>4</v>
      </c>
      <c r="Q513" s="168">
        <f t="shared" si="325"/>
        <v>0</v>
      </c>
      <c r="R513" s="168">
        <f t="shared" si="326"/>
        <v>0</v>
      </c>
      <c r="S513" s="168">
        <f t="shared" si="327"/>
        <v>0</v>
      </c>
      <c r="T513" s="169">
        <f t="shared" si="328"/>
        <v>0</v>
      </c>
      <c r="U513" s="166"/>
      <c r="V513" s="167">
        <f t="shared" si="329"/>
        <v>4</v>
      </c>
      <c r="W513" s="168">
        <f t="shared" si="330"/>
        <v>0</v>
      </c>
      <c r="X513" s="168">
        <f t="shared" si="331"/>
        <v>0</v>
      </c>
      <c r="Y513" s="168">
        <f t="shared" si="332"/>
        <v>0</v>
      </c>
      <c r="Z513" s="169">
        <f t="shared" si="333"/>
        <v>0</v>
      </c>
      <c r="AA513" s="166"/>
      <c r="AB513" s="167">
        <f t="shared" si="334"/>
        <v>4</v>
      </c>
      <c r="AC513" s="168">
        <f t="shared" si="335"/>
        <v>0</v>
      </c>
      <c r="AD513" s="168">
        <f t="shared" si="336"/>
        <v>0</v>
      </c>
      <c r="AE513" s="168">
        <f t="shared" si="337"/>
        <v>0</v>
      </c>
      <c r="AF513" s="169">
        <f t="shared" si="338"/>
        <v>0</v>
      </c>
      <c r="AG513" s="170"/>
      <c r="AH513" s="238" t="s">
        <v>1490</v>
      </c>
      <c r="AI513" s="285"/>
      <c r="AN513" s="255"/>
      <c r="AO513" s="256"/>
      <c r="AP513" s="256"/>
      <c r="AQ513" s="257"/>
    </row>
    <row r="514" spans="1:43" ht="60">
      <c r="A514" s="281"/>
      <c r="B514" s="282" t="s">
        <v>3966</v>
      </c>
      <c r="C514" s="291" t="s">
        <v>3967</v>
      </c>
      <c r="D514" s="273" t="s">
        <v>3968</v>
      </c>
      <c r="E514" s="274"/>
      <c r="F514" s="275" t="s">
        <v>2550</v>
      </c>
      <c r="G514" s="276">
        <v>4</v>
      </c>
      <c r="H514" s="277">
        <v>2.5499999999999998</v>
      </c>
      <c r="I514" s="278">
        <v>6.42</v>
      </c>
      <c r="J514" s="279">
        <f t="shared" si="319"/>
        <v>8.9700000000000006</v>
      </c>
      <c r="K514" s="166">
        <f t="shared" si="320"/>
        <v>10.199999999999999</v>
      </c>
      <c r="L514" s="166">
        <f t="shared" si="321"/>
        <v>25.68</v>
      </c>
      <c r="M514" s="166">
        <f t="shared" si="322"/>
        <v>35.880000000000003</v>
      </c>
      <c r="N514" s="166">
        <f t="shared" si="323"/>
        <v>44.85</v>
      </c>
      <c r="O514" s="166"/>
      <c r="P514" s="167">
        <f t="shared" si="324"/>
        <v>4</v>
      </c>
      <c r="Q514" s="168">
        <f t="shared" si="325"/>
        <v>0</v>
      </c>
      <c r="R514" s="168">
        <f t="shared" si="326"/>
        <v>0</v>
      </c>
      <c r="S514" s="168">
        <f t="shared" si="327"/>
        <v>0</v>
      </c>
      <c r="T514" s="169">
        <f t="shared" si="328"/>
        <v>0</v>
      </c>
      <c r="U514" s="166"/>
      <c r="V514" s="167">
        <f t="shared" si="329"/>
        <v>4</v>
      </c>
      <c r="W514" s="168">
        <f t="shared" si="330"/>
        <v>0</v>
      </c>
      <c r="X514" s="168">
        <f t="shared" si="331"/>
        <v>0</v>
      </c>
      <c r="Y514" s="168">
        <f t="shared" si="332"/>
        <v>0</v>
      </c>
      <c r="Z514" s="169">
        <f t="shared" si="333"/>
        <v>0</v>
      </c>
      <c r="AA514" s="166"/>
      <c r="AB514" s="167">
        <f t="shared" si="334"/>
        <v>4</v>
      </c>
      <c r="AC514" s="168">
        <f t="shared" si="335"/>
        <v>0</v>
      </c>
      <c r="AD514" s="168">
        <f t="shared" si="336"/>
        <v>0</v>
      </c>
      <c r="AE514" s="168">
        <f t="shared" si="337"/>
        <v>0</v>
      </c>
      <c r="AF514" s="169">
        <f t="shared" si="338"/>
        <v>0</v>
      </c>
      <c r="AG514" s="170"/>
      <c r="AH514" s="238" t="s">
        <v>1490</v>
      </c>
      <c r="AI514" s="285"/>
      <c r="AN514" s="255"/>
      <c r="AO514" s="256"/>
      <c r="AP514" s="256"/>
      <c r="AQ514" s="257"/>
    </row>
    <row r="515" spans="1:43" ht="60">
      <c r="A515" s="281"/>
      <c r="B515" s="282" t="s">
        <v>3969</v>
      </c>
      <c r="C515" s="286" t="s">
        <v>3970</v>
      </c>
      <c r="D515" s="273" t="s">
        <v>3971</v>
      </c>
      <c r="E515" s="274"/>
      <c r="F515" s="275" t="s">
        <v>2550</v>
      </c>
      <c r="G515" s="276">
        <v>86</v>
      </c>
      <c r="H515" s="277">
        <v>2.73</v>
      </c>
      <c r="I515" s="278">
        <v>3.27</v>
      </c>
      <c r="J515" s="279">
        <f t="shared" si="319"/>
        <v>6</v>
      </c>
      <c r="K515" s="166">
        <f t="shared" si="320"/>
        <v>234.78</v>
      </c>
      <c r="L515" s="166">
        <f t="shared" si="321"/>
        <v>281.22000000000003</v>
      </c>
      <c r="M515" s="166">
        <f t="shared" si="322"/>
        <v>516</v>
      </c>
      <c r="N515" s="166">
        <f t="shared" si="323"/>
        <v>645</v>
      </c>
      <c r="O515" s="166"/>
      <c r="P515" s="167">
        <f t="shared" si="324"/>
        <v>86</v>
      </c>
      <c r="Q515" s="168">
        <f t="shared" si="325"/>
        <v>0</v>
      </c>
      <c r="R515" s="168">
        <f t="shared" si="326"/>
        <v>0</v>
      </c>
      <c r="S515" s="168">
        <f t="shared" si="327"/>
        <v>0</v>
      </c>
      <c r="T515" s="169">
        <f t="shared" si="328"/>
        <v>0</v>
      </c>
      <c r="U515" s="166"/>
      <c r="V515" s="167">
        <f t="shared" si="329"/>
        <v>86</v>
      </c>
      <c r="W515" s="168">
        <f t="shared" si="330"/>
        <v>0</v>
      </c>
      <c r="X515" s="168">
        <f t="shared" si="331"/>
        <v>0</v>
      </c>
      <c r="Y515" s="168">
        <f t="shared" si="332"/>
        <v>0</v>
      </c>
      <c r="Z515" s="169">
        <f t="shared" si="333"/>
        <v>0</v>
      </c>
      <c r="AA515" s="166"/>
      <c r="AB515" s="167">
        <f t="shared" si="334"/>
        <v>86</v>
      </c>
      <c r="AC515" s="168">
        <f t="shared" si="335"/>
        <v>0</v>
      </c>
      <c r="AD515" s="168">
        <f t="shared" si="336"/>
        <v>0</v>
      </c>
      <c r="AE515" s="168">
        <f t="shared" si="337"/>
        <v>0</v>
      </c>
      <c r="AF515" s="169">
        <f t="shared" si="338"/>
        <v>0</v>
      </c>
      <c r="AG515" s="170"/>
      <c r="AH515" s="238" t="s">
        <v>1490</v>
      </c>
      <c r="AI515" s="285"/>
      <c r="AN515" s="255"/>
      <c r="AO515" s="256"/>
      <c r="AP515" s="256"/>
      <c r="AQ515" s="257"/>
    </row>
    <row r="516" spans="1:43" ht="45">
      <c r="A516" s="281"/>
      <c r="B516" s="282" t="s">
        <v>3972</v>
      </c>
      <c r="C516" s="286" t="s">
        <v>3973</v>
      </c>
      <c r="D516" s="273" t="s">
        <v>3974</v>
      </c>
      <c r="E516" s="274"/>
      <c r="F516" s="275" t="s">
        <v>2550</v>
      </c>
      <c r="G516" s="276">
        <v>221</v>
      </c>
      <c r="H516" s="277">
        <v>1.4</v>
      </c>
      <c r="I516" s="278">
        <v>3.27</v>
      </c>
      <c r="J516" s="279">
        <f t="shared" si="319"/>
        <v>4.67</v>
      </c>
      <c r="K516" s="166">
        <f t="shared" si="320"/>
        <v>309.39999999999998</v>
      </c>
      <c r="L516" s="166">
        <f t="shared" si="321"/>
        <v>722.67</v>
      </c>
      <c r="M516" s="166">
        <f t="shared" si="322"/>
        <v>1032.07</v>
      </c>
      <c r="N516" s="166">
        <f t="shared" si="323"/>
        <v>1290.0899999999999</v>
      </c>
      <c r="O516" s="166"/>
      <c r="P516" s="167">
        <f t="shared" si="324"/>
        <v>221</v>
      </c>
      <c r="Q516" s="168">
        <f t="shared" si="325"/>
        <v>0</v>
      </c>
      <c r="R516" s="168">
        <f t="shared" si="326"/>
        <v>0</v>
      </c>
      <c r="S516" s="168">
        <f t="shared" si="327"/>
        <v>0</v>
      </c>
      <c r="T516" s="169">
        <f t="shared" si="328"/>
        <v>0</v>
      </c>
      <c r="U516" s="166"/>
      <c r="V516" s="167">
        <f t="shared" si="329"/>
        <v>221</v>
      </c>
      <c r="W516" s="168">
        <f t="shared" si="330"/>
        <v>0</v>
      </c>
      <c r="X516" s="168">
        <f t="shared" si="331"/>
        <v>0</v>
      </c>
      <c r="Y516" s="168">
        <f t="shared" si="332"/>
        <v>0</v>
      </c>
      <c r="Z516" s="169">
        <f t="shared" si="333"/>
        <v>0</v>
      </c>
      <c r="AA516" s="166"/>
      <c r="AB516" s="167">
        <f t="shared" si="334"/>
        <v>221</v>
      </c>
      <c r="AC516" s="168">
        <f t="shared" si="335"/>
        <v>0</v>
      </c>
      <c r="AD516" s="168">
        <f t="shared" si="336"/>
        <v>0</v>
      </c>
      <c r="AE516" s="168">
        <f t="shared" si="337"/>
        <v>0</v>
      </c>
      <c r="AF516" s="169">
        <f t="shared" si="338"/>
        <v>0</v>
      </c>
      <c r="AG516" s="170"/>
      <c r="AH516" s="238" t="s">
        <v>1490</v>
      </c>
      <c r="AI516" s="285"/>
      <c r="AN516" s="255"/>
      <c r="AO516" s="256"/>
      <c r="AP516" s="256"/>
      <c r="AQ516" s="257"/>
    </row>
    <row r="517" spans="1:43" ht="45">
      <c r="A517" s="281"/>
      <c r="B517" s="282" t="s">
        <v>3975</v>
      </c>
      <c r="C517" s="286" t="s">
        <v>3976</v>
      </c>
      <c r="D517" s="273" t="s">
        <v>3977</v>
      </c>
      <c r="E517" s="274"/>
      <c r="F517" s="275" t="s">
        <v>2590</v>
      </c>
      <c r="G517" s="276">
        <v>109</v>
      </c>
      <c r="H517" s="277">
        <v>10.61</v>
      </c>
      <c r="I517" s="278">
        <v>7.47</v>
      </c>
      <c r="J517" s="279">
        <f t="shared" si="319"/>
        <v>18.079999999999998</v>
      </c>
      <c r="K517" s="166">
        <f t="shared" si="320"/>
        <v>1156.49</v>
      </c>
      <c r="L517" s="166">
        <f t="shared" si="321"/>
        <v>814.23</v>
      </c>
      <c r="M517" s="166">
        <f t="shared" si="322"/>
        <v>1970.72</v>
      </c>
      <c r="N517" s="166">
        <f t="shared" si="323"/>
        <v>2463.4</v>
      </c>
      <c r="O517" s="166"/>
      <c r="P517" s="167">
        <f t="shared" si="324"/>
        <v>109</v>
      </c>
      <c r="Q517" s="168">
        <f t="shared" si="325"/>
        <v>0</v>
      </c>
      <c r="R517" s="168">
        <f t="shared" si="326"/>
        <v>0</v>
      </c>
      <c r="S517" s="168">
        <f t="shared" si="327"/>
        <v>0</v>
      </c>
      <c r="T517" s="169">
        <f t="shared" si="328"/>
        <v>0</v>
      </c>
      <c r="U517" s="166"/>
      <c r="V517" s="167">
        <f t="shared" si="329"/>
        <v>109</v>
      </c>
      <c r="W517" s="168">
        <f t="shared" si="330"/>
        <v>0</v>
      </c>
      <c r="X517" s="168">
        <f t="shared" si="331"/>
        <v>0</v>
      </c>
      <c r="Y517" s="168">
        <f t="shared" si="332"/>
        <v>0</v>
      </c>
      <c r="Z517" s="169">
        <f t="shared" si="333"/>
        <v>0</v>
      </c>
      <c r="AA517" s="166"/>
      <c r="AB517" s="167">
        <f t="shared" si="334"/>
        <v>109</v>
      </c>
      <c r="AC517" s="168">
        <f t="shared" si="335"/>
        <v>0</v>
      </c>
      <c r="AD517" s="168">
        <f t="shared" si="336"/>
        <v>0</v>
      </c>
      <c r="AE517" s="168">
        <f t="shared" si="337"/>
        <v>0</v>
      </c>
      <c r="AF517" s="169">
        <f t="shared" si="338"/>
        <v>0</v>
      </c>
      <c r="AG517" s="170"/>
      <c r="AH517" s="238" t="s">
        <v>1490</v>
      </c>
      <c r="AI517" s="285"/>
      <c r="AN517" s="239"/>
      <c r="AO517" s="240"/>
      <c r="AP517" s="240"/>
      <c r="AQ517" s="241"/>
    </row>
    <row r="518" spans="1:43" ht="60">
      <c r="A518" s="281"/>
      <c r="B518" s="282" t="s">
        <v>3978</v>
      </c>
      <c r="C518" s="286" t="s">
        <v>3979</v>
      </c>
      <c r="D518" s="273" t="s">
        <v>3980</v>
      </c>
      <c r="E518" s="274"/>
      <c r="F518" s="275" t="s">
        <v>2590</v>
      </c>
      <c r="G518" s="276">
        <v>76</v>
      </c>
      <c r="H518" s="277">
        <v>10.61</v>
      </c>
      <c r="I518" s="278">
        <v>7.36</v>
      </c>
      <c r="J518" s="279">
        <f t="shared" si="319"/>
        <v>17.97</v>
      </c>
      <c r="K518" s="166">
        <f t="shared" si="320"/>
        <v>806.36</v>
      </c>
      <c r="L518" s="166">
        <f t="shared" si="321"/>
        <v>559.36</v>
      </c>
      <c r="M518" s="166">
        <f t="shared" si="322"/>
        <v>1365.72</v>
      </c>
      <c r="N518" s="166">
        <f t="shared" si="323"/>
        <v>1707.15</v>
      </c>
      <c r="O518" s="166"/>
      <c r="P518" s="167">
        <f t="shared" si="324"/>
        <v>76</v>
      </c>
      <c r="Q518" s="168">
        <f t="shared" si="325"/>
        <v>0</v>
      </c>
      <c r="R518" s="168">
        <f t="shared" si="326"/>
        <v>0</v>
      </c>
      <c r="S518" s="168">
        <f t="shared" si="327"/>
        <v>0</v>
      </c>
      <c r="T518" s="169">
        <f t="shared" si="328"/>
        <v>0</v>
      </c>
      <c r="U518" s="166"/>
      <c r="V518" s="167">
        <f t="shared" si="329"/>
        <v>76</v>
      </c>
      <c r="W518" s="168">
        <f t="shared" si="330"/>
        <v>0</v>
      </c>
      <c r="X518" s="168">
        <f t="shared" si="331"/>
        <v>0</v>
      </c>
      <c r="Y518" s="168">
        <f t="shared" si="332"/>
        <v>0</v>
      </c>
      <c r="Z518" s="169">
        <f t="shared" si="333"/>
        <v>0</v>
      </c>
      <c r="AA518" s="166"/>
      <c r="AB518" s="167">
        <f t="shared" si="334"/>
        <v>76</v>
      </c>
      <c r="AC518" s="168">
        <f t="shared" si="335"/>
        <v>0</v>
      </c>
      <c r="AD518" s="168">
        <f t="shared" si="336"/>
        <v>0</v>
      </c>
      <c r="AE518" s="168">
        <f t="shared" si="337"/>
        <v>0</v>
      </c>
      <c r="AF518" s="169">
        <f t="shared" si="338"/>
        <v>0</v>
      </c>
      <c r="AG518" s="170"/>
      <c r="AH518" s="238" t="s">
        <v>1490</v>
      </c>
      <c r="AI518" s="285"/>
      <c r="AN518" s="255"/>
      <c r="AO518" s="256"/>
      <c r="AP518" s="256"/>
      <c r="AQ518" s="257"/>
    </row>
    <row r="519" spans="1:43" ht="45">
      <c r="A519" s="281"/>
      <c r="B519" s="282" t="s">
        <v>3981</v>
      </c>
      <c r="C519" s="272" t="s">
        <v>3982</v>
      </c>
      <c r="D519" s="273" t="s">
        <v>3983</v>
      </c>
      <c r="E519" s="274"/>
      <c r="F519" s="275" t="s">
        <v>2550</v>
      </c>
      <c r="G519" s="276">
        <v>129</v>
      </c>
      <c r="H519" s="277">
        <v>95.36</v>
      </c>
      <c r="I519" s="278">
        <v>22.23</v>
      </c>
      <c r="J519" s="279">
        <f t="shared" si="319"/>
        <v>117.59</v>
      </c>
      <c r="K519" s="166">
        <f t="shared" si="320"/>
        <v>12301.44</v>
      </c>
      <c r="L519" s="166">
        <f t="shared" si="321"/>
        <v>2867.67</v>
      </c>
      <c r="M519" s="166">
        <f t="shared" si="322"/>
        <v>15169.11</v>
      </c>
      <c r="N519" s="166">
        <f t="shared" si="323"/>
        <v>18961.39</v>
      </c>
      <c r="O519" s="166"/>
      <c r="P519" s="167">
        <f t="shared" si="324"/>
        <v>129</v>
      </c>
      <c r="Q519" s="168">
        <f t="shared" si="325"/>
        <v>0</v>
      </c>
      <c r="R519" s="168">
        <f t="shared" si="326"/>
        <v>0</v>
      </c>
      <c r="S519" s="168">
        <f t="shared" si="327"/>
        <v>0</v>
      </c>
      <c r="T519" s="169">
        <f t="shared" si="328"/>
        <v>0</v>
      </c>
      <c r="U519" s="166"/>
      <c r="V519" s="167">
        <f t="shared" si="329"/>
        <v>129</v>
      </c>
      <c r="W519" s="168">
        <f t="shared" si="330"/>
        <v>0</v>
      </c>
      <c r="X519" s="168">
        <f t="shared" si="331"/>
        <v>0</v>
      </c>
      <c r="Y519" s="168">
        <f t="shared" si="332"/>
        <v>0</v>
      </c>
      <c r="Z519" s="169">
        <f t="shared" si="333"/>
        <v>0</v>
      </c>
      <c r="AA519" s="166"/>
      <c r="AB519" s="167">
        <f t="shared" si="334"/>
        <v>129</v>
      </c>
      <c r="AC519" s="168">
        <f t="shared" si="335"/>
        <v>0</v>
      </c>
      <c r="AD519" s="168">
        <f t="shared" si="336"/>
        <v>0</v>
      </c>
      <c r="AE519" s="168">
        <f t="shared" si="337"/>
        <v>0</v>
      </c>
      <c r="AF519" s="169">
        <f t="shared" si="338"/>
        <v>0</v>
      </c>
      <c r="AG519" s="170"/>
      <c r="AH519" s="238" t="s">
        <v>1490</v>
      </c>
      <c r="AI519" s="285"/>
      <c r="AN519" s="255"/>
      <c r="AO519" s="256"/>
      <c r="AP519" s="256"/>
      <c r="AQ519" s="257"/>
    </row>
    <row r="520" spans="1:43" ht="45">
      <c r="A520" s="281"/>
      <c r="B520" s="282" t="s">
        <v>3984</v>
      </c>
      <c r="C520" s="272" t="s">
        <v>3985</v>
      </c>
      <c r="D520" s="273" t="s">
        <v>3986</v>
      </c>
      <c r="E520" s="274"/>
      <c r="F520" s="275" t="s">
        <v>2550</v>
      </c>
      <c r="G520" s="276">
        <v>51</v>
      </c>
      <c r="H520" s="277">
        <v>82.4</v>
      </c>
      <c r="I520" s="278">
        <v>20.03</v>
      </c>
      <c r="J520" s="279">
        <f t="shared" si="319"/>
        <v>102.43</v>
      </c>
      <c r="K520" s="166">
        <f t="shared" si="320"/>
        <v>4202.3999999999996</v>
      </c>
      <c r="L520" s="166">
        <f t="shared" si="321"/>
        <v>1021.53</v>
      </c>
      <c r="M520" s="166">
        <f t="shared" si="322"/>
        <v>5223.93</v>
      </c>
      <c r="N520" s="166">
        <f t="shared" si="323"/>
        <v>6529.91</v>
      </c>
      <c r="O520" s="166"/>
      <c r="P520" s="167">
        <f t="shared" si="324"/>
        <v>51</v>
      </c>
      <c r="Q520" s="168">
        <f t="shared" si="325"/>
        <v>0</v>
      </c>
      <c r="R520" s="168">
        <f t="shared" si="326"/>
        <v>0</v>
      </c>
      <c r="S520" s="168">
        <f t="shared" si="327"/>
        <v>0</v>
      </c>
      <c r="T520" s="169">
        <f t="shared" si="328"/>
        <v>0</v>
      </c>
      <c r="U520" s="166"/>
      <c r="V520" s="167">
        <f t="shared" si="329"/>
        <v>51</v>
      </c>
      <c r="W520" s="168">
        <f t="shared" si="330"/>
        <v>0</v>
      </c>
      <c r="X520" s="168">
        <f t="shared" si="331"/>
        <v>0</v>
      </c>
      <c r="Y520" s="168">
        <f t="shared" si="332"/>
        <v>0</v>
      </c>
      <c r="Z520" s="169">
        <f t="shared" si="333"/>
        <v>0</v>
      </c>
      <c r="AA520" s="166"/>
      <c r="AB520" s="167">
        <f t="shared" si="334"/>
        <v>51</v>
      </c>
      <c r="AC520" s="168">
        <f t="shared" si="335"/>
        <v>0</v>
      </c>
      <c r="AD520" s="168">
        <f t="shared" si="336"/>
        <v>0</v>
      </c>
      <c r="AE520" s="168">
        <f t="shared" si="337"/>
        <v>0</v>
      </c>
      <c r="AF520" s="169">
        <f t="shared" si="338"/>
        <v>0</v>
      </c>
      <c r="AG520" s="170"/>
      <c r="AH520" s="238" t="s">
        <v>1490</v>
      </c>
      <c r="AI520" s="285"/>
      <c r="AN520" s="255"/>
      <c r="AO520" s="256"/>
      <c r="AP520" s="256"/>
      <c r="AQ520" s="257"/>
    </row>
    <row r="521" spans="1:43" ht="60">
      <c r="A521" s="281"/>
      <c r="B521" s="282" t="s">
        <v>3987</v>
      </c>
      <c r="C521" s="286" t="s">
        <v>3988</v>
      </c>
      <c r="D521" s="273" t="s">
        <v>3989</v>
      </c>
      <c r="E521" s="274"/>
      <c r="F521" s="275" t="s">
        <v>2550</v>
      </c>
      <c r="G521" s="276">
        <v>62</v>
      </c>
      <c r="H521" s="277">
        <v>100.09</v>
      </c>
      <c r="I521" s="278">
        <v>9.85</v>
      </c>
      <c r="J521" s="279">
        <f t="shared" si="319"/>
        <v>109.94</v>
      </c>
      <c r="K521" s="166">
        <f t="shared" si="320"/>
        <v>6205.58</v>
      </c>
      <c r="L521" s="166">
        <f t="shared" si="321"/>
        <v>610.70000000000005</v>
      </c>
      <c r="M521" s="166">
        <f t="shared" si="322"/>
        <v>6816.28</v>
      </c>
      <c r="N521" s="166">
        <f t="shared" si="323"/>
        <v>8520.35</v>
      </c>
      <c r="O521" s="166"/>
      <c r="P521" s="167">
        <f t="shared" si="324"/>
        <v>62</v>
      </c>
      <c r="Q521" s="168">
        <f t="shared" si="325"/>
        <v>0</v>
      </c>
      <c r="R521" s="168">
        <f t="shared" si="326"/>
        <v>0</v>
      </c>
      <c r="S521" s="168">
        <f t="shared" si="327"/>
        <v>0</v>
      </c>
      <c r="T521" s="169">
        <f t="shared" si="328"/>
        <v>0</v>
      </c>
      <c r="U521" s="166"/>
      <c r="V521" s="167">
        <f t="shared" si="329"/>
        <v>62</v>
      </c>
      <c r="W521" s="168">
        <f t="shared" si="330"/>
        <v>0</v>
      </c>
      <c r="X521" s="168">
        <f t="shared" si="331"/>
        <v>0</v>
      </c>
      <c r="Y521" s="168">
        <f t="shared" si="332"/>
        <v>0</v>
      </c>
      <c r="Z521" s="169">
        <f t="shared" si="333"/>
        <v>0</v>
      </c>
      <c r="AA521" s="166"/>
      <c r="AB521" s="167">
        <f t="shared" si="334"/>
        <v>62</v>
      </c>
      <c r="AC521" s="168">
        <f t="shared" si="335"/>
        <v>0</v>
      </c>
      <c r="AD521" s="168">
        <f t="shared" si="336"/>
        <v>0</v>
      </c>
      <c r="AE521" s="168">
        <f t="shared" si="337"/>
        <v>0</v>
      </c>
      <c r="AF521" s="169">
        <f t="shared" si="338"/>
        <v>0</v>
      </c>
      <c r="AG521" s="170"/>
      <c r="AH521" s="238" t="s">
        <v>1490</v>
      </c>
      <c r="AI521" s="285"/>
      <c r="AN521" s="255"/>
      <c r="AO521" s="256"/>
      <c r="AP521" s="256"/>
      <c r="AQ521" s="257"/>
    </row>
    <row r="522" spans="1:43" ht="105">
      <c r="A522" s="281"/>
      <c r="B522" s="282" t="s">
        <v>3990</v>
      </c>
      <c r="C522" s="286" t="s">
        <v>3991</v>
      </c>
      <c r="D522" s="273" t="s">
        <v>3992</v>
      </c>
      <c r="E522" s="274"/>
      <c r="F522" s="275" t="s">
        <v>2550</v>
      </c>
      <c r="G522" s="276">
        <v>2</v>
      </c>
      <c r="H522" s="277">
        <v>206.46</v>
      </c>
      <c r="I522" s="278">
        <v>2.96</v>
      </c>
      <c r="J522" s="279">
        <f t="shared" si="319"/>
        <v>209.42</v>
      </c>
      <c r="K522" s="166">
        <f t="shared" si="320"/>
        <v>412.92</v>
      </c>
      <c r="L522" s="166">
        <f t="shared" si="321"/>
        <v>5.92</v>
      </c>
      <c r="M522" s="166">
        <f t="shared" si="322"/>
        <v>418.84</v>
      </c>
      <c r="N522" s="166">
        <f t="shared" si="323"/>
        <v>523.54999999999995</v>
      </c>
      <c r="O522" s="166"/>
      <c r="P522" s="167">
        <f t="shared" si="324"/>
        <v>2</v>
      </c>
      <c r="Q522" s="168">
        <f t="shared" si="325"/>
        <v>0</v>
      </c>
      <c r="R522" s="168">
        <f t="shared" si="326"/>
        <v>0</v>
      </c>
      <c r="S522" s="168">
        <f t="shared" si="327"/>
        <v>0</v>
      </c>
      <c r="T522" s="169">
        <f t="shared" si="328"/>
        <v>0</v>
      </c>
      <c r="U522" s="166"/>
      <c r="V522" s="167">
        <f t="shared" si="329"/>
        <v>2</v>
      </c>
      <c r="W522" s="168">
        <f t="shared" si="330"/>
        <v>0</v>
      </c>
      <c r="X522" s="168">
        <f t="shared" si="331"/>
        <v>0</v>
      </c>
      <c r="Y522" s="168">
        <f t="shared" si="332"/>
        <v>0</v>
      </c>
      <c r="Z522" s="169">
        <f t="shared" si="333"/>
        <v>0</v>
      </c>
      <c r="AA522" s="166"/>
      <c r="AB522" s="167">
        <f t="shared" si="334"/>
        <v>2</v>
      </c>
      <c r="AC522" s="168">
        <f t="shared" si="335"/>
        <v>0</v>
      </c>
      <c r="AD522" s="168">
        <f t="shared" si="336"/>
        <v>0</v>
      </c>
      <c r="AE522" s="168">
        <f t="shared" si="337"/>
        <v>0</v>
      </c>
      <c r="AF522" s="169">
        <f t="shared" si="338"/>
        <v>0</v>
      </c>
      <c r="AG522" s="170"/>
      <c r="AH522" s="238" t="s">
        <v>1490</v>
      </c>
      <c r="AI522" s="285"/>
      <c r="AN522" s="255"/>
      <c r="AO522" s="256"/>
      <c r="AP522" s="256"/>
      <c r="AQ522" s="257"/>
    </row>
    <row r="523" spans="1:43" ht="30" customHeight="1">
      <c r="A523" s="281"/>
      <c r="B523" s="282" t="s">
        <v>3993</v>
      </c>
      <c r="C523" s="286" t="s">
        <v>3994</v>
      </c>
      <c r="D523" s="273" t="s">
        <v>3995</v>
      </c>
      <c r="E523" s="274"/>
      <c r="F523" s="275" t="s">
        <v>2590</v>
      </c>
      <c r="G523" s="276">
        <v>2</v>
      </c>
      <c r="H523" s="277">
        <v>446.67</v>
      </c>
      <c r="I523" s="278">
        <v>1.63</v>
      </c>
      <c r="J523" s="279">
        <f t="shared" si="319"/>
        <v>448.3</v>
      </c>
      <c r="K523" s="166">
        <f t="shared" si="320"/>
        <v>893.34</v>
      </c>
      <c r="L523" s="166">
        <f t="shared" si="321"/>
        <v>3.26</v>
      </c>
      <c r="M523" s="166">
        <f t="shared" si="322"/>
        <v>896.6</v>
      </c>
      <c r="N523" s="166">
        <f t="shared" si="323"/>
        <v>1120.75</v>
      </c>
      <c r="O523" s="166"/>
      <c r="P523" s="167">
        <f t="shared" si="324"/>
        <v>2</v>
      </c>
      <c r="Q523" s="168">
        <f t="shared" si="325"/>
        <v>0</v>
      </c>
      <c r="R523" s="168">
        <f t="shared" si="326"/>
        <v>0</v>
      </c>
      <c r="S523" s="168">
        <f t="shared" si="327"/>
        <v>0</v>
      </c>
      <c r="T523" s="169">
        <f t="shared" si="328"/>
        <v>0</v>
      </c>
      <c r="U523" s="166"/>
      <c r="V523" s="167">
        <f t="shared" si="329"/>
        <v>2</v>
      </c>
      <c r="W523" s="168">
        <f t="shared" si="330"/>
        <v>0</v>
      </c>
      <c r="X523" s="168">
        <f t="shared" si="331"/>
        <v>0</v>
      </c>
      <c r="Y523" s="168">
        <f t="shared" si="332"/>
        <v>0</v>
      </c>
      <c r="Z523" s="169">
        <f t="shared" si="333"/>
        <v>0</v>
      </c>
      <c r="AA523" s="166"/>
      <c r="AB523" s="167">
        <f t="shared" si="334"/>
        <v>2</v>
      </c>
      <c r="AC523" s="168">
        <f t="shared" si="335"/>
        <v>0</v>
      </c>
      <c r="AD523" s="168">
        <f t="shared" si="336"/>
        <v>0</v>
      </c>
      <c r="AE523" s="168">
        <f t="shared" si="337"/>
        <v>0</v>
      </c>
      <c r="AF523" s="169">
        <f t="shared" si="338"/>
        <v>0</v>
      </c>
      <c r="AG523" s="170"/>
      <c r="AH523" s="238" t="s">
        <v>1490</v>
      </c>
      <c r="AI523" s="285"/>
      <c r="AN523" s="239"/>
      <c r="AO523" s="240"/>
      <c r="AP523" s="240"/>
      <c r="AQ523" s="241"/>
    </row>
    <row r="524" spans="1:43" ht="75">
      <c r="A524" s="281"/>
      <c r="B524" s="282" t="s">
        <v>3996</v>
      </c>
      <c r="C524" s="286" t="s">
        <v>3997</v>
      </c>
      <c r="D524" s="273" t="s">
        <v>3998</v>
      </c>
      <c r="E524" s="274"/>
      <c r="F524" s="275" t="s">
        <v>2590</v>
      </c>
      <c r="G524" s="276">
        <v>2</v>
      </c>
      <c r="H524" s="277">
        <v>338.22</v>
      </c>
      <c r="I524" s="278">
        <v>1.63</v>
      </c>
      <c r="J524" s="279">
        <f t="shared" si="319"/>
        <v>339.85</v>
      </c>
      <c r="K524" s="166">
        <f t="shared" si="320"/>
        <v>676.44</v>
      </c>
      <c r="L524" s="166">
        <f t="shared" si="321"/>
        <v>3.26</v>
      </c>
      <c r="M524" s="166">
        <f t="shared" si="322"/>
        <v>679.7</v>
      </c>
      <c r="N524" s="166">
        <f t="shared" si="323"/>
        <v>849.63</v>
      </c>
      <c r="O524" s="166"/>
      <c r="P524" s="167">
        <f t="shared" si="324"/>
        <v>2</v>
      </c>
      <c r="Q524" s="168">
        <f t="shared" si="325"/>
        <v>0</v>
      </c>
      <c r="R524" s="168">
        <f t="shared" si="326"/>
        <v>0</v>
      </c>
      <c r="S524" s="168">
        <f t="shared" si="327"/>
        <v>0</v>
      </c>
      <c r="T524" s="169">
        <f t="shared" si="328"/>
        <v>0</v>
      </c>
      <c r="U524" s="166"/>
      <c r="V524" s="167">
        <f t="shared" si="329"/>
        <v>2</v>
      </c>
      <c r="W524" s="168">
        <f t="shared" si="330"/>
        <v>0</v>
      </c>
      <c r="X524" s="168">
        <f t="shared" si="331"/>
        <v>0</v>
      </c>
      <c r="Y524" s="168">
        <f t="shared" si="332"/>
        <v>0</v>
      </c>
      <c r="Z524" s="169">
        <f t="shared" si="333"/>
        <v>0</v>
      </c>
      <c r="AA524" s="166"/>
      <c r="AB524" s="167">
        <f t="shared" si="334"/>
        <v>2</v>
      </c>
      <c r="AC524" s="168">
        <f t="shared" si="335"/>
        <v>0</v>
      </c>
      <c r="AD524" s="168">
        <f t="shared" si="336"/>
        <v>0</v>
      </c>
      <c r="AE524" s="168">
        <f t="shared" si="337"/>
        <v>0</v>
      </c>
      <c r="AF524" s="169">
        <f t="shared" si="338"/>
        <v>0</v>
      </c>
      <c r="AG524" s="170"/>
      <c r="AH524" s="238" t="s">
        <v>1490</v>
      </c>
      <c r="AI524" s="285"/>
      <c r="AN524" s="255"/>
      <c r="AO524" s="256"/>
      <c r="AP524" s="256"/>
      <c r="AQ524" s="257"/>
    </row>
    <row r="525" spans="1:43" ht="90">
      <c r="A525" s="281"/>
      <c r="B525" s="282" t="s">
        <v>3999</v>
      </c>
      <c r="C525" s="286" t="s">
        <v>4000</v>
      </c>
      <c r="D525" s="273" t="s">
        <v>4001</v>
      </c>
      <c r="E525" s="274"/>
      <c r="F525" s="275" t="s">
        <v>2590</v>
      </c>
      <c r="G525" s="276">
        <v>2</v>
      </c>
      <c r="H525" s="277">
        <v>244.84</v>
      </c>
      <c r="I525" s="278">
        <v>1.63</v>
      </c>
      <c r="J525" s="279">
        <f t="shared" si="319"/>
        <v>246.47</v>
      </c>
      <c r="K525" s="166">
        <f t="shared" si="320"/>
        <v>489.68</v>
      </c>
      <c r="L525" s="166">
        <f t="shared" si="321"/>
        <v>3.26</v>
      </c>
      <c r="M525" s="166">
        <f t="shared" si="322"/>
        <v>492.94</v>
      </c>
      <c r="N525" s="166">
        <f t="shared" si="323"/>
        <v>616.17999999999995</v>
      </c>
      <c r="O525" s="166"/>
      <c r="P525" s="167">
        <f t="shared" si="324"/>
        <v>2</v>
      </c>
      <c r="Q525" s="168">
        <f t="shared" si="325"/>
        <v>0</v>
      </c>
      <c r="R525" s="168">
        <f t="shared" si="326"/>
        <v>0</v>
      </c>
      <c r="S525" s="168">
        <f t="shared" si="327"/>
        <v>0</v>
      </c>
      <c r="T525" s="169">
        <f t="shared" si="328"/>
        <v>0</v>
      </c>
      <c r="U525" s="166"/>
      <c r="V525" s="167">
        <f t="shared" si="329"/>
        <v>2</v>
      </c>
      <c r="W525" s="168">
        <f t="shared" si="330"/>
        <v>0</v>
      </c>
      <c r="X525" s="168">
        <f t="shared" si="331"/>
        <v>0</v>
      </c>
      <c r="Y525" s="168">
        <f t="shared" si="332"/>
        <v>0</v>
      </c>
      <c r="Z525" s="169">
        <f t="shared" si="333"/>
        <v>0</v>
      </c>
      <c r="AA525" s="166"/>
      <c r="AB525" s="167">
        <f t="shared" si="334"/>
        <v>2</v>
      </c>
      <c r="AC525" s="168">
        <f t="shared" si="335"/>
        <v>0</v>
      </c>
      <c r="AD525" s="168">
        <f t="shared" si="336"/>
        <v>0</v>
      </c>
      <c r="AE525" s="168">
        <f t="shared" si="337"/>
        <v>0</v>
      </c>
      <c r="AF525" s="169">
        <f t="shared" si="338"/>
        <v>0</v>
      </c>
      <c r="AG525" s="170"/>
      <c r="AH525" s="238" t="s">
        <v>1490</v>
      </c>
      <c r="AI525" s="285"/>
      <c r="AN525" s="255"/>
      <c r="AO525" s="256"/>
      <c r="AP525" s="256"/>
      <c r="AQ525" s="257"/>
    </row>
    <row r="526" spans="1:43" ht="75">
      <c r="A526" s="281"/>
      <c r="B526" s="282" t="s">
        <v>4002</v>
      </c>
      <c r="C526" s="286" t="s">
        <v>4003</v>
      </c>
      <c r="D526" s="273" t="s">
        <v>4004</v>
      </c>
      <c r="E526" s="274"/>
      <c r="F526" s="275" t="s">
        <v>2590</v>
      </c>
      <c r="G526" s="276">
        <v>2</v>
      </c>
      <c r="H526" s="277">
        <v>243.96</v>
      </c>
      <c r="I526" s="278">
        <v>0</v>
      </c>
      <c r="J526" s="279">
        <f t="shared" si="319"/>
        <v>243.96</v>
      </c>
      <c r="K526" s="166">
        <f t="shared" si="320"/>
        <v>487.92</v>
      </c>
      <c r="L526" s="166">
        <f t="shared" si="321"/>
        <v>0</v>
      </c>
      <c r="M526" s="166">
        <f t="shared" si="322"/>
        <v>487.92</v>
      </c>
      <c r="N526" s="166">
        <f t="shared" si="323"/>
        <v>609.9</v>
      </c>
      <c r="O526" s="166"/>
      <c r="P526" s="167">
        <f t="shared" si="324"/>
        <v>2</v>
      </c>
      <c r="Q526" s="168">
        <f t="shared" si="325"/>
        <v>0</v>
      </c>
      <c r="R526" s="168">
        <f t="shared" si="326"/>
        <v>0</v>
      </c>
      <c r="S526" s="168">
        <f t="shared" si="327"/>
        <v>0</v>
      </c>
      <c r="T526" s="169">
        <f t="shared" si="328"/>
        <v>0</v>
      </c>
      <c r="U526" s="166"/>
      <c r="V526" s="167">
        <f t="shared" si="329"/>
        <v>2</v>
      </c>
      <c r="W526" s="168">
        <f t="shared" si="330"/>
        <v>0</v>
      </c>
      <c r="X526" s="168">
        <f t="shared" si="331"/>
        <v>0</v>
      </c>
      <c r="Y526" s="168">
        <f t="shared" si="332"/>
        <v>0</v>
      </c>
      <c r="Z526" s="169">
        <f t="shared" si="333"/>
        <v>0</v>
      </c>
      <c r="AA526" s="166"/>
      <c r="AB526" s="167">
        <f t="shared" si="334"/>
        <v>2</v>
      </c>
      <c r="AC526" s="168">
        <f t="shared" si="335"/>
        <v>0</v>
      </c>
      <c r="AD526" s="168">
        <f t="shared" si="336"/>
        <v>0</v>
      </c>
      <c r="AE526" s="168">
        <f t="shared" si="337"/>
        <v>0</v>
      </c>
      <c r="AF526" s="169">
        <f t="shared" si="338"/>
        <v>0</v>
      </c>
      <c r="AG526" s="170"/>
      <c r="AH526" s="238" t="s">
        <v>1490</v>
      </c>
      <c r="AI526" s="285"/>
      <c r="AN526" s="255"/>
      <c r="AO526" s="256"/>
      <c r="AP526" s="256"/>
      <c r="AQ526" s="257"/>
    </row>
    <row r="527" spans="1:43" ht="60">
      <c r="A527" s="281"/>
      <c r="B527" s="282" t="s">
        <v>4005</v>
      </c>
      <c r="C527" s="286" t="s">
        <v>4006</v>
      </c>
      <c r="D527" s="273" t="s">
        <v>4007</v>
      </c>
      <c r="E527" s="274"/>
      <c r="F527" s="275" t="s">
        <v>2550</v>
      </c>
      <c r="G527" s="276">
        <v>21</v>
      </c>
      <c r="H527" s="277">
        <v>526.03</v>
      </c>
      <c r="I527" s="278">
        <v>3.27</v>
      </c>
      <c r="J527" s="279">
        <f t="shared" si="319"/>
        <v>529.29999999999995</v>
      </c>
      <c r="K527" s="166">
        <f t="shared" si="320"/>
        <v>11046.63</v>
      </c>
      <c r="L527" s="166">
        <f t="shared" si="321"/>
        <v>68.67</v>
      </c>
      <c r="M527" s="166">
        <f t="shared" si="322"/>
        <v>11115.3</v>
      </c>
      <c r="N527" s="166">
        <f t="shared" si="323"/>
        <v>13894.13</v>
      </c>
      <c r="O527" s="166"/>
      <c r="P527" s="167">
        <f t="shared" si="324"/>
        <v>21</v>
      </c>
      <c r="Q527" s="168">
        <f t="shared" si="325"/>
        <v>0</v>
      </c>
      <c r="R527" s="168">
        <f t="shared" si="326"/>
        <v>0</v>
      </c>
      <c r="S527" s="168">
        <f t="shared" si="327"/>
        <v>0</v>
      </c>
      <c r="T527" s="169">
        <f t="shared" si="328"/>
        <v>0</v>
      </c>
      <c r="U527" s="166"/>
      <c r="V527" s="167">
        <f t="shared" si="329"/>
        <v>21</v>
      </c>
      <c r="W527" s="168">
        <f t="shared" si="330"/>
        <v>0</v>
      </c>
      <c r="X527" s="168">
        <f t="shared" si="331"/>
        <v>0</v>
      </c>
      <c r="Y527" s="168">
        <f t="shared" si="332"/>
        <v>0</v>
      </c>
      <c r="Z527" s="169">
        <f t="shared" si="333"/>
        <v>0</v>
      </c>
      <c r="AA527" s="166"/>
      <c r="AB527" s="167">
        <f t="shared" si="334"/>
        <v>21</v>
      </c>
      <c r="AC527" s="168">
        <f t="shared" si="335"/>
        <v>0</v>
      </c>
      <c r="AD527" s="168">
        <f t="shared" si="336"/>
        <v>0</v>
      </c>
      <c r="AE527" s="168">
        <f t="shared" si="337"/>
        <v>0</v>
      </c>
      <c r="AF527" s="169">
        <f t="shared" si="338"/>
        <v>0</v>
      </c>
      <c r="AG527" s="170"/>
      <c r="AH527" s="238" t="s">
        <v>1490</v>
      </c>
      <c r="AI527" s="285"/>
      <c r="AN527" s="255"/>
      <c r="AO527" s="256"/>
      <c r="AP527" s="256"/>
      <c r="AQ527" s="257"/>
    </row>
    <row r="528" spans="1:43" ht="45">
      <c r="A528" s="281"/>
      <c r="B528" s="282" t="s">
        <v>4008</v>
      </c>
      <c r="C528" s="272" t="s">
        <v>4009</v>
      </c>
      <c r="D528" s="273" t="s">
        <v>4010</v>
      </c>
      <c r="E528" s="274"/>
      <c r="F528" s="284" t="s">
        <v>2550</v>
      </c>
      <c r="G528" s="276">
        <v>2</v>
      </c>
      <c r="H528" s="277">
        <v>387.03</v>
      </c>
      <c r="I528" s="278">
        <v>27.27</v>
      </c>
      <c r="J528" s="279">
        <f t="shared" si="319"/>
        <v>414.3</v>
      </c>
      <c r="K528" s="166">
        <f t="shared" si="320"/>
        <v>774.06</v>
      </c>
      <c r="L528" s="166">
        <f t="shared" si="321"/>
        <v>54.54</v>
      </c>
      <c r="M528" s="166">
        <f t="shared" si="322"/>
        <v>828.6</v>
      </c>
      <c r="N528" s="166">
        <f t="shared" si="323"/>
        <v>1035.75</v>
      </c>
      <c r="O528" s="166"/>
      <c r="P528" s="167">
        <f t="shared" si="324"/>
        <v>2</v>
      </c>
      <c r="Q528" s="168">
        <f t="shared" si="325"/>
        <v>0</v>
      </c>
      <c r="R528" s="168">
        <f t="shared" si="326"/>
        <v>0</v>
      </c>
      <c r="S528" s="168">
        <f t="shared" si="327"/>
        <v>0</v>
      </c>
      <c r="T528" s="169">
        <f t="shared" si="328"/>
        <v>0</v>
      </c>
      <c r="U528" s="166"/>
      <c r="V528" s="167">
        <f t="shared" si="329"/>
        <v>2</v>
      </c>
      <c r="W528" s="168">
        <f t="shared" si="330"/>
        <v>0</v>
      </c>
      <c r="X528" s="168">
        <f t="shared" si="331"/>
        <v>0</v>
      </c>
      <c r="Y528" s="168">
        <f t="shared" si="332"/>
        <v>0</v>
      </c>
      <c r="Z528" s="169">
        <f t="shared" si="333"/>
        <v>0</v>
      </c>
      <c r="AA528" s="166"/>
      <c r="AB528" s="167">
        <f t="shared" si="334"/>
        <v>2</v>
      </c>
      <c r="AC528" s="168">
        <f t="shared" si="335"/>
        <v>0</v>
      </c>
      <c r="AD528" s="168">
        <f t="shared" si="336"/>
        <v>0</v>
      </c>
      <c r="AE528" s="168">
        <f t="shared" si="337"/>
        <v>0</v>
      </c>
      <c r="AF528" s="169">
        <f t="shared" si="338"/>
        <v>0</v>
      </c>
      <c r="AG528" s="170"/>
      <c r="AH528" s="238" t="s">
        <v>1490</v>
      </c>
      <c r="AI528" s="285"/>
      <c r="AN528" s="255"/>
      <c r="AO528" s="256"/>
      <c r="AP528" s="256"/>
      <c r="AQ528" s="257"/>
    </row>
    <row r="529" spans="1:43" ht="60">
      <c r="A529" s="281"/>
      <c r="B529" s="282" t="s">
        <v>4011</v>
      </c>
      <c r="C529" s="286" t="s">
        <v>4012</v>
      </c>
      <c r="D529" s="273" t="s">
        <v>4013</v>
      </c>
      <c r="E529" s="274"/>
      <c r="F529" s="284" t="s">
        <v>2550</v>
      </c>
      <c r="G529" s="276">
        <v>2</v>
      </c>
      <c r="H529" s="277">
        <v>220.16</v>
      </c>
      <c r="I529" s="278">
        <v>3.27</v>
      </c>
      <c r="J529" s="279">
        <f t="shared" si="319"/>
        <v>223.43</v>
      </c>
      <c r="K529" s="166">
        <f t="shared" si="320"/>
        <v>440.32</v>
      </c>
      <c r="L529" s="166">
        <f t="shared" si="321"/>
        <v>6.54</v>
      </c>
      <c r="M529" s="166">
        <f t="shared" si="322"/>
        <v>446.86</v>
      </c>
      <c r="N529" s="166">
        <f t="shared" si="323"/>
        <v>558.58000000000004</v>
      </c>
      <c r="O529" s="166"/>
      <c r="P529" s="167">
        <f t="shared" si="324"/>
        <v>2</v>
      </c>
      <c r="Q529" s="168">
        <f t="shared" si="325"/>
        <v>0</v>
      </c>
      <c r="R529" s="168">
        <f t="shared" si="326"/>
        <v>0</v>
      </c>
      <c r="S529" s="168">
        <f t="shared" si="327"/>
        <v>0</v>
      </c>
      <c r="T529" s="169">
        <f t="shared" si="328"/>
        <v>0</v>
      </c>
      <c r="U529" s="166"/>
      <c r="V529" s="167">
        <f t="shared" si="329"/>
        <v>2</v>
      </c>
      <c r="W529" s="168">
        <f t="shared" si="330"/>
        <v>0</v>
      </c>
      <c r="X529" s="168">
        <f t="shared" si="331"/>
        <v>0</v>
      </c>
      <c r="Y529" s="168">
        <f t="shared" si="332"/>
        <v>0</v>
      </c>
      <c r="Z529" s="169">
        <f t="shared" si="333"/>
        <v>0</v>
      </c>
      <c r="AA529" s="166"/>
      <c r="AB529" s="167">
        <f t="shared" si="334"/>
        <v>2</v>
      </c>
      <c r="AC529" s="168">
        <f t="shared" si="335"/>
        <v>0</v>
      </c>
      <c r="AD529" s="168">
        <f t="shared" si="336"/>
        <v>0</v>
      </c>
      <c r="AE529" s="168">
        <f t="shared" si="337"/>
        <v>0</v>
      </c>
      <c r="AF529" s="169">
        <f t="shared" si="338"/>
        <v>0</v>
      </c>
      <c r="AG529" s="170"/>
      <c r="AH529" s="238" t="s">
        <v>1490</v>
      </c>
      <c r="AI529" s="285"/>
      <c r="AN529" s="239"/>
      <c r="AO529" s="240"/>
      <c r="AP529" s="240"/>
      <c r="AQ529" s="241"/>
    </row>
    <row r="530" spans="1:43" ht="60">
      <c r="A530" s="281"/>
      <c r="B530" s="282" t="s">
        <v>4014</v>
      </c>
      <c r="C530" s="308" t="s">
        <v>4015</v>
      </c>
      <c r="D530" s="273" t="s">
        <v>4016</v>
      </c>
      <c r="E530" s="274"/>
      <c r="F530" s="275" t="s">
        <v>2550</v>
      </c>
      <c r="G530" s="276">
        <v>2</v>
      </c>
      <c r="H530" s="277">
        <v>64.28</v>
      </c>
      <c r="I530" s="278">
        <v>60.43</v>
      </c>
      <c r="J530" s="279">
        <f t="shared" si="319"/>
        <v>124.71</v>
      </c>
      <c r="K530" s="166">
        <f t="shared" si="320"/>
        <v>128.56</v>
      </c>
      <c r="L530" s="166">
        <f t="shared" si="321"/>
        <v>120.86</v>
      </c>
      <c r="M530" s="166">
        <f t="shared" si="322"/>
        <v>249.42</v>
      </c>
      <c r="N530" s="166">
        <f t="shared" si="323"/>
        <v>311.77999999999997</v>
      </c>
      <c r="O530" s="166"/>
      <c r="P530" s="167">
        <f t="shared" si="324"/>
        <v>2</v>
      </c>
      <c r="Q530" s="168">
        <f t="shared" si="325"/>
        <v>0</v>
      </c>
      <c r="R530" s="168">
        <f t="shared" si="326"/>
        <v>0</v>
      </c>
      <c r="S530" s="168">
        <f t="shared" si="327"/>
        <v>0</v>
      </c>
      <c r="T530" s="169">
        <f t="shared" si="328"/>
        <v>0</v>
      </c>
      <c r="U530" s="166"/>
      <c r="V530" s="167">
        <f t="shared" si="329"/>
        <v>2</v>
      </c>
      <c r="W530" s="168">
        <f t="shared" si="330"/>
        <v>0</v>
      </c>
      <c r="X530" s="168">
        <f t="shared" si="331"/>
        <v>0</v>
      </c>
      <c r="Y530" s="168">
        <f t="shared" si="332"/>
        <v>0</v>
      </c>
      <c r="Z530" s="169">
        <f t="shared" si="333"/>
        <v>0</v>
      </c>
      <c r="AA530" s="166"/>
      <c r="AB530" s="167">
        <f t="shared" si="334"/>
        <v>2</v>
      </c>
      <c r="AC530" s="168">
        <f t="shared" si="335"/>
        <v>0</v>
      </c>
      <c r="AD530" s="168">
        <f t="shared" si="336"/>
        <v>0</v>
      </c>
      <c r="AE530" s="168">
        <f t="shared" si="337"/>
        <v>0</v>
      </c>
      <c r="AF530" s="169">
        <f t="shared" si="338"/>
        <v>0</v>
      </c>
      <c r="AG530" s="170"/>
      <c r="AH530" s="238" t="s">
        <v>1490</v>
      </c>
      <c r="AI530" s="280"/>
      <c r="AN530" s="255"/>
      <c r="AO530" s="256"/>
      <c r="AP530" s="256"/>
      <c r="AQ530" s="257"/>
    </row>
    <row r="531" spans="1:43" ht="75">
      <c r="A531" s="281"/>
      <c r="B531" s="282" t="s">
        <v>4017</v>
      </c>
      <c r="C531" s="286" t="s">
        <v>4018</v>
      </c>
      <c r="D531" s="273" t="s">
        <v>4019</v>
      </c>
      <c r="E531" s="274"/>
      <c r="F531" s="284" t="s">
        <v>2550</v>
      </c>
      <c r="G531" s="276">
        <v>2</v>
      </c>
      <c r="H531" s="277">
        <v>151.88</v>
      </c>
      <c r="I531" s="278">
        <v>3.27</v>
      </c>
      <c r="J531" s="279">
        <f t="shared" si="319"/>
        <v>155.15</v>
      </c>
      <c r="K531" s="166">
        <f t="shared" si="320"/>
        <v>303.76</v>
      </c>
      <c r="L531" s="166">
        <f t="shared" si="321"/>
        <v>6.54</v>
      </c>
      <c r="M531" s="166">
        <f t="shared" si="322"/>
        <v>310.3</v>
      </c>
      <c r="N531" s="166">
        <f t="shared" si="323"/>
        <v>387.88</v>
      </c>
      <c r="O531" s="166"/>
      <c r="P531" s="167">
        <f t="shared" si="324"/>
        <v>2</v>
      </c>
      <c r="Q531" s="168">
        <f t="shared" si="325"/>
        <v>0</v>
      </c>
      <c r="R531" s="168">
        <f t="shared" si="326"/>
        <v>0</v>
      </c>
      <c r="S531" s="168">
        <f t="shared" si="327"/>
        <v>0</v>
      </c>
      <c r="T531" s="169">
        <f t="shared" si="328"/>
        <v>0</v>
      </c>
      <c r="U531" s="166"/>
      <c r="V531" s="167">
        <f t="shared" si="329"/>
        <v>2</v>
      </c>
      <c r="W531" s="168">
        <f t="shared" si="330"/>
        <v>0</v>
      </c>
      <c r="X531" s="168">
        <f t="shared" si="331"/>
        <v>0</v>
      </c>
      <c r="Y531" s="168">
        <f t="shared" si="332"/>
        <v>0</v>
      </c>
      <c r="Z531" s="169">
        <f t="shared" si="333"/>
        <v>0</v>
      </c>
      <c r="AA531" s="166"/>
      <c r="AB531" s="167">
        <f t="shared" si="334"/>
        <v>2</v>
      </c>
      <c r="AC531" s="168">
        <f t="shared" si="335"/>
        <v>0</v>
      </c>
      <c r="AD531" s="168">
        <f t="shared" si="336"/>
        <v>0</v>
      </c>
      <c r="AE531" s="168">
        <f t="shared" si="337"/>
        <v>0</v>
      </c>
      <c r="AF531" s="169">
        <f t="shared" si="338"/>
        <v>0</v>
      </c>
      <c r="AG531" s="170"/>
      <c r="AH531" s="238" t="s">
        <v>1490</v>
      </c>
      <c r="AI531" s="285"/>
      <c r="AN531" s="255"/>
      <c r="AO531" s="256"/>
      <c r="AP531" s="256"/>
      <c r="AQ531" s="257"/>
    </row>
    <row r="532" spans="1:43" ht="60">
      <c r="A532" s="281"/>
      <c r="B532" s="282" t="s">
        <v>4020</v>
      </c>
      <c r="C532" s="272" t="s">
        <v>4021</v>
      </c>
      <c r="D532" s="273" t="s">
        <v>4022</v>
      </c>
      <c r="E532" s="274"/>
      <c r="F532" s="284" t="s">
        <v>2550</v>
      </c>
      <c r="G532" s="276">
        <v>2</v>
      </c>
      <c r="H532" s="277">
        <v>97.98</v>
      </c>
      <c r="I532" s="278">
        <v>16.73</v>
      </c>
      <c r="J532" s="279">
        <f t="shared" si="319"/>
        <v>114.71</v>
      </c>
      <c r="K532" s="166">
        <f t="shared" si="320"/>
        <v>195.96</v>
      </c>
      <c r="L532" s="166">
        <f t="shared" si="321"/>
        <v>33.46</v>
      </c>
      <c r="M532" s="166">
        <f t="shared" si="322"/>
        <v>229.42</v>
      </c>
      <c r="N532" s="166">
        <f t="shared" si="323"/>
        <v>286.77999999999997</v>
      </c>
      <c r="O532" s="166"/>
      <c r="P532" s="167">
        <f t="shared" si="324"/>
        <v>2</v>
      </c>
      <c r="Q532" s="168">
        <f t="shared" si="325"/>
        <v>0</v>
      </c>
      <c r="R532" s="168">
        <f t="shared" si="326"/>
        <v>0</v>
      </c>
      <c r="S532" s="168">
        <f t="shared" si="327"/>
        <v>0</v>
      </c>
      <c r="T532" s="169">
        <f t="shared" si="328"/>
        <v>0</v>
      </c>
      <c r="U532" s="166"/>
      <c r="V532" s="167">
        <f t="shared" si="329"/>
        <v>2</v>
      </c>
      <c r="W532" s="168">
        <f t="shared" si="330"/>
        <v>0</v>
      </c>
      <c r="X532" s="168">
        <f t="shared" si="331"/>
        <v>0</v>
      </c>
      <c r="Y532" s="168">
        <f t="shared" si="332"/>
        <v>0</v>
      </c>
      <c r="Z532" s="169">
        <f t="shared" si="333"/>
        <v>0</v>
      </c>
      <c r="AA532" s="166"/>
      <c r="AB532" s="167">
        <f t="shared" si="334"/>
        <v>2</v>
      </c>
      <c r="AC532" s="168">
        <f t="shared" si="335"/>
        <v>0</v>
      </c>
      <c r="AD532" s="168">
        <f t="shared" si="336"/>
        <v>0</v>
      </c>
      <c r="AE532" s="168">
        <f t="shared" si="337"/>
        <v>0</v>
      </c>
      <c r="AF532" s="169">
        <f t="shared" si="338"/>
        <v>0</v>
      </c>
      <c r="AG532" s="170"/>
      <c r="AH532" s="238" t="s">
        <v>1490</v>
      </c>
      <c r="AI532" s="285"/>
      <c r="AN532" s="255"/>
      <c r="AO532" s="256"/>
      <c r="AP532" s="256"/>
      <c r="AQ532" s="257"/>
    </row>
    <row r="533" spans="1:43" ht="75">
      <c r="A533" s="281"/>
      <c r="B533" s="282" t="s">
        <v>4023</v>
      </c>
      <c r="C533" s="272" t="s">
        <v>4024</v>
      </c>
      <c r="D533" s="273" t="s">
        <v>4025</v>
      </c>
      <c r="E533" s="274"/>
      <c r="F533" s="284" t="s">
        <v>2590</v>
      </c>
      <c r="G533" s="276">
        <v>21</v>
      </c>
      <c r="H533" s="277">
        <v>53.52</v>
      </c>
      <c r="I533" s="278">
        <v>6.86</v>
      </c>
      <c r="J533" s="279">
        <f t="shared" si="319"/>
        <v>60.38</v>
      </c>
      <c r="K533" s="166">
        <f t="shared" si="320"/>
        <v>1123.92</v>
      </c>
      <c r="L533" s="166">
        <f t="shared" si="321"/>
        <v>144.06</v>
      </c>
      <c r="M533" s="166">
        <f t="shared" si="322"/>
        <v>1267.98</v>
      </c>
      <c r="N533" s="166">
        <f t="shared" si="323"/>
        <v>1584.98</v>
      </c>
      <c r="O533" s="166"/>
      <c r="P533" s="167">
        <f t="shared" si="324"/>
        <v>21</v>
      </c>
      <c r="Q533" s="168">
        <f t="shared" si="325"/>
        <v>0</v>
      </c>
      <c r="R533" s="168">
        <f t="shared" si="326"/>
        <v>0</v>
      </c>
      <c r="S533" s="168">
        <f t="shared" si="327"/>
        <v>0</v>
      </c>
      <c r="T533" s="169">
        <f t="shared" si="328"/>
        <v>0</v>
      </c>
      <c r="U533" s="166"/>
      <c r="V533" s="167">
        <f t="shared" si="329"/>
        <v>21</v>
      </c>
      <c r="W533" s="168">
        <f t="shared" si="330"/>
        <v>0</v>
      </c>
      <c r="X533" s="168">
        <f t="shared" si="331"/>
        <v>0</v>
      </c>
      <c r="Y533" s="168">
        <f t="shared" si="332"/>
        <v>0</v>
      </c>
      <c r="Z533" s="169">
        <f t="shared" si="333"/>
        <v>0</v>
      </c>
      <c r="AA533" s="166"/>
      <c r="AB533" s="167">
        <f t="shared" si="334"/>
        <v>21</v>
      </c>
      <c r="AC533" s="168">
        <f t="shared" si="335"/>
        <v>0</v>
      </c>
      <c r="AD533" s="168">
        <f t="shared" si="336"/>
        <v>0</v>
      </c>
      <c r="AE533" s="168">
        <f t="shared" si="337"/>
        <v>0</v>
      </c>
      <c r="AF533" s="169">
        <f t="shared" si="338"/>
        <v>0</v>
      </c>
      <c r="AG533" s="170"/>
      <c r="AH533" s="238" t="s">
        <v>1490</v>
      </c>
      <c r="AI533" s="285"/>
      <c r="AN533" s="255"/>
      <c r="AO533" s="256"/>
      <c r="AP533" s="256"/>
      <c r="AQ533" s="257"/>
    </row>
    <row r="534" spans="1:43" ht="60">
      <c r="A534" s="281"/>
      <c r="B534" s="282" t="s">
        <v>4026</v>
      </c>
      <c r="C534" s="272" t="s">
        <v>4027</v>
      </c>
      <c r="D534" s="273" t="s">
        <v>4028</v>
      </c>
      <c r="E534" s="274"/>
      <c r="F534" s="275" t="s">
        <v>2590</v>
      </c>
      <c r="G534" s="276">
        <v>2</v>
      </c>
      <c r="H534" s="277">
        <v>42.35</v>
      </c>
      <c r="I534" s="278">
        <v>6.87</v>
      </c>
      <c r="J534" s="279">
        <f t="shared" si="319"/>
        <v>49.22</v>
      </c>
      <c r="K534" s="166">
        <f t="shared" si="320"/>
        <v>84.7</v>
      </c>
      <c r="L534" s="166">
        <f t="shared" si="321"/>
        <v>13.74</v>
      </c>
      <c r="M534" s="166">
        <f t="shared" si="322"/>
        <v>98.44</v>
      </c>
      <c r="N534" s="166">
        <f t="shared" si="323"/>
        <v>123.05</v>
      </c>
      <c r="O534" s="166"/>
      <c r="P534" s="167">
        <f t="shared" si="324"/>
        <v>2</v>
      </c>
      <c r="Q534" s="168">
        <f t="shared" si="325"/>
        <v>0</v>
      </c>
      <c r="R534" s="168">
        <f t="shared" si="326"/>
        <v>0</v>
      </c>
      <c r="S534" s="168">
        <f t="shared" si="327"/>
        <v>0</v>
      </c>
      <c r="T534" s="169">
        <f t="shared" si="328"/>
        <v>0</v>
      </c>
      <c r="U534" s="166"/>
      <c r="V534" s="167">
        <f t="shared" si="329"/>
        <v>2</v>
      </c>
      <c r="W534" s="168">
        <f t="shared" si="330"/>
        <v>0</v>
      </c>
      <c r="X534" s="168">
        <f t="shared" si="331"/>
        <v>0</v>
      </c>
      <c r="Y534" s="168">
        <f t="shared" si="332"/>
        <v>0</v>
      </c>
      <c r="Z534" s="169">
        <f t="shared" si="333"/>
        <v>0</v>
      </c>
      <c r="AA534" s="166"/>
      <c r="AB534" s="167">
        <f t="shared" si="334"/>
        <v>2</v>
      </c>
      <c r="AC534" s="168">
        <f t="shared" si="335"/>
        <v>0</v>
      </c>
      <c r="AD534" s="168">
        <f t="shared" si="336"/>
        <v>0</v>
      </c>
      <c r="AE534" s="168">
        <f t="shared" si="337"/>
        <v>0</v>
      </c>
      <c r="AF534" s="169">
        <f t="shared" si="338"/>
        <v>0</v>
      </c>
      <c r="AG534" s="170"/>
      <c r="AH534" s="238" t="s">
        <v>1490</v>
      </c>
      <c r="AI534" s="285"/>
      <c r="AN534" s="255"/>
      <c r="AO534" s="256"/>
      <c r="AP534" s="256"/>
      <c r="AQ534" s="257"/>
    </row>
    <row r="535" spans="1:43" ht="60">
      <c r="A535" s="281"/>
      <c r="B535" s="282" t="s">
        <v>4029</v>
      </c>
      <c r="C535" s="272" t="s">
        <v>4030</v>
      </c>
      <c r="D535" s="273" t="s">
        <v>4031</v>
      </c>
      <c r="E535" s="274"/>
      <c r="F535" s="275" t="s">
        <v>2590</v>
      </c>
      <c r="G535" s="276">
        <v>78</v>
      </c>
      <c r="H535" s="277">
        <v>61.99</v>
      </c>
      <c r="I535" s="278">
        <v>12.55</v>
      </c>
      <c r="J535" s="279">
        <f t="shared" si="319"/>
        <v>74.540000000000006</v>
      </c>
      <c r="K535" s="166">
        <f t="shared" si="320"/>
        <v>4835.22</v>
      </c>
      <c r="L535" s="166">
        <f t="shared" si="321"/>
        <v>978.9</v>
      </c>
      <c r="M535" s="166">
        <f t="shared" si="322"/>
        <v>5814.12</v>
      </c>
      <c r="N535" s="166">
        <f t="shared" si="323"/>
        <v>7267.65</v>
      </c>
      <c r="O535" s="166"/>
      <c r="P535" s="167">
        <f t="shared" si="324"/>
        <v>78</v>
      </c>
      <c r="Q535" s="168">
        <f t="shared" si="325"/>
        <v>0</v>
      </c>
      <c r="R535" s="168">
        <f t="shared" si="326"/>
        <v>0</v>
      </c>
      <c r="S535" s="168">
        <f t="shared" si="327"/>
        <v>0</v>
      </c>
      <c r="T535" s="169">
        <f t="shared" si="328"/>
        <v>0</v>
      </c>
      <c r="U535" s="166"/>
      <c r="V535" s="167">
        <f t="shared" si="329"/>
        <v>78</v>
      </c>
      <c r="W535" s="168">
        <f t="shared" si="330"/>
        <v>0</v>
      </c>
      <c r="X535" s="168">
        <f t="shared" si="331"/>
        <v>0</v>
      </c>
      <c r="Y535" s="168">
        <f t="shared" si="332"/>
        <v>0</v>
      </c>
      <c r="Z535" s="169">
        <f t="shared" si="333"/>
        <v>0</v>
      </c>
      <c r="AA535" s="166"/>
      <c r="AB535" s="167">
        <f t="shared" si="334"/>
        <v>78</v>
      </c>
      <c r="AC535" s="168">
        <f t="shared" si="335"/>
        <v>0</v>
      </c>
      <c r="AD535" s="168">
        <f t="shared" si="336"/>
        <v>0</v>
      </c>
      <c r="AE535" s="168">
        <f t="shared" si="337"/>
        <v>0</v>
      </c>
      <c r="AF535" s="169">
        <f t="shared" si="338"/>
        <v>0</v>
      </c>
      <c r="AG535" s="170"/>
      <c r="AH535" s="238" t="s">
        <v>1490</v>
      </c>
      <c r="AI535" s="285"/>
      <c r="AN535" s="239"/>
      <c r="AO535" s="240"/>
      <c r="AP535" s="240"/>
      <c r="AQ535" s="241"/>
    </row>
    <row r="536" spans="1:43" ht="75">
      <c r="A536" s="281"/>
      <c r="B536" s="282" t="s">
        <v>4032</v>
      </c>
      <c r="C536" s="286" t="s">
        <v>4033</v>
      </c>
      <c r="D536" s="273" t="s">
        <v>4034</v>
      </c>
      <c r="E536" s="274"/>
      <c r="F536" s="284" t="s">
        <v>2550</v>
      </c>
      <c r="G536" s="276">
        <v>2</v>
      </c>
      <c r="H536" s="277">
        <v>45.6</v>
      </c>
      <c r="I536" s="278">
        <v>31.23</v>
      </c>
      <c r="J536" s="279">
        <f t="shared" si="319"/>
        <v>76.83</v>
      </c>
      <c r="K536" s="166">
        <f t="shared" si="320"/>
        <v>91.2</v>
      </c>
      <c r="L536" s="166">
        <f t="shared" si="321"/>
        <v>62.46</v>
      </c>
      <c r="M536" s="166">
        <f t="shared" si="322"/>
        <v>153.66</v>
      </c>
      <c r="N536" s="166">
        <f t="shared" si="323"/>
        <v>192.08</v>
      </c>
      <c r="O536" s="166"/>
      <c r="P536" s="167">
        <f t="shared" si="324"/>
        <v>2</v>
      </c>
      <c r="Q536" s="168">
        <f t="shared" si="325"/>
        <v>0</v>
      </c>
      <c r="R536" s="168">
        <f t="shared" si="326"/>
        <v>0</v>
      </c>
      <c r="S536" s="168">
        <f t="shared" si="327"/>
        <v>0</v>
      </c>
      <c r="T536" s="169">
        <f t="shared" si="328"/>
        <v>0</v>
      </c>
      <c r="U536" s="166"/>
      <c r="V536" s="167">
        <f t="shared" si="329"/>
        <v>2</v>
      </c>
      <c r="W536" s="168">
        <f t="shared" si="330"/>
        <v>0</v>
      </c>
      <c r="X536" s="168">
        <f t="shared" si="331"/>
        <v>0</v>
      </c>
      <c r="Y536" s="168">
        <f t="shared" si="332"/>
        <v>0</v>
      </c>
      <c r="Z536" s="169">
        <f t="shared" si="333"/>
        <v>0</v>
      </c>
      <c r="AA536" s="166"/>
      <c r="AB536" s="167">
        <f t="shared" si="334"/>
        <v>2</v>
      </c>
      <c r="AC536" s="168">
        <f t="shared" si="335"/>
        <v>0</v>
      </c>
      <c r="AD536" s="168">
        <f t="shared" si="336"/>
        <v>0</v>
      </c>
      <c r="AE536" s="168">
        <f t="shared" si="337"/>
        <v>0</v>
      </c>
      <c r="AF536" s="169">
        <f t="shared" si="338"/>
        <v>0</v>
      </c>
      <c r="AG536" s="170"/>
      <c r="AH536" s="238" t="s">
        <v>1490</v>
      </c>
      <c r="AI536" s="285"/>
      <c r="AN536" s="255"/>
      <c r="AO536" s="256"/>
      <c r="AP536" s="256"/>
      <c r="AQ536" s="257"/>
    </row>
    <row r="537" spans="1:43" ht="30" customHeight="1">
      <c r="A537" s="281"/>
      <c r="B537" s="282" t="s">
        <v>4035</v>
      </c>
      <c r="C537" s="286" t="s">
        <v>4036</v>
      </c>
      <c r="D537" s="273" t="s">
        <v>4037</v>
      </c>
      <c r="E537" s="274"/>
      <c r="F537" s="284" t="s">
        <v>2550</v>
      </c>
      <c r="G537" s="276">
        <v>2</v>
      </c>
      <c r="H537" s="277">
        <v>191.2</v>
      </c>
      <c r="I537" s="278">
        <v>19.690000000000001</v>
      </c>
      <c r="J537" s="279">
        <f t="shared" si="319"/>
        <v>210.89</v>
      </c>
      <c r="K537" s="166">
        <f t="shared" si="320"/>
        <v>382.4</v>
      </c>
      <c r="L537" s="166">
        <f t="shared" si="321"/>
        <v>39.380000000000003</v>
      </c>
      <c r="M537" s="166">
        <f t="shared" si="322"/>
        <v>421.78</v>
      </c>
      <c r="N537" s="166">
        <f t="shared" si="323"/>
        <v>527.23</v>
      </c>
      <c r="O537" s="166"/>
      <c r="P537" s="167">
        <f t="shared" si="324"/>
        <v>2</v>
      </c>
      <c r="Q537" s="168">
        <f t="shared" si="325"/>
        <v>0</v>
      </c>
      <c r="R537" s="168">
        <f t="shared" si="326"/>
        <v>0</v>
      </c>
      <c r="S537" s="168">
        <f t="shared" si="327"/>
        <v>0</v>
      </c>
      <c r="T537" s="169">
        <f t="shared" si="328"/>
        <v>0</v>
      </c>
      <c r="U537" s="166"/>
      <c r="V537" s="167">
        <f t="shared" si="329"/>
        <v>2</v>
      </c>
      <c r="W537" s="168">
        <f t="shared" si="330"/>
        <v>0</v>
      </c>
      <c r="X537" s="168">
        <f t="shared" si="331"/>
        <v>0</v>
      </c>
      <c r="Y537" s="168">
        <f t="shared" si="332"/>
        <v>0</v>
      </c>
      <c r="Z537" s="169">
        <f t="shared" si="333"/>
        <v>0</v>
      </c>
      <c r="AA537" s="166"/>
      <c r="AB537" s="167">
        <f t="shared" si="334"/>
        <v>2</v>
      </c>
      <c r="AC537" s="168">
        <f t="shared" si="335"/>
        <v>0</v>
      </c>
      <c r="AD537" s="168">
        <f t="shared" si="336"/>
        <v>0</v>
      </c>
      <c r="AE537" s="168">
        <f t="shared" si="337"/>
        <v>0</v>
      </c>
      <c r="AF537" s="169">
        <f t="shared" si="338"/>
        <v>0</v>
      </c>
      <c r="AG537" s="170"/>
      <c r="AH537" s="238" t="s">
        <v>1490</v>
      </c>
      <c r="AI537" s="285"/>
      <c r="AN537" s="255"/>
      <c r="AO537" s="256"/>
      <c r="AP537" s="256"/>
      <c r="AQ537" s="257"/>
    </row>
    <row r="538" spans="1:43" ht="60">
      <c r="A538" s="281"/>
      <c r="B538" s="282" t="s">
        <v>4038</v>
      </c>
      <c r="C538" s="286" t="s">
        <v>4039</v>
      </c>
      <c r="D538" s="273" t="s">
        <v>4040</v>
      </c>
      <c r="E538" s="274"/>
      <c r="F538" s="275" t="s">
        <v>2590</v>
      </c>
      <c r="G538" s="276">
        <v>21</v>
      </c>
      <c r="H538" s="277">
        <v>17.420000000000002</v>
      </c>
      <c r="I538" s="278">
        <v>20.52</v>
      </c>
      <c r="J538" s="279">
        <f t="shared" si="319"/>
        <v>37.94</v>
      </c>
      <c r="K538" s="166">
        <f t="shared" si="320"/>
        <v>365.82</v>
      </c>
      <c r="L538" s="166">
        <f t="shared" si="321"/>
        <v>430.92</v>
      </c>
      <c r="M538" s="166">
        <f t="shared" si="322"/>
        <v>796.74</v>
      </c>
      <c r="N538" s="166">
        <f t="shared" si="323"/>
        <v>995.93</v>
      </c>
      <c r="O538" s="166"/>
      <c r="P538" s="167">
        <f t="shared" si="324"/>
        <v>21</v>
      </c>
      <c r="Q538" s="168">
        <f t="shared" si="325"/>
        <v>0</v>
      </c>
      <c r="R538" s="168">
        <f t="shared" si="326"/>
        <v>0</v>
      </c>
      <c r="S538" s="168">
        <f t="shared" si="327"/>
        <v>0</v>
      </c>
      <c r="T538" s="169">
        <f t="shared" si="328"/>
        <v>0</v>
      </c>
      <c r="U538" s="166"/>
      <c r="V538" s="167">
        <f t="shared" si="329"/>
        <v>21</v>
      </c>
      <c r="W538" s="168">
        <f t="shared" si="330"/>
        <v>0</v>
      </c>
      <c r="X538" s="168">
        <f t="shared" si="331"/>
        <v>0</v>
      </c>
      <c r="Y538" s="168">
        <f t="shared" si="332"/>
        <v>0</v>
      </c>
      <c r="Z538" s="169">
        <f t="shared" si="333"/>
        <v>0</v>
      </c>
      <c r="AA538" s="166"/>
      <c r="AB538" s="167">
        <f t="shared" si="334"/>
        <v>21</v>
      </c>
      <c r="AC538" s="168">
        <f t="shared" si="335"/>
        <v>0</v>
      </c>
      <c r="AD538" s="168">
        <f t="shared" si="336"/>
        <v>0</v>
      </c>
      <c r="AE538" s="168">
        <f t="shared" si="337"/>
        <v>0</v>
      </c>
      <c r="AF538" s="169">
        <f t="shared" si="338"/>
        <v>0</v>
      </c>
      <c r="AG538" s="170"/>
      <c r="AH538" s="238" t="s">
        <v>1490</v>
      </c>
      <c r="AI538" s="285"/>
      <c r="AN538" s="255"/>
      <c r="AO538" s="256"/>
      <c r="AP538" s="256"/>
      <c r="AQ538" s="257"/>
    </row>
    <row r="539" spans="1:43" ht="45">
      <c r="A539" s="281"/>
      <c r="B539" s="282" t="s">
        <v>4041</v>
      </c>
      <c r="C539" s="286" t="s">
        <v>4042</v>
      </c>
      <c r="D539" s="273" t="s">
        <v>4043</v>
      </c>
      <c r="E539" s="274"/>
      <c r="F539" s="275" t="s">
        <v>2590</v>
      </c>
      <c r="G539" s="276">
        <v>2</v>
      </c>
      <c r="H539" s="277">
        <v>3.33</v>
      </c>
      <c r="I539" s="278">
        <v>20.52</v>
      </c>
      <c r="J539" s="279">
        <f t="shared" si="319"/>
        <v>23.85</v>
      </c>
      <c r="K539" s="166">
        <f t="shared" si="320"/>
        <v>6.66</v>
      </c>
      <c r="L539" s="166">
        <f t="shared" si="321"/>
        <v>41.04</v>
      </c>
      <c r="M539" s="166">
        <f t="shared" si="322"/>
        <v>47.7</v>
      </c>
      <c r="N539" s="166">
        <f t="shared" si="323"/>
        <v>59.63</v>
      </c>
      <c r="O539" s="166"/>
      <c r="P539" s="167">
        <f t="shared" si="324"/>
        <v>2</v>
      </c>
      <c r="Q539" s="168">
        <f t="shared" si="325"/>
        <v>0</v>
      </c>
      <c r="R539" s="168">
        <f t="shared" si="326"/>
        <v>0</v>
      </c>
      <c r="S539" s="168">
        <f t="shared" si="327"/>
        <v>0</v>
      </c>
      <c r="T539" s="169">
        <f t="shared" si="328"/>
        <v>0</v>
      </c>
      <c r="U539" s="166"/>
      <c r="V539" s="167">
        <f t="shared" si="329"/>
        <v>2</v>
      </c>
      <c r="W539" s="168">
        <f t="shared" si="330"/>
        <v>0</v>
      </c>
      <c r="X539" s="168">
        <f t="shared" si="331"/>
        <v>0</v>
      </c>
      <c r="Y539" s="168">
        <f t="shared" si="332"/>
        <v>0</v>
      </c>
      <c r="Z539" s="169">
        <f t="shared" si="333"/>
        <v>0</v>
      </c>
      <c r="AA539" s="166"/>
      <c r="AB539" s="167">
        <f t="shared" si="334"/>
        <v>2</v>
      </c>
      <c r="AC539" s="168">
        <f t="shared" si="335"/>
        <v>0</v>
      </c>
      <c r="AD539" s="168">
        <f t="shared" si="336"/>
        <v>0</v>
      </c>
      <c r="AE539" s="168">
        <f t="shared" si="337"/>
        <v>0</v>
      </c>
      <c r="AF539" s="169">
        <f t="shared" si="338"/>
        <v>0</v>
      </c>
      <c r="AG539" s="170"/>
      <c r="AH539" s="238" t="s">
        <v>1490</v>
      </c>
      <c r="AI539" s="285"/>
      <c r="AN539" s="255"/>
      <c r="AO539" s="256"/>
      <c r="AP539" s="256"/>
      <c r="AQ539" s="257"/>
    </row>
    <row r="540" spans="1:43" ht="105">
      <c r="A540" s="281"/>
      <c r="B540" s="282" t="s">
        <v>4044</v>
      </c>
      <c r="C540" s="291" t="s">
        <v>4045</v>
      </c>
      <c r="D540" s="273" t="s">
        <v>4046</v>
      </c>
      <c r="E540" s="274"/>
      <c r="F540" s="275" t="s">
        <v>2550</v>
      </c>
      <c r="G540" s="276">
        <v>29</v>
      </c>
      <c r="H540" s="277">
        <v>221.08</v>
      </c>
      <c r="I540" s="278">
        <v>0</v>
      </c>
      <c r="J540" s="279">
        <f t="shared" si="319"/>
        <v>221.08</v>
      </c>
      <c r="K540" s="166">
        <f t="shared" si="320"/>
        <v>6411.32</v>
      </c>
      <c r="L540" s="166">
        <f t="shared" si="321"/>
        <v>0</v>
      </c>
      <c r="M540" s="166">
        <f t="shared" si="322"/>
        <v>6411.32</v>
      </c>
      <c r="N540" s="166">
        <f t="shared" si="323"/>
        <v>8014.15</v>
      </c>
      <c r="O540" s="166"/>
      <c r="P540" s="167">
        <f t="shared" si="324"/>
        <v>29</v>
      </c>
      <c r="Q540" s="168">
        <f t="shared" si="325"/>
        <v>0</v>
      </c>
      <c r="R540" s="168">
        <f t="shared" si="326"/>
        <v>0</v>
      </c>
      <c r="S540" s="168">
        <f t="shared" si="327"/>
        <v>0</v>
      </c>
      <c r="T540" s="169">
        <f t="shared" si="328"/>
        <v>0</v>
      </c>
      <c r="U540" s="166"/>
      <c r="V540" s="167">
        <f t="shared" si="329"/>
        <v>29</v>
      </c>
      <c r="W540" s="168">
        <f t="shared" si="330"/>
        <v>0</v>
      </c>
      <c r="X540" s="168">
        <f t="shared" si="331"/>
        <v>0</v>
      </c>
      <c r="Y540" s="168">
        <f t="shared" si="332"/>
        <v>0</v>
      </c>
      <c r="Z540" s="169">
        <f t="shared" si="333"/>
        <v>0</v>
      </c>
      <c r="AA540" s="166"/>
      <c r="AB540" s="167">
        <f t="shared" si="334"/>
        <v>29</v>
      </c>
      <c r="AC540" s="168">
        <f t="shared" si="335"/>
        <v>0</v>
      </c>
      <c r="AD540" s="168">
        <f t="shared" si="336"/>
        <v>0</v>
      </c>
      <c r="AE540" s="168">
        <f t="shared" si="337"/>
        <v>0</v>
      </c>
      <c r="AF540" s="169">
        <f t="shared" si="338"/>
        <v>0</v>
      </c>
      <c r="AG540" s="170"/>
      <c r="AH540" s="238" t="s">
        <v>1490</v>
      </c>
      <c r="AI540" s="285"/>
      <c r="AN540" s="255"/>
      <c r="AO540" s="256"/>
      <c r="AP540" s="256"/>
      <c r="AQ540" s="257"/>
    </row>
    <row r="541" spans="1:43" ht="75">
      <c r="A541" s="281"/>
      <c r="B541" s="282" t="s">
        <v>4047</v>
      </c>
      <c r="C541" s="286" t="s">
        <v>4048</v>
      </c>
      <c r="D541" s="273" t="s">
        <v>4049</v>
      </c>
      <c r="E541" s="274"/>
      <c r="F541" s="284" t="s">
        <v>2590</v>
      </c>
      <c r="G541" s="276">
        <v>2</v>
      </c>
      <c r="H541" s="277">
        <v>7.5</v>
      </c>
      <c r="I541" s="278">
        <v>14.74</v>
      </c>
      <c r="J541" s="279">
        <f t="shared" si="319"/>
        <v>22.24</v>
      </c>
      <c r="K541" s="166">
        <f t="shared" si="320"/>
        <v>15</v>
      </c>
      <c r="L541" s="166">
        <f t="shared" si="321"/>
        <v>29.48</v>
      </c>
      <c r="M541" s="166">
        <f t="shared" si="322"/>
        <v>44.48</v>
      </c>
      <c r="N541" s="166">
        <f t="shared" si="323"/>
        <v>55.6</v>
      </c>
      <c r="O541" s="166"/>
      <c r="P541" s="167">
        <f t="shared" si="324"/>
        <v>2</v>
      </c>
      <c r="Q541" s="168">
        <f t="shared" si="325"/>
        <v>0</v>
      </c>
      <c r="R541" s="168">
        <f t="shared" si="326"/>
        <v>0</v>
      </c>
      <c r="S541" s="168">
        <f t="shared" si="327"/>
        <v>0</v>
      </c>
      <c r="T541" s="169">
        <f t="shared" si="328"/>
        <v>0</v>
      </c>
      <c r="U541" s="166"/>
      <c r="V541" s="167">
        <f t="shared" si="329"/>
        <v>2</v>
      </c>
      <c r="W541" s="168">
        <f t="shared" si="330"/>
        <v>0</v>
      </c>
      <c r="X541" s="168">
        <f t="shared" si="331"/>
        <v>0</v>
      </c>
      <c r="Y541" s="168">
        <f t="shared" si="332"/>
        <v>0</v>
      </c>
      <c r="Z541" s="169">
        <f t="shared" si="333"/>
        <v>0</v>
      </c>
      <c r="AA541" s="166"/>
      <c r="AB541" s="167">
        <f t="shared" si="334"/>
        <v>2</v>
      </c>
      <c r="AC541" s="168">
        <f t="shared" si="335"/>
        <v>0</v>
      </c>
      <c r="AD541" s="168">
        <f t="shared" si="336"/>
        <v>0</v>
      </c>
      <c r="AE541" s="168">
        <f t="shared" si="337"/>
        <v>0</v>
      </c>
      <c r="AF541" s="169">
        <f t="shared" si="338"/>
        <v>0</v>
      </c>
      <c r="AG541" s="170"/>
      <c r="AH541" s="238" t="s">
        <v>1490</v>
      </c>
      <c r="AI541" s="285"/>
      <c r="AN541" s="239"/>
      <c r="AO541" s="240"/>
      <c r="AP541" s="240"/>
      <c r="AQ541" s="241"/>
    </row>
    <row r="542" spans="1:43" ht="60">
      <c r="A542" s="281"/>
      <c r="B542" s="282" t="s">
        <v>4050</v>
      </c>
      <c r="C542" s="272" t="s">
        <v>4051</v>
      </c>
      <c r="D542" s="273" t="s">
        <v>4052</v>
      </c>
      <c r="E542" s="274"/>
      <c r="F542" s="284" t="s">
        <v>2601</v>
      </c>
      <c r="G542" s="276">
        <v>8</v>
      </c>
      <c r="H542" s="277">
        <v>7.35</v>
      </c>
      <c r="I542" s="278">
        <v>4.96</v>
      </c>
      <c r="J542" s="279">
        <f t="shared" si="319"/>
        <v>12.31</v>
      </c>
      <c r="K542" s="166">
        <f t="shared" si="320"/>
        <v>58.8</v>
      </c>
      <c r="L542" s="166">
        <f t="shared" si="321"/>
        <v>39.68</v>
      </c>
      <c r="M542" s="166">
        <f t="shared" si="322"/>
        <v>98.48</v>
      </c>
      <c r="N542" s="166">
        <f t="shared" si="323"/>
        <v>123.1</v>
      </c>
      <c r="O542" s="166"/>
      <c r="P542" s="167">
        <f t="shared" si="324"/>
        <v>8</v>
      </c>
      <c r="Q542" s="168">
        <f t="shared" si="325"/>
        <v>0</v>
      </c>
      <c r="R542" s="168">
        <f t="shared" si="326"/>
        <v>0</v>
      </c>
      <c r="S542" s="168">
        <f t="shared" si="327"/>
        <v>0</v>
      </c>
      <c r="T542" s="169">
        <f t="shared" si="328"/>
        <v>0</v>
      </c>
      <c r="U542" s="166"/>
      <c r="V542" s="167">
        <f t="shared" si="329"/>
        <v>8</v>
      </c>
      <c r="W542" s="168">
        <f t="shared" si="330"/>
        <v>0</v>
      </c>
      <c r="X542" s="168">
        <f t="shared" si="331"/>
        <v>0</v>
      </c>
      <c r="Y542" s="168">
        <f t="shared" si="332"/>
        <v>0</v>
      </c>
      <c r="Z542" s="169">
        <f t="shared" si="333"/>
        <v>0</v>
      </c>
      <c r="AA542" s="166"/>
      <c r="AB542" s="167">
        <f t="shared" si="334"/>
        <v>8</v>
      </c>
      <c r="AC542" s="168">
        <f t="shared" si="335"/>
        <v>0</v>
      </c>
      <c r="AD542" s="168">
        <f t="shared" si="336"/>
        <v>0</v>
      </c>
      <c r="AE542" s="168">
        <f t="shared" si="337"/>
        <v>0</v>
      </c>
      <c r="AF542" s="169">
        <f t="shared" si="338"/>
        <v>0</v>
      </c>
      <c r="AG542" s="170"/>
      <c r="AH542" s="238" t="s">
        <v>1490</v>
      </c>
      <c r="AI542" s="285"/>
      <c r="AN542" s="255"/>
      <c r="AO542" s="256"/>
      <c r="AP542" s="256"/>
      <c r="AQ542" s="257"/>
    </row>
    <row r="543" spans="1:43" ht="30">
      <c r="A543" s="281"/>
      <c r="B543" s="282" t="s">
        <v>4053</v>
      </c>
      <c r="C543" s="286" t="s">
        <v>4054</v>
      </c>
      <c r="D543" s="273" t="s">
        <v>4055</v>
      </c>
      <c r="E543" s="274"/>
      <c r="F543" s="275" t="s">
        <v>2550</v>
      </c>
      <c r="G543" s="276">
        <v>98</v>
      </c>
      <c r="H543" s="277">
        <v>0.02</v>
      </c>
      <c r="I543" s="278">
        <v>1.57</v>
      </c>
      <c r="J543" s="279">
        <f t="shared" si="319"/>
        <v>1.59</v>
      </c>
      <c r="K543" s="166">
        <f t="shared" si="320"/>
        <v>1.96</v>
      </c>
      <c r="L543" s="166">
        <f t="shared" si="321"/>
        <v>153.86000000000001</v>
      </c>
      <c r="M543" s="166">
        <f t="shared" si="322"/>
        <v>155.82</v>
      </c>
      <c r="N543" s="166">
        <f t="shared" si="323"/>
        <v>194.78</v>
      </c>
      <c r="O543" s="166"/>
      <c r="P543" s="167">
        <f t="shared" si="324"/>
        <v>98</v>
      </c>
      <c r="Q543" s="168">
        <f t="shared" si="325"/>
        <v>0</v>
      </c>
      <c r="R543" s="168">
        <f t="shared" si="326"/>
        <v>0</v>
      </c>
      <c r="S543" s="168">
        <f t="shared" si="327"/>
        <v>0</v>
      </c>
      <c r="T543" s="169">
        <f t="shared" si="328"/>
        <v>0</v>
      </c>
      <c r="U543" s="166"/>
      <c r="V543" s="167">
        <f t="shared" si="329"/>
        <v>98</v>
      </c>
      <c r="W543" s="168">
        <f t="shared" si="330"/>
        <v>0</v>
      </c>
      <c r="X543" s="168">
        <f t="shared" si="331"/>
        <v>0</v>
      </c>
      <c r="Y543" s="168">
        <f t="shared" si="332"/>
        <v>0</v>
      </c>
      <c r="Z543" s="169">
        <f t="shared" si="333"/>
        <v>0</v>
      </c>
      <c r="AA543" s="166"/>
      <c r="AB543" s="167">
        <f t="shared" si="334"/>
        <v>98</v>
      </c>
      <c r="AC543" s="168">
        <f t="shared" si="335"/>
        <v>0</v>
      </c>
      <c r="AD543" s="168">
        <f t="shared" si="336"/>
        <v>0</v>
      </c>
      <c r="AE543" s="168">
        <f t="shared" si="337"/>
        <v>0</v>
      </c>
      <c r="AF543" s="169">
        <f t="shared" si="338"/>
        <v>0</v>
      </c>
      <c r="AG543" s="170"/>
      <c r="AH543" s="238" t="s">
        <v>1490</v>
      </c>
      <c r="AI543" s="285"/>
      <c r="AN543" s="255"/>
      <c r="AO543" s="256"/>
      <c r="AP543" s="256"/>
      <c r="AQ543" s="257"/>
    </row>
    <row r="544" spans="1:43" ht="30">
      <c r="A544" s="281"/>
      <c r="B544" s="282" t="s">
        <v>4056</v>
      </c>
      <c r="C544" s="272" t="s">
        <v>4057</v>
      </c>
      <c r="D544" s="273" t="s">
        <v>4058</v>
      </c>
      <c r="E544" s="274"/>
      <c r="F544" s="275" t="s">
        <v>2550</v>
      </c>
      <c r="G544" s="276">
        <v>10</v>
      </c>
      <c r="H544" s="277">
        <v>2.02</v>
      </c>
      <c r="I544" s="278">
        <v>5.23</v>
      </c>
      <c r="J544" s="279">
        <f t="shared" si="319"/>
        <v>7.25</v>
      </c>
      <c r="K544" s="166">
        <f t="shared" si="320"/>
        <v>20.2</v>
      </c>
      <c r="L544" s="166">
        <f t="shared" si="321"/>
        <v>52.3</v>
      </c>
      <c r="M544" s="166">
        <f t="shared" si="322"/>
        <v>72.5</v>
      </c>
      <c r="N544" s="166">
        <f t="shared" si="323"/>
        <v>90.63</v>
      </c>
      <c r="O544" s="166"/>
      <c r="P544" s="167">
        <f t="shared" si="324"/>
        <v>10</v>
      </c>
      <c r="Q544" s="168">
        <f t="shared" si="325"/>
        <v>0</v>
      </c>
      <c r="R544" s="168">
        <f t="shared" si="326"/>
        <v>0</v>
      </c>
      <c r="S544" s="168">
        <f t="shared" si="327"/>
        <v>0</v>
      </c>
      <c r="T544" s="169">
        <f t="shared" si="328"/>
        <v>0</v>
      </c>
      <c r="U544" s="166"/>
      <c r="V544" s="167">
        <f t="shared" si="329"/>
        <v>10</v>
      </c>
      <c r="W544" s="168">
        <f t="shared" si="330"/>
        <v>0</v>
      </c>
      <c r="X544" s="168">
        <f t="shared" si="331"/>
        <v>0</v>
      </c>
      <c r="Y544" s="168">
        <f t="shared" si="332"/>
        <v>0</v>
      </c>
      <c r="Z544" s="169">
        <f t="shared" si="333"/>
        <v>0</v>
      </c>
      <c r="AA544" s="166"/>
      <c r="AB544" s="167">
        <f t="shared" si="334"/>
        <v>10</v>
      </c>
      <c r="AC544" s="168">
        <f t="shared" si="335"/>
        <v>0</v>
      </c>
      <c r="AD544" s="168">
        <f t="shared" si="336"/>
        <v>0</v>
      </c>
      <c r="AE544" s="168">
        <f t="shared" si="337"/>
        <v>0</v>
      </c>
      <c r="AF544" s="169">
        <f t="shared" si="338"/>
        <v>0</v>
      </c>
      <c r="AG544" s="170"/>
      <c r="AH544" s="238" t="s">
        <v>1490</v>
      </c>
      <c r="AI544" s="285"/>
      <c r="AN544" s="255"/>
      <c r="AO544" s="256"/>
      <c r="AP544" s="256"/>
      <c r="AQ544" s="257"/>
    </row>
    <row r="545" spans="1:43" ht="75">
      <c r="A545" s="281"/>
      <c r="B545" s="282" t="s">
        <v>4059</v>
      </c>
      <c r="C545" s="288" t="s">
        <v>4060</v>
      </c>
      <c r="D545" s="273" t="s">
        <v>4061</v>
      </c>
      <c r="E545" s="274"/>
      <c r="F545" s="275" t="s">
        <v>2550</v>
      </c>
      <c r="G545" s="276">
        <v>4</v>
      </c>
      <c r="H545" s="277">
        <v>139.74</v>
      </c>
      <c r="I545" s="278">
        <v>57.24</v>
      </c>
      <c r="J545" s="279">
        <f t="shared" si="319"/>
        <v>196.98</v>
      </c>
      <c r="K545" s="166">
        <f t="shared" si="320"/>
        <v>558.96</v>
      </c>
      <c r="L545" s="166">
        <f t="shared" si="321"/>
        <v>228.96</v>
      </c>
      <c r="M545" s="166">
        <f t="shared" si="322"/>
        <v>787.92</v>
      </c>
      <c r="N545" s="166">
        <f t="shared" si="323"/>
        <v>984.9</v>
      </c>
      <c r="O545" s="166"/>
      <c r="P545" s="167">
        <f t="shared" si="324"/>
        <v>4</v>
      </c>
      <c r="Q545" s="168">
        <f t="shared" si="325"/>
        <v>0</v>
      </c>
      <c r="R545" s="168">
        <f t="shared" si="326"/>
        <v>0</v>
      </c>
      <c r="S545" s="168">
        <f t="shared" si="327"/>
        <v>0</v>
      </c>
      <c r="T545" s="169">
        <f t="shared" si="328"/>
        <v>0</v>
      </c>
      <c r="U545" s="166"/>
      <c r="V545" s="167">
        <f t="shared" si="329"/>
        <v>4</v>
      </c>
      <c r="W545" s="168">
        <f t="shared" si="330"/>
        <v>0</v>
      </c>
      <c r="X545" s="168">
        <f t="shared" si="331"/>
        <v>0</v>
      </c>
      <c r="Y545" s="168">
        <f t="shared" si="332"/>
        <v>0</v>
      </c>
      <c r="Z545" s="169">
        <f t="shared" si="333"/>
        <v>0</v>
      </c>
      <c r="AA545" s="166"/>
      <c r="AB545" s="167">
        <f t="shared" si="334"/>
        <v>4</v>
      </c>
      <c r="AC545" s="168">
        <f t="shared" si="335"/>
        <v>0</v>
      </c>
      <c r="AD545" s="168">
        <f t="shared" si="336"/>
        <v>0</v>
      </c>
      <c r="AE545" s="168">
        <f t="shared" si="337"/>
        <v>0</v>
      </c>
      <c r="AF545" s="169">
        <f t="shared" si="338"/>
        <v>0</v>
      </c>
      <c r="AG545" s="170"/>
      <c r="AH545" s="238" t="s">
        <v>1490</v>
      </c>
      <c r="AI545" s="285"/>
      <c r="AN545" s="255"/>
      <c r="AO545" s="256"/>
      <c r="AP545" s="256"/>
      <c r="AQ545" s="257"/>
    </row>
    <row r="546" spans="1:43" ht="75">
      <c r="A546" s="281"/>
      <c r="B546" s="282" t="s">
        <v>4062</v>
      </c>
      <c r="C546" s="288" t="s">
        <v>4063</v>
      </c>
      <c r="D546" s="273" t="s">
        <v>4064</v>
      </c>
      <c r="E546" s="274"/>
      <c r="F546" s="275" t="s">
        <v>2550</v>
      </c>
      <c r="G546" s="276">
        <v>4</v>
      </c>
      <c r="H546" s="277">
        <v>62.13</v>
      </c>
      <c r="I546" s="278">
        <v>28.62</v>
      </c>
      <c r="J546" s="279">
        <f t="shared" si="319"/>
        <v>90.75</v>
      </c>
      <c r="K546" s="166">
        <f t="shared" si="320"/>
        <v>248.52</v>
      </c>
      <c r="L546" s="166">
        <f t="shared" si="321"/>
        <v>114.48</v>
      </c>
      <c r="M546" s="166">
        <f t="shared" si="322"/>
        <v>363</v>
      </c>
      <c r="N546" s="166">
        <f t="shared" si="323"/>
        <v>453.75</v>
      </c>
      <c r="O546" s="166"/>
      <c r="P546" s="167">
        <f t="shared" si="324"/>
        <v>4</v>
      </c>
      <c r="Q546" s="168">
        <f t="shared" si="325"/>
        <v>0</v>
      </c>
      <c r="R546" s="168">
        <f t="shared" si="326"/>
        <v>0</v>
      </c>
      <c r="S546" s="168">
        <f t="shared" si="327"/>
        <v>0</v>
      </c>
      <c r="T546" s="169">
        <f t="shared" si="328"/>
        <v>0</v>
      </c>
      <c r="U546" s="166"/>
      <c r="V546" s="167">
        <f t="shared" si="329"/>
        <v>4</v>
      </c>
      <c r="W546" s="168">
        <f t="shared" si="330"/>
        <v>0</v>
      </c>
      <c r="X546" s="168">
        <f t="shared" si="331"/>
        <v>0</v>
      </c>
      <c r="Y546" s="168">
        <f t="shared" si="332"/>
        <v>0</v>
      </c>
      <c r="Z546" s="169">
        <f t="shared" si="333"/>
        <v>0</v>
      </c>
      <c r="AA546" s="166"/>
      <c r="AB546" s="167">
        <f t="shared" si="334"/>
        <v>4</v>
      </c>
      <c r="AC546" s="168">
        <f t="shared" si="335"/>
        <v>0</v>
      </c>
      <c r="AD546" s="168">
        <f t="shared" si="336"/>
        <v>0</v>
      </c>
      <c r="AE546" s="168">
        <f t="shared" si="337"/>
        <v>0</v>
      </c>
      <c r="AF546" s="169">
        <f t="shared" si="338"/>
        <v>0</v>
      </c>
      <c r="AG546" s="170"/>
      <c r="AH546" s="238" t="s">
        <v>1490</v>
      </c>
      <c r="AI546" s="285"/>
      <c r="AN546" s="255"/>
      <c r="AO546" s="256"/>
      <c r="AP546" s="256"/>
      <c r="AQ546" s="257"/>
    </row>
    <row r="547" spans="1:43" ht="45">
      <c r="A547" s="281"/>
      <c r="B547" s="282" t="s">
        <v>4065</v>
      </c>
      <c r="C547" s="286" t="s">
        <v>4066</v>
      </c>
      <c r="D547" s="273" t="s">
        <v>4067</v>
      </c>
      <c r="E547" s="274"/>
      <c r="F547" s="275" t="s">
        <v>2550</v>
      </c>
      <c r="G547" s="276">
        <v>12</v>
      </c>
      <c r="H547" s="277">
        <v>72.16</v>
      </c>
      <c r="I547" s="278">
        <v>7.1</v>
      </c>
      <c r="J547" s="279">
        <f t="shared" si="319"/>
        <v>79.260000000000005</v>
      </c>
      <c r="K547" s="166">
        <f t="shared" si="320"/>
        <v>865.92</v>
      </c>
      <c r="L547" s="166">
        <f t="shared" si="321"/>
        <v>85.2</v>
      </c>
      <c r="M547" s="166">
        <f t="shared" si="322"/>
        <v>951.12</v>
      </c>
      <c r="N547" s="166">
        <f t="shared" si="323"/>
        <v>1188.9000000000001</v>
      </c>
      <c r="O547" s="166"/>
      <c r="P547" s="167">
        <f t="shared" si="324"/>
        <v>12</v>
      </c>
      <c r="Q547" s="168">
        <f t="shared" si="325"/>
        <v>0</v>
      </c>
      <c r="R547" s="168">
        <f t="shared" si="326"/>
        <v>0</v>
      </c>
      <c r="S547" s="168">
        <f t="shared" si="327"/>
        <v>0</v>
      </c>
      <c r="T547" s="169">
        <f t="shared" si="328"/>
        <v>0</v>
      </c>
      <c r="U547" s="166"/>
      <c r="V547" s="167">
        <f t="shared" si="329"/>
        <v>12</v>
      </c>
      <c r="W547" s="168">
        <f t="shared" si="330"/>
        <v>0</v>
      </c>
      <c r="X547" s="168">
        <f t="shared" si="331"/>
        <v>0</v>
      </c>
      <c r="Y547" s="168">
        <f t="shared" si="332"/>
        <v>0</v>
      </c>
      <c r="Z547" s="169">
        <f t="shared" si="333"/>
        <v>0</v>
      </c>
      <c r="AA547" s="166"/>
      <c r="AB547" s="167">
        <f t="shared" si="334"/>
        <v>12</v>
      </c>
      <c r="AC547" s="168">
        <f t="shared" si="335"/>
        <v>0</v>
      </c>
      <c r="AD547" s="168">
        <f t="shared" si="336"/>
        <v>0</v>
      </c>
      <c r="AE547" s="168">
        <f t="shared" si="337"/>
        <v>0</v>
      </c>
      <c r="AF547" s="169">
        <f t="shared" si="338"/>
        <v>0</v>
      </c>
      <c r="AG547" s="170"/>
      <c r="AH547" s="238" t="s">
        <v>1490</v>
      </c>
      <c r="AI547" s="285"/>
      <c r="AN547" s="239"/>
      <c r="AO547" s="240"/>
      <c r="AP547" s="240"/>
      <c r="AQ547" s="241"/>
    </row>
    <row r="548" spans="1:43" ht="30">
      <c r="A548" s="281"/>
      <c r="B548" s="282" t="s">
        <v>4068</v>
      </c>
      <c r="C548" s="291" t="s">
        <v>4069</v>
      </c>
      <c r="D548" s="273" t="s">
        <v>4070</v>
      </c>
      <c r="E548" s="274"/>
      <c r="F548" s="284" t="s">
        <v>2590</v>
      </c>
      <c r="G548" s="276">
        <v>4</v>
      </c>
      <c r="H548" s="277">
        <v>29.13</v>
      </c>
      <c r="I548" s="278">
        <v>7.68</v>
      </c>
      <c r="J548" s="279">
        <f t="shared" si="319"/>
        <v>36.81</v>
      </c>
      <c r="K548" s="166">
        <f t="shared" si="320"/>
        <v>116.52</v>
      </c>
      <c r="L548" s="166">
        <f t="shared" si="321"/>
        <v>30.72</v>
      </c>
      <c r="M548" s="166">
        <f t="shared" si="322"/>
        <v>147.24</v>
      </c>
      <c r="N548" s="166">
        <f t="shared" si="323"/>
        <v>184.05</v>
      </c>
      <c r="O548" s="166"/>
      <c r="P548" s="167">
        <f t="shared" si="324"/>
        <v>4</v>
      </c>
      <c r="Q548" s="168">
        <f t="shared" si="325"/>
        <v>0</v>
      </c>
      <c r="R548" s="168">
        <f t="shared" si="326"/>
        <v>0</v>
      </c>
      <c r="S548" s="168">
        <f t="shared" si="327"/>
        <v>0</v>
      </c>
      <c r="T548" s="169">
        <f t="shared" si="328"/>
        <v>0</v>
      </c>
      <c r="U548" s="166"/>
      <c r="V548" s="167">
        <f t="shared" si="329"/>
        <v>4</v>
      </c>
      <c r="W548" s="168">
        <f t="shared" si="330"/>
        <v>0</v>
      </c>
      <c r="X548" s="168">
        <f t="shared" si="331"/>
        <v>0</v>
      </c>
      <c r="Y548" s="168">
        <f t="shared" si="332"/>
        <v>0</v>
      </c>
      <c r="Z548" s="169">
        <f t="shared" si="333"/>
        <v>0</v>
      </c>
      <c r="AA548" s="166"/>
      <c r="AB548" s="167">
        <f t="shared" si="334"/>
        <v>4</v>
      </c>
      <c r="AC548" s="168">
        <f t="shared" si="335"/>
        <v>0</v>
      </c>
      <c r="AD548" s="168">
        <f t="shared" si="336"/>
        <v>0</v>
      </c>
      <c r="AE548" s="168">
        <f t="shared" si="337"/>
        <v>0</v>
      </c>
      <c r="AF548" s="169">
        <f t="shared" si="338"/>
        <v>0</v>
      </c>
      <c r="AG548" s="170"/>
      <c r="AH548" s="238" t="s">
        <v>1490</v>
      </c>
      <c r="AI548" s="285"/>
      <c r="AN548" s="255"/>
      <c r="AO548" s="256"/>
      <c r="AP548" s="256"/>
      <c r="AQ548" s="257"/>
    </row>
    <row r="549" spans="1:43" ht="19.5">
      <c r="A549" s="281"/>
      <c r="B549" s="282" t="s">
        <v>4071</v>
      </c>
      <c r="C549" s="291" t="s">
        <v>4072</v>
      </c>
      <c r="D549" s="273" t="s">
        <v>4073</v>
      </c>
      <c r="E549" s="274"/>
      <c r="F549" s="275" t="s">
        <v>2590</v>
      </c>
      <c r="G549" s="276">
        <v>31</v>
      </c>
      <c r="H549" s="277">
        <v>10.74</v>
      </c>
      <c r="I549" s="278">
        <v>7.76</v>
      </c>
      <c r="J549" s="279">
        <f t="shared" si="319"/>
        <v>18.5</v>
      </c>
      <c r="K549" s="166">
        <f t="shared" si="320"/>
        <v>332.94</v>
      </c>
      <c r="L549" s="166">
        <f t="shared" si="321"/>
        <v>240.56</v>
      </c>
      <c r="M549" s="166">
        <f t="shared" si="322"/>
        <v>573.5</v>
      </c>
      <c r="N549" s="166">
        <f t="shared" si="323"/>
        <v>716.88</v>
      </c>
      <c r="O549" s="166"/>
      <c r="P549" s="167">
        <f t="shared" si="324"/>
        <v>31</v>
      </c>
      <c r="Q549" s="168">
        <f t="shared" si="325"/>
        <v>0</v>
      </c>
      <c r="R549" s="168">
        <f t="shared" si="326"/>
        <v>0</v>
      </c>
      <c r="S549" s="168">
        <f t="shared" si="327"/>
        <v>0</v>
      </c>
      <c r="T549" s="169">
        <f t="shared" si="328"/>
        <v>0</v>
      </c>
      <c r="U549" s="166"/>
      <c r="V549" s="167">
        <f t="shared" si="329"/>
        <v>31</v>
      </c>
      <c r="W549" s="168">
        <f t="shared" si="330"/>
        <v>0</v>
      </c>
      <c r="X549" s="168">
        <f t="shared" si="331"/>
        <v>0</v>
      </c>
      <c r="Y549" s="168">
        <f t="shared" si="332"/>
        <v>0</v>
      </c>
      <c r="Z549" s="169">
        <f t="shared" si="333"/>
        <v>0</v>
      </c>
      <c r="AA549" s="166"/>
      <c r="AB549" s="167">
        <f t="shared" si="334"/>
        <v>31</v>
      </c>
      <c r="AC549" s="168">
        <f t="shared" si="335"/>
        <v>0</v>
      </c>
      <c r="AD549" s="168">
        <f t="shared" si="336"/>
        <v>0</v>
      </c>
      <c r="AE549" s="168">
        <f t="shared" si="337"/>
        <v>0</v>
      </c>
      <c r="AF549" s="169">
        <f t="shared" si="338"/>
        <v>0</v>
      </c>
      <c r="AG549" s="170"/>
      <c r="AH549" s="238" t="s">
        <v>1490</v>
      </c>
      <c r="AI549" s="285"/>
      <c r="AN549" s="255"/>
      <c r="AO549" s="256"/>
      <c r="AP549" s="256"/>
      <c r="AQ549" s="257"/>
    </row>
    <row r="550" spans="1:43" ht="75.75" thickBot="1">
      <c r="A550" s="281" t="s">
        <v>4</v>
      </c>
      <c r="B550" s="282" t="s">
        <v>4074</v>
      </c>
      <c r="C550" s="310" t="s">
        <v>4075</v>
      </c>
      <c r="D550" s="273" t="s">
        <v>4076</v>
      </c>
      <c r="E550" s="274"/>
      <c r="F550" s="275" t="s">
        <v>2550</v>
      </c>
      <c r="G550" s="298">
        <v>0</v>
      </c>
      <c r="H550" s="277">
        <v>451.45</v>
      </c>
      <c r="I550" s="278">
        <v>13.01</v>
      </c>
      <c r="J550" s="279">
        <f t="shared" si="319"/>
        <v>464.46</v>
      </c>
      <c r="K550" s="166">
        <f t="shared" si="320"/>
        <v>0</v>
      </c>
      <c r="L550" s="166">
        <f t="shared" si="321"/>
        <v>0</v>
      </c>
      <c r="M550" s="166">
        <f t="shared" si="322"/>
        <v>0</v>
      </c>
      <c r="N550" s="166">
        <f t="shared" si="323"/>
        <v>0</v>
      </c>
      <c r="O550" s="166"/>
      <c r="P550" s="167">
        <f t="shared" si="324"/>
        <v>0</v>
      </c>
      <c r="Q550" s="168">
        <f t="shared" si="325"/>
        <v>0</v>
      </c>
      <c r="R550" s="168">
        <f t="shared" si="326"/>
        <v>0</v>
      </c>
      <c r="S550" s="168">
        <f t="shared" si="327"/>
        <v>0</v>
      </c>
      <c r="T550" s="169">
        <f t="shared" si="328"/>
        <v>0</v>
      </c>
      <c r="U550" s="166"/>
      <c r="V550" s="167">
        <f t="shared" si="329"/>
        <v>0</v>
      </c>
      <c r="W550" s="168">
        <f t="shared" si="330"/>
        <v>0</v>
      </c>
      <c r="X550" s="168">
        <f t="shared" si="331"/>
        <v>0</v>
      </c>
      <c r="Y550" s="168">
        <f t="shared" si="332"/>
        <v>0</v>
      </c>
      <c r="Z550" s="169">
        <f t="shared" si="333"/>
        <v>0</v>
      </c>
      <c r="AA550" s="166"/>
      <c r="AB550" s="167">
        <f t="shared" si="334"/>
        <v>0</v>
      </c>
      <c r="AC550" s="168">
        <f t="shared" si="335"/>
        <v>0</v>
      </c>
      <c r="AD550" s="168">
        <f t="shared" si="336"/>
        <v>0</v>
      </c>
      <c r="AE550" s="168">
        <f t="shared" si="337"/>
        <v>0</v>
      </c>
      <c r="AF550" s="169">
        <f t="shared" si="338"/>
        <v>0</v>
      </c>
      <c r="AG550" s="170"/>
      <c r="AH550" s="238"/>
      <c r="AI550" s="285"/>
      <c r="AN550" s="255" t="s">
        <v>4077</v>
      </c>
      <c r="AO550" s="256" t="s">
        <v>4078</v>
      </c>
      <c r="AP550" s="256" t="s">
        <v>4079</v>
      </c>
      <c r="AQ550" s="257"/>
    </row>
    <row r="551" spans="1:43" ht="32.25" thickBot="1">
      <c r="A551" s="297"/>
      <c r="B551" s="304" t="s">
        <v>4080</v>
      </c>
      <c r="C551" s="305" t="s">
        <v>2541</v>
      </c>
      <c r="D551" s="306" t="s">
        <v>4081</v>
      </c>
      <c r="E551" s="208">
        <f>SUM(N553:N558)</f>
        <v>136748.44</v>
      </c>
      <c r="F551" s="228"/>
      <c r="G551" s="298" t="s">
        <v>2541</v>
      </c>
      <c r="H551" s="229"/>
      <c r="I551" s="230"/>
      <c r="J551" s="231"/>
      <c r="K551" s="232"/>
      <c r="L551" s="232"/>
      <c r="M551" s="232"/>
      <c r="N551" s="232"/>
      <c r="O551" s="233">
        <f>SUM(T553:T558)</f>
        <v>0</v>
      </c>
      <c r="P551" s="234"/>
      <c r="Q551" s="235"/>
      <c r="R551" s="235"/>
      <c r="S551" s="235"/>
      <c r="T551" s="236"/>
      <c r="U551" s="233">
        <f>SUM(Z553:Z558)</f>
        <v>0</v>
      </c>
      <c r="V551" s="234"/>
      <c r="W551" s="235"/>
      <c r="X551" s="235"/>
      <c r="Y551" s="235"/>
      <c r="Z551" s="236"/>
      <c r="AA551" s="233">
        <f>SUM(AF553:AF558)</f>
        <v>0</v>
      </c>
      <c r="AB551" s="234"/>
      <c r="AC551" s="235"/>
      <c r="AD551" s="235"/>
      <c r="AE551" s="235"/>
      <c r="AF551" s="236"/>
      <c r="AG551" s="237"/>
      <c r="AH551" s="238" t="s">
        <v>1490</v>
      </c>
      <c r="AI551" s="190"/>
      <c r="AN551" s="255"/>
      <c r="AO551" s="256"/>
      <c r="AP551" s="256"/>
      <c r="AQ551" s="257"/>
    </row>
    <row r="552" spans="1:43" ht="19.5">
      <c r="A552" s="287"/>
      <c r="B552" s="259" t="s">
        <v>4082</v>
      </c>
      <c r="C552" s="303" t="s">
        <v>2541</v>
      </c>
      <c r="D552" s="260" t="s">
        <v>4083</v>
      </c>
      <c r="E552" s="181">
        <f>SUM(N553:N558)</f>
        <v>136748.44</v>
      </c>
      <c r="F552" s="261"/>
      <c r="G552" s="262" t="s">
        <v>2541</v>
      </c>
      <c r="H552" s="263"/>
      <c r="I552" s="264"/>
      <c r="J552" s="265"/>
      <c r="K552" s="266"/>
      <c r="L552" s="266"/>
      <c r="M552" s="266"/>
      <c r="N552" s="266"/>
      <c r="O552" s="267">
        <f>SUM(T553:T558)</f>
        <v>0</v>
      </c>
      <c r="P552" s="268"/>
      <c r="Q552" s="269"/>
      <c r="R552" s="269"/>
      <c r="S552" s="269"/>
      <c r="T552" s="270"/>
      <c r="U552" s="267">
        <f>SUM(Z553:Z558)</f>
        <v>0</v>
      </c>
      <c r="V552" s="268"/>
      <c r="W552" s="269"/>
      <c r="X552" s="269"/>
      <c r="Y552" s="269"/>
      <c r="Z552" s="270"/>
      <c r="AA552" s="267">
        <f>SUM(AF553:AF558)</f>
        <v>0</v>
      </c>
      <c r="AB552" s="268"/>
      <c r="AC552" s="269"/>
      <c r="AD552" s="269"/>
      <c r="AE552" s="269"/>
      <c r="AF552" s="270"/>
      <c r="AG552" s="237"/>
      <c r="AH552" s="238" t="s">
        <v>1490</v>
      </c>
      <c r="AI552" s="190"/>
      <c r="AN552" s="255"/>
      <c r="AO552" s="256"/>
      <c r="AP552" s="256"/>
      <c r="AQ552" s="257"/>
    </row>
    <row r="553" spans="1:43" ht="45">
      <c r="A553" s="281"/>
      <c r="B553" s="282" t="s">
        <v>4084</v>
      </c>
      <c r="C553" s="272" t="s">
        <v>4085</v>
      </c>
      <c r="D553" s="273" t="s">
        <v>4086</v>
      </c>
      <c r="E553" s="274"/>
      <c r="F553" s="275" t="s">
        <v>2942</v>
      </c>
      <c r="G553" s="276">
        <v>1066</v>
      </c>
      <c r="H553" s="277">
        <v>7.36</v>
      </c>
      <c r="I553" s="278">
        <v>3.69</v>
      </c>
      <c r="J553" s="279">
        <f t="shared" ref="J553:J558" si="339">ROUND(H553+I553,2)</f>
        <v>11.05</v>
      </c>
      <c r="K553" s="166">
        <f t="shared" ref="K553:K558" si="340">ROUND(G553*H553,2)</f>
        <v>7845.76</v>
      </c>
      <c r="L553" s="166">
        <f t="shared" ref="L553:L558" si="341">ROUND(G553*I553,2)</f>
        <v>3933.54</v>
      </c>
      <c r="M553" s="166">
        <f t="shared" ref="M553:M558" si="342">ROUND(K553+L553,2)</f>
        <v>11779.3</v>
      </c>
      <c r="N553" s="166">
        <f t="shared" ref="N553:N558" si="343">ROUND(M553*(1+$I$2),2)</f>
        <v>14724.13</v>
      </c>
      <c r="O553" s="166"/>
      <c r="P553" s="167">
        <f t="shared" ref="P553:P558" si="344">ROUND(G553-O553,2)</f>
        <v>1066</v>
      </c>
      <c r="Q553" s="168">
        <f t="shared" ref="Q553:Q558" si="345">ROUND(O553*$H553*(1+$I$2),2)</f>
        <v>0</v>
      </c>
      <c r="R553" s="168">
        <f t="shared" ref="R553:R558" si="346">ROUND(O553*$I553*(1+$I$2),2)</f>
        <v>0</v>
      </c>
      <c r="S553" s="168">
        <f t="shared" ref="S553:S558" si="347">ROUND(O553*($I553+$H553),2)</f>
        <v>0</v>
      </c>
      <c r="T553" s="169">
        <f t="shared" ref="T553:T558" si="348">ROUND(Q553+R553,2)</f>
        <v>0</v>
      </c>
      <c r="U553" s="166"/>
      <c r="V553" s="167">
        <f t="shared" ref="V553:V558" si="349">ROUND(P553-U553,2)</f>
        <v>1066</v>
      </c>
      <c r="W553" s="168">
        <f t="shared" ref="W553:W558" si="350">ROUND(U553*$H553*(1+$I$2),2)</f>
        <v>0</v>
      </c>
      <c r="X553" s="168">
        <f t="shared" ref="X553:X558" si="351">ROUND(U553*$I553*(1+$I$2),2)</f>
        <v>0</v>
      </c>
      <c r="Y553" s="168">
        <f t="shared" ref="Y553:Y558" si="352">ROUND(U553*($I553+$H553),2)</f>
        <v>0</v>
      </c>
      <c r="Z553" s="169">
        <f t="shared" ref="Z553:Z558" si="353">ROUND(W553+X553,2)</f>
        <v>0</v>
      </c>
      <c r="AA553" s="166"/>
      <c r="AB553" s="167">
        <f t="shared" ref="AB553:AB558" si="354">ROUND(V553-AA553,2)</f>
        <v>1066</v>
      </c>
      <c r="AC553" s="168">
        <f t="shared" ref="AC553:AC558" si="355">ROUND(AA553*$H553*(1+$I$2),2)</f>
        <v>0</v>
      </c>
      <c r="AD553" s="168">
        <f t="shared" ref="AD553:AD558" si="356">ROUND(AA553*$I553*(1+$I$2),2)</f>
        <v>0</v>
      </c>
      <c r="AE553" s="168">
        <f t="shared" ref="AE553:AE558" si="357">ROUND(AA553*($I553+$H553),2)</f>
        <v>0</v>
      </c>
      <c r="AF553" s="169">
        <f t="shared" ref="AF553:AF558" si="358">ROUND(AC553+AD553,2)</f>
        <v>0</v>
      </c>
      <c r="AG553" s="170"/>
      <c r="AH553" s="238" t="s">
        <v>1490</v>
      </c>
      <c r="AI553" s="285"/>
      <c r="AN553" s="255"/>
      <c r="AO553" s="256"/>
      <c r="AP553" s="256"/>
      <c r="AQ553" s="257"/>
    </row>
    <row r="554" spans="1:43" ht="45">
      <c r="A554" s="281"/>
      <c r="B554" s="282" t="s">
        <v>4087</v>
      </c>
      <c r="C554" s="291" t="s">
        <v>4088</v>
      </c>
      <c r="D554" s="273" t="s">
        <v>4089</v>
      </c>
      <c r="E554" s="274"/>
      <c r="F554" s="275" t="s">
        <v>2550</v>
      </c>
      <c r="G554" s="276">
        <v>41</v>
      </c>
      <c r="H554" s="277">
        <v>1014.86</v>
      </c>
      <c r="I554" s="278">
        <v>39.770000000000003</v>
      </c>
      <c r="J554" s="279">
        <f t="shared" si="339"/>
        <v>1054.6300000000001</v>
      </c>
      <c r="K554" s="166">
        <f t="shared" si="340"/>
        <v>41609.26</v>
      </c>
      <c r="L554" s="166">
        <f t="shared" si="341"/>
        <v>1630.57</v>
      </c>
      <c r="M554" s="166">
        <f t="shared" si="342"/>
        <v>43239.83</v>
      </c>
      <c r="N554" s="166">
        <f t="shared" si="343"/>
        <v>54049.79</v>
      </c>
      <c r="O554" s="166"/>
      <c r="P554" s="167">
        <f t="shared" si="344"/>
        <v>41</v>
      </c>
      <c r="Q554" s="168">
        <f t="shared" si="345"/>
        <v>0</v>
      </c>
      <c r="R554" s="168">
        <f t="shared" si="346"/>
        <v>0</v>
      </c>
      <c r="S554" s="168">
        <f t="shared" si="347"/>
        <v>0</v>
      </c>
      <c r="T554" s="169">
        <f t="shared" si="348"/>
        <v>0</v>
      </c>
      <c r="U554" s="166"/>
      <c r="V554" s="167">
        <f t="shared" si="349"/>
        <v>41</v>
      </c>
      <c r="W554" s="168">
        <f t="shared" si="350"/>
        <v>0</v>
      </c>
      <c r="X554" s="168">
        <f t="shared" si="351"/>
        <v>0</v>
      </c>
      <c r="Y554" s="168">
        <f t="shared" si="352"/>
        <v>0</v>
      </c>
      <c r="Z554" s="169">
        <f t="shared" si="353"/>
        <v>0</v>
      </c>
      <c r="AA554" s="166"/>
      <c r="AB554" s="167">
        <f t="shared" si="354"/>
        <v>41</v>
      </c>
      <c r="AC554" s="168">
        <f t="shared" si="355"/>
        <v>0</v>
      </c>
      <c r="AD554" s="168">
        <f t="shared" si="356"/>
        <v>0</v>
      </c>
      <c r="AE554" s="168">
        <f t="shared" si="357"/>
        <v>0</v>
      </c>
      <c r="AF554" s="169">
        <f t="shared" si="358"/>
        <v>0</v>
      </c>
      <c r="AG554" s="170"/>
      <c r="AH554" s="238" t="s">
        <v>1490</v>
      </c>
      <c r="AI554" s="285"/>
      <c r="AN554" s="239"/>
      <c r="AO554" s="240"/>
      <c r="AP554" s="240"/>
      <c r="AQ554" s="241"/>
    </row>
    <row r="555" spans="1:43" ht="60">
      <c r="A555" s="281"/>
      <c r="B555" s="282" t="s">
        <v>4090</v>
      </c>
      <c r="C555" s="288" t="s">
        <v>4091</v>
      </c>
      <c r="D555" s="273" t="s">
        <v>4092</v>
      </c>
      <c r="E555" s="274"/>
      <c r="F555" s="275" t="s">
        <v>2590</v>
      </c>
      <c r="G555" s="276">
        <v>154</v>
      </c>
      <c r="H555" s="277">
        <v>9.0299999999999994</v>
      </c>
      <c r="I555" s="278">
        <v>0</v>
      </c>
      <c r="J555" s="279">
        <f t="shared" si="339"/>
        <v>9.0299999999999994</v>
      </c>
      <c r="K555" s="166">
        <f t="shared" si="340"/>
        <v>1390.62</v>
      </c>
      <c r="L555" s="166">
        <f t="shared" si="341"/>
        <v>0</v>
      </c>
      <c r="M555" s="166">
        <f t="shared" si="342"/>
        <v>1390.62</v>
      </c>
      <c r="N555" s="166">
        <f t="shared" si="343"/>
        <v>1738.28</v>
      </c>
      <c r="O555" s="166"/>
      <c r="P555" s="167">
        <f t="shared" si="344"/>
        <v>154</v>
      </c>
      <c r="Q555" s="168">
        <f t="shared" si="345"/>
        <v>0</v>
      </c>
      <c r="R555" s="168">
        <f t="shared" si="346"/>
        <v>0</v>
      </c>
      <c r="S555" s="168">
        <f t="shared" si="347"/>
        <v>0</v>
      </c>
      <c r="T555" s="169">
        <f t="shared" si="348"/>
        <v>0</v>
      </c>
      <c r="U555" s="166"/>
      <c r="V555" s="167">
        <f t="shared" si="349"/>
        <v>154</v>
      </c>
      <c r="W555" s="168">
        <f t="shared" si="350"/>
        <v>0</v>
      </c>
      <c r="X555" s="168">
        <f t="shared" si="351"/>
        <v>0</v>
      </c>
      <c r="Y555" s="168">
        <f t="shared" si="352"/>
        <v>0</v>
      </c>
      <c r="Z555" s="169">
        <f t="shared" si="353"/>
        <v>0</v>
      </c>
      <c r="AA555" s="166"/>
      <c r="AB555" s="167">
        <f t="shared" si="354"/>
        <v>154</v>
      </c>
      <c r="AC555" s="168">
        <f t="shared" si="355"/>
        <v>0</v>
      </c>
      <c r="AD555" s="168">
        <f t="shared" si="356"/>
        <v>0</v>
      </c>
      <c r="AE555" s="168">
        <f t="shared" si="357"/>
        <v>0</v>
      </c>
      <c r="AF555" s="169">
        <f t="shared" si="358"/>
        <v>0</v>
      </c>
      <c r="AG555" s="170"/>
      <c r="AH555" s="238" t="s">
        <v>1490</v>
      </c>
      <c r="AI555" s="285"/>
      <c r="AN555" s="255"/>
      <c r="AO555" s="256"/>
      <c r="AP555" s="256"/>
      <c r="AQ555" s="257"/>
    </row>
    <row r="556" spans="1:43" ht="60">
      <c r="A556" s="281"/>
      <c r="B556" s="282" t="s">
        <v>4093</v>
      </c>
      <c r="C556" s="291" t="s">
        <v>4094</v>
      </c>
      <c r="D556" s="273" t="s">
        <v>4095</v>
      </c>
      <c r="E556" s="274"/>
      <c r="F556" s="275" t="s">
        <v>2550</v>
      </c>
      <c r="G556" s="276">
        <v>86</v>
      </c>
      <c r="H556" s="277">
        <v>450.1</v>
      </c>
      <c r="I556" s="278">
        <v>40.69</v>
      </c>
      <c r="J556" s="279">
        <f t="shared" si="339"/>
        <v>490.79</v>
      </c>
      <c r="K556" s="166">
        <f t="shared" si="340"/>
        <v>38708.6</v>
      </c>
      <c r="L556" s="166">
        <f t="shared" si="341"/>
        <v>3499.34</v>
      </c>
      <c r="M556" s="166">
        <f t="shared" si="342"/>
        <v>42207.94</v>
      </c>
      <c r="N556" s="166">
        <f t="shared" si="343"/>
        <v>52759.93</v>
      </c>
      <c r="O556" s="166"/>
      <c r="P556" s="167">
        <f t="shared" si="344"/>
        <v>86</v>
      </c>
      <c r="Q556" s="168">
        <f t="shared" si="345"/>
        <v>0</v>
      </c>
      <c r="R556" s="168">
        <f t="shared" si="346"/>
        <v>0</v>
      </c>
      <c r="S556" s="168">
        <f t="shared" si="347"/>
        <v>0</v>
      </c>
      <c r="T556" s="169">
        <f t="shared" si="348"/>
        <v>0</v>
      </c>
      <c r="U556" s="166"/>
      <c r="V556" s="167">
        <f t="shared" si="349"/>
        <v>86</v>
      </c>
      <c r="W556" s="168">
        <f t="shared" si="350"/>
        <v>0</v>
      </c>
      <c r="X556" s="168">
        <f t="shared" si="351"/>
        <v>0</v>
      </c>
      <c r="Y556" s="168">
        <f t="shared" si="352"/>
        <v>0</v>
      </c>
      <c r="Z556" s="169">
        <f t="shared" si="353"/>
        <v>0</v>
      </c>
      <c r="AA556" s="166"/>
      <c r="AB556" s="167">
        <f t="shared" si="354"/>
        <v>86</v>
      </c>
      <c r="AC556" s="168">
        <f t="shared" si="355"/>
        <v>0</v>
      </c>
      <c r="AD556" s="168">
        <f t="shared" si="356"/>
        <v>0</v>
      </c>
      <c r="AE556" s="168">
        <f t="shared" si="357"/>
        <v>0</v>
      </c>
      <c r="AF556" s="169">
        <f t="shared" si="358"/>
        <v>0</v>
      </c>
      <c r="AG556" s="170"/>
      <c r="AH556" s="238" t="s">
        <v>1490</v>
      </c>
      <c r="AI556" s="285"/>
      <c r="AN556" s="255"/>
      <c r="AO556" s="256"/>
      <c r="AP556" s="256"/>
      <c r="AQ556" s="257"/>
    </row>
    <row r="557" spans="1:43" ht="45">
      <c r="A557" s="281"/>
      <c r="B557" s="282" t="s">
        <v>4096</v>
      </c>
      <c r="C557" s="291" t="s">
        <v>4097</v>
      </c>
      <c r="D557" s="273" t="s">
        <v>4098</v>
      </c>
      <c r="E557" s="274"/>
      <c r="F557" s="275" t="s">
        <v>2590</v>
      </c>
      <c r="G557" s="276">
        <v>2</v>
      </c>
      <c r="H557" s="277">
        <v>516.28</v>
      </c>
      <c r="I557" s="278">
        <v>11.29</v>
      </c>
      <c r="J557" s="279">
        <f t="shared" si="339"/>
        <v>527.57000000000005</v>
      </c>
      <c r="K557" s="166">
        <f t="shared" si="340"/>
        <v>1032.56</v>
      </c>
      <c r="L557" s="166">
        <f t="shared" si="341"/>
        <v>22.58</v>
      </c>
      <c r="M557" s="166">
        <f t="shared" si="342"/>
        <v>1055.1400000000001</v>
      </c>
      <c r="N557" s="166">
        <f t="shared" si="343"/>
        <v>1318.93</v>
      </c>
      <c r="O557" s="166"/>
      <c r="P557" s="167">
        <f t="shared" si="344"/>
        <v>2</v>
      </c>
      <c r="Q557" s="168">
        <f t="shared" si="345"/>
        <v>0</v>
      </c>
      <c r="R557" s="168">
        <f t="shared" si="346"/>
        <v>0</v>
      </c>
      <c r="S557" s="168">
        <f t="shared" si="347"/>
        <v>0</v>
      </c>
      <c r="T557" s="169">
        <f t="shared" si="348"/>
        <v>0</v>
      </c>
      <c r="U557" s="166"/>
      <c r="V557" s="167">
        <f t="shared" si="349"/>
        <v>2</v>
      </c>
      <c r="W557" s="168">
        <f t="shared" si="350"/>
        <v>0</v>
      </c>
      <c r="X557" s="168">
        <f t="shared" si="351"/>
        <v>0</v>
      </c>
      <c r="Y557" s="168">
        <f t="shared" si="352"/>
        <v>0</v>
      </c>
      <c r="Z557" s="169">
        <f t="shared" si="353"/>
        <v>0</v>
      </c>
      <c r="AA557" s="166"/>
      <c r="AB557" s="167">
        <f t="shared" si="354"/>
        <v>2</v>
      </c>
      <c r="AC557" s="168">
        <f t="shared" si="355"/>
        <v>0</v>
      </c>
      <c r="AD557" s="168">
        <f t="shared" si="356"/>
        <v>0</v>
      </c>
      <c r="AE557" s="168">
        <f t="shared" si="357"/>
        <v>0</v>
      </c>
      <c r="AF557" s="169">
        <f t="shared" si="358"/>
        <v>0</v>
      </c>
      <c r="AG557" s="170"/>
      <c r="AH557" s="238" t="s">
        <v>1490</v>
      </c>
      <c r="AI557" s="285"/>
      <c r="AN557" s="255"/>
      <c r="AO557" s="256"/>
      <c r="AP557" s="256"/>
      <c r="AQ557" s="257"/>
    </row>
    <row r="558" spans="1:43" ht="60.75" thickBot="1">
      <c r="A558" s="281"/>
      <c r="B558" s="282" t="s">
        <v>4099</v>
      </c>
      <c r="C558" s="291" t="s">
        <v>4100</v>
      </c>
      <c r="D558" s="316" t="s">
        <v>4101</v>
      </c>
      <c r="E558" s="274"/>
      <c r="F558" s="275" t="s">
        <v>2590</v>
      </c>
      <c r="G558" s="276">
        <v>10</v>
      </c>
      <c r="H558" s="277">
        <v>944.36</v>
      </c>
      <c r="I558" s="278">
        <v>28.23</v>
      </c>
      <c r="J558" s="279">
        <f t="shared" si="339"/>
        <v>972.59</v>
      </c>
      <c r="K558" s="166">
        <f t="shared" si="340"/>
        <v>9443.6</v>
      </c>
      <c r="L558" s="166">
        <f t="shared" si="341"/>
        <v>282.3</v>
      </c>
      <c r="M558" s="166">
        <f t="shared" si="342"/>
        <v>9725.9</v>
      </c>
      <c r="N558" s="166">
        <f t="shared" si="343"/>
        <v>12157.38</v>
      </c>
      <c r="O558" s="166"/>
      <c r="P558" s="167">
        <f t="shared" si="344"/>
        <v>10</v>
      </c>
      <c r="Q558" s="168">
        <f t="shared" si="345"/>
        <v>0</v>
      </c>
      <c r="R558" s="168">
        <f t="shared" si="346"/>
        <v>0</v>
      </c>
      <c r="S558" s="168">
        <f t="shared" si="347"/>
        <v>0</v>
      </c>
      <c r="T558" s="169">
        <f t="shared" si="348"/>
        <v>0</v>
      </c>
      <c r="U558" s="166"/>
      <c r="V558" s="167">
        <f t="shared" si="349"/>
        <v>10</v>
      </c>
      <c r="W558" s="168">
        <f t="shared" si="350"/>
        <v>0</v>
      </c>
      <c r="X558" s="168">
        <f t="shared" si="351"/>
        <v>0</v>
      </c>
      <c r="Y558" s="168">
        <f t="shared" si="352"/>
        <v>0</v>
      </c>
      <c r="Z558" s="169">
        <f t="shared" si="353"/>
        <v>0</v>
      </c>
      <c r="AA558" s="166"/>
      <c r="AB558" s="167">
        <f t="shared" si="354"/>
        <v>10</v>
      </c>
      <c r="AC558" s="168">
        <f t="shared" si="355"/>
        <v>0</v>
      </c>
      <c r="AD558" s="168">
        <f t="shared" si="356"/>
        <v>0</v>
      </c>
      <c r="AE558" s="168">
        <f t="shared" si="357"/>
        <v>0</v>
      </c>
      <c r="AF558" s="169">
        <f t="shared" si="358"/>
        <v>0</v>
      </c>
      <c r="AG558" s="170"/>
      <c r="AH558" s="238" t="s">
        <v>1490</v>
      </c>
      <c r="AI558" s="285"/>
      <c r="AN558" s="255"/>
      <c r="AO558" s="256"/>
      <c r="AP558" s="256"/>
      <c r="AQ558" s="257"/>
    </row>
    <row r="559" spans="1:43" ht="21" thickBot="1">
      <c r="A559" s="297"/>
      <c r="B559" s="304" t="s">
        <v>4102</v>
      </c>
      <c r="C559" s="305" t="s">
        <v>2541</v>
      </c>
      <c r="D559" s="306" t="s">
        <v>4103</v>
      </c>
      <c r="E559" s="208">
        <f>SUM(N562:N589)</f>
        <v>152250.88000000003</v>
      </c>
      <c r="F559" s="228"/>
      <c r="G559" s="298" t="s">
        <v>2541</v>
      </c>
      <c r="H559" s="229"/>
      <c r="I559" s="230"/>
      <c r="J559" s="231"/>
      <c r="K559" s="232"/>
      <c r="L559" s="232"/>
      <c r="M559" s="232"/>
      <c r="N559" s="232"/>
      <c r="O559" s="233">
        <f>SUM(T562:T589)</f>
        <v>0</v>
      </c>
      <c r="P559" s="234"/>
      <c r="Q559" s="235"/>
      <c r="R559" s="235"/>
      <c r="S559" s="235"/>
      <c r="T559" s="236"/>
      <c r="U559" s="233">
        <f>SUM(Z562:Z589)</f>
        <v>0</v>
      </c>
      <c r="V559" s="234"/>
      <c r="W559" s="235"/>
      <c r="X559" s="235"/>
      <c r="Y559" s="235"/>
      <c r="Z559" s="236"/>
      <c r="AA559" s="233">
        <f>SUM(AF562:AF589)</f>
        <v>0</v>
      </c>
      <c r="AB559" s="234"/>
      <c r="AC559" s="235"/>
      <c r="AD559" s="235"/>
      <c r="AE559" s="235"/>
      <c r="AF559" s="236"/>
      <c r="AG559" s="237"/>
      <c r="AH559" s="238" t="s">
        <v>1490</v>
      </c>
      <c r="AI559" s="190"/>
      <c r="AN559" s="255"/>
      <c r="AO559" s="256"/>
      <c r="AP559" s="256"/>
      <c r="AQ559" s="257"/>
    </row>
    <row r="560" spans="1:43" ht="20.25" thickBot="1">
      <c r="A560" s="293"/>
      <c r="B560" s="243" t="s">
        <v>4104</v>
      </c>
      <c r="C560" s="307" t="s">
        <v>2541</v>
      </c>
      <c r="D560" s="244" t="s">
        <v>4105</v>
      </c>
      <c r="E560" s="192">
        <f>SUM(N562:N589)</f>
        <v>152250.88000000003</v>
      </c>
      <c r="F560" s="245"/>
      <c r="G560" s="246" t="s">
        <v>2541</v>
      </c>
      <c r="H560" s="247"/>
      <c r="I560" s="248"/>
      <c r="J560" s="249"/>
      <c r="K560" s="250"/>
      <c r="L560" s="250"/>
      <c r="M560" s="250"/>
      <c r="N560" s="250"/>
      <c r="O560" s="251">
        <f>SUM(T562:T589)</f>
        <v>0</v>
      </c>
      <c r="P560" s="252"/>
      <c r="Q560" s="253"/>
      <c r="R560" s="253"/>
      <c r="S560" s="253"/>
      <c r="T560" s="254"/>
      <c r="U560" s="251">
        <f>SUM(Z562:Z589)</f>
        <v>0</v>
      </c>
      <c r="V560" s="252"/>
      <c r="W560" s="253"/>
      <c r="X560" s="253"/>
      <c r="Y560" s="253"/>
      <c r="Z560" s="254"/>
      <c r="AA560" s="251">
        <f>SUM(AF562:AF589)</f>
        <v>0</v>
      </c>
      <c r="AB560" s="252"/>
      <c r="AC560" s="253"/>
      <c r="AD560" s="253"/>
      <c r="AE560" s="253"/>
      <c r="AF560" s="254"/>
      <c r="AG560" s="237"/>
      <c r="AH560" s="238" t="s">
        <v>1490</v>
      </c>
      <c r="AI560" s="190"/>
      <c r="AN560" s="239"/>
      <c r="AO560" s="240"/>
      <c r="AP560" s="240"/>
      <c r="AQ560" s="241"/>
    </row>
    <row r="561" spans="1:43" ht="19.5">
      <c r="A561" s="287"/>
      <c r="B561" s="259" t="s">
        <v>4106</v>
      </c>
      <c r="C561" s="303" t="s">
        <v>2541</v>
      </c>
      <c r="D561" s="260" t="s">
        <v>4107</v>
      </c>
      <c r="E561" s="181">
        <f>SUM(N562:N589)</f>
        <v>152250.88000000003</v>
      </c>
      <c r="F561" s="261"/>
      <c r="G561" s="262" t="s">
        <v>2541</v>
      </c>
      <c r="H561" s="263"/>
      <c r="I561" s="264"/>
      <c r="J561" s="265"/>
      <c r="K561" s="266"/>
      <c r="L561" s="266"/>
      <c r="M561" s="266"/>
      <c r="N561" s="266"/>
      <c r="O561" s="267">
        <f>SUM(T562:T589)</f>
        <v>0</v>
      </c>
      <c r="P561" s="268"/>
      <c r="Q561" s="269"/>
      <c r="R561" s="269"/>
      <c r="S561" s="269"/>
      <c r="T561" s="270"/>
      <c r="U561" s="267">
        <f>SUM(Z562:Z589)</f>
        <v>0</v>
      </c>
      <c r="V561" s="268"/>
      <c r="W561" s="269"/>
      <c r="X561" s="269"/>
      <c r="Y561" s="269"/>
      <c r="Z561" s="270"/>
      <c r="AA561" s="267">
        <f>SUM(AF562:AF589)</f>
        <v>0</v>
      </c>
      <c r="AB561" s="268"/>
      <c r="AC561" s="269"/>
      <c r="AD561" s="269"/>
      <c r="AE561" s="269"/>
      <c r="AF561" s="270"/>
      <c r="AG561" s="237"/>
      <c r="AH561" s="238" t="s">
        <v>1490</v>
      </c>
      <c r="AI561" s="190"/>
      <c r="AN561" s="255"/>
      <c r="AO561" s="256"/>
      <c r="AP561" s="256"/>
      <c r="AQ561" s="257"/>
    </row>
    <row r="562" spans="1:43" ht="60">
      <c r="A562" s="281"/>
      <c r="B562" s="282" t="s">
        <v>4108</v>
      </c>
      <c r="C562" s="286" t="s">
        <v>4109</v>
      </c>
      <c r="D562" s="273" t="s">
        <v>4110</v>
      </c>
      <c r="E562" s="274"/>
      <c r="F562" s="275" t="s">
        <v>2594</v>
      </c>
      <c r="G562" s="276">
        <v>12</v>
      </c>
      <c r="H562" s="277">
        <v>3113.09</v>
      </c>
      <c r="I562" s="278">
        <v>153.19999999999999</v>
      </c>
      <c r="J562" s="279">
        <f t="shared" ref="J562:J589" si="359">ROUND(H562+I562,2)</f>
        <v>3266.29</v>
      </c>
      <c r="K562" s="166">
        <f t="shared" ref="K562:K589" si="360">ROUND(G562*H562,2)</f>
        <v>37357.08</v>
      </c>
      <c r="L562" s="166">
        <f t="shared" ref="L562:L589" si="361">ROUND(G562*I562,2)</f>
        <v>1838.4</v>
      </c>
      <c r="M562" s="166">
        <f t="shared" ref="M562:M589" si="362">ROUND(K562+L562,2)</f>
        <v>39195.480000000003</v>
      </c>
      <c r="N562" s="166">
        <f t="shared" ref="N562:N589" si="363">ROUND(M562*(1+$I$2),2)</f>
        <v>48994.35</v>
      </c>
      <c r="O562" s="166"/>
      <c r="P562" s="167">
        <f t="shared" ref="P562:P589" si="364">ROUND(G562-O562,2)</f>
        <v>12</v>
      </c>
      <c r="Q562" s="168">
        <f t="shared" ref="Q562:Q589" si="365">ROUND(O562*$H562*(1+$I$2),2)</f>
        <v>0</v>
      </c>
      <c r="R562" s="168">
        <f t="shared" ref="R562:R589" si="366">ROUND(O562*$I562*(1+$I$2),2)</f>
        <v>0</v>
      </c>
      <c r="S562" s="168">
        <f t="shared" ref="S562:S589" si="367">ROUND(O562*($I562+$H562),2)</f>
        <v>0</v>
      </c>
      <c r="T562" s="169">
        <f t="shared" ref="T562:T589" si="368">ROUND(Q562+R562,2)</f>
        <v>0</v>
      </c>
      <c r="U562" s="166"/>
      <c r="V562" s="167">
        <f t="shared" ref="V562:V589" si="369">ROUND(P562-U562,2)</f>
        <v>12</v>
      </c>
      <c r="W562" s="168">
        <f t="shared" ref="W562:W589" si="370">ROUND(U562*$H562*(1+$I$2),2)</f>
        <v>0</v>
      </c>
      <c r="X562" s="168">
        <f t="shared" ref="X562:X589" si="371">ROUND(U562*$I562*(1+$I$2),2)</f>
        <v>0</v>
      </c>
      <c r="Y562" s="168">
        <f t="shared" ref="Y562:Y589" si="372">ROUND(U562*($I562+$H562),2)</f>
        <v>0</v>
      </c>
      <c r="Z562" s="169">
        <f t="shared" ref="Z562:Z589" si="373">ROUND(W562+X562,2)</f>
        <v>0</v>
      </c>
      <c r="AA562" s="166"/>
      <c r="AB562" s="167">
        <f t="shared" ref="AB562:AB589" si="374">ROUND(V562-AA562,2)</f>
        <v>12</v>
      </c>
      <c r="AC562" s="168">
        <f t="shared" ref="AC562:AC589" si="375">ROUND(AA562*$H562*(1+$I$2),2)</f>
        <v>0</v>
      </c>
      <c r="AD562" s="168">
        <f t="shared" ref="AD562:AD589" si="376">ROUND(AA562*$I562*(1+$I$2),2)</f>
        <v>0</v>
      </c>
      <c r="AE562" s="168">
        <f t="shared" ref="AE562:AE589" si="377">ROUND(AA562*($I562+$H562),2)</f>
        <v>0</v>
      </c>
      <c r="AF562" s="169">
        <f t="shared" ref="AF562:AF589" si="378">ROUND(AC562+AD562,2)</f>
        <v>0</v>
      </c>
      <c r="AG562" s="170"/>
      <c r="AH562" s="238" t="s">
        <v>1490</v>
      </c>
      <c r="AI562" s="285"/>
      <c r="AN562" s="255"/>
      <c r="AO562" s="256"/>
      <c r="AP562" s="256"/>
      <c r="AQ562" s="257"/>
    </row>
    <row r="563" spans="1:43" ht="30">
      <c r="A563" s="281"/>
      <c r="B563" s="282" t="s">
        <v>4111</v>
      </c>
      <c r="C563" s="291" t="s">
        <v>4112</v>
      </c>
      <c r="D563" s="273" t="s">
        <v>4113</v>
      </c>
      <c r="E563" s="274"/>
      <c r="F563" s="275" t="s">
        <v>2594</v>
      </c>
      <c r="G563" s="276">
        <v>8</v>
      </c>
      <c r="H563" s="277">
        <v>555.04999999999995</v>
      </c>
      <c r="I563" s="278">
        <v>37.659999999999997</v>
      </c>
      <c r="J563" s="279">
        <f t="shared" si="359"/>
        <v>592.71</v>
      </c>
      <c r="K563" s="166">
        <f t="shared" si="360"/>
        <v>4440.3999999999996</v>
      </c>
      <c r="L563" s="166">
        <f t="shared" si="361"/>
        <v>301.27999999999997</v>
      </c>
      <c r="M563" s="166">
        <f t="shared" si="362"/>
        <v>4741.68</v>
      </c>
      <c r="N563" s="166">
        <f t="shared" si="363"/>
        <v>5927.1</v>
      </c>
      <c r="O563" s="166"/>
      <c r="P563" s="167">
        <f t="shared" si="364"/>
        <v>8</v>
      </c>
      <c r="Q563" s="168">
        <f t="shared" si="365"/>
        <v>0</v>
      </c>
      <c r="R563" s="168">
        <f t="shared" si="366"/>
        <v>0</v>
      </c>
      <c r="S563" s="168">
        <f t="shared" si="367"/>
        <v>0</v>
      </c>
      <c r="T563" s="169">
        <f t="shared" si="368"/>
        <v>0</v>
      </c>
      <c r="U563" s="166"/>
      <c r="V563" s="167">
        <f t="shared" si="369"/>
        <v>8</v>
      </c>
      <c r="W563" s="168">
        <f t="shared" si="370"/>
        <v>0</v>
      </c>
      <c r="X563" s="168">
        <f t="shared" si="371"/>
        <v>0</v>
      </c>
      <c r="Y563" s="168">
        <f t="shared" si="372"/>
        <v>0</v>
      </c>
      <c r="Z563" s="169">
        <f t="shared" si="373"/>
        <v>0</v>
      </c>
      <c r="AA563" s="166"/>
      <c r="AB563" s="167">
        <f t="shared" si="374"/>
        <v>8</v>
      </c>
      <c r="AC563" s="168">
        <f t="shared" si="375"/>
        <v>0</v>
      </c>
      <c r="AD563" s="168">
        <f t="shared" si="376"/>
        <v>0</v>
      </c>
      <c r="AE563" s="168">
        <f t="shared" si="377"/>
        <v>0</v>
      </c>
      <c r="AF563" s="169">
        <f t="shared" si="378"/>
        <v>0</v>
      </c>
      <c r="AG563" s="170"/>
      <c r="AH563" s="238" t="s">
        <v>1490</v>
      </c>
      <c r="AI563" s="285"/>
      <c r="AN563" s="255"/>
      <c r="AO563" s="256"/>
      <c r="AP563" s="256"/>
      <c r="AQ563" s="257"/>
    </row>
    <row r="564" spans="1:43" ht="60">
      <c r="A564" s="281"/>
      <c r="B564" s="282" t="s">
        <v>4114</v>
      </c>
      <c r="C564" s="291" t="s">
        <v>4115</v>
      </c>
      <c r="D564" s="273" t="s">
        <v>4116</v>
      </c>
      <c r="E564" s="274"/>
      <c r="F564" s="275" t="s">
        <v>2955</v>
      </c>
      <c r="G564" s="276">
        <v>4</v>
      </c>
      <c r="H564" s="277">
        <v>527.41999999999996</v>
      </c>
      <c r="I564" s="278">
        <v>43.88</v>
      </c>
      <c r="J564" s="279">
        <f t="shared" si="359"/>
        <v>571.29999999999995</v>
      </c>
      <c r="K564" s="166">
        <f t="shared" si="360"/>
        <v>2109.6799999999998</v>
      </c>
      <c r="L564" s="166">
        <f t="shared" si="361"/>
        <v>175.52</v>
      </c>
      <c r="M564" s="166">
        <f t="shared" si="362"/>
        <v>2285.1999999999998</v>
      </c>
      <c r="N564" s="166">
        <f t="shared" si="363"/>
        <v>2856.5</v>
      </c>
      <c r="O564" s="166"/>
      <c r="P564" s="167">
        <f t="shared" si="364"/>
        <v>4</v>
      </c>
      <c r="Q564" s="168">
        <f t="shared" si="365"/>
        <v>0</v>
      </c>
      <c r="R564" s="168">
        <f t="shared" si="366"/>
        <v>0</v>
      </c>
      <c r="S564" s="168">
        <f t="shared" si="367"/>
        <v>0</v>
      </c>
      <c r="T564" s="169">
        <f t="shared" si="368"/>
        <v>0</v>
      </c>
      <c r="U564" s="166"/>
      <c r="V564" s="167">
        <f t="shared" si="369"/>
        <v>4</v>
      </c>
      <c r="W564" s="168">
        <f t="shared" si="370"/>
        <v>0</v>
      </c>
      <c r="X564" s="168">
        <f t="shared" si="371"/>
        <v>0</v>
      </c>
      <c r="Y564" s="168">
        <f t="shared" si="372"/>
        <v>0</v>
      </c>
      <c r="Z564" s="169">
        <f t="shared" si="373"/>
        <v>0</v>
      </c>
      <c r="AA564" s="166"/>
      <c r="AB564" s="167">
        <f t="shared" si="374"/>
        <v>4</v>
      </c>
      <c r="AC564" s="168">
        <f t="shared" si="375"/>
        <v>0</v>
      </c>
      <c r="AD564" s="168">
        <f t="shared" si="376"/>
        <v>0</v>
      </c>
      <c r="AE564" s="168">
        <f t="shared" si="377"/>
        <v>0</v>
      </c>
      <c r="AF564" s="169">
        <f t="shared" si="378"/>
        <v>0</v>
      </c>
      <c r="AG564" s="170"/>
      <c r="AH564" s="238" t="s">
        <v>1490</v>
      </c>
      <c r="AI564" s="285"/>
      <c r="AN564" s="255"/>
      <c r="AO564" s="256"/>
      <c r="AP564" s="256"/>
      <c r="AQ564" s="257"/>
    </row>
    <row r="565" spans="1:43" ht="45">
      <c r="A565" s="281"/>
      <c r="B565" s="282" t="s">
        <v>4117</v>
      </c>
      <c r="C565" s="291" t="s">
        <v>4118</v>
      </c>
      <c r="D565" s="273" t="s">
        <v>4119</v>
      </c>
      <c r="E565" s="274"/>
      <c r="F565" s="275" t="s">
        <v>2594</v>
      </c>
      <c r="G565" s="276">
        <v>8</v>
      </c>
      <c r="H565" s="277">
        <v>229.27</v>
      </c>
      <c r="I565" s="278">
        <v>46.95</v>
      </c>
      <c r="J565" s="279">
        <f t="shared" si="359"/>
        <v>276.22000000000003</v>
      </c>
      <c r="K565" s="166">
        <f t="shared" si="360"/>
        <v>1834.16</v>
      </c>
      <c r="L565" s="166">
        <f t="shared" si="361"/>
        <v>375.6</v>
      </c>
      <c r="M565" s="166">
        <f t="shared" si="362"/>
        <v>2209.7600000000002</v>
      </c>
      <c r="N565" s="166">
        <f t="shared" si="363"/>
        <v>2762.2</v>
      </c>
      <c r="O565" s="166"/>
      <c r="P565" s="167">
        <f t="shared" si="364"/>
        <v>8</v>
      </c>
      <c r="Q565" s="168">
        <f t="shared" si="365"/>
        <v>0</v>
      </c>
      <c r="R565" s="168">
        <f t="shared" si="366"/>
        <v>0</v>
      </c>
      <c r="S565" s="168">
        <f t="shared" si="367"/>
        <v>0</v>
      </c>
      <c r="T565" s="169">
        <f t="shared" si="368"/>
        <v>0</v>
      </c>
      <c r="U565" s="166"/>
      <c r="V565" s="167">
        <f t="shared" si="369"/>
        <v>8</v>
      </c>
      <c r="W565" s="168">
        <f t="shared" si="370"/>
        <v>0</v>
      </c>
      <c r="X565" s="168">
        <f t="shared" si="371"/>
        <v>0</v>
      </c>
      <c r="Y565" s="168">
        <f t="shared" si="372"/>
        <v>0</v>
      </c>
      <c r="Z565" s="169">
        <f t="shared" si="373"/>
        <v>0</v>
      </c>
      <c r="AA565" s="166"/>
      <c r="AB565" s="167">
        <f t="shared" si="374"/>
        <v>8</v>
      </c>
      <c r="AC565" s="168">
        <f t="shared" si="375"/>
        <v>0</v>
      </c>
      <c r="AD565" s="168">
        <f t="shared" si="376"/>
        <v>0</v>
      </c>
      <c r="AE565" s="168">
        <f t="shared" si="377"/>
        <v>0</v>
      </c>
      <c r="AF565" s="169">
        <f t="shared" si="378"/>
        <v>0</v>
      </c>
      <c r="AG565" s="170"/>
      <c r="AH565" s="238" t="s">
        <v>1490</v>
      </c>
      <c r="AI565" s="285"/>
      <c r="AN565" s="255"/>
      <c r="AO565" s="256"/>
      <c r="AP565" s="256"/>
      <c r="AQ565" s="257"/>
    </row>
    <row r="566" spans="1:43" ht="30">
      <c r="A566" s="281"/>
      <c r="B566" s="282" t="s">
        <v>4120</v>
      </c>
      <c r="C566" s="291" t="s">
        <v>4121</v>
      </c>
      <c r="D566" s="273" t="s">
        <v>4122</v>
      </c>
      <c r="E566" s="274"/>
      <c r="F566" s="275" t="s">
        <v>2594</v>
      </c>
      <c r="G566" s="276">
        <v>8</v>
      </c>
      <c r="H566" s="277">
        <v>304.91000000000003</v>
      </c>
      <c r="I566" s="278">
        <v>44.03</v>
      </c>
      <c r="J566" s="279">
        <f t="shared" si="359"/>
        <v>348.94</v>
      </c>
      <c r="K566" s="166">
        <f t="shared" si="360"/>
        <v>2439.2800000000002</v>
      </c>
      <c r="L566" s="166">
        <f t="shared" si="361"/>
        <v>352.24</v>
      </c>
      <c r="M566" s="166">
        <f t="shared" si="362"/>
        <v>2791.52</v>
      </c>
      <c r="N566" s="166">
        <f t="shared" si="363"/>
        <v>3489.4</v>
      </c>
      <c r="O566" s="166"/>
      <c r="P566" s="167">
        <f t="shared" si="364"/>
        <v>8</v>
      </c>
      <c r="Q566" s="168">
        <f t="shared" si="365"/>
        <v>0</v>
      </c>
      <c r="R566" s="168">
        <f t="shared" si="366"/>
        <v>0</v>
      </c>
      <c r="S566" s="168">
        <f t="shared" si="367"/>
        <v>0</v>
      </c>
      <c r="T566" s="169">
        <f t="shared" si="368"/>
        <v>0</v>
      </c>
      <c r="U566" s="166"/>
      <c r="V566" s="167">
        <f t="shared" si="369"/>
        <v>8</v>
      </c>
      <c r="W566" s="168">
        <f t="shared" si="370"/>
        <v>0</v>
      </c>
      <c r="X566" s="168">
        <f t="shared" si="371"/>
        <v>0</v>
      </c>
      <c r="Y566" s="168">
        <f t="shared" si="372"/>
        <v>0</v>
      </c>
      <c r="Z566" s="169">
        <f t="shared" si="373"/>
        <v>0</v>
      </c>
      <c r="AA566" s="166"/>
      <c r="AB566" s="167">
        <f t="shared" si="374"/>
        <v>8</v>
      </c>
      <c r="AC566" s="168">
        <f t="shared" si="375"/>
        <v>0</v>
      </c>
      <c r="AD566" s="168">
        <f t="shared" si="376"/>
        <v>0</v>
      </c>
      <c r="AE566" s="168">
        <f t="shared" si="377"/>
        <v>0</v>
      </c>
      <c r="AF566" s="169">
        <f t="shared" si="378"/>
        <v>0</v>
      </c>
      <c r="AG566" s="170"/>
      <c r="AH566" s="238" t="s">
        <v>1490</v>
      </c>
      <c r="AI566" s="285"/>
      <c r="AN566" s="239"/>
      <c r="AO566" s="240"/>
      <c r="AP566" s="240"/>
      <c r="AQ566" s="241"/>
    </row>
    <row r="567" spans="1:43" ht="60">
      <c r="A567" s="281"/>
      <c r="B567" s="282" t="s">
        <v>4123</v>
      </c>
      <c r="C567" s="291" t="s">
        <v>4124</v>
      </c>
      <c r="D567" s="273" t="s">
        <v>4125</v>
      </c>
      <c r="E567" s="274"/>
      <c r="F567" s="275" t="s">
        <v>2550</v>
      </c>
      <c r="G567" s="276">
        <v>8</v>
      </c>
      <c r="H567" s="277">
        <v>338.82</v>
      </c>
      <c r="I567" s="278">
        <v>0</v>
      </c>
      <c r="J567" s="279">
        <f t="shared" si="359"/>
        <v>338.82</v>
      </c>
      <c r="K567" s="166">
        <f t="shared" si="360"/>
        <v>2710.56</v>
      </c>
      <c r="L567" s="166">
        <f t="shared" si="361"/>
        <v>0</v>
      </c>
      <c r="M567" s="166">
        <f t="shared" si="362"/>
        <v>2710.56</v>
      </c>
      <c r="N567" s="166">
        <f t="shared" si="363"/>
        <v>3388.2</v>
      </c>
      <c r="O567" s="166"/>
      <c r="P567" s="167">
        <f t="shared" si="364"/>
        <v>8</v>
      </c>
      <c r="Q567" s="168">
        <f t="shared" si="365"/>
        <v>0</v>
      </c>
      <c r="R567" s="168">
        <f t="shared" si="366"/>
        <v>0</v>
      </c>
      <c r="S567" s="168">
        <f t="shared" si="367"/>
        <v>0</v>
      </c>
      <c r="T567" s="169">
        <f t="shared" si="368"/>
        <v>0</v>
      </c>
      <c r="U567" s="166"/>
      <c r="V567" s="167">
        <f t="shared" si="369"/>
        <v>8</v>
      </c>
      <c r="W567" s="168">
        <f t="shared" si="370"/>
        <v>0</v>
      </c>
      <c r="X567" s="168">
        <f t="shared" si="371"/>
        <v>0</v>
      </c>
      <c r="Y567" s="168">
        <f t="shared" si="372"/>
        <v>0</v>
      </c>
      <c r="Z567" s="169">
        <f t="shared" si="373"/>
        <v>0</v>
      </c>
      <c r="AA567" s="166"/>
      <c r="AB567" s="167">
        <f t="shared" si="374"/>
        <v>8</v>
      </c>
      <c r="AC567" s="168">
        <f t="shared" si="375"/>
        <v>0</v>
      </c>
      <c r="AD567" s="168">
        <f t="shared" si="376"/>
        <v>0</v>
      </c>
      <c r="AE567" s="168">
        <f t="shared" si="377"/>
        <v>0</v>
      </c>
      <c r="AF567" s="169">
        <f t="shared" si="378"/>
        <v>0</v>
      </c>
      <c r="AG567" s="170"/>
      <c r="AH567" s="238" t="s">
        <v>1490</v>
      </c>
      <c r="AI567" s="285"/>
      <c r="AN567" s="255"/>
      <c r="AO567" s="256"/>
      <c r="AP567" s="256"/>
      <c r="AQ567" s="257"/>
    </row>
    <row r="568" spans="1:43" ht="75">
      <c r="A568" s="281"/>
      <c r="B568" s="282" t="s">
        <v>4126</v>
      </c>
      <c r="C568" s="272" t="s">
        <v>4127</v>
      </c>
      <c r="D568" s="273" t="s">
        <v>4128</v>
      </c>
      <c r="E568" s="274"/>
      <c r="F568" s="275" t="s">
        <v>2594</v>
      </c>
      <c r="G568" s="276">
        <v>4</v>
      </c>
      <c r="H568" s="277">
        <v>603.70000000000005</v>
      </c>
      <c r="I568" s="278">
        <v>27.68</v>
      </c>
      <c r="J568" s="279">
        <f t="shared" si="359"/>
        <v>631.38</v>
      </c>
      <c r="K568" s="166">
        <f t="shared" si="360"/>
        <v>2414.8000000000002</v>
      </c>
      <c r="L568" s="166">
        <f t="shared" si="361"/>
        <v>110.72</v>
      </c>
      <c r="M568" s="166">
        <f t="shared" si="362"/>
        <v>2525.52</v>
      </c>
      <c r="N568" s="166">
        <f t="shared" si="363"/>
        <v>3156.9</v>
      </c>
      <c r="O568" s="166"/>
      <c r="P568" s="167">
        <f t="shared" si="364"/>
        <v>4</v>
      </c>
      <c r="Q568" s="168">
        <f t="shared" si="365"/>
        <v>0</v>
      </c>
      <c r="R568" s="168">
        <f t="shared" si="366"/>
        <v>0</v>
      </c>
      <c r="S568" s="168">
        <f t="shared" si="367"/>
        <v>0</v>
      </c>
      <c r="T568" s="169">
        <f t="shared" si="368"/>
        <v>0</v>
      </c>
      <c r="U568" s="166"/>
      <c r="V568" s="167">
        <f t="shared" si="369"/>
        <v>4</v>
      </c>
      <c r="W568" s="168">
        <f t="shared" si="370"/>
        <v>0</v>
      </c>
      <c r="X568" s="168">
        <f t="shared" si="371"/>
        <v>0</v>
      </c>
      <c r="Y568" s="168">
        <f t="shared" si="372"/>
        <v>0</v>
      </c>
      <c r="Z568" s="169">
        <f t="shared" si="373"/>
        <v>0</v>
      </c>
      <c r="AA568" s="166"/>
      <c r="AB568" s="167">
        <f t="shared" si="374"/>
        <v>4</v>
      </c>
      <c r="AC568" s="168">
        <f t="shared" si="375"/>
        <v>0</v>
      </c>
      <c r="AD568" s="168">
        <f t="shared" si="376"/>
        <v>0</v>
      </c>
      <c r="AE568" s="168">
        <f t="shared" si="377"/>
        <v>0</v>
      </c>
      <c r="AF568" s="169">
        <f t="shared" si="378"/>
        <v>0</v>
      </c>
      <c r="AG568" s="170"/>
      <c r="AH568" s="238" t="s">
        <v>1490</v>
      </c>
      <c r="AI568" s="285"/>
      <c r="AN568" s="255"/>
      <c r="AO568" s="256"/>
      <c r="AP568" s="256"/>
      <c r="AQ568" s="257"/>
    </row>
    <row r="569" spans="1:43" ht="30">
      <c r="A569" s="281"/>
      <c r="B569" s="282" t="s">
        <v>4129</v>
      </c>
      <c r="C569" s="272" t="s">
        <v>4130</v>
      </c>
      <c r="D569" s="273" t="s">
        <v>4131</v>
      </c>
      <c r="E569" s="274"/>
      <c r="F569" s="275" t="s">
        <v>2594</v>
      </c>
      <c r="G569" s="276">
        <v>8</v>
      </c>
      <c r="H569" s="277">
        <v>43.57</v>
      </c>
      <c r="I569" s="278">
        <v>6.88</v>
      </c>
      <c r="J569" s="279">
        <f t="shared" si="359"/>
        <v>50.45</v>
      </c>
      <c r="K569" s="166">
        <f t="shared" si="360"/>
        <v>348.56</v>
      </c>
      <c r="L569" s="166">
        <f t="shared" si="361"/>
        <v>55.04</v>
      </c>
      <c r="M569" s="166">
        <f t="shared" si="362"/>
        <v>403.6</v>
      </c>
      <c r="N569" s="166">
        <f t="shared" si="363"/>
        <v>504.5</v>
      </c>
      <c r="O569" s="166"/>
      <c r="P569" s="167">
        <f t="shared" si="364"/>
        <v>8</v>
      </c>
      <c r="Q569" s="168">
        <f t="shared" si="365"/>
        <v>0</v>
      </c>
      <c r="R569" s="168">
        <f t="shared" si="366"/>
        <v>0</v>
      </c>
      <c r="S569" s="168">
        <f t="shared" si="367"/>
        <v>0</v>
      </c>
      <c r="T569" s="169">
        <f t="shared" si="368"/>
        <v>0</v>
      </c>
      <c r="U569" s="166"/>
      <c r="V569" s="167">
        <f t="shared" si="369"/>
        <v>8</v>
      </c>
      <c r="W569" s="168">
        <f t="shared" si="370"/>
        <v>0</v>
      </c>
      <c r="X569" s="168">
        <f t="shared" si="371"/>
        <v>0</v>
      </c>
      <c r="Y569" s="168">
        <f t="shared" si="372"/>
        <v>0</v>
      </c>
      <c r="Z569" s="169">
        <f t="shared" si="373"/>
        <v>0</v>
      </c>
      <c r="AA569" s="166"/>
      <c r="AB569" s="167">
        <f t="shared" si="374"/>
        <v>8</v>
      </c>
      <c r="AC569" s="168">
        <f t="shared" si="375"/>
        <v>0</v>
      </c>
      <c r="AD569" s="168">
        <f t="shared" si="376"/>
        <v>0</v>
      </c>
      <c r="AE569" s="168">
        <f t="shared" si="377"/>
        <v>0</v>
      </c>
      <c r="AF569" s="169">
        <f t="shared" si="378"/>
        <v>0</v>
      </c>
      <c r="AG569" s="170"/>
      <c r="AH569" s="238" t="s">
        <v>1490</v>
      </c>
      <c r="AI569" s="285"/>
      <c r="AN569" s="255"/>
      <c r="AO569" s="256"/>
      <c r="AP569" s="256"/>
      <c r="AQ569" s="257"/>
    </row>
    <row r="570" spans="1:43" ht="45">
      <c r="A570" s="281"/>
      <c r="B570" s="282" t="s">
        <v>4132</v>
      </c>
      <c r="C570" s="291" t="s">
        <v>4133</v>
      </c>
      <c r="D570" s="273" t="s">
        <v>4134</v>
      </c>
      <c r="E570" s="274"/>
      <c r="F570" s="275" t="s">
        <v>2594</v>
      </c>
      <c r="G570" s="276">
        <v>8</v>
      </c>
      <c r="H570" s="277">
        <v>66.959999999999994</v>
      </c>
      <c r="I570" s="278">
        <v>3.67</v>
      </c>
      <c r="J570" s="279">
        <f t="shared" si="359"/>
        <v>70.63</v>
      </c>
      <c r="K570" s="166">
        <f t="shared" si="360"/>
        <v>535.67999999999995</v>
      </c>
      <c r="L570" s="166">
        <f t="shared" si="361"/>
        <v>29.36</v>
      </c>
      <c r="M570" s="166">
        <f t="shared" si="362"/>
        <v>565.04</v>
      </c>
      <c r="N570" s="166">
        <f t="shared" si="363"/>
        <v>706.3</v>
      </c>
      <c r="O570" s="166"/>
      <c r="P570" s="167">
        <f t="shared" si="364"/>
        <v>8</v>
      </c>
      <c r="Q570" s="168">
        <f t="shared" si="365"/>
        <v>0</v>
      </c>
      <c r="R570" s="168">
        <f t="shared" si="366"/>
        <v>0</v>
      </c>
      <c r="S570" s="168">
        <f t="shared" si="367"/>
        <v>0</v>
      </c>
      <c r="T570" s="169">
        <f t="shared" si="368"/>
        <v>0</v>
      </c>
      <c r="U570" s="166"/>
      <c r="V570" s="167">
        <f t="shared" si="369"/>
        <v>8</v>
      </c>
      <c r="W570" s="168">
        <f t="shared" si="370"/>
        <v>0</v>
      </c>
      <c r="X570" s="168">
        <f t="shared" si="371"/>
        <v>0</v>
      </c>
      <c r="Y570" s="168">
        <f t="shared" si="372"/>
        <v>0</v>
      </c>
      <c r="Z570" s="169">
        <f t="shared" si="373"/>
        <v>0</v>
      </c>
      <c r="AA570" s="166"/>
      <c r="AB570" s="167">
        <f t="shared" si="374"/>
        <v>8</v>
      </c>
      <c r="AC570" s="168">
        <f t="shared" si="375"/>
        <v>0</v>
      </c>
      <c r="AD570" s="168">
        <f t="shared" si="376"/>
        <v>0</v>
      </c>
      <c r="AE570" s="168">
        <f t="shared" si="377"/>
        <v>0</v>
      </c>
      <c r="AF570" s="169">
        <f t="shared" si="378"/>
        <v>0</v>
      </c>
      <c r="AG570" s="170"/>
      <c r="AH570" s="238" t="s">
        <v>1490</v>
      </c>
      <c r="AI570" s="285"/>
      <c r="AN570" s="255"/>
      <c r="AO570" s="256"/>
      <c r="AP570" s="256"/>
      <c r="AQ570" s="257"/>
    </row>
    <row r="571" spans="1:43" ht="45">
      <c r="A571" s="281"/>
      <c r="B571" s="282" t="s">
        <v>4135</v>
      </c>
      <c r="C571" s="299" t="s">
        <v>4136</v>
      </c>
      <c r="D571" s="273" t="s">
        <v>4137</v>
      </c>
      <c r="E571" s="274"/>
      <c r="F571" s="275" t="s">
        <v>2594</v>
      </c>
      <c r="G571" s="276">
        <v>4</v>
      </c>
      <c r="H571" s="277">
        <v>37.07</v>
      </c>
      <c r="I571" s="278">
        <v>3.87</v>
      </c>
      <c r="J571" s="279">
        <f t="shared" si="359"/>
        <v>40.94</v>
      </c>
      <c r="K571" s="166">
        <f t="shared" si="360"/>
        <v>148.28</v>
      </c>
      <c r="L571" s="166">
        <f t="shared" si="361"/>
        <v>15.48</v>
      </c>
      <c r="M571" s="166">
        <f t="shared" si="362"/>
        <v>163.76</v>
      </c>
      <c r="N571" s="166">
        <f t="shared" si="363"/>
        <v>204.7</v>
      </c>
      <c r="O571" s="166"/>
      <c r="P571" s="167">
        <f t="shared" si="364"/>
        <v>4</v>
      </c>
      <c r="Q571" s="168">
        <f t="shared" si="365"/>
        <v>0</v>
      </c>
      <c r="R571" s="168">
        <f t="shared" si="366"/>
        <v>0</v>
      </c>
      <c r="S571" s="168">
        <f t="shared" si="367"/>
        <v>0</v>
      </c>
      <c r="T571" s="169">
        <f t="shared" si="368"/>
        <v>0</v>
      </c>
      <c r="U571" s="166"/>
      <c r="V571" s="167">
        <f t="shared" si="369"/>
        <v>4</v>
      </c>
      <c r="W571" s="168">
        <f t="shared" si="370"/>
        <v>0</v>
      </c>
      <c r="X571" s="168">
        <f t="shared" si="371"/>
        <v>0</v>
      </c>
      <c r="Y571" s="168">
        <f t="shared" si="372"/>
        <v>0</v>
      </c>
      <c r="Z571" s="169">
        <f t="shared" si="373"/>
        <v>0</v>
      </c>
      <c r="AA571" s="166"/>
      <c r="AB571" s="167">
        <f t="shared" si="374"/>
        <v>4</v>
      </c>
      <c r="AC571" s="168">
        <f t="shared" si="375"/>
        <v>0</v>
      </c>
      <c r="AD571" s="168">
        <f t="shared" si="376"/>
        <v>0</v>
      </c>
      <c r="AE571" s="168">
        <f t="shared" si="377"/>
        <v>0</v>
      </c>
      <c r="AF571" s="169">
        <f t="shared" si="378"/>
        <v>0</v>
      </c>
      <c r="AG571" s="170"/>
      <c r="AH571" s="238" t="s">
        <v>1490</v>
      </c>
      <c r="AI571" s="309"/>
      <c r="AN571" s="255"/>
      <c r="AO571" s="256"/>
      <c r="AP571" s="256"/>
      <c r="AQ571" s="257"/>
    </row>
    <row r="572" spans="1:43" ht="30">
      <c r="A572" s="281"/>
      <c r="B572" s="282" t="s">
        <v>4138</v>
      </c>
      <c r="C572" s="299" t="s">
        <v>4139</v>
      </c>
      <c r="D572" s="273" t="s">
        <v>4140</v>
      </c>
      <c r="E572" s="274"/>
      <c r="F572" s="275" t="s">
        <v>2594</v>
      </c>
      <c r="G572" s="276">
        <v>8</v>
      </c>
      <c r="H572" s="277">
        <v>178.87</v>
      </c>
      <c r="I572" s="278">
        <v>3.87</v>
      </c>
      <c r="J572" s="279">
        <f t="shared" si="359"/>
        <v>182.74</v>
      </c>
      <c r="K572" s="166">
        <f t="shared" si="360"/>
        <v>1430.96</v>
      </c>
      <c r="L572" s="166">
        <f t="shared" si="361"/>
        <v>30.96</v>
      </c>
      <c r="M572" s="166">
        <f t="shared" si="362"/>
        <v>1461.92</v>
      </c>
      <c r="N572" s="166">
        <f t="shared" si="363"/>
        <v>1827.4</v>
      </c>
      <c r="O572" s="166"/>
      <c r="P572" s="167">
        <f t="shared" si="364"/>
        <v>8</v>
      </c>
      <c r="Q572" s="168">
        <f t="shared" si="365"/>
        <v>0</v>
      </c>
      <c r="R572" s="168">
        <f t="shared" si="366"/>
        <v>0</v>
      </c>
      <c r="S572" s="168">
        <f t="shared" si="367"/>
        <v>0</v>
      </c>
      <c r="T572" s="169">
        <f t="shared" si="368"/>
        <v>0</v>
      </c>
      <c r="U572" s="166"/>
      <c r="V572" s="167">
        <f t="shared" si="369"/>
        <v>8</v>
      </c>
      <c r="W572" s="168">
        <f t="shared" si="370"/>
        <v>0</v>
      </c>
      <c r="X572" s="168">
        <f t="shared" si="371"/>
        <v>0</v>
      </c>
      <c r="Y572" s="168">
        <f t="shared" si="372"/>
        <v>0</v>
      </c>
      <c r="Z572" s="169">
        <f t="shared" si="373"/>
        <v>0</v>
      </c>
      <c r="AA572" s="166"/>
      <c r="AB572" s="167">
        <f t="shared" si="374"/>
        <v>8</v>
      </c>
      <c r="AC572" s="168">
        <f t="shared" si="375"/>
        <v>0</v>
      </c>
      <c r="AD572" s="168">
        <f t="shared" si="376"/>
        <v>0</v>
      </c>
      <c r="AE572" s="168">
        <f t="shared" si="377"/>
        <v>0</v>
      </c>
      <c r="AF572" s="169">
        <f t="shared" si="378"/>
        <v>0</v>
      </c>
      <c r="AG572" s="170"/>
      <c r="AH572" s="238" t="s">
        <v>1490</v>
      </c>
      <c r="AI572" s="280"/>
      <c r="AN572" s="239"/>
      <c r="AO572" s="240"/>
      <c r="AP572" s="240"/>
      <c r="AQ572" s="241"/>
    </row>
    <row r="573" spans="1:43" ht="30">
      <c r="A573" s="281"/>
      <c r="B573" s="282" t="s">
        <v>4141</v>
      </c>
      <c r="C573" s="299" t="s">
        <v>4142</v>
      </c>
      <c r="D573" s="273" t="s">
        <v>4143</v>
      </c>
      <c r="E573" s="274"/>
      <c r="F573" s="275" t="s">
        <v>2594</v>
      </c>
      <c r="G573" s="276">
        <v>8</v>
      </c>
      <c r="H573" s="277">
        <v>24.37</v>
      </c>
      <c r="I573" s="278">
        <v>3.87</v>
      </c>
      <c r="J573" s="279">
        <f t="shared" si="359"/>
        <v>28.24</v>
      </c>
      <c r="K573" s="166">
        <f t="shared" si="360"/>
        <v>194.96</v>
      </c>
      <c r="L573" s="166">
        <f t="shared" si="361"/>
        <v>30.96</v>
      </c>
      <c r="M573" s="166">
        <f t="shared" si="362"/>
        <v>225.92</v>
      </c>
      <c r="N573" s="166">
        <f t="shared" si="363"/>
        <v>282.39999999999998</v>
      </c>
      <c r="O573" s="166"/>
      <c r="P573" s="167">
        <f t="shared" si="364"/>
        <v>8</v>
      </c>
      <c r="Q573" s="168">
        <f t="shared" si="365"/>
        <v>0</v>
      </c>
      <c r="R573" s="168">
        <f t="shared" si="366"/>
        <v>0</v>
      </c>
      <c r="S573" s="168">
        <f t="shared" si="367"/>
        <v>0</v>
      </c>
      <c r="T573" s="169">
        <f t="shared" si="368"/>
        <v>0</v>
      </c>
      <c r="U573" s="166"/>
      <c r="V573" s="167">
        <f t="shared" si="369"/>
        <v>8</v>
      </c>
      <c r="W573" s="168">
        <f t="shared" si="370"/>
        <v>0</v>
      </c>
      <c r="X573" s="168">
        <f t="shared" si="371"/>
        <v>0</v>
      </c>
      <c r="Y573" s="168">
        <f t="shared" si="372"/>
        <v>0</v>
      </c>
      <c r="Z573" s="169">
        <f t="shared" si="373"/>
        <v>0</v>
      </c>
      <c r="AA573" s="166"/>
      <c r="AB573" s="167">
        <f t="shared" si="374"/>
        <v>8</v>
      </c>
      <c r="AC573" s="168">
        <f t="shared" si="375"/>
        <v>0</v>
      </c>
      <c r="AD573" s="168">
        <f t="shared" si="376"/>
        <v>0</v>
      </c>
      <c r="AE573" s="168">
        <f t="shared" si="377"/>
        <v>0</v>
      </c>
      <c r="AF573" s="169">
        <f t="shared" si="378"/>
        <v>0</v>
      </c>
      <c r="AG573" s="170"/>
      <c r="AH573" s="238" t="s">
        <v>1490</v>
      </c>
      <c r="AI573" s="280"/>
      <c r="AN573" s="255"/>
      <c r="AO573" s="256"/>
      <c r="AP573" s="256"/>
      <c r="AQ573" s="257"/>
    </row>
    <row r="574" spans="1:43" ht="135">
      <c r="A574" s="281"/>
      <c r="B574" s="282" t="s">
        <v>4144</v>
      </c>
      <c r="C574" s="299" t="s">
        <v>4145</v>
      </c>
      <c r="D574" s="273" t="s">
        <v>4146</v>
      </c>
      <c r="E574" s="274"/>
      <c r="F574" s="275" t="s">
        <v>2594</v>
      </c>
      <c r="G574" s="276">
        <v>4</v>
      </c>
      <c r="H574" s="277">
        <v>432.2</v>
      </c>
      <c r="I574" s="278">
        <v>15.65</v>
      </c>
      <c r="J574" s="279">
        <f t="shared" si="359"/>
        <v>447.85</v>
      </c>
      <c r="K574" s="166">
        <f t="shared" si="360"/>
        <v>1728.8</v>
      </c>
      <c r="L574" s="166">
        <f t="shared" si="361"/>
        <v>62.6</v>
      </c>
      <c r="M574" s="166">
        <f t="shared" si="362"/>
        <v>1791.4</v>
      </c>
      <c r="N574" s="166">
        <f t="shared" si="363"/>
        <v>2239.25</v>
      </c>
      <c r="O574" s="166"/>
      <c r="P574" s="167">
        <f t="shared" si="364"/>
        <v>4</v>
      </c>
      <c r="Q574" s="168">
        <f t="shared" si="365"/>
        <v>0</v>
      </c>
      <c r="R574" s="168">
        <f t="shared" si="366"/>
        <v>0</v>
      </c>
      <c r="S574" s="168">
        <f t="shared" si="367"/>
        <v>0</v>
      </c>
      <c r="T574" s="169">
        <f t="shared" si="368"/>
        <v>0</v>
      </c>
      <c r="U574" s="166"/>
      <c r="V574" s="167">
        <f t="shared" si="369"/>
        <v>4</v>
      </c>
      <c r="W574" s="168">
        <f t="shared" si="370"/>
        <v>0</v>
      </c>
      <c r="X574" s="168">
        <f t="shared" si="371"/>
        <v>0</v>
      </c>
      <c r="Y574" s="168">
        <f t="shared" si="372"/>
        <v>0</v>
      </c>
      <c r="Z574" s="169">
        <f t="shared" si="373"/>
        <v>0</v>
      </c>
      <c r="AA574" s="166"/>
      <c r="AB574" s="167">
        <f t="shared" si="374"/>
        <v>4</v>
      </c>
      <c r="AC574" s="168">
        <f t="shared" si="375"/>
        <v>0</v>
      </c>
      <c r="AD574" s="168">
        <f t="shared" si="376"/>
        <v>0</v>
      </c>
      <c r="AE574" s="168">
        <f t="shared" si="377"/>
        <v>0</v>
      </c>
      <c r="AF574" s="169">
        <f t="shared" si="378"/>
        <v>0</v>
      </c>
      <c r="AG574" s="170"/>
      <c r="AH574" s="238" t="s">
        <v>1490</v>
      </c>
      <c r="AI574" s="280"/>
      <c r="AN574" s="255"/>
      <c r="AO574" s="256"/>
      <c r="AP574" s="256"/>
      <c r="AQ574" s="257"/>
    </row>
    <row r="575" spans="1:43" ht="60">
      <c r="A575" s="281"/>
      <c r="B575" s="282" t="s">
        <v>4147</v>
      </c>
      <c r="C575" s="299" t="s">
        <v>4148</v>
      </c>
      <c r="D575" s="273" t="s">
        <v>4149</v>
      </c>
      <c r="E575" s="274"/>
      <c r="F575" s="275" t="s">
        <v>2594</v>
      </c>
      <c r="G575" s="276">
        <v>10</v>
      </c>
      <c r="H575" s="277">
        <v>134.07</v>
      </c>
      <c r="I575" s="278">
        <v>8.4700000000000006</v>
      </c>
      <c r="J575" s="279">
        <f t="shared" si="359"/>
        <v>142.54</v>
      </c>
      <c r="K575" s="166">
        <f t="shared" si="360"/>
        <v>1340.7</v>
      </c>
      <c r="L575" s="166">
        <f t="shared" si="361"/>
        <v>84.7</v>
      </c>
      <c r="M575" s="166">
        <f t="shared" si="362"/>
        <v>1425.4</v>
      </c>
      <c r="N575" s="166">
        <f t="shared" si="363"/>
        <v>1781.75</v>
      </c>
      <c r="O575" s="166"/>
      <c r="P575" s="167">
        <f t="shared" si="364"/>
        <v>10</v>
      </c>
      <c r="Q575" s="168">
        <f t="shared" si="365"/>
        <v>0</v>
      </c>
      <c r="R575" s="168">
        <f t="shared" si="366"/>
        <v>0</v>
      </c>
      <c r="S575" s="168">
        <f t="shared" si="367"/>
        <v>0</v>
      </c>
      <c r="T575" s="169">
        <f t="shared" si="368"/>
        <v>0</v>
      </c>
      <c r="U575" s="166"/>
      <c r="V575" s="167">
        <f t="shared" si="369"/>
        <v>10</v>
      </c>
      <c r="W575" s="168">
        <f t="shared" si="370"/>
        <v>0</v>
      </c>
      <c r="X575" s="168">
        <f t="shared" si="371"/>
        <v>0</v>
      </c>
      <c r="Y575" s="168">
        <f t="shared" si="372"/>
        <v>0</v>
      </c>
      <c r="Z575" s="169">
        <f t="shared" si="373"/>
        <v>0</v>
      </c>
      <c r="AA575" s="166"/>
      <c r="AB575" s="167">
        <f t="shared" si="374"/>
        <v>10</v>
      </c>
      <c r="AC575" s="168">
        <f t="shared" si="375"/>
        <v>0</v>
      </c>
      <c r="AD575" s="168">
        <f t="shared" si="376"/>
        <v>0</v>
      </c>
      <c r="AE575" s="168">
        <f t="shared" si="377"/>
        <v>0</v>
      </c>
      <c r="AF575" s="169">
        <f t="shared" si="378"/>
        <v>0</v>
      </c>
      <c r="AG575" s="170"/>
      <c r="AH575" s="238" t="s">
        <v>1490</v>
      </c>
      <c r="AI575" s="280"/>
      <c r="AN575" s="255"/>
      <c r="AO575" s="256"/>
      <c r="AP575" s="256"/>
      <c r="AQ575" s="257"/>
    </row>
    <row r="576" spans="1:43" ht="45">
      <c r="A576" s="281"/>
      <c r="B576" s="282" t="s">
        <v>4150</v>
      </c>
      <c r="C576" s="299" t="s">
        <v>4151</v>
      </c>
      <c r="D576" s="273" t="s">
        <v>4152</v>
      </c>
      <c r="E576" s="274"/>
      <c r="F576" s="275" t="s">
        <v>2590</v>
      </c>
      <c r="G576" s="276">
        <v>8</v>
      </c>
      <c r="H576" s="277">
        <v>62.06</v>
      </c>
      <c r="I576" s="278">
        <v>8.7899999999999991</v>
      </c>
      <c r="J576" s="279">
        <f t="shared" si="359"/>
        <v>70.849999999999994</v>
      </c>
      <c r="K576" s="166">
        <f t="shared" si="360"/>
        <v>496.48</v>
      </c>
      <c r="L576" s="166">
        <f t="shared" si="361"/>
        <v>70.319999999999993</v>
      </c>
      <c r="M576" s="166">
        <f t="shared" si="362"/>
        <v>566.79999999999995</v>
      </c>
      <c r="N576" s="166">
        <f t="shared" si="363"/>
        <v>708.5</v>
      </c>
      <c r="O576" s="166"/>
      <c r="P576" s="167">
        <f t="shared" si="364"/>
        <v>8</v>
      </c>
      <c r="Q576" s="168">
        <f t="shared" si="365"/>
        <v>0</v>
      </c>
      <c r="R576" s="168">
        <f t="shared" si="366"/>
        <v>0</v>
      </c>
      <c r="S576" s="168">
        <f t="shared" si="367"/>
        <v>0</v>
      </c>
      <c r="T576" s="169">
        <f t="shared" si="368"/>
        <v>0</v>
      </c>
      <c r="U576" s="166"/>
      <c r="V576" s="167">
        <f t="shared" si="369"/>
        <v>8</v>
      </c>
      <c r="W576" s="168">
        <f t="shared" si="370"/>
        <v>0</v>
      </c>
      <c r="X576" s="168">
        <f t="shared" si="371"/>
        <v>0</v>
      </c>
      <c r="Y576" s="168">
        <f t="shared" si="372"/>
        <v>0</v>
      </c>
      <c r="Z576" s="169">
        <f t="shared" si="373"/>
        <v>0</v>
      </c>
      <c r="AA576" s="166"/>
      <c r="AB576" s="167">
        <f t="shared" si="374"/>
        <v>8</v>
      </c>
      <c r="AC576" s="168">
        <f t="shared" si="375"/>
        <v>0</v>
      </c>
      <c r="AD576" s="168">
        <f t="shared" si="376"/>
        <v>0</v>
      </c>
      <c r="AE576" s="168">
        <f t="shared" si="377"/>
        <v>0</v>
      </c>
      <c r="AF576" s="169">
        <f t="shared" si="378"/>
        <v>0</v>
      </c>
      <c r="AG576" s="170"/>
      <c r="AH576" s="238" t="s">
        <v>1490</v>
      </c>
      <c r="AI576" s="280"/>
      <c r="AN576" s="255"/>
      <c r="AO576" s="256"/>
      <c r="AP576" s="256"/>
      <c r="AQ576" s="257"/>
    </row>
    <row r="577" spans="1:43" ht="25.5">
      <c r="A577" s="281"/>
      <c r="B577" s="282" t="s">
        <v>4153</v>
      </c>
      <c r="C577" s="299" t="s">
        <v>4154</v>
      </c>
      <c r="D577" s="317" t="s">
        <v>4155</v>
      </c>
      <c r="E577" s="274"/>
      <c r="F577" s="318" t="s">
        <v>2594</v>
      </c>
      <c r="G577" s="276">
        <v>2</v>
      </c>
      <c r="H577" s="277">
        <v>200.34</v>
      </c>
      <c r="I577" s="278">
        <v>42.34</v>
      </c>
      <c r="J577" s="279">
        <f t="shared" si="359"/>
        <v>242.68</v>
      </c>
      <c r="K577" s="166">
        <f t="shared" si="360"/>
        <v>400.68</v>
      </c>
      <c r="L577" s="166">
        <f t="shared" si="361"/>
        <v>84.68</v>
      </c>
      <c r="M577" s="166">
        <f t="shared" si="362"/>
        <v>485.36</v>
      </c>
      <c r="N577" s="166">
        <f t="shared" si="363"/>
        <v>606.70000000000005</v>
      </c>
      <c r="O577" s="166"/>
      <c r="P577" s="167">
        <f t="shared" si="364"/>
        <v>2</v>
      </c>
      <c r="Q577" s="168">
        <f t="shared" si="365"/>
        <v>0</v>
      </c>
      <c r="R577" s="168">
        <f t="shared" si="366"/>
        <v>0</v>
      </c>
      <c r="S577" s="168">
        <f t="shared" si="367"/>
        <v>0</v>
      </c>
      <c r="T577" s="169">
        <f t="shared" si="368"/>
        <v>0</v>
      </c>
      <c r="U577" s="166"/>
      <c r="V577" s="167">
        <f t="shared" si="369"/>
        <v>2</v>
      </c>
      <c r="W577" s="168">
        <f t="shared" si="370"/>
        <v>0</v>
      </c>
      <c r="X577" s="168">
        <f t="shared" si="371"/>
        <v>0</v>
      </c>
      <c r="Y577" s="168">
        <f t="shared" si="372"/>
        <v>0</v>
      </c>
      <c r="Z577" s="169">
        <f t="shared" si="373"/>
        <v>0</v>
      </c>
      <c r="AA577" s="166"/>
      <c r="AB577" s="167">
        <f t="shared" si="374"/>
        <v>2</v>
      </c>
      <c r="AC577" s="168">
        <f t="shared" si="375"/>
        <v>0</v>
      </c>
      <c r="AD577" s="168">
        <f t="shared" si="376"/>
        <v>0</v>
      </c>
      <c r="AE577" s="168">
        <f t="shared" si="377"/>
        <v>0</v>
      </c>
      <c r="AF577" s="169">
        <f t="shared" si="378"/>
        <v>0</v>
      </c>
      <c r="AG577" s="170"/>
      <c r="AH577" s="238" t="s">
        <v>1490</v>
      </c>
      <c r="AI577" s="280"/>
      <c r="AN577" s="255"/>
      <c r="AO577" s="256"/>
      <c r="AP577" s="256"/>
      <c r="AQ577" s="257"/>
    </row>
    <row r="578" spans="1:43" ht="60">
      <c r="A578" s="281"/>
      <c r="B578" s="282" t="s">
        <v>4156</v>
      </c>
      <c r="C578" s="299" t="s">
        <v>4157</v>
      </c>
      <c r="D578" s="273" t="s">
        <v>4158</v>
      </c>
      <c r="E578" s="274"/>
      <c r="F578" s="275" t="s">
        <v>2590</v>
      </c>
      <c r="G578" s="276">
        <v>51</v>
      </c>
      <c r="H578" s="277">
        <v>123.02</v>
      </c>
      <c r="I578" s="278">
        <v>14.12</v>
      </c>
      <c r="J578" s="279">
        <f t="shared" si="359"/>
        <v>137.13999999999999</v>
      </c>
      <c r="K578" s="166">
        <f t="shared" si="360"/>
        <v>6274.02</v>
      </c>
      <c r="L578" s="166">
        <f t="shared" si="361"/>
        <v>720.12</v>
      </c>
      <c r="M578" s="166">
        <f t="shared" si="362"/>
        <v>6994.14</v>
      </c>
      <c r="N578" s="166">
        <f t="shared" si="363"/>
        <v>8742.68</v>
      </c>
      <c r="O578" s="166"/>
      <c r="P578" s="167">
        <f t="shared" si="364"/>
        <v>51</v>
      </c>
      <c r="Q578" s="168">
        <f t="shared" si="365"/>
        <v>0</v>
      </c>
      <c r="R578" s="168">
        <f t="shared" si="366"/>
        <v>0</v>
      </c>
      <c r="S578" s="168">
        <f t="shared" si="367"/>
        <v>0</v>
      </c>
      <c r="T578" s="169">
        <f t="shared" si="368"/>
        <v>0</v>
      </c>
      <c r="U578" s="166"/>
      <c r="V578" s="167">
        <f t="shared" si="369"/>
        <v>51</v>
      </c>
      <c r="W578" s="168">
        <f t="shared" si="370"/>
        <v>0</v>
      </c>
      <c r="X578" s="168">
        <f t="shared" si="371"/>
        <v>0</v>
      </c>
      <c r="Y578" s="168">
        <f t="shared" si="372"/>
        <v>0</v>
      </c>
      <c r="Z578" s="169">
        <f t="shared" si="373"/>
        <v>0</v>
      </c>
      <c r="AA578" s="166"/>
      <c r="AB578" s="167">
        <f t="shared" si="374"/>
        <v>51</v>
      </c>
      <c r="AC578" s="168">
        <f t="shared" si="375"/>
        <v>0</v>
      </c>
      <c r="AD578" s="168">
        <f t="shared" si="376"/>
        <v>0</v>
      </c>
      <c r="AE578" s="168">
        <f t="shared" si="377"/>
        <v>0</v>
      </c>
      <c r="AF578" s="169">
        <f t="shared" si="378"/>
        <v>0</v>
      </c>
      <c r="AG578" s="170"/>
      <c r="AH578" s="238" t="s">
        <v>1490</v>
      </c>
      <c r="AI578" s="280"/>
      <c r="AN578" s="239"/>
      <c r="AO578" s="240"/>
      <c r="AP578" s="240"/>
      <c r="AQ578" s="241"/>
    </row>
    <row r="579" spans="1:43" ht="60">
      <c r="A579" s="281"/>
      <c r="B579" s="282" t="s">
        <v>4159</v>
      </c>
      <c r="C579" s="299" t="s">
        <v>4160</v>
      </c>
      <c r="D579" s="273" t="s">
        <v>4161</v>
      </c>
      <c r="E579" s="274"/>
      <c r="F579" s="275" t="s">
        <v>2590</v>
      </c>
      <c r="G579" s="276">
        <v>2</v>
      </c>
      <c r="H579" s="277">
        <v>752.02</v>
      </c>
      <c r="I579" s="278">
        <v>28.5</v>
      </c>
      <c r="J579" s="279">
        <f t="shared" si="359"/>
        <v>780.52</v>
      </c>
      <c r="K579" s="166">
        <f t="shared" si="360"/>
        <v>1504.04</v>
      </c>
      <c r="L579" s="166">
        <f t="shared" si="361"/>
        <v>57</v>
      </c>
      <c r="M579" s="166">
        <f t="shared" si="362"/>
        <v>1561.04</v>
      </c>
      <c r="N579" s="166">
        <f t="shared" si="363"/>
        <v>1951.3</v>
      </c>
      <c r="O579" s="166"/>
      <c r="P579" s="167">
        <f t="shared" si="364"/>
        <v>2</v>
      </c>
      <c r="Q579" s="168">
        <f t="shared" si="365"/>
        <v>0</v>
      </c>
      <c r="R579" s="168">
        <f t="shared" si="366"/>
        <v>0</v>
      </c>
      <c r="S579" s="168">
        <f t="shared" si="367"/>
        <v>0</v>
      </c>
      <c r="T579" s="169">
        <f t="shared" si="368"/>
        <v>0</v>
      </c>
      <c r="U579" s="166"/>
      <c r="V579" s="167">
        <f t="shared" si="369"/>
        <v>2</v>
      </c>
      <c r="W579" s="168">
        <f t="shared" si="370"/>
        <v>0</v>
      </c>
      <c r="X579" s="168">
        <f t="shared" si="371"/>
        <v>0</v>
      </c>
      <c r="Y579" s="168">
        <f t="shared" si="372"/>
        <v>0</v>
      </c>
      <c r="Z579" s="169">
        <f t="shared" si="373"/>
        <v>0</v>
      </c>
      <c r="AA579" s="166"/>
      <c r="AB579" s="167">
        <f t="shared" si="374"/>
        <v>2</v>
      </c>
      <c r="AC579" s="168">
        <f t="shared" si="375"/>
        <v>0</v>
      </c>
      <c r="AD579" s="168">
        <f t="shared" si="376"/>
        <v>0</v>
      </c>
      <c r="AE579" s="168">
        <f t="shared" si="377"/>
        <v>0</v>
      </c>
      <c r="AF579" s="169">
        <f t="shared" si="378"/>
        <v>0</v>
      </c>
      <c r="AG579" s="170"/>
      <c r="AH579" s="238" t="s">
        <v>1490</v>
      </c>
      <c r="AI579" s="280"/>
      <c r="AN579" s="255"/>
      <c r="AO579" s="256"/>
      <c r="AP579" s="256"/>
      <c r="AQ579" s="257"/>
    </row>
    <row r="580" spans="1:43" ht="60">
      <c r="A580" s="281"/>
      <c r="B580" s="282" t="s">
        <v>4162</v>
      </c>
      <c r="C580" s="299" t="s">
        <v>4163</v>
      </c>
      <c r="D580" s="273" t="s">
        <v>4164</v>
      </c>
      <c r="E580" s="274"/>
      <c r="F580" s="275" t="s">
        <v>2590</v>
      </c>
      <c r="G580" s="276">
        <v>47</v>
      </c>
      <c r="H580" s="277">
        <v>826.96</v>
      </c>
      <c r="I580" s="278">
        <v>33.090000000000003</v>
      </c>
      <c r="J580" s="279">
        <f t="shared" si="359"/>
        <v>860.05</v>
      </c>
      <c r="K580" s="166">
        <f t="shared" si="360"/>
        <v>38867.120000000003</v>
      </c>
      <c r="L580" s="166">
        <f t="shared" si="361"/>
        <v>1555.23</v>
      </c>
      <c r="M580" s="166">
        <f t="shared" si="362"/>
        <v>40422.35</v>
      </c>
      <c r="N580" s="166">
        <f t="shared" si="363"/>
        <v>50527.94</v>
      </c>
      <c r="O580" s="166"/>
      <c r="P580" s="167">
        <f t="shared" si="364"/>
        <v>47</v>
      </c>
      <c r="Q580" s="168">
        <f t="shared" si="365"/>
        <v>0</v>
      </c>
      <c r="R580" s="168">
        <f t="shared" si="366"/>
        <v>0</v>
      </c>
      <c r="S580" s="168">
        <f t="shared" si="367"/>
        <v>0</v>
      </c>
      <c r="T580" s="169">
        <f t="shared" si="368"/>
        <v>0</v>
      </c>
      <c r="U580" s="166"/>
      <c r="V580" s="167">
        <f t="shared" si="369"/>
        <v>47</v>
      </c>
      <c r="W580" s="168">
        <f t="shared" si="370"/>
        <v>0</v>
      </c>
      <c r="X580" s="168">
        <f t="shared" si="371"/>
        <v>0</v>
      </c>
      <c r="Y580" s="168">
        <f t="shared" si="372"/>
        <v>0</v>
      </c>
      <c r="Z580" s="169">
        <f t="shared" si="373"/>
        <v>0</v>
      </c>
      <c r="AA580" s="166"/>
      <c r="AB580" s="167">
        <f t="shared" si="374"/>
        <v>47</v>
      </c>
      <c r="AC580" s="168">
        <f t="shared" si="375"/>
        <v>0</v>
      </c>
      <c r="AD580" s="168">
        <f t="shared" si="376"/>
        <v>0</v>
      </c>
      <c r="AE580" s="168">
        <f t="shared" si="377"/>
        <v>0</v>
      </c>
      <c r="AF580" s="169">
        <f t="shared" si="378"/>
        <v>0</v>
      </c>
      <c r="AG580" s="170"/>
      <c r="AH580" s="238" t="s">
        <v>1490</v>
      </c>
      <c r="AI580" s="280"/>
      <c r="AN580" s="255"/>
      <c r="AO580" s="256"/>
      <c r="AP580" s="256"/>
      <c r="AQ580" s="257"/>
    </row>
    <row r="581" spans="1:43" ht="45">
      <c r="A581" s="281"/>
      <c r="B581" s="282" t="s">
        <v>4165</v>
      </c>
      <c r="C581" s="299" t="s">
        <v>4166</v>
      </c>
      <c r="D581" s="273" t="s">
        <v>4167</v>
      </c>
      <c r="E581" s="274"/>
      <c r="F581" s="275" t="s">
        <v>2955</v>
      </c>
      <c r="G581" s="276">
        <v>8</v>
      </c>
      <c r="H581" s="277">
        <v>252.06</v>
      </c>
      <c r="I581" s="278">
        <v>0</v>
      </c>
      <c r="J581" s="279">
        <f t="shared" si="359"/>
        <v>252.06</v>
      </c>
      <c r="K581" s="166">
        <f t="shared" si="360"/>
        <v>2016.48</v>
      </c>
      <c r="L581" s="166">
        <f t="shared" si="361"/>
        <v>0</v>
      </c>
      <c r="M581" s="166">
        <f t="shared" si="362"/>
        <v>2016.48</v>
      </c>
      <c r="N581" s="166">
        <f t="shared" si="363"/>
        <v>2520.6</v>
      </c>
      <c r="O581" s="166"/>
      <c r="P581" s="167">
        <f t="shared" si="364"/>
        <v>8</v>
      </c>
      <c r="Q581" s="168">
        <f t="shared" si="365"/>
        <v>0</v>
      </c>
      <c r="R581" s="168">
        <f t="shared" si="366"/>
        <v>0</v>
      </c>
      <c r="S581" s="168">
        <f t="shared" si="367"/>
        <v>0</v>
      </c>
      <c r="T581" s="169">
        <f t="shared" si="368"/>
        <v>0</v>
      </c>
      <c r="U581" s="166"/>
      <c r="V581" s="167">
        <f t="shared" si="369"/>
        <v>8</v>
      </c>
      <c r="W581" s="168">
        <f t="shared" si="370"/>
        <v>0</v>
      </c>
      <c r="X581" s="168">
        <f t="shared" si="371"/>
        <v>0</v>
      </c>
      <c r="Y581" s="168">
        <f t="shared" si="372"/>
        <v>0</v>
      </c>
      <c r="Z581" s="169">
        <f t="shared" si="373"/>
        <v>0</v>
      </c>
      <c r="AA581" s="166"/>
      <c r="AB581" s="167">
        <f t="shared" si="374"/>
        <v>8</v>
      </c>
      <c r="AC581" s="168">
        <f t="shared" si="375"/>
        <v>0</v>
      </c>
      <c r="AD581" s="168">
        <f t="shared" si="376"/>
        <v>0</v>
      </c>
      <c r="AE581" s="168">
        <f t="shared" si="377"/>
        <v>0</v>
      </c>
      <c r="AF581" s="169">
        <f t="shared" si="378"/>
        <v>0</v>
      </c>
      <c r="AG581" s="170"/>
      <c r="AH581" s="238" t="s">
        <v>1490</v>
      </c>
      <c r="AI581" s="280"/>
      <c r="AN581" s="255"/>
      <c r="AO581" s="256"/>
      <c r="AP581" s="256"/>
      <c r="AQ581" s="257"/>
    </row>
    <row r="582" spans="1:43" ht="60">
      <c r="A582" s="281"/>
      <c r="B582" s="282" t="s">
        <v>4168</v>
      </c>
      <c r="C582" s="299" t="s">
        <v>4169</v>
      </c>
      <c r="D582" s="273" t="s">
        <v>4170</v>
      </c>
      <c r="E582" s="274"/>
      <c r="F582" s="275" t="s">
        <v>2955</v>
      </c>
      <c r="G582" s="276">
        <v>4</v>
      </c>
      <c r="H582" s="277">
        <v>280.38</v>
      </c>
      <c r="I582" s="278">
        <v>31.3</v>
      </c>
      <c r="J582" s="279">
        <f t="shared" si="359"/>
        <v>311.68</v>
      </c>
      <c r="K582" s="166">
        <f t="shared" si="360"/>
        <v>1121.52</v>
      </c>
      <c r="L582" s="166">
        <f t="shared" si="361"/>
        <v>125.2</v>
      </c>
      <c r="M582" s="166">
        <f t="shared" si="362"/>
        <v>1246.72</v>
      </c>
      <c r="N582" s="166">
        <f t="shared" si="363"/>
        <v>1558.4</v>
      </c>
      <c r="O582" s="166"/>
      <c r="P582" s="167">
        <f t="shared" si="364"/>
        <v>4</v>
      </c>
      <c r="Q582" s="168">
        <f t="shared" si="365"/>
        <v>0</v>
      </c>
      <c r="R582" s="168">
        <f t="shared" si="366"/>
        <v>0</v>
      </c>
      <c r="S582" s="168">
        <f t="shared" si="367"/>
        <v>0</v>
      </c>
      <c r="T582" s="169">
        <f t="shared" si="368"/>
        <v>0</v>
      </c>
      <c r="U582" s="166"/>
      <c r="V582" s="167">
        <f t="shared" si="369"/>
        <v>4</v>
      </c>
      <c r="W582" s="168">
        <f t="shared" si="370"/>
        <v>0</v>
      </c>
      <c r="X582" s="168">
        <f t="shared" si="371"/>
        <v>0</v>
      </c>
      <c r="Y582" s="168">
        <f t="shared" si="372"/>
        <v>0</v>
      </c>
      <c r="Z582" s="169">
        <f t="shared" si="373"/>
        <v>0</v>
      </c>
      <c r="AA582" s="166"/>
      <c r="AB582" s="167">
        <f t="shared" si="374"/>
        <v>4</v>
      </c>
      <c r="AC582" s="168">
        <f t="shared" si="375"/>
        <v>0</v>
      </c>
      <c r="AD582" s="168">
        <f t="shared" si="376"/>
        <v>0</v>
      </c>
      <c r="AE582" s="168">
        <f t="shared" si="377"/>
        <v>0</v>
      </c>
      <c r="AF582" s="169">
        <f t="shared" si="378"/>
        <v>0</v>
      </c>
      <c r="AG582" s="170"/>
      <c r="AH582" s="238" t="s">
        <v>1490</v>
      </c>
      <c r="AI582" s="280"/>
      <c r="AN582" s="255"/>
      <c r="AO582" s="256"/>
      <c r="AP582" s="256"/>
      <c r="AQ582" s="257"/>
    </row>
    <row r="583" spans="1:43" ht="19.5">
      <c r="A583" s="281"/>
      <c r="B583" s="282" t="s">
        <v>4171</v>
      </c>
      <c r="C583" s="299" t="s">
        <v>4172</v>
      </c>
      <c r="D583" s="273" t="s">
        <v>4173</v>
      </c>
      <c r="E583" s="274"/>
      <c r="F583" s="275" t="s">
        <v>2594</v>
      </c>
      <c r="G583" s="276">
        <v>2</v>
      </c>
      <c r="H583" s="277">
        <v>23.71</v>
      </c>
      <c r="I583" s="278">
        <v>0.99</v>
      </c>
      <c r="J583" s="279">
        <f t="shared" si="359"/>
        <v>24.7</v>
      </c>
      <c r="K583" s="166">
        <f t="shared" si="360"/>
        <v>47.42</v>
      </c>
      <c r="L583" s="166">
        <f t="shared" si="361"/>
        <v>1.98</v>
      </c>
      <c r="M583" s="166">
        <f t="shared" si="362"/>
        <v>49.4</v>
      </c>
      <c r="N583" s="166">
        <f t="shared" si="363"/>
        <v>61.75</v>
      </c>
      <c r="O583" s="166"/>
      <c r="P583" s="167">
        <f t="shared" si="364"/>
        <v>2</v>
      </c>
      <c r="Q583" s="168">
        <f t="shared" si="365"/>
        <v>0</v>
      </c>
      <c r="R583" s="168">
        <f t="shared" si="366"/>
        <v>0</v>
      </c>
      <c r="S583" s="168">
        <f t="shared" si="367"/>
        <v>0</v>
      </c>
      <c r="T583" s="169">
        <f t="shared" si="368"/>
        <v>0</v>
      </c>
      <c r="U583" s="166"/>
      <c r="V583" s="167">
        <f t="shared" si="369"/>
        <v>2</v>
      </c>
      <c r="W583" s="168">
        <f t="shared" si="370"/>
        <v>0</v>
      </c>
      <c r="X583" s="168">
        <f t="shared" si="371"/>
        <v>0</v>
      </c>
      <c r="Y583" s="168">
        <f t="shared" si="372"/>
        <v>0</v>
      </c>
      <c r="Z583" s="169">
        <f t="shared" si="373"/>
        <v>0</v>
      </c>
      <c r="AA583" s="166"/>
      <c r="AB583" s="167">
        <f t="shared" si="374"/>
        <v>2</v>
      </c>
      <c r="AC583" s="168">
        <f t="shared" si="375"/>
        <v>0</v>
      </c>
      <c r="AD583" s="168">
        <f t="shared" si="376"/>
        <v>0</v>
      </c>
      <c r="AE583" s="168">
        <f t="shared" si="377"/>
        <v>0</v>
      </c>
      <c r="AF583" s="169">
        <f t="shared" si="378"/>
        <v>0</v>
      </c>
      <c r="AG583" s="170"/>
      <c r="AH583" s="238" t="s">
        <v>1490</v>
      </c>
      <c r="AI583" s="280"/>
      <c r="AN583" s="255"/>
      <c r="AO583" s="256"/>
      <c r="AP583" s="256"/>
      <c r="AQ583" s="257"/>
    </row>
    <row r="584" spans="1:43" ht="30">
      <c r="A584" s="281"/>
      <c r="B584" s="282" t="s">
        <v>4174</v>
      </c>
      <c r="C584" s="299" t="s">
        <v>4175</v>
      </c>
      <c r="D584" s="273" t="s">
        <v>4176</v>
      </c>
      <c r="E584" s="274"/>
      <c r="F584" s="275" t="s">
        <v>2594</v>
      </c>
      <c r="G584" s="276">
        <v>2</v>
      </c>
      <c r="H584" s="277">
        <v>18.350000000000001</v>
      </c>
      <c r="I584" s="278">
        <v>0.99</v>
      </c>
      <c r="J584" s="279">
        <f t="shared" si="359"/>
        <v>19.34</v>
      </c>
      <c r="K584" s="166">
        <f t="shared" si="360"/>
        <v>36.700000000000003</v>
      </c>
      <c r="L584" s="166">
        <f t="shared" si="361"/>
        <v>1.98</v>
      </c>
      <c r="M584" s="166">
        <f t="shared" si="362"/>
        <v>38.68</v>
      </c>
      <c r="N584" s="166">
        <f t="shared" si="363"/>
        <v>48.35</v>
      </c>
      <c r="O584" s="166"/>
      <c r="P584" s="167">
        <f t="shared" si="364"/>
        <v>2</v>
      </c>
      <c r="Q584" s="168">
        <f t="shared" si="365"/>
        <v>0</v>
      </c>
      <c r="R584" s="168">
        <f t="shared" si="366"/>
        <v>0</v>
      </c>
      <c r="S584" s="168">
        <f t="shared" si="367"/>
        <v>0</v>
      </c>
      <c r="T584" s="169">
        <f t="shared" si="368"/>
        <v>0</v>
      </c>
      <c r="U584" s="166"/>
      <c r="V584" s="167">
        <f t="shared" si="369"/>
        <v>2</v>
      </c>
      <c r="W584" s="168">
        <f t="shared" si="370"/>
        <v>0</v>
      </c>
      <c r="X584" s="168">
        <f t="shared" si="371"/>
        <v>0</v>
      </c>
      <c r="Y584" s="168">
        <f t="shared" si="372"/>
        <v>0</v>
      </c>
      <c r="Z584" s="169">
        <f t="shared" si="373"/>
        <v>0</v>
      </c>
      <c r="AA584" s="166"/>
      <c r="AB584" s="167">
        <f t="shared" si="374"/>
        <v>2</v>
      </c>
      <c r="AC584" s="168">
        <f t="shared" si="375"/>
        <v>0</v>
      </c>
      <c r="AD584" s="168">
        <f t="shared" si="376"/>
        <v>0</v>
      </c>
      <c r="AE584" s="168">
        <f t="shared" si="377"/>
        <v>0</v>
      </c>
      <c r="AF584" s="169">
        <f t="shared" si="378"/>
        <v>0</v>
      </c>
      <c r="AG584" s="170"/>
      <c r="AH584" s="238" t="s">
        <v>1490</v>
      </c>
      <c r="AI584" s="280"/>
      <c r="AN584" s="239"/>
      <c r="AO584" s="240"/>
      <c r="AP584" s="240"/>
      <c r="AQ584" s="241"/>
    </row>
    <row r="585" spans="1:43" ht="45" customHeight="1">
      <c r="A585" s="281"/>
      <c r="B585" s="282" t="s">
        <v>4177</v>
      </c>
      <c r="C585" s="299" t="s">
        <v>4178</v>
      </c>
      <c r="D585" s="273" t="s">
        <v>4179</v>
      </c>
      <c r="E585" s="274"/>
      <c r="F585" s="275" t="s">
        <v>2550</v>
      </c>
      <c r="G585" s="276">
        <v>23</v>
      </c>
      <c r="H585" s="277">
        <v>134.55000000000001</v>
      </c>
      <c r="I585" s="278">
        <v>6.5</v>
      </c>
      <c r="J585" s="279">
        <f t="shared" si="359"/>
        <v>141.05000000000001</v>
      </c>
      <c r="K585" s="166">
        <f t="shared" si="360"/>
        <v>3094.65</v>
      </c>
      <c r="L585" s="166">
        <f t="shared" si="361"/>
        <v>149.5</v>
      </c>
      <c r="M585" s="166">
        <f t="shared" si="362"/>
        <v>3244.15</v>
      </c>
      <c r="N585" s="166">
        <f t="shared" si="363"/>
        <v>4055.19</v>
      </c>
      <c r="O585" s="166"/>
      <c r="P585" s="167">
        <f t="shared" si="364"/>
        <v>23</v>
      </c>
      <c r="Q585" s="168">
        <f t="shared" si="365"/>
        <v>0</v>
      </c>
      <c r="R585" s="168">
        <f t="shared" si="366"/>
        <v>0</v>
      </c>
      <c r="S585" s="168">
        <f t="shared" si="367"/>
        <v>0</v>
      </c>
      <c r="T585" s="169">
        <f t="shared" si="368"/>
        <v>0</v>
      </c>
      <c r="U585" s="166"/>
      <c r="V585" s="167">
        <f t="shared" si="369"/>
        <v>23</v>
      </c>
      <c r="W585" s="168">
        <f t="shared" si="370"/>
        <v>0</v>
      </c>
      <c r="X585" s="168">
        <f t="shared" si="371"/>
        <v>0</v>
      </c>
      <c r="Y585" s="168">
        <f t="shared" si="372"/>
        <v>0</v>
      </c>
      <c r="Z585" s="169">
        <f t="shared" si="373"/>
        <v>0</v>
      </c>
      <c r="AA585" s="166"/>
      <c r="AB585" s="167">
        <f t="shared" si="374"/>
        <v>23</v>
      </c>
      <c r="AC585" s="168">
        <f t="shared" si="375"/>
        <v>0</v>
      </c>
      <c r="AD585" s="168">
        <f t="shared" si="376"/>
        <v>0</v>
      </c>
      <c r="AE585" s="168">
        <f t="shared" si="377"/>
        <v>0</v>
      </c>
      <c r="AF585" s="169">
        <f t="shared" si="378"/>
        <v>0</v>
      </c>
      <c r="AG585" s="170"/>
      <c r="AH585" s="238" t="s">
        <v>1490</v>
      </c>
      <c r="AI585" s="280"/>
      <c r="AN585" s="255"/>
      <c r="AO585" s="256"/>
      <c r="AP585" s="256"/>
      <c r="AQ585" s="257"/>
    </row>
    <row r="586" spans="1:43" ht="30">
      <c r="A586" s="281"/>
      <c r="B586" s="282" t="s">
        <v>4180</v>
      </c>
      <c r="C586" s="299" t="s">
        <v>4181</v>
      </c>
      <c r="D586" s="273" t="s">
        <v>4182</v>
      </c>
      <c r="E586" s="274"/>
      <c r="F586" s="275" t="s">
        <v>2550</v>
      </c>
      <c r="G586" s="276">
        <v>21</v>
      </c>
      <c r="H586" s="277">
        <v>64.19</v>
      </c>
      <c r="I586" s="278">
        <v>10.06</v>
      </c>
      <c r="J586" s="279">
        <f t="shared" si="359"/>
        <v>74.25</v>
      </c>
      <c r="K586" s="166">
        <f t="shared" si="360"/>
        <v>1347.99</v>
      </c>
      <c r="L586" s="166">
        <f t="shared" si="361"/>
        <v>211.26</v>
      </c>
      <c r="M586" s="166">
        <f t="shared" si="362"/>
        <v>1559.25</v>
      </c>
      <c r="N586" s="166">
        <f t="shared" si="363"/>
        <v>1949.06</v>
      </c>
      <c r="O586" s="166"/>
      <c r="P586" s="167">
        <f t="shared" si="364"/>
        <v>21</v>
      </c>
      <c r="Q586" s="168">
        <f t="shared" si="365"/>
        <v>0</v>
      </c>
      <c r="R586" s="168">
        <f t="shared" si="366"/>
        <v>0</v>
      </c>
      <c r="S586" s="168">
        <f t="shared" si="367"/>
        <v>0</v>
      </c>
      <c r="T586" s="169">
        <f t="shared" si="368"/>
        <v>0</v>
      </c>
      <c r="U586" s="166"/>
      <c r="V586" s="167">
        <f t="shared" si="369"/>
        <v>21</v>
      </c>
      <c r="W586" s="168">
        <f t="shared" si="370"/>
        <v>0</v>
      </c>
      <c r="X586" s="168">
        <f t="shared" si="371"/>
        <v>0</v>
      </c>
      <c r="Y586" s="168">
        <f t="shared" si="372"/>
        <v>0</v>
      </c>
      <c r="Z586" s="169">
        <f t="shared" si="373"/>
        <v>0</v>
      </c>
      <c r="AA586" s="166"/>
      <c r="AB586" s="167">
        <f t="shared" si="374"/>
        <v>21</v>
      </c>
      <c r="AC586" s="168">
        <f t="shared" si="375"/>
        <v>0</v>
      </c>
      <c r="AD586" s="168">
        <f t="shared" si="376"/>
        <v>0</v>
      </c>
      <c r="AE586" s="168">
        <f t="shared" si="377"/>
        <v>0</v>
      </c>
      <c r="AF586" s="169">
        <f t="shared" si="378"/>
        <v>0</v>
      </c>
      <c r="AG586" s="170"/>
      <c r="AH586" s="238" t="s">
        <v>1490</v>
      </c>
      <c r="AI586" s="280"/>
      <c r="AN586" s="255"/>
      <c r="AO586" s="256"/>
      <c r="AP586" s="256"/>
      <c r="AQ586" s="257"/>
    </row>
    <row r="587" spans="1:43" ht="105">
      <c r="A587" s="281"/>
      <c r="B587" s="282" t="s">
        <v>4183</v>
      </c>
      <c r="C587" s="299" t="s">
        <v>4184</v>
      </c>
      <c r="D587" s="273" t="s">
        <v>4185</v>
      </c>
      <c r="E587" s="274"/>
      <c r="F587" s="275" t="s">
        <v>2942</v>
      </c>
      <c r="G587" s="276">
        <v>25</v>
      </c>
      <c r="H587" s="277">
        <v>18</v>
      </c>
      <c r="I587" s="278">
        <v>0.82</v>
      </c>
      <c r="J587" s="279">
        <f t="shared" si="359"/>
        <v>18.82</v>
      </c>
      <c r="K587" s="166">
        <f t="shared" si="360"/>
        <v>450</v>
      </c>
      <c r="L587" s="166">
        <f t="shared" si="361"/>
        <v>20.5</v>
      </c>
      <c r="M587" s="166">
        <f t="shared" si="362"/>
        <v>470.5</v>
      </c>
      <c r="N587" s="166">
        <f t="shared" si="363"/>
        <v>588.13</v>
      </c>
      <c r="O587" s="166"/>
      <c r="P587" s="167">
        <f t="shared" si="364"/>
        <v>25</v>
      </c>
      <c r="Q587" s="168">
        <f t="shared" si="365"/>
        <v>0</v>
      </c>
      <c r="R587" s="168">
        <f t="shared" si="366"/>
        <v>0</v>
      </c>
      <c r="S587" s="168">
        <f t="shared" si="367"/>
        <v>0</v>
      </c>
      <c r="T587" s="169">
        <f t="shared" si="368"/>
        <v>0</v>
      </c>
      <c r="U587" s="166"/>
      <c r="V587" s="167">
        <f t="shared" si="369"/>
        <v>25</v>
      </c>
      <c r="W587" s="168">
        <f t="shared" si="370"/>
        <v>0</v>
      </c>
      <c r="X587" s="168">
        <f t="shared" si="371"/>
        <v>0</v>
      </c>
      <c r="Y587" s="168">
        <f t="shared" si="372"/>
        <v>0</v>
      </c>
      <c r="Z587" s="169">
        <f t="shared" si="373"/>
        <v>0</v>
      </c>
      <c r="AA587" s="166"/>
      <c r="AB587" s="167">
        <f t="shared" si="374"/>
        <v>25</v>
      </c>
      <c r="AC587" s="168">
        <f t="shared" si="375"/>
        <v>0</v>
      </c>
      <c r="AD587" s="168">
        <f t="shared" si="376"/>
        <v>0</v>
      </c>
      <c r="AE587" s="168">
        <f t="shared" si="377"/>
        <v>0</v>
      </c>
      <c r="AF587" s="169">
        <f t="shared" si="378"/>
        <v>0</v>
      </c>
      <c r="AG587" s="170"/>
      <c r="AH587" s="238" t="s">
        <v>1490</v>
      </c>
      <c r="AI587" s="280"/>
      <c r="AN587" s="255"/>
      <c r="AO587" s="256"/>
      <c r="AP587" s="256"/>
      <c r="AQ587" s="257"/>
    </row>
    <row r="588" spans="1:43" ht="150">
      <c r="A588" s="281"/>
      <c r="B588" s="282" t="s">
        <v>4186</v>
      </c>
      <c r="C588" s="296" t="s">
        <v>4187</v>
      </c>
      <c r="D588" s="273" t="s">
        <v>4188</v>
      </c>
      <c r="E588" s="274"/>
      <c r="F588" s="275" t="s">
        <v>2590</v>
      </c>
      <c r="G588" s="276">
        <v>16</v>
      </c>
      <c r="H588" s="277">
        <v>18.88</v>
      </c>
      <c r="I588" s="278">
        <v>3.08</v>
      </c>
      <c r="J588" s="279">
        <f t="shared" si="359"/>
        <v>21.96</v>
      </c>
      <c r="K588" s="166">
        <f t="shared" si="360"/>
        <v>302.08</v>
      </c>
      <c r="L588" s="166">
        <f t="shared" si="361"/>
        <v>49.28</v>
      </c>
      <c r="M588" s="166">
        <f t="shared" si="362"/>
        <v>351.36</v>
      </c>
      <c r="N588" s="166">
        <f t="shared" si="363"/>
        <v>439.2</v>
      </c>
      <c r="O588" s="166"/>
      <c r="P588" s="167">
        <f t="shared" si="364"/>
        <v>16</v>
      </c>
      <c r="Q588" s="168">
        <f t="shared" si="365"/>
        <v>0</v>
      </c>
      <c r="R588" s="168">
        <f t="shared" si="366"/>
        <v>0</v>
      </c>
      <c r="S588" s="168">
        <f t="shared" si="367"/>
        <v>0</v>
      </c>
      <c r="T588" s="169">
        <f t="shared" si="368"/>
        <v>0</v>
      </c>
      <c r="U588" s="166"/>
      <c r="V588" s="167">
        <f t="shared" si="369"/>
        <v>16</v>
      </c>
      <c r="W588" s="168">
        <f t="shared" si="370"/>
        <v>0</v>
      </c>
      <c r="X588" s="168">
        <f t="shared" si="371"/>
        <v>0</v>
      </c>
      <c r="Y588" s="168">
        <f t="shared" si="372"/>
        <v>0</v>
      </c>
      <c r="Z588" s="169">
        <f t="shared" si="373"/>
        <v>0</v>
      </c>
      <c r="AA588" s="166"/>
      <c r="AB588" s="167">
        <f t="shared" si="374"/>
        <v>16</v>
      </c>
      <c r="AC588" s="168">
        <f t="shared" si="375"/>
        <v>0</v>
      </c>
      <c r="AD588" s="168">
        <f t="shared" si="376"/>
        <v>0</v>
      </c>
      <c r="AE588" s="168">
        <f t="shared" si="377"/>
        <v>0</v>
      </c>
      <c r="AF588" s="169">
        <f t="shared" si="378"/>
        <v>0</v>
      </c>
      <c r="AG588" s="170"/>
      <c r="AH588" s="238" t="s">
        <v>1490</v>
      </c>
      <c r="AI588" s="280"/>
      <c r="AN588" s="255" t="s">
        <v>4189</v>
      </c>
      <c r="AO588" s="256" t="s">
        <v>4190</v>
      </c>
      <c r="AP588" s="256" t="s">
        <v>4191</v>
      </c>
      <c r="AQ588" s="257"/>
    </row>
    <row r="589" spans="1:43" ht="30.75" thickBot="1">
      <c r="A589" s="281"/>
      <c r="B589" s="282" t="s">
        <v>4192</v>
      </c>
      <c r="C589" s="296" t="s">
        <v>4193</v>
      </c>
      <c r="D589" s="273" t="s">
        <v>4194</v>
      </c>
      <c r="E589" s="274"/>
      <c r="F589" s="275" t="s">
        <v>2594</v>
      </c>
      <c r="G589" s="276">
        <v>2</v>
      </c>
      <c r="H589" s="277">
        <v>118.07</v>
      </c>
      <c r="I589" s="278">
        <v>30.78</v>
      </c>
      <c r="J589" s="279">
        <f t="shared" si="359"/>
        <v>148.85</v>
      </c>
      <c r="K589" s="166">
        <f t="shared" si="360"/>
        <v>236.14</v>
      </c>
      <c r="L589" s="166">
        <f t="shared" si="361"/>
        <v>61.56</v>
      </c>
      <c r="M589" s="166">
        <f t="shared" si="362"/>
        <v>297.7</v>
      </c>
      <c r="N589" s="166">
        <f t="shared" si="363"/>
        <v>372.13</v>
      </c>
      <c r="O589" s="166"/>
      <c r="P589" s="167">
        <f t="shared" si="364"/>
        <v>2</v>
      </c>
      <c r="Q589" s="168">
        <f t="shared" si="365"/>
        <v>0</v>
      </c>
      <c r="R589" s="168">
        <f t="shared" si="366"/>
        <v>0</v>
      </c>
      <c r="S589" s="168">
        <f t="shared" si="367"/>
        <v>0</v>
      </c>
      <c r="T589" s="169">
        <f t="shared" si="368"/>
        <v>0</v>
      </c>
      <c r="U589" s="166"/>
      <c r="V589" s="167">
        <f t="shared" si="369"/>
        <v>2</v>
      </c>
      <c r="W589" s="168">
        <f t="shared" si="370"/>
        <v>0</v>
      </c>
      <c r="X589" s="168">
        <f t="shared" si="371"/>
        <v>0</v>
      </c>
      <c r="Y589" s="168">
        <f t="shared" si="372"/>
        <v>0</v>
      </c>
      <c r="Z589" s="169">
        <f t="shared" si="373"/>
        <v>0</v>
      </c>
      <c r="AA589" s="166"/>
      <c r="AB589" s="167">
        <f t="shared" si="374"/>
        <v>2</v>
      </c>
      <c r="AC589" s="168">
        <f t="shared" si="375"/>
        <v>0</v>
      </c>
      <c r="AD589" s="168">
        <f t="shared" si="376"/>
        <v>0</v>
      </c>
      <c r="AE589" s="168">
        <f t="shared" si="377"/>
        <v>0</v>
      </c>
      <c r="AF589" s="169">
        <f t="shared" si="378"/>
        <v>0</v>
      </c>
      <c r="AG589" s="170"/>
      <c r="AH589" s="238" t="s">
        <v>1490</v>
      </c>
      <c r="AI589" s="280"/>
      <c r="AN589" s="255" t="s">
        <v>4195</v>
      </c>
      <c r="AO589" s="256" t="s">
        <v>4190</v>
      </c>
      <c r="AP589" s="256" t="s">
        <v>4196</v>
      </c>
      <c r="AQ589" s="257"/>
    </row>
    <row r="590" spans="1:43" ht="32.25" thickBot="1">
      <c r="A590" s="297"/>
      <c r="B590" s="304" t="s">
        <v>4197</v>
      </c>
      <c r="C590" s="305" t="s">
        <v>2541</v>
      </c>
      <c r="D590" s="306" t="s">
        <v>4198</v>
      </c>
      <c r="E590" s="208">
        <f>SUM(N593:N696)</f>
        <v>192365.82999999996</v>
      </c>
      <c r="F590" s="228"/>
      <c r="G590" s="298" t="s">
        <v>2541</v>
      </c>
      <c r="H590" s="229"/>
      <c r="I590" s="230"/>
      <c r="J590" s="231"/>
      <c r="K590" s="232"/>
      <c r="L590" s="232"/>
      <c r="M590" s="232"/>
      <c r="N590" s="232"/>
      <c r="O590" s="233">
        <f>SUM(T593:T696)</f>
        <v>0</v>
      </c>
      <c r="P590" s="234"/>
      <c r="Q590" s="235"/>
      <c r="R590" s="235"/>
      <c r="S590" s="235"/>
      <c r="T590" s="236"/>
      <c r="U590" s="233">
        <f>SUM(Z593:Z696)</f>
        <v>0</v>
      </c>
      <c r="V590" s="234"/>
      <c r="W590" s="235"/>
      <c r="X590" s="235"/>
      <c r="Y590" s="235"/>
      <c r="Z590" s="236"/>
      <c r="AA590" s="233">
        <f>SUM(AF593:AF696)</f>
        <v>0</v>
      </c>
      <c r="AB590" s="234"/>
      <c r="AC590" s="235"/>
      <c r="AD590" s="235"/>
      <c r="AE590" s="235"/>
      <c r="AF590" s="236"/>
      <c r="AG590" s="237"/>
      <c r="AH590" s="238" t="s">
        <v>1490</v>
      </c>
      <c r="AI590" s="190"/>
      <c r="AN590" s="239"/>
      <c r="AO590" s="240"/>
      <c r="AP590" s="240"/>
      <c r="AQ590" s="241"/>
    </row>
    <row r="591" spans="1:43" ht="20.25" thickBot="1">
      <c r="A591" s="293"/>
      <c r="B591" s="243" t="s">
        <v>4199</v>
      </c>
      <c r="C591" s="307" t="s">
        <v>2541</v>
      </c>
      <c r="D591" s="244" t="s">
        <v>4200</v>
      </c>
      <c r="E591" s="192">
        <f>SUM(N593:N670)</f>
        <v>126872.04999999999</v>
      </c>
      <c r="F591" s="245"/>
      <c r="G591" s="246" t="s">
        <v>2541</v>
      </c>
      <c r="H591" s="247"/>
      <c r="I591" s="248"/>
      <c r="J591" s="249"/>
      <c r="K591" s="250"/>
      <c r="L591" s="250"/>
      <c r="M591" s="250"/>
      <c r="N591" s="250"/>
      <c r="O591" s="251">
        <f>SUM(T593:T670)</f>
        <v>0</v>
      </c>
      <c r="P591" s="252"/>
      <c r="Q591" s="253"/>
      <c r="R591" s="253"/>
      <c r="S591" s="253"/>
      <c r="T591" s="254"/>
      <c r="U591" s="251">
        <f>SUM(Z593:Z670)</f>
        <v>0</v>
      </c>
      <c r="V591" s="252"/>
      <c r="W591" s="253"/>
      <c r="X591" s="253"/>
      <c r="Y591" s="253"/>
      <c r="Z591" s="254"/>
      <c r="AA591" s="251">
        <f>SUM(AF593:AF670)</f>
        <v>0</v>
      </c>
      <c r="AB591" s="252"/>
      <c r="AC591" s="253"/>
      <c r="AD591" s="253"/>
      <c r="AE591" s="253"/>
      <c r="AF591" s="254"/>
      <c r="AG591" s="237"/>
      <c r="AH591" s="238" t="s">
        <v>1490</v>
      </c>
      <c r="AI591" s="190"/>
      <c r="AN591" s="255"/>
      <c r="AO591" s="256"/>
      <c r="AP591" s="256"/>
      <c r="AQ591" s="257"/>
    </row>
    <row r="592" spans="1:43" ht="31.5">
      <c r="A592" s="287"/>
      <c r="B592" s="259" t="s">
        <v>4201</v>
      </c>
      <c r="C592" s="303" t="s">
        <v>2541</v>
      </c>
      <c r="D592" s="260" t="s">
        <v>4202</v>
      </c>
      <c r="E592" s="181">
        <f>SUM(N593:N620)</f>
        <v>33302.720000000008</v>
      </c>
      <c r="F592" s="261"/>
      <c r="G592" s="262" t="s">
        <v>2541</v>
      </c>
      <c r="H592" s="263"/>
      <c r="I592" s="264"/>
      <c r="J592" s="265"/>
      <c r="K592" s="266"/>
      <c r="L592" s="266"/>
      <c r="M592" s="266"/>
      <c r="N592" s="266"/>
      <c r="O592" s="267">
        <f>SUM(T593:T620)</f>
        <v>0</v>
      </c>
      <c r="P592" s="268"/>
      <c r="Q592" s="269"/>
      <c r="R592" s="269"/>
      <c r="S592" s="269"/>
      <c r="T592" s="270"/>
      <c r="U592" s="267">
        <f>SUM(Z593:Z620)</f>
        <v>0</v>
      </c>
      <c r="V592" s="268"/>
      <c r="W592" s="269"/>
      <c r="X592" s="269"/>
      <c r="Y592" s="269"/>
      <c r="Z592" s="270"/>
      <c r="AA592" s="267">
        <f>SUM(AF593:AF620)</f>
        <v>0</v>
      </c>
      <c r="AB592" s="268"/>
      <c r="AC592" s="269"/>
      <c r="AD592" s="269"/>
      <c r="AE592" s="269"/>
      <c r="AF592" s="270"/>
      <c r="AG592" s="237"/>
      <c r="AH592" s="238" t="s">
        <v>1490</v>
      </c>
      <c r="AI592" s="190"/>
      <c r="AN592" s="255"/>
      <c r="AO592" s="256"/>
      <c r="AP592" s="256"/>
      <c r="AQ592" s="257"/>
    </row>
    <row r="593" spans="1:43" ht="45">
      <c r="A593" s="281"/>
      <c r="B593" s="282" t="s">
        <v>4203</v>
      </c>
      <c r="C593" s="299" t="s">
        <v>4204</v>
      </c>
      <c r="D593" s="273" t="s">
        <v>4205</v>
      </c>
      <c r="E593" s="274"/>
      <c r="F593" s="275" t="s">
        <v>2590</v>
      </c>
      <c r="G593" s="276">
        <v>6</v>
      </c>
      <c r="H593" s="277">
        <v>7.05</v>
      </c>
      <c r="I593" s="278">
        <v>15.65</v>
      </c>
      <c r="J593" s="279">
        <f t="shared" ref="J593:J620" si="379">ROUND(H593+I593,2)</f>
        <v>22.7</v>
      </c>
      <c r="K593" s="166">
        <f t="shared" ref="K593:K620" si="380">ROUND(G593*H593,2)</f>
        <v>42.3</v>
      </c>
      <c r="L593" s="166">
        <f t="shared" ref="L593:L620" si="381">ROUND(G593*I593,2)</f>
        <v>93.9</v>
      </c>
      <c r="M593" s="166">
        <f t="shared" ref="M593:M620" si="382">ROUND(K593+L593,2)</f>
        <v>136.19999999999999</v>
      </c>
      <c r="N593" s="166">
        <f t="shared" ref="N593:N620" si="383">ROUND(M593*(1+$I$2),2)</f>
        <v>170.25</v>
      </c>
      <c r="O593" s="166"/>
      <c r="P593" s="167">
        <f t="shared" ref="P593:P620" si="384">ROUND(G593-O593,2)</f>
        <v>6</v>
      </c>
      <c r="Q593" s="168">
        <f t="shared" ref="Q593:Q620" si="385">ROUND(O593*$H593*(1+$I$2),2)</f>
        <v>0</v>
      </c>
      <c r="R593" s="168">
        <f t="shared" ref="R593:R620" si="386">ROUND(O593*$I593*(1+$I$2),2)</f>
        <v>0</v>
      </c>
      <c r="S593" s="168">
        <f t="shared" ref="S593:S620" si="387">ROUND(O593*($I593+$H593),2)</f>
        <v>0</v>
      </c>
      <c r="T593" s="169">
        <f t="shared" ref="T593:T620" si="388">ROUND(Q593+R593,2)</f>
        <v>0</v>
      </c>
      <c r="U593" s="166"/>
      <c r="V593" s="167">
        <f t="shared" ref="V593:V620" si="389">ROUND(P593-U593,2)</f>
        <v>6</v>
      </c>
      <c r="W593" s="168">
        <f t="shared" ref="W593:W620" si="390">ROUND(U593*$H593*(1+$I$2),2)</f>
        <v>0</v>
      </c>
      <c r="X593" s="168">
        <f t="shared" ref="X593:X620" si="391">ROUND(U593*$I593*(1+$I$2),2)</f>
        <v>0</v>
      </c>
      <c r="Y593" s="168">
        <f t="shared" ref="Y593:Y620" si="392">ROUND(U593*($I593+$H593),2)</f>
        <v>0</v>
      </c>
      <c r="Z593" s="169">
        <f t="shared" ref="Z593:Z620" si="393">ROUND(W593+X593,2)</f>
        <v>0</v>
      </c>
      <c r="AA593" s="166"/>
      <c r="AB593" s="167">
        <f t="shared" ref="AB593:AB620" si="394">ROUND(V593-AA593,2)</f>
        <v>6</v>
      </c>
      <c r="AC593" s="168">
        <f t="shared" ref="AC593:AC620" si="395">ROUND(AA593*$H593*(1+$I$2),2)</f>
        <v>0</v>
      </c>
      <c r="AD593" s="168">
        <f t="shared" ref="AD593:AD620" si="396">ROUND(AA593*$I593*(1+$I$2),2)</f>
        <v>0</v>
      </c>
      <c r="AE593" s="168">
        <f t="shared" ref="AE593:AE620" si="397">ROUND(AA593*($I593+$H593),2)</f>
        <v>0</v>
      </c>
      <c r="AF593" s="169">
        <f t="shared" ref="AF593:AF620" si="398">ROUND(AC593+AD593,2)</f>
        <v>0</v>
      </c>
      <c r="AG593" s="170"/>
      <c r="AH593" s="238" t="s">
        <v>1490</v>
      </c>
      <c r="AI593" s="280"/>
      <c r="AN593" s="255"/>
      <c r="AO593" s="256"/>
      <c r="AP593" s="256"/>
      <c r="AQ593" s="257"/>
    </row>
    <row r="594" spans="1:43" ht="45">
      <c r="A594" s="281"/>
      <c r="B594" s="282" t="s">
        <v>4206</v>
      </c>
      <c r="C594" s="299" t="s">
        <v>4207</v>
      </c>
      <c r="D594" s="273" t="s">
        <v>4208</v>
      </c>
      <c r="E594" s="274"/>
      <c r="F594" s="275" t="s">
        <v>2590</v>
      </c>
      <c r="G594" s="276">
        <v>27</v>
      </c>
      <c r="H594" s="277">
        <v>9.98</v>
      </c>
      <c r="I594" s="278">
        <v>18.78</v>
      </c>
      <c r="J594" s="279">
        <f t="shared" si="379"/>
        <v>28.76</v>
      </c>
      <c r="K594" s="166">
        <f t="shared" si="380"/>
        <v>269.45999999999998</v>
      </c>
      <c r="L594" s="166">
        <f t="shared" si="381"/>
        <v>507.06</v>
      </c>
      <c r="M594" s="166">
        <f t="shared" si="382"/>
        <v>776.52</v>
      </c>
      <c r="N594" s="166">
        <f t="shared" si="383"/>
        <v>970.65</v>
      </c>
      <c r="O594" s="166"/>
      <c r="P594" s="167">
        <f t="shared" si="384"/>
        <v>27</v>
      </c>
      <c r="Q594" s="168">
        <f t="shared" si="385"/>
        <v>0</v>
      </c>
      <c r="R594" s="168">
        <f t="shared" si="386"/>
        <v>0</v>
      </c>
      <c r="S594" s="168">
        <f t="shared" si="387"/>
        <v>0</v>
      </c>
      <c r="T594" s="169">
        <f t="shared" si="388"/>
        <v>0</v>
      </c>
      <c r="U594" s="166"/>
      <c r="V594" s="167">
        <f t="shared" si="389"/>
        <v>27</v>
      </c>
      <c r="W594" s="168">
        <f t="shared" si="390"/>
        <v>0</v>
      </c>
      <c r="X594" s="168">
        <f t="shared" si="391"/>
        <v>0</v>
      </c>
      <c r="Y594" s="168">
        <f t="shared" si="392"/>
        <v>0</v>
      </c>
      <c r="Z594" s="169">
        <f t="shared" si="393"/>
        <v>0</v>
      </c>
      <c r="AA594" s="166"/>
      <c r="AB594" s="167">
        <f t="shared" si="394"/>
        <v>27</v>
      </c>
      <c r="AC594" s="168">
        <f t="shared" si="395"/>
        <v>0</v>
      </c>
      <c r="AD594" s="168">
        <f t="shared" si="396"/>
        <v>0</v>
      </c>
      <c r="AE594" s="168">
        <f t="shared" si="397"/>
        <v>0</v>
      </c>
      <c r="AF594" s="169">
        <f t="shared" si="398"/>
        <v>0</v>
      </c>
      <c r="AG594" s="170"/>
      <c r="AH594" s="238" t="s">
        <v>1490</v>
      </c>
      <c r="AI594" s="280"/>
      <c r="AN594" s="255"/>
      <c r="AO594" s="256"/>
      <c r="AP594" s="256"/>
      <c r="AQ594" s="257"/>
    </row>
    <row r="595" spans="1:43" ht="45">
      <c r="A595" s="281"/>
      <c r="B595" s="282" t="s">
        <v>4209</v>
      </c>
      <c r="C595" s="299" t="s">
        <v>4210</v>
      </c>
      <c r="D595" s="273" t="s">
        <v>4211</v>
      </c>
      <c r="E595" s="274"/>
      <c r="F595" s="275" t="s">
        <v>2590</v>
      </c>
      <c r="G595" s="276">
        <v>74</v>
      </c>
      <c r="H595" s="277">
        <v>16.55</v>
      </c>
      <c r="I595" s="278">
        <v>28.17</v>
      </c>
      <c r="J595" s="279">
        <f t="shared" si="379"/>
        <v>44.72</v>
      </c>
      <c r="K595" s="166">
        <f t="shared" si="380"/>
        <v>1224.7</v>
      </c>
      <c r="L595" s="166">
        <f t="shared" si="381"/>
        <v>2084.58</v>
      </c>
      <c r="M595" s="166">
        <f t="shared" si="382"/>
        <v>3309.28</v>
      </c>
      <c r="N595" s="166">
        <f t="shared" si="383"/>
        <v>4136.6000000000004</v>
      </c>
      <c r="O595" s="166"/>
      <c r="P595" s="167">
        <f t="shared" si="384"/>
        <v>74</v>
      </c>
      <c r="Q595" s="168">
        <f t="shared" si="385"/>
        <v>0</v>
      </c>
      <c r="R595" s="168">
        <f t="shared" si="386"/>
        <v>0</v>
      </c>
      <c r="S595" s="168">
        <f t="shared" si="387"/>
        <v>0</v>
      </c>
      <c r="T595" s="169">
        <f t="shared" si="388"/>
        <v>0</v>
      </c>
      <c r="U595" s="166"/>
      <c r="V595" s="167">
        <f t="shared" si="389"/>
        <v>74</v>
      </c>
      <c r="W595" s="168">
        <f t="shared" si="390"/>
        <v>0</v>
      </c>
      <c r="X595" s="168">
        <f t="shared" si="391"/>
        <v>0</v>
      </c>
      <c r="Y595" s="168">
        <f t="shared" si="392"/>
        <v>0</v>
      </c>
      <c r="Z595" s="169">
        <f t="shared" si="393"/>
        <v>0</v>
      </c>
      <c r="AA595" s="166"/>
      <c r="AB595" s="167">
        <f t="shared" si="394"/>
        <v>74</v>
      </c>
      <c r="AC595" s="168">
        <f t="shared" si="395"/>
        <v>0</v>
      </c>
      <c r="AD595" s="168">
        <f t="shared" si="396"/>
        <v>0</v>
      </c>
      <c r="AE595" s="168">
        <f t="shared" si="397"/>
        <v>0</v>
      </c>
      <c r="AF595" s="169">
        <f t="shared" si="398"/>
        <v>0</v>
      </c>
      <c r="AG595" s="170"/>
      <c r="AH595" s="238" t="s">
        <v>1490</v>
      </c>
      <c r="AI595" s="280"/>
      <c r="AN595" s="255"/>
      <c r="AO595" s="256"/>
      <c r="AP595" s="256"/>
      <c r="AQ595" s="257"/>
    </row>
    <row r="596" spans="1:43" ht="45">
      <c r="A596" s="281"/>
      <c r="B596" s="282" t="s">
        <v>4212</v>
      </c>
      <c r="C596" s="299" t="s">
        <v>4213</v>
      </c>
      <c r="D596" s="273" t="s">
        <v>4214</v>
      </c>
      <c r="E596" s="274"/>
      <c r="F596" s="275" t="s">
        <v>2590</v>
      </c>
      <c r="G596" s="276">
        <v>12</v>
      </c>
      <c r="H596" s="277">
        <v>15.08</v>
      </c>
      <c r="I596" s="278">
        <v>34.42</v>
      </c>
      <c r="J596" s="279">
        <f t="shared" si="379"/>
        <v>49.5</v>
      </c>
      <c r="K596" s="166">
        <f t="shared" si="380"/>
        <v>180.96</v>
      </c>
      <c r="L596" s="166">
        <f t="shared" si="381"/>
        <v>413.04</v>
      </c>
      <c r="M596" s="166">
        <f t="shared" si="382"/>
        <v>594</v>
      </c>
      <c r="N596" s="166">
        <f t="shared" si="383"/>
        <v>742.5</v>
      </c>
      <c r="O596" s="166"/>
      <c r="P596" s="167">
        <f t="shared" si="384"/>
        <v>12</v>
      </c>
      <c r="Q596" s="168">
        <f t="shared" si="385"/>
        <v>0</v>
      </c>
      <c r="R596" s="168">
        <f t="shared" si="386"/>
        <v>0</v>
      </c>
      <c r="S596" s="168">
        <f t="shared" si="387"/>
        <v>0</v>
      </c>
      <c r="T596" s="169">
        <f t="shared" si="388"/>
        <v>0</v>
      </c>
      <c r="U596" s="166"/>
      <c r="V596" s="167">
        <f t="shared" si="389"/>
        <v>12</v>
      </c>
      <c r="W596" s="168">
        <f t="shared" si="390"/>
        <v>0</v>
      </c>
      <c r="X596" s="168">
        <f t="shared" si="391"/>
        <v>0</v>
      </c>
      <c r="Y596" s="168">
        <f t="shared" si="392"/>
        <v>0</v>
      </c>
      <c r="Z596" s="169">
        <f t="shared" si="393"/>
        <v>0</v>
      </c>
      <c r="AA596" s="166"/>
      <c r="AB596" s="167">
        <f t="shared" si="394"/>
        <v>12</v>
      </c>
      <c r="AC596" s="168">
        <f t="shared" si="395"/>
        <v>0</v>
      </c>
      <c r="AD596" s="168">
        <f t="shared" si="396"/>
        <v>0</v>
      </c>
      <c r="AE596" s="168">
        <f t="shared" si="397"/>
        <v>0</v>
      </c>
      <c r="AF596" s="169">
        <f t="shared" si="398"/>
        <v>0</v>
      </c>
      <c r="AG596" s="170"/>
      <c r="AH596" s="238" t="s">
        <v>1490</v>
      </c>
      <c r="AI596" s="280"/>
      <c r="AN596" s="239"/>
      <c r="AO596" s="240"/>
      <c r="AP596" s="240"/>
      <c r="AQ596" s="241"/>
    </row>
    <row r="597" spans="1:43" ht="45">
      <c r="A597" s="281"/>
      <c r="B597" s="282" t="s">
        <v>4215</v>
      </c>
      <c r="C597" s="299" t="s">
        <v>4216</v>
      </c>
      <c r="D597" s="273" t="s">
        <v>4217</v>
      </c>
      <c r="E597" s="274"/>
      <c r="F597" s="275" t="s">
        <v>2590</v>
      </c>
      <c r="G597" s="276">
        <v>43</v>
      </c>
      <c r="H597" s="277">
        <v>69.45</v>
      </c>
      <c r="I597" s="278">
        <v>34.42</v>
      </c>
      <c r="J597" s="279">
        <f t="shared" si="379"/>
        <v>103.87</v>
      </c>
      <c r="K597" s="166">
        <f t="shared" si="380"/>
        <v>2986.35</v>
      </c>
      <c r="L597" s="166">
        <f t="shared" si="381"/>
        <v>1480.06</v>
      </c>
      <c r="M597" s="166">
        <f t="shared" si="382"/>
        <v>4466.41</v>
      </c>
      <c r="N597" s="166">
        <f t="shared" si="383"/>
        <v>5583.01</v>
      </c>
      <c r="O597" s="166"/>
      <c r="P597" s="167">
        <f t="shared" si="384"/>
        <v>43</v>
      </c>
      <c r="Q597" s="168">
        <f t="shared" si="385"/>
        <v>0</v>
      </c>
      <c r="R597" s="168">
        <f t="shared" si="386"/>
        <v>0</v>
      </c>
      <c r="S597" s="168">
        <f t="shared" si="387"/>
        <v>0</v>
      </c>
      <c r="T597" s="169">
        <f t="shared" si="388"/>
        <v>0</v>
      </c>
      <c r="U597" s="166"/>
      <c r="V597" s="167">
        <f t="shared" si="389"/>
        <v>43</v>
      </c>
      <c r="W597" s="168">
        <f t="shared" si="390"/>
        <v>0</v>
      </c>
      <c r="X597" s="168">
        <f t="shared" si="391"/>
        <v>0</v>
      </c>
      <c r="Y597" s="168">
        <f t="shared" si="392"/>
        <v>0</v>
      </c>
      <c r="Z597" s="169">
        <f t="shared" si="393"/>
        <v>0</v>
      </c>
      <c r="AA597" s="166"/>
      <c r="AB597" s="167">
        <f t="shared" si="394"/>
        <v>43</v>
      </c>
      <c r="AC597" s="168">
        <f t="shared" si="395"/>
        <v>0</v>
      </c>
      <c r="AD597" s="168">
        <f t="shared" si="396"/>
        <v>0</v>
      </c>
      <c r="AE597" s="168">
        <f t="shared" si="397"/>
        <v>0</v>
      </c>
      <c r="AF597" s="169">
        <f t="shared" si="398"/>
        <v>0</v>
      </c>
      <c r="AG597" s="170"/>
      <c r="AH597" s="238" t="s">
        <v>1490</v>
      </c>
      <c r="AI597" s="280"/>
      <c r="AN597" s="255"/>
      <c r="AO597" s="256"/>
      <c r="AP597" s="256"/>
      <c r="AQ597" s="257"/>
    </row>
    <row r="598" spans="1:43" ht="30">
      <c r="A598" s="281"/>
      <c r="B598" s="282" t="s">
        <v>4218</v>
      </c>
      <c r="C598" s="294" t="s">
        <v>4219</v>
      </c>
      <c r="D598" s="273" t="s">
        <v>4220</v>
      </c>
      <c r="E598" s="274"/>
      <c r="F598" s="275" t="s">
        <v>4221</v>
      </c>
      <c r="G598" s="276">
        <v>2</v>
      </c>
      <c r="H598" s="277">
        <v>4833.68</v>
      </c>
      <c r="I598" s="278">
        <v>0</v>
      </c>
      <c r="J598" s="279">
        <f t="shared" si="379"/>
        <v>4833.68</v>
      </c>
      <c r="K598" s="166">
        <f t="shared" si="380"/>
        <v>9667.36</v>
      </c>
      <c r="L598" s="166">
        <f t="shared" si="381"/>
        <v>0</v>
      </c>
      <c r="M598" s="166">
        <f t="shared" si="382"/>
        <v>9667.36</v>
      </c>
      <c r="N598" s="166">
        <f t="shared" si="383"/>
        <v>12084.2</v>
      </c>
      <c r="O598" s="166"/>
      <c r="P598" s="167">
        <f t="shared" si="384"/>
        <v>2</v>
      </c>
      <c r="Q598" s="168">
        <f t="shared" si="385"/>
        <v>0</v>
      </c>
      <c r="R598" s="168">
        <f t="shared" si="386"/>
        <v>0</v>
      </c>
      <c r="S598" s="168">
        <f t="shared" si="387"/>
        <v>0</v>
      </c>
      <c r="T598" s="169">
        <f t="shared" si="388"/>
        <v>0</v>
      </c>
      <c r="U598" s="166"/>
      <c r="V598" s="167">
        <f t="shared" si="389"/>
        <v>2</v>
      </c>
      <c r="W598" s="168">
        <f t="shared" si="390"/>
        <v>0</v>
      </c>
      <c r="X598" s="168">
        <f t="shared" si="391"/>
        <v>0</v>
      </c>
      <c r="Y598" s="168">
        <f t="shared" si="392"/>
        <v>0</v>
      </c>
      <c r="Z598" s="169">
        <f t="shared" si="393"/>
        <v>0</v>
      </c>
      <c r="AA598" s="166"/>
      <c r="AB598" s="167">
        <f t="shared" si="394"/>
        <v>2</v>
      </c>
      <c r="AC598" s="168">
        <f t="shared" si="395"/>
        <v>0</v>
      </c>
      <c r="AD598" s="168">
        <f t="shared" si="396"/>
        <v>0</v>
      </c>
      <c r="AE598" s="168">
        <f t="shared" si="397"/>
        <v>0</v>
      </c>
      <c r="AF598" s="169">
        <f t="shared" si="398"/>
        <v>0</v>
      </c>
      <c r="AG598" s="170"/>
      <c r="AH598" s="238" t="s">
        <v>1490</v>
      </c>
      <c r="AI598" s="280"/>
      <c r="AN598" s="255"/>
      <c r="AO598" s="256"/>
      <c r="AP598" s="256"/>
      <c r="AQ598" s="257"/>
    </row>
    <row r="599" spans="1:43" ht="30">
      <c r="A599" s="281"/>
      <c r="B599" s="282" t="s">
        <v>4222</v>
      </c>
      <c r="C599" s="296" t="s">
        <v>4223</v>
      </c>
      <c r="D599" s="273" t="s">
        <v>4224</v>
      </c>
      <c r="E599" s="274"/>
      <c r="F599" s="275" t="s">
        <v>2590</v>
      </c>
      <c r="G599" s="276">
        <v>2</v>
      </c>
      <c r="H599" s="277">
        <v>33.86</v>
      </c>
      <c r="I599" s="278">
        <v>2.41</v>
      </c>
      <c r="J599" s="279">
        <f t="shared" si="379"/>
        <v>36.270000000000003</v>
      </c>
      <c r="K599" s="166">
        <f t="shared" si="380"/>
        <v>67.72</v>
      </c>
      <c r="L599" s="166">
        <f t="shared" si="381"/>
        <v>4.82</v>
      </c>
      <c r="M599" s="166">
        <f t="shared" si="382"/>
        <v>72.540000000000006</v>
      </c>
      <c r="N599" s="166">
        <f t="shared" si="383"/>
        <v>90.68</v>
      </c>
      <c r="O599" s="166"/>
      <c r="P599" s="167">
        <f t="shared" si="384"/>
        <v>2</v>
      </c>
      <c r="Q599" s="168">
        <f t="shared" si="385"/>
        <v>0</v>
      </c>
      <c r="R599" s="168">
        <f t="shared" si="386"/>
        <v>0</v>
      </c>
      <c r="S599" s="168">
        <f t="shared" si="387"/>
        <v>0</v>
      </c>
      <c r="T599" s="169">
        <f t="shared" si="388"/>
        <v>0</v>
      </c>
      <c r="U599" s="166"/>
      <c r="V599" s="167">
        <f t="shared" si="389"/>
        <v>2</v>
      </c>
      <c r="W599" s="168">
        <f t="shared" si="390"/>
        <v>0</v>
      </c>
      <c r="X599" s="168">
        <f t="shared" si="391"/>
        <v>0</v>
      </c>
      <c r="Y599" s="168">
        <f t="shared" si="392"/>
        <v>0</v>
      </c>
      <c r="Z599" s="169">
        <f t="shared" si="393"/>
        <v>0</v>
      </c>
      <c r="AA599" s="166"/>
      <c r="AB599" s="167">
        <f t="shared" si="394"/>
        <v>2</v>
      </c>
      <c r="AC599" s="168">
        <f t="shared" si="395"/>
        <v>0</v>
      </c>
      <c r="AD599" s="168">
        <f t="shared" si="396"/>
        <v>0</v>
      </c>
      <c r="AE599" s="168">
        <f t="shared" si="397"/>
        <v>0</v>
      </c>
      <c r="AF599" s="169">
        <f t="shared" si="398"/>
        <v>0</v>
      </c>
      <c r="AG599" s="170"/>
      <c r="AH599" s="238" t="s">
        <v>1490</v>
      </c>
      <c r="AI599" s="280"/>
      <c r="AN599" s="255" t="s">
        <v>4225</v>
      </c>
      <c r="AO599" s="256" t="s">
        <v>4226</v>
      </c>
      <c r="AP599" s="256" t="s">
        <v>4227</v>
      </c>
      <c r="AQ599" s="257"/>
    </row>
    <row r="600" spans="1:43" ht="30">
      <c r="A600" s="281"/>
      <c r="B600" s="282" t="s">
        <v>4228</v>
      </c>
      <c r="C600" s="296" t="s">
        <v>4229</v>
      </c>
      <c r="D600" s="273" t="s">
        <v>4230</v>
      </c>
      <c r="E600" s="274"/>
      <c r="F600" s="275" t="s">
        <v>2590</v>
      </c>
      <c r="G600" s="276">
        <v>2</v>
      </c>
      <c r="H600" s="277">
        <v>45.99</v>
      </c>
      <c r="I600" s="278">
        <v>3.01</v>
      </c>
      <c r="J600" s="279">
        <f t="shared" si="379"/>
        <v>49</v>
      </c>
      <c r="K600" s="166">
        <f t="shared" si="380"/>
        <v>91.98</v>
      </c>
      <c r="L600" s="166">
        <f t="shared" si="381"/>
        <v>6.02</v>
      </c>
      <c r="M600" s="166">
        <f t="shared" si="382"/>
        <v>98</v>
      </c>
      <c r="N600" s="166">
        <f t="shared" si="383"/>
        <v>122.5</v>
      </c>
      <c r="O600" s="166"/>
      <c r="P600" s="167">
        <f t="shared" si="384"/>
        <v>2</v>
      </c>
      <c r="Q600" s="168">
        <f t="shared" si="385"/>
        <v>0</v>
      </c>
      <c r="R600" s="168">
        <f t="shared" si="386"/>
        <v>0</v>
      </c>
      <c r="S600" s="168">
        <f t="shared" si="387"/>
        <v>0</v>
      </c>
      <c r="T600" s="169">
        <f t="shared" si="388"/>
        <v>0</v>
      </c>
      <c r="U600" s="166"/>
      <c r="V600" s="167">
        <f t="shared" si="389"/>
        <v>2</v>
      </c>
      <c r="W600" s="168">
        <f t="shared" si="390"/>
        <v>0</v>
      </c>
      <c r="X600" s="168">
        <f t="shared" si="391"/>
        <v>0</v>
      </c>
      <c r="Y600" s="168">
        <f t="shared" si="392"/>
        <v>0</v>
      </c>
      <c r="Z600" s="169">
        <f t="shared" si="393"/>
        <v>0</v>
      </c>
      <c r="AA600" s="166"/>
      <c r="AB600" s="167">
        <f t="shared" si="394"/>
        <v>2</v>
      </c>
      <c r="AC600" s="168">
        <f t="shared" si="395"/>
        <v>0</v>
      </c>
      <c r="AD600" s="168">
        <f t="shared" si="396"/>
        <v>0</v>
      </c>
      <c r="AE600" s="168">
        <f t="shared" si="397"/>
        <v>0</v>
      </c>
      <c r="AF600" s="169">
        <f t="shared" si="398"/>
        <v>0</v>
      </c>
      <c r="AG600" s="170"/>
      <c r="AH600" s="238" t="s">
        <v>1490</v>
      </c>
      <c r="AI600" s="280"/>
      <c r="AN600" s="255" t="s">
        <v>4225</v>
      </c>
      <c r="AO600" s="256" t="s">
        <v>4226</v>
      </c>
      <c r="AP600" s="256" t="s">
        <v>4227</v>
      </c>
      <c r="AQ600" s="257"/>
    </row>
    <row r="601" spans="1:43" ht="30">
      <c r="A601" s="281"/>
      <c r="B601" s="282" t="s">
        <v>4231</v>
      </c>
      <c r="C601" s="296" t="s">
        <v>4232</v>
      </c>
      <c r="D601" s="273" t="s">
        <v>4233</v>
      </c>
      <c r="E601" s="274"/>
      <c r="F601" s="275" t="s">
        <v>2590</v>
      </c>
      <c r="G601" s="276">
        <v>2</v>
      </c>
      <c r="H601" s="277">
        <v>46.8</v>
      </c>
      <c r="I601" s="278">
        <v>4.5199999999999996</v>
      </c>
      <c r="J601" s="279">
        <f t="shared" si="379"/>
        <v>51.32</v>
      </c>
      <c r="K601" s="166">
        <f t="shared" si="380"/>
        <v>93.6</v>
      </c>
      <c r="L601" s="166">
        <f t="shared" si="381"/>
        <v>9.0399999999999991</v>
      </c>
      <c r="M601" s="166">
        <f t="shared" si="382"/>
        <v>102.64</v>
      </c>
      <c r="N601" s="166">
        <f t="shared" si="383"/>
        <v>128.30000000000001</v>
      </c>
      <c r="O601" s="166"/>
      <c r="P601" s="167">
        <f t="shared" si="384"/>
        <v>2</v>
      </c>
      <c r="Q601" s="168">
        <f t="shared" si="385"/>
        <v>0</v>
      </c>
      <c r="R601" s="168">
        <f t="shared" si="386"/>
        <v>0</v>
      </c>
      <c r="S601" s="168">
        <f t="shared" si="387"/>
        <v>0</v>
      </c>
      <c r="T601" s="169">
        <f t="shared" si="388"/>
        <v>0</v>
      </c>
      <c r="U601" s="166"/>
      <c r="V601" s="167">
        <f t="shared" si="389"/>
        <v>2</v>
      </c>
      <c r="W601" s="168">
        <f t="shared" si="390"/>
        <v>0</v>
      </c>
      <c r="X601" s="168">
        <f t="shared" si="391"/>
        <v>0</v>
      </c>
      <c r="Y601" s="168">
        <f t="shared" si="392"/>
        <v>0</v>
      </c>
      <c r="Z601" s="169">
        <f t="shared" si="393"/>
        <v>0</v>
      </c>
      <c r="AA601" s="166"/>
      <c r="AB601" s="167">
        <f t="shared" si="394"/>
        <v>2</v>
      </c>
      <c r="AC601" s="168">
        <f t="shared" si="395"/>
        <v>0</v>
      </c>
      <c r="AD601" s="168">
        <f t="shared" si="396"/>
        <v>0</v>
      </c>
      <c r="AE601" s="168">
        <f t="shared" si="397"/>
        <v>0</v>
      </c>
      <c r="AF601" s="169">
        <f t="shared" si="398"/>
        <v>0</v>
      </c>
      <c r="AG601" s="170"/>
      <c r="AH601" s="238" t="s">
        <v>1490</v>
      </c>
      <c r="AI601" s="280"/>
      <c r="AN601" s="255" t="s">
        <v>4225</v>
      </c>
      <c r="AO601" s="256" t="s">
        <v>4226</v>
      </c>
      <c r="AP601" s="256" t="s">
        <v>4227</v>
      </c>
      <c r="AQ601" s="257"/>
    </row>
    <row r="602" spans="1:43" ht="30">
      <c r="A602" s="281"/>
      <c r="B602" s="282" t="s">
        <v>4234</v>
      </c>
      <c r="C602" s="283" t="s">
        <v>4235</v>
      </c>
      <c r="D602" s="273" t="s">
        <v>4236</v>
      </c>
      <c r="E602" s="274"/>
      <c r="F602" s="275" t="s">
        <v>4221</v>
      </c>
      <c r="G602" s="276">
        <v>2</v>
      </c>
      <c r="H602" s="277">
        <v>85.51</v>
      </c>
      <c r="I602" s="278">
        <v>24.62</v>
      </c>
      <c r="J602" s="279">
        <f t="shared" si="379"/>
        <v>110.13</v>
      </c>
      <c r="K602" s="166">
        <f t="shared" si="380"/>
        <v>171.02</v>
      </c>
      <c r="L602" s="166">
        <f t="shared" si="381"/>
        <v>49.24</v>
      </c>
      <c r="M602" s="166">
        <f t="shared" si="382"/>
        <v>220.26</v>
      </c>
      <c r="N602" s="166">
        <f t="shared" si="383"/>
        <v>275.33</v>
      </c>
      <c r="O602" s="166"/>
      <c r="P602" s="167">
        <f t="shared" si="384"/>
        <v>2</v>
      </c>
      <c r="Q602" s="168">
        <f t="shared" si="385"/>
        <v>0</v>
      </c>
      <c r="R602" s="168">
        <f t="shared" si="386"/>
        <v>0</v>
      </c>
      <c r="S602" s="168">
        <f t="shared" si="387"/>
        <v>0</v>
      </c>
      <c r="T602" s="169">
        <f t="shared" si="388"/>
        <v>0</v>
      </c>
      <c r="U602" s="166"/>
      <c r="V602" s="167">
        <f t="shared" si="389"/>
        <v>2</v>
      </c>
      <c r="W602" s="168">
        <f t="shared" si="390"/>
        <v>0</v>
      </c>
      <c r="X602" s="168">
        <f t="shared" si="391"/>
        <v>0</v>
      </c>
      <c r="Y602" s="168">
        <f t="shared" si="392"/>
        <v>0</v>
      </c>
      <c r="Z602" s="169">
        <f t="shared" si="393"/>
        <v>0</v>
      </c>
      <c r="AA602" s="166"/>
      <c r="AB602" s="167">
        <f t="shared" si="394"/>
        <v>2</v>
      </c>
      <c r="AC602" s="168">
        <f t="shared" si="395"/>
        <v>0</v>
      </c>
      <c r="AD602" s="168">
        <f t="shared" si="396"/>
        <v>0</v>
      </c>
      <c r="AE602" s="168">
        <f t="shared" si="397"/>
        <v>0</v>
      </c>
      <c r="AF602" s="169">
        <f t="shared" si="398"/>
        <v>0</v>
      </c>
      <c r="AG602" s="170"/>
      <c r="AH602" s="238" t="s">
        <v>1490</v>
      </c>
      <c r="AI602" s="319"/>
      <c r="AN602" s="239"/>
      <c r="AO602" s="240"/>
      <c r="AP602" s="240"/>
      <c r="AQ602" s="241"/>
    </row>
    <row r="603" spans="1:43" ht="30">
      <c r="A603" s="281"/>
      <c r="B603" s="282" t="s">
        <v>4237</v>
      </c>
      <c r="C603" s="283" t="s">
        <v>4238</v>
      </c>
      <c r="D603" s="273" t="s">
        <v>4239</v>
      </c>
      <c r="E603" s="274"/>
      <c r="F603" s="275" t="s">
        <v>4221</v>
      </c>
      <c r="G603" s="276">
        <v>2</v>
      </c>
      <c r="H603" s="277">
        <v>202.86</v>
      </c>
      <c r="I603" s="278">
        <v>25.49</v>
      </c>
      <c r="J603" s="279">
        <f t="shared" si="379"/>
        <v>228.35</v>
      </c>
      <c r="K603" s="166">
        <f t="shared" si="380"/>
        <v>405.72</v>
      </c>
      <c r="L603" s="166">
        <f t="shared" si="381"/>
        <v>50.98</v>
      </c>
      <c r="M603" s="166">
        <f t="shared" si="382"/>
        <v>456.7</v>
      </c>
      <c r="N603" s="166">
        <f t="shared" si="383"/>
        <v>570.88</v>
      </c>
      <c r="O603" s="166"/>
      <c r="P603" s="167">
        <f t="shared" si="384"/>
        <v>2</v>
      </c>
      <c r="Q603" s="168">
        <f t="shared" si="385"/>
        <v>0</v>
      </c>
      <c r="R603" s="168">
        <f t="shared" si="386"/>
        <v>0</v>
      </c>
      <c r="S603" s="168">
        <f t="shared" si="387"/>
        <v>0</v>
      </c>
      <c r="T603" s="169">
        <f t="shared" si="388"/>
        <v>0</v>
      </c>
      <c r="U603" s="166"/>
      <c r="V603" s="167">
        <f t="shared" si="389"/>
        <v>2</v>
      </c>
      <c r="W603" s="168">
        <f t="shared" si="390"/>
        <v>0</v>
      </c>
      <c r="X603" s="168">
        <f t="shared" si="391"/>
        <v>0</v>
      </c>
      <c r="Y603" s="168">
        <f t="shared" si="392"/>
        <v>0</v>
      </c>
      <c r="Z603" s="169">
        <f t="shared" si="393"/>
        <v>0</v>
      </c>
      <c r="AA603" s="166"/>
      <c r="AB603" s="167">
        <f t="shared" si="394"/>
        <v>2</v>
      </c>
      <c r="AC603" s="168">
        <f t="shared" si="395"/>
        <v>0</v>
      </c>
      <c r="AD603" s="168">
        <f t="shared" si="396"/>
        <v>0</v>
      </c>
      <c r="AE603" s="168">
        <f t="shared" si="397"/>
        <v>0</v>
      </c>
      <c r="AF603" s="169">
        <f t="shared" si="398"/>
        <v>0</v>
      </c>
      <c r="AG603" s="170"/>
      <c r="AH603" s="238" t="s">
        <v>1490</v>
      </c>
      <c r="AI603" s="280"/>
      <c r="AN603" s="255"/>
      <c r="AO603" s="256"/>
      <c r="AP603" s="256"/>
      <c r="AQ603" s="257"/>
    </row>
    <row r="604" spans="1:43" ht="30">
      <c r="A604" s="281"/>
      <c r="B604" s="282" t="s">
        <v>4240</v>
      </c>
      <c r="C604" s="283" t="s">
        <v>4241</v>
      </c>
      <c r="D604" s="273" t="s">
        <v>4242</v>
      </c>
      <c r="E604" s="274"/>
      <c r="F604" s="275" t="s">
        <v>4221</v>
      </c>
      <c r="G604" s="276">
        <v>2</v>
      </c>
      <c r="H604" s="277">
        <v>413.39</v>
      </c>
      <c r="I604" s="278">
        <v>25.49</v>
      </c>
      <c r="J604" s="279">
        <f t="shared" si="379"/>
        <v>438.88</v>
      </c>
      <c r="K604" s="166">
        <f t="shared" si="380"/>
        <v>826.78</v>
      </c>
      <c r="L604" s="166">
        <f t="shared" si="381"/>
        <v>50.98</v>
      </c>
      <c r="M604" s="166">
        <f t="shared" si="382"/>
        <v>877.76</v>
      </c>
      <c r="N604" s="166">
        <f t="shared" si="383"/>
        <v>1097.2</v>
      </c>
      <c r="O604" s="166"/>
      <c r="P604" s="167">
        <f t="shared" si="384"/>
        <v>2</v>
      </c>
      <c r="Q604" s="168">
        <f t="shared" si="385"/>
        <v>0</v>
      </c>
      <c r="R604" s="168">
        <f t="shared" si="386"/>
        <v>0</v>
      </c>
      <c r="S604" s="168">
        <f t="shared" si="387"/>
        <v>0</v>
      </c>
      <c r="T604" s="169">
        <f t="shared" si="388"/>
        <v>0</v>
      </c>
      <c r="U604" s="166"/>
      <c r="V604" s="167">
        <f t="shared" si="389"/>
        <v>2</v>
      </c>
      <c r="W604" s="168">
        <f t="shared" si="390"/>
        <v>0</v>
      </c>
      <c r="X604" s="168">
        <f t="shared" si="391"/>
        <v>0</v>
      </c>
      <c r="Y604" s="168">
        <f t="shared" si="392"/>
        <v>0</v>
      </c>
      <c r="Z604" s="169">
        <f t="shared" si="393"/>
        <v>0</v>
      </c>
      <c r="AA604" s="166"/>
      <c r="AB604" s="167">
        <f t="shared" si="394"/>
        <v>2</v>
      </c>
      <c r="AC604" s="168">
        <f t="shared" si="395"/>
        <v>0</v>
      </c>
      <c r="AD604" s="168">
        <f t="shared" si="396"/>
        <v>0</v>
      </c>
      <c r="AE604" s="168">
        <f t="shared" si="397"/>
        <v>0</v>
      </c>
      <c r="AF604" s="169">
        <f t="shared" si="398"/>
        <v>0</v>
      </c>
      <c r="AG604" s="170"/>
      <c r="AH604" s="238" t="s">
        <v>1490</v>
      </c>
      <c r="AI604" s="280"/>
      <c r="AN604" s="255"/>
      <c r="AO604" s="256"/>
      <c r="AP604" s="256"/>
      <c r="AQ604" s="257"/>
    </row>
    <row r="605" spans="1:43" ht="30">
      <c r="A605" s="281"/>
      <c r="B605" s="282" t="s">
        <v>4243</v>
      </c>
      <c r="C605" s="299" t="s">
        <v>4244</v>
      </c>
      <c r="D605" s="273" t="s">
        <v>4245</v>
      </c>
      <c r="E605" s="274"/>
      <c r="F605" s="275" t="s">
        <v>2594</v>
      </c>
      <c r="G605" s="276">
        <v>2</v>
      </c>
      <c r="H605" s="277">
        <v>182.42</v>
      </c>
      <c r="I605" s="278">
        <v>14.08</v>
      </c>
      <c r="J605" s="279">
        <f t="shared" si="379"/>
        <v>196.5</v>
      </c>
      <c r="K605" s="166">
        <f t="shared" si="380"/>
        <v>364.84</v>
      </c>
      <c r="L605" s="166">
        <f t="shared" si="381"/>
        <v>28.16</v>
      </c>
      <c r="M605" s="166">
        <f t="shared" si="382"/>
        <v>393</v>
      </c>
      <c r="N605" s="166">
        <f t="shared" si="383"/>
        <v>491.25</v>
      </c>
      <c r="O605" s="166"/>
      <c r="P605" s="167">
        <f t="shared" si="384"/>
        <v>2</v>
      </c>
      <c r="Q605" s="168">
        <f t="shared" si="385"/>
        <v>0</v>
      </c>
      <c r="R605" s="168">
        <f t="shared" si="386"/>
        <v>0</v>
      </c>
      <c r="S605" s="168">
        <f t="shared" si="387"/>
        <v>0</v>
      </c>
      <c r="T605" s="169">
        <f t="shared" si="388"/>
        <v>0</v>
      </c>
      <c r="U605" s="166"/>
      <c r="V605" s="167">
        <f t="shared" si="389"/>
        <v>2</v>
      </c>
      <c r="W605" s="168">
        <f t="shared" si="390"/>
        <v>0</v>
      </c>
      <c r="X605" s="168">
        <f t="shared" si="391"/>
        <v>0</v>
      </c>
      <c r="Y605" s="168">
        <f t="shared" si="392"/>
        <v>0</v>
      </c>
      <c r="Z605" s="169">
        <f t="shared" si="393"/>
        <v>0</v>
      </c>
      <c r="AA605" s="166"/>
      <c r="AB605" s="167">
        <f t="shared" si="394"/>
        <v>2</v>
      </c>
      <c r="AC605" s="168">
        <f t="shared" si="395"/>
        <v>0</v>
      </c>
      <c r="AD605" s="168">
        <f t="shared" si="396"/>
        <v>0</v>
      </c>
      <c r="AE605" s="168">
        <f t="shared" si="397"/>
        <v>0</v>
      </c>
      <c r="AF605" s="169">
        <f t="shared" si="398"/>
        <v>0</v>
      </c>
      <c r="AG605" s="170"/>
      <c r="AH605" s="238" t="s">
        <v>1490</v>
      </c>
      <c r="AI605" s="280"/>
      <c r="AN605" s="255"/>
      <c r="AO605" s="256"/>
      <c r="AP605" s="256"/>
      <c r="AQ605" s="257"/>
    </row>
    <row r="606" spans="1:43" ht="30">
      <c r="A606" s="281"/>
      <c r="B606" s="282" t="s">
        <v>4246</v>
      </c>
      <c r="C606" s="299" t="s">
        <v>4247</v>
      </c>
      <c r="D606" s="273" t="s">
        <v>4248</v>
      </c>
      <c r="E606" s="274"/>
      <c r="F606" s="275" t="s">
        <v>2594</v>
      </c>
      <c r="G606" s="276">
        <v>2</v>
      </c>
      <c r="H606" s="277">
        <v>378</v>
      </c>
      <c r="I606" s="278">
        <v>14.08</v>
      </c>
      <c r="J606" s="279">
        <f t="shared" si="379"/>
        <v>392.08</v>
      </c>
      <c r="K606" s="166">
        <f t="shared" si="380"/>
        <v>756</v>
      </c>
      <c r="L606" s="166">
        <f t="shared" si="381"/>
        <v>28.16</v>
      </c>
      <c r="M606" s="166">
        <f t="shared" si="382"/>
        <v>784.16</v>
      </c>
      <c r="N606" s="166">
        <f t="shared" si="383"/>
        <v>980.2</v>
      </c>
      <c r="O606" s="166"/>
      <c r="P606" s="167">
        <f t="shared" si="384"/>
        <v>2</v>
      </c>
      <c r="Q606" s="168">
        <f t="shared" si="385"/>
        <v>0</v>
      </c>
      <c r="R606" s="168">
        <f t="shared" si="386"/>
        <v>0</v>
      </c>
      <c r="S606" s="168">
        <f t="shared" si="387"/>
        <v>0</v>
      </c>
      <c r="T606" s="169">
        <f t="shared" si="388"/>
        <v>0</v>
      </c>
      <c r="U606" s="166"/>
      <c r="V606" s="167">
        <f t="shared" si="389"/>
        <v>2</v>
      </c>
      <c r="W606" s="168">
        <f t="shared" si="390"/>
        <v>0</v>
      </c>
      <c r="X606" s="168">
        <f t="shared" si="391"/>
        <v>0</v>
      </c>
      <c r="Y606" s="168">
        <f t="shared" si="392"/>
        <v>0</v>
      </c>
      <c r="Z606" s="169">
        <f t="shared" si="393"/>
        <v>0</v>
      </c>
      <c r="AA606" s="166"/>
      <c r="AB606" s="167">
        <f t="shared" si="394"/>
        <v>2</v>
      </c>
      <c r="AC606" s="168">
        <f t="shared" si="395"/>
        <v>0</v>
      </c>
      <c r="AD606" s="168">
        <f t="shared" si="396"/>
        <v>0</v>
      </c>
      <c r="AE606" s="168">
        <f t="shared" si="397"/>
        <v>0</v>
      </c>
      <c r="AF606" s="169">
        <f t="shared" si="398"/>
        <v>0</v>
      </c>
      <c r="AG606" s="170"/>
      <c r="AH606" s="238" t="s">
        <v>1490</v>
      </c>
      <c r="AI606" s="280"/>
      <c r="AN606" s="255"/>
      <c r="AO606" s="256"/>
      <c r="AP606" s="256"/>
      <c r="AQ606" s="257"/>
    </row>
    <row r="607" spans="1:43" ht="30">
      <c r="A607" s="281"/>
      <c r="B607" s="282" t="s">
        <v>4249</v>
      </c>
      <c r="C607" s="299" t="s">
        <v>4250</v>
      </c>
      <c r="D607" s="273" t="s">
        <v>4251</v>
      </c>
      <c r="E607" s="274"/>
      <c r="F607" s="275" t="s">
        <v>2594</v>
      </c>
      <c r="G607" s="276">
        <v>2</v>
      </c>
      <c r="H607" s="277">
        <v>645.85</v>
      </c>
      <c r="I607" s="278">
        <v>18.78</v>
      </c>
      <c r="J607" s="279">
        <f t="shared" si="379"/>
        <v>664.63</v>
      </c>
      <c r="K607" s="166">
        <f t="shared" si="380"/>
        <v>1291.7</v>
      </c>
      <c r="L607" s="166">
        <f t="shared" si="381"/>
        <v>37.56</v>
      </c>
      <c r="M607" s="166">
        <f t="shared" si="382"/>
        <v>1329.26</v>
      </c>
      <c r="N607" s="166">
        <f t="shared" si="383"/>
        <v>1661.58</v>
      </c>
      <c r="O607" s="166"/>
      <c r="P607" s="167">
        <f t="shared" si="384"/>
        <v>2</v>
      </c>
      <c r="Q607" s="168">
        <f t="shared" si="385"/>
        <v>0</v>
      </c>
      <c r="R607" s="168">
        <f t="shared" si="386"/>
        <v>0</v>
      </c>
      <c r="S607" s="168">
        <f t="shared" si="387"/>
        <v>0</v>
      </c>
      <c r="T607" s="169">
        <f t="shared" si="388"/>
        <v>0</v>
      </c>
      <c r="U607" s="166"/>
      <c r="V607" s="167">
        <f t="shared" si="389"/>
        <v>2</v>
      </c>
      <c r="W607" s="168">
        <f t="shared" si="390"/>
        <v>0</v>
      </c>
      <c r="X607" s="168">
        <f t="shared" si="391"/>
        <v>0</v>
      </c>
      <c r="Y607" s="168">
        <f t="shared" si="392"/>
        <v>0</v>
      </c>
      <c r="Z607" s="169">
        <f t="shared" si="393"/>
        <v>0</v>
      </c>
      <c r="AA607" s="166"/>
      <c r="AB607" s="167">
        <f t="shared" si="394"/>
        <v>2</v>
      </c>
      <c r="AC607" s="168">
        <f t="shared" si="395"/>
        <v>0</v>
      </c>
      <c r="AD607" s="168">
        <f t="shared" si="396"/>
        <v>0</v>
      </c>
      <c r="AE607" s="168">
        <f t="shared" si="397"/>
        <v>0</v>
      </c>
      <c r="AF607" s="169">
        <f t="shared" si="398"/>
        <v>0</v>
      </c>
      <c r="AG607" s="170"/>
      <c r="AH607" s="238" t="s">
        <v>1490</v>
      </c>
      <c r="AI607" s="280"/>
      <c r="AN607" s="255"/>
      <c r="AO607" s="256"/>
      <c r="AP607" s="256"/>
      <c r="AQ607" s="257"/>
    </row>
    <row r="608" spans="1:43" ht="30">
      <c r="A608" s="281"/>
      <c r="B608" s="282" t="s">
        <v>4252</v>
      </c>
      <c r="C608" s="283" t="s">
        <v>4253</v>
      </c>
      <c r="D608" s="273" t="s">
        <v>4254</v>
      </c>
      <c r="E608" s="274"/>
      <c r="F608" s="275" t="s">
        <v>4221</v>
      </c>
      <c r="G608" s="276">
        <v>4</v>
      </c>
      <c r="H608" s="277">
        <v>7.15</v>
      </c>
      <c r="I608" s="278">
        <v>2.1</v>
      </c>
      <c r="J608" s="279">
        <f t="shared" si="379"/>
        <v>9.25</v>
      </c>
      <c r="K608" s="166">
        <f t="shared" si="380"/>
        <v>28.6</v>
      </c>
      <c r="L608" s="166">
        <f t="shared" si="381"/>
        <v>8.4</v>
      </c>
      <c r="M608" s="166">
        <f t="shared" si="382"/>
        <v>37</v>
      </c>
      <c r="N608" s="166">
        <f t="shared" si="383"/>
        <v>46.25</v>
      </c>
      <c r="O608" s="166"/>
      <c r="P608" s="167">
        <f t="shared" si="384"/>
        <v>4</v>
      </c>
      <c r="Q608" s="168">
        <f t="shared" si="385"/>
        <v>0</v>
      </c>
      <c r="R608" s="168">
        <f t="shared" si="386"/>
        <v>0</v>
      </c>
      <c r="S608" s="168">
        <f t="shared" si="387"/>
        <v>0</v>
      </c>
      <c r="T608" s="169">
        <f t="shared" si="388"/>
        <v>0</v>
      </c>
      <c r="U608" s="166"/>
      <c r="V608" s="167">
        <f t="shared" si="389"/>
        <v>4</v>
      </c>
      <c r="W608" s="168">
        <f t="shared" si="390"/>
        <v>0</v>
      </c>
      <c r="X608" s="168">
        <f t="shared" si="391"/>
        <v>0</v>
      </c>
      <c r="Y608" s="168">
        <f t="shared" si="392"/>
        <v>0</v>
      </c>
      <c r="Z608" s="169">
        <f t="shared" si="393"/>
        <v>0</v>
      </c>
      <c r="AA608" s="166"/>
      <c r="AB608" s="167">
        <f t="shared" si="394"/>
        <v>4</v>
      </c>
      <c r="AC608" s="168">
        <f t="shared" si="395"/>
        <v>0</v>
      </c>
      <c r="AD608" s="168">
        <f t="shared" si="396"/>
        <v>0</v>
      </c>
      <c r="AE608" s="168">
        <f t="shared" si="397"/>
        <v>0</v>
      </c>
      <c r="AF608" s="169">
        <f t="shared" si="398"/>
        <v>0</v>
      </c>
      <c r="AG608" s="170"/>
      <c r="AH608" s="238" t="s">
        <v>1490</v>
      </c>
      <c r="AI608" s="280"/>
      <c r="AN608" s="239"/>
      <c r="AO608" s="240"/>
      <c r="AP608" s="240"/>
      <c r="AQ608" s="241"/>
    </row>
    <row r="609" spans="1:43" ht="30">
      <c r="A609" s="281"/>
      <c r="B609" s="282" t="s">
        <v>4255</v>
      </c>
      <c r="C609" s="283" t="s">
        <v>4256</v>
      </c>
      <c r="D609" s="273" t="s">
        <v>4257</v>
      </c>
      <c r="E609" s="274"/>
      <c r="F609" s="275" t="s">
        <v>4221</v>
      </c>
      <c r="G609" s="276">
        <v>4</v>
      </c>
      <c r="H609" s="277">
        <v>16.32</v>
      </c>
      <c r="I609" s="278">
        <v>4.0599999999999996</v>
      </c>
      <c r="J609" s="279">
        <f t="shared" si="379"/>
        <v>20.38</v>
      </c>
      <c r="K609" s="166">
        <f t="shared" si="380"/>
        <v>65.28</v>
      </c>
      <c r="L609" s="166">
        <f t="shared" si="381"/>
        <v>16.239999999999998</v>
      </c>
      <c r="M609" s="166">
        <f t="shared" si="382"/>
        <v>81.52</v>
      </c>
      <c r="N609" s="166">
        <f t="shared" si="383"/>
        <v>101.9</v>
      </c>
      <c r="O609" s="166"/>
      <c r="P609" s="167">
        <f t="shared" si="384"/>
        <v>4</v>
      </c>
      <c r="Q609" s="168">
        <f t="shared" si="385"/>
        <v>0</v>
      </c>
      <c r="R609" s="168">
        <f t="shared" si="386"/>
        <v>0</v>
      </c>
      <c r="S609" s="168">
        <f t="shared" si="387"/>
        <v>0</v>
      </c>
      <c r="T609" s="169">
        <f t="shared" si="388"/>
        <v>0</v>
      </c>
      <c r="U609" s="166"/>
      <c r="V609" s="167">
        <f t="shared" si="389"/>
        <v>4</v>
      </c>
      <c r="W609" s="168">
        <f t="shared" si="390"/>
        <v>0</v>
      </c>
      <c r="X609" s="168">
        <f t="shared" si="391"/>
        <v>0</v>
      </c>
      <c r="Y609" s="168">
        <f t="shared" si="392"/>
        <v>0</v>
      </c>
      <c r="Z609" s="169">
        <f t="shared" si="393"/>
        <v>0</v>
      </c>
      <c r="AA609" s="166"/>
      <c r="AB609" s="167">
        <f t="shared" si="394"/>
        <v>4</v>
      </c>
      <c r="AC609" s="168">
        <f t="shared" si="395"/>
        <v>0</v>
      </c>
      <c r="AD609" s="168">
        <f t="shared" si="396"/>
        <v>0</v>
      </c>
      <c r="AE609" s="168">
        <f t="shared" si="397"/>
        <v>0</v>
      </c>
      <c r="AF609" s="169">
        <f t="shared" si="398"/>
        <v>0</v>
      </c>
      <c r="AG609" s="170"/>
      <c r="AH609" s="238" t="s">
        <v>1490</v>
      </c>
      <c r="AI609" s="280"/>
      <c r="AN609" s="255"/>
      <c r="AO609" s="256"/>
      <c r="AP609" s="256"/>
      <c r="AQ609" s="257"/>
    </row>
    <row r="610" spans="1:43" ht="30">
      <c r="A610" s="281"/>
      <c r="B610" s="282" t="s">
        <v>4258</v>
      </c>
      <c r="C610" s="283" t="s">
        <v>4259</v>
      </c>
      <c r="D610" s="273" t="s">
        <v>4260</v>
      </c>
      <c r="E610" s="274"/>
      <c r="F610" s="275" t="s">
        <v>4221</v>
      </c>
      <c r="G610" s="276">
        <v>4</v>
      </c>
      <c r="H610" s="277">
        <v>43.29</v>
      </c>
      <c r="I610" s="278">
        <v>6.3</v>
      </c>
      <c r="J610" s="279">
        <f t="shared" si="379"/>
        <v>49.59</v>
      </c>
      <c r="K610" s="166">
        <f t="shared" si="380"/>
        <v>173.16</v>
      </c>
      <c r="L610" s="166">
        <f t="shared" si="381"/>
        <v>25.2</v>
      </c>
      <c r="M610" s="166">
        <f t="shared" si="382"/>
        <v>198.36</v>
      </c>
      <c r="N610" s="166">
        <f t="shared" si="383"/>
        <v>247.95</v>
      </c>
      <c r="O610" s="166"/>
      <c r="P610" s="167">
        <f t="shared" si="384"/>
        <v>4</v>
      </c>
      <c r="Q610" s="168">
        <f t="shared" si="385"/>
        <v>0</v>
      </c>
      <c r="R610" s="168">
        <f t="shared" si="386"/>
        <v>0</v>
      </c>
      <c r="S610" s="168">
        <f t="shared" si="387"/>
        <v>0</v>
      </c>
      <c r="T610" s="169">
        <f t="shared" si="388"/>
        <v>0</v>
      </c>
      <c r="U610" s="166"/>
      <c r="V610" s="167">
        <f t="shared" si="389"/>
        <v>4</v>
      </c>
      <c r="W610" s="168">
        <f t="shared" si="390"/>
        <v>0</v>
      </c>
      <c r="X610" s="168">
        <f t="shared" si="391"/>
        <v>0</v>
      </c>
      <c r="Y610" s="168">
        <f t="shared" si="392"/>
        <v>0</v>
      </c>
      <c r="Z610" s="169">
        <f t="shared" si="393"/>
        <v>0</v>
      </c>
      <c r="AA610" s="166"/>
      <c r="AB610" s="167">
        <f t="shared" si="394"/>
        <v>4</v>
      </c>
      <c r="AC610" s="168">
        <f t="shared" si="395"/>
        <v>0</v>
      </c>
      <c r="AD610" s="168">
        <f t="shared" si="396"/>
        <v>0</v>
      </c>
      <c r="AE610" s="168">
        <f t="shared" si="397"/>
        <v>0</v>
      </c>
      <c r="AF610" s="169">
        <f t="shared" si="398"/>
        <v>0</v>
      </c>
      <c r="AG610" s="170"/>
      <c r="AH610" s="238" t="s">
        <v>1490</v>
      </c>
      <c r="AI610" s="280"/>
      <c r="AN610" s="255"/>
      <c r="AO610" s="256"/>
      <c r="AP610" s="256"/>
      <c r="AQ610" s="257"/>
    </row>
    <row r="611" spans="1:43" ht="30">
      <c r="A611" s="281"/>
      <c r="B611" s="282" t="s">
        <v>4261</v>
      </c>
      <c r="C611" s="296" t="s">
        <v>4262</v>
      </c>
      <c r="D611" s="273" t="s">
        <v>4263</v>
      </c>
      <c r="E611" s="274"/>
      <c r="F611" s="275" t="s">
        <v>2594</v>
      </c>
      <c r="G611" s="276">
        <v>4</v>
      </c>
      <c r="H611" s="277">
        <v>301.93</v>
      </c>
      <c r="I611" s="278">
        <v>48.18</v>
      </c>
      <c r="J611" s="279">
        <f t="shared" si="379"/>
        <v>350.11</v>
      </c>
      <c r="K611" s="166">
        <f t="shared" si="380"/>
        <v>1207.72</v>
      </c>
      <c r="L611" s="166">
        <f t="shared" si="381"/>
        <v>192.72</v>
      </c>
      <c r="M611" s="166">
        <f t="shared" si="382"/>
        <v>1400.44</v>
      </c>
      <c r="N611" s="166">
        <f t="shared" si="383"/>
        <v>1750.55</v>
      </c>
      <c r="O611" s="166"/>
      <c r="P611" s="167">
        <f t="shared" si="384"/>
        <v>4</v>
      </c>
      <c r="Q611" s="168">
        <f t="shared" si="385"/>
        <v>0</v>
      </c>
      <c r="R611" s="168">
        <f t="shared" si="386"/>
        <v>0</v>
      </c>
      <c r="S611" s="168">
        <f t="shared" si="387"/>
        <v>0</v>
      </c>
      <c r="T611" s="169">
        <f t="shared" si="388"/>
        <v>0</v>
      </c>
      <c r="U611" s="166"/>
      <c r="V611" s="167">
        <f t="shared" si="389"/>
        <v>4</v>
      </c>
      <c r="W611" s="168">
        <f t="shared" si="390"/>
        <v>0</v>
      </c>
      <c r="X611" s="168">
        <f t="shared" si="391"/>
        <v>0</v>
      </c>
      <c r="Y611" s="168">
        <f t="shared" si="392"/>
        <v>0</v>
      </c>
      <c r="Z611" s="169">
        <f t="shared" si="393"/>
        <v>0</v>
      </c>
      <c r="AA611" s="166"/>
      <c r="AB611" s="167">
        <f t="shared" si="394"/>
        <v>4</v>
      </c>
      <c r="AC611" s="168">
        <f t="shared" si="395"/>
        <v>0</v>
      </c>
      <c r="AD611" s="168">
        <f t="shared" si="396"/>
        <v>0</v>
      </c>
      <c r="AE611" s="168">
        <f t="shared" si="397"/>
        <v>0</v>
      </c>
      <c r="AF611" s="169">
        <f t="shared" si="398"/>
        <v>0</v>
      </c>
      <c r="AG611" s="170"/>
      <c r="AH611" s="238" t="s">
        <v>1490</v>
      </c>
      <c r="AI611" s="280"/>
      <c r="AN611" s="255" t="s">
        <v>4264</v>
      </c>
      <c r="AO611" s="256" t="s">
        <v>4265</v>
      </c>
      <c r="AP611" s="256" t="s">
        <v>4266</v>
      </c>
      <c r="AQ611" s="257"/>
    </row>
    <row r="612" spans="1:43" ht="30">
      <c r="A612" s="281"/>
      <c r="B612" s="282" t="s">
        <v>4267</v>
      </c>
      <c r="C612" s="299" t="s">
        <v>4268</v>
      </c>
      <c r="D612" s="273" t="s">
        <v>4269</v>
      </c>
      <c r="E612" s="274"/>
      <c r="F612" s="275" t="s">
        <v>2594</v>
      </c>
      <c r="G612" s="276">
        <v>2</v>
      </c>
      <c r="H612" s="277">
        <v>65.069999999999993</v>
      </c>
      <c r="I612" s="278">
        <v>141.58000000000001</v>
      </c>
      <c r="J612" s="279">
        <f t="shared" si="379"/>
        <v>206.65</v>
      </c>
      <c r="K612" s="166">
        <f t="shared" si="380"/>
        <v>130.13999999999999</v>
      </c>
      <c r="L612" s="166">
        <f t="shared" si="381"/>
        <v>283.16000000000003</v>
      </c>
      <c r="M612" s="166">
        <f t="shared" si="382"/>
        <v>413.3</v>
      </c>
      <c r="N612" s="166">
        <f t="shared" si="383"/>
        <v>516.63</v>
      </c>
      <c r="O612" s="166"/>
      <c r="P612" s="167">
        <f t="shared" si="384"/>
        <v>2</v>
      </c>
      <c r="Q612" s="168">
        <f t="shared" si="385"/>
        <v>0</v>
      </c>
      <c r="R612" s="168">
        <f t="shared" si="386"/>
        <v>0</v>
      </c>
      <c r="S612" s="168">
        <f t="shared" si="387"/>
        <v>0</v>
      </c>
      <c r="T612" s="169">
        <f t="shared" si="388"/>
        <v>0</v>
      </c>
      <c r="U612" s="166"/>
      <c r="V612" s="167">
        <f t="shared" si="389"/>
        <v>2</v>
      </c>
      <c r="W612" s="168">
        <f t="shared" si="390"/>
        <v>0</v>
      </c>
      <c r="X612" s="168">
        <f t="shared" si="391"/>
        <v>0</v>
      </c>
      <c r="Y612" s="168">
        <f t="shared" si="392"/>
        <v>0</v>
      </c>
      <c r="Z612" s="169">
        <f t="shared" si="393"/>
        <v>0</v>
      </c>
      <c r="AA612" s="166"/>
      <c r="AB612" s="167">
        <f t="shared" si="394"/>
        <v>2</v>
      </c>
      <c r="AC612" s="168">
        <f t="shared" si="395"/>
        <v>0</v>
      </c>
      <c r="AD612" s="168">
        <f t="shared" si="396"/>
        <v>0</v>
      </c>
      <c r="AE612" s="168">
        <f t="shared" si="397"/>
        <v>0</v>
      </c>
      <c r="AF612" s="169">
        <f t="shared" si="398"/>
        <v>0</v>
      </c>
      <c r="AG612" s="170"/>
      <c r="AH612" s="238" t="s">
        <v>1490</v>
      </c>
      <c r="AI612" s="280"/>
      <c r="AN612" s="255"/>
      <c r="AO612" s="256"/>
      <c r="AP612" s="256"/>
      <c r="AQ612" s="257"/>
    </row>
    <row r="613" spans="1:43" ht="30">
      <c r="A613" s="281"/>
      <c r="B613" s="282" t="s">
        <v>4270</v>
      </c>
      <c r="C613" s="320" t="s">
        <v>4271</v>
      </c>
      <c r="D613" s="273" t="s">
        <v>4272</v>
      </c>
      <c r="E613" s="274"/>
      <c r="F613" s="275" t="s">
        <v>2594</v>
      </c>
      <c r="G613" s="276">
        <v>2</v>
      </c>
      <c r="H613" s="277">
        <v>31</v>
      </c>
      <c r="I613" s="278">
        <v>39.14</v>
      </c>
      <c r="J613" s="279">
        <f t="shared" si="379"/>
        <v>70.14</v>
      </c>
      <c r="K613" s="166">
        <f t="shared" si="380"/>
        <v>62</v>
      </c>
      <c r="L613" s="166">
        <f t="shared" si="381"/>
        <v>78.28</v>
      </c>
      <c r="M613" s="166">
        <f t="shared" si="382"/>
        <v>140.28</v>
      </c>
      <c r="N613" s="166">
        <f t="shared" si="383"/>
        <v>175.35</v>
      </c>
      <c r="O613" s="166"/>
      <c r="P613" s="167">
        <f t="shared" si="384"/>
        <v>2</v>
      </c>
      <c r="Q613" s="168">
        <f t="shared" si="385"/>
        <v>0</v>
      </c>
      <c r="R613" s="168">
        <f t="shared" si="386"/>
        <v>0</v>
      </c>
      <c r="S613" s="168">
        <f t="shared" si="387"/>
        <v>0</v>
      </c>
      <c r="T613" s="169">
        <f t="shared" si="388"/>
        <v>0</v>
      </c>
      <c r="U613" s="166"/>
      <c r="V613" s="167">
        <f t="shared" si="389"/>
        <v>2</v>
      </c>
      <c r="W613" s="168">
        <f t="shared" si="390"/>
        <v>0</v>
      </c>
      <c r="X613" s="168">
        <f t="shared" si="391"/>
        <v>0</v>
      </c>
      <c r="Y613" s="168">
        <f t="shared" si="392"/>
        <v>0</v>
      </c>
      <c r="Z613" s="169">
        <f t="shared" si="393"/>
        <v>0</v>
      </c>
      <c r="AA613" s="166"/>
      <c r="AB613" s="167">
        <f t="shared" si="394"/>
        <v>2</v>
      </c>
      <c r="AC613" s="168">
        <f t="shared" si="395"/>
        <v>0</v>
      </c>
      <c r="AD613" s="168">
        <f t="shared" si="396"/>
        <v>0</v>
      </c>
      <c r="AE613" s="168">
        <f t="shared" si="397"/>
        <v>0</v>
      </c>
      <c r="AF613" s="169">
        <f t="shared" si="398"/>
        <v>0</v>
      </c>
      <c r="AG613" s="170"/>
      <c r="AH613" s="238" t="s">
        <v>1490</v>
      </c>
      <c r="AI613" s="280"/>
      <c r="AN613" s="255"/>
      <c r="AO613" s="256"/>
      <c r="AP613" s="256"/>
      <c r="AQ613" s="257"/>
    </row>
    <row r="614" spans="1:43" ht="30">
      <c r="A614" s="281"/>
      <c r="B614" s="282" t="s">
        <v>4273</v>
      </c>
      <c r="C614" s="320" t="s">
        <v>4274</v>
      </c>
      <c r="D614" s="273" t="s">
        <v>4275</v>
      </c>
      <c r="E614" s="274"/>
      <c r="F614" s="275" t="s">
        <v>2594</v>
      </c>
      <c r="G614" s="276">
        <v>2</v>
      </c>
      <c r="H614" s="277">
        <v>52.12</v>
      </c>
      <c r="I614" s="278">
        <v>39.14</v>
      </c>
      <c r="J614" s="279">
        <f t="shared" si="379"/>
        <v>91.26</v>
      </c>
      <c r="K614" s="166">
        <f t="shared" si="380"/>
        <v>104.24</v>
      </c>
      <c r="L614" s="166">
        <f t="shared" si="381"/>
        <v>78.28</v>
      </c>
      <c r="M614" s="166">
        <f t="shared" si="382"/>
        <v>182.52</v>
      </c>
      <c r="N614" s="166">
        <f t="shared" si="383"/>
        <v>228.15</v>
      </c>
      <c r="O614" s="166"/>
      <c r="P614" s="167">
        <f t="shared" si="384"/>
        <v>2</v>
      </c>
      <c r="Q614" s="168">
        <f t="shared" si="385"/>
        <v>0</v>
      </c>
      <c r="R614" s="168">
        <f t="shared" si="386"/>
        <v>0</v>
      </c>
      <c r="S614" s="168">
        <f t="shared" si="387"/>
        <v>0</v>
      </c>
      <c r="T614" s="169">
        <f t="shared" si="388"/>
        <v>0</v>
      </c>
      <c r="U614" s="166"/>
      <c r="V614" s="167">
        <f t="shared" si="389"/>
        <v>2</v>
      </c>
      <c r="W614" s="168">
        <f t="shared" si="390"/>
        <v>0</v>
      </c>
      <c r="X614" s="168">
        <f t="shared" si="391"/>
        <v>0</v>
      </c>
      <c r="Y614" s="168">
        <f t="shared" si="392"/>
        <v>0</v>
      </c>
      <c r="Z614" s="169">
        <f t="shared" si="393"/>
        <v>0</v>
      </c>
      <c r="AA614" s="166"/>
      <c r="AB614" s="167">
        <f t="shared" si="394"/>
        <v>2</v>
      </c>
      <c r="AC614" s="168">
        <f t="shared" si="395"/>
        <v>0</v>
      </c>
      <c r="AD614" s="168">
        <f t="shared" si="396"/>
        <v>0</v>
      </c>
      <c r="AE614" s="168">
        <f t="shared" si="397"/>
        <v>0</v>
      </c>
      <c r="AF614" s="169">
        <f t="shared" si="398"/>
        <v>0</v>
      </c>
      <c r="AG614" s="170"/>
      <c r="AH614" s="238" t="s">
        <v>1490</v>
      </c>
      <c r="AI614" s="280"/>
      <c r="AN614" s="239"/>
      <c r="AO614" s="240"/>
      <c r="AP614" s="240"/>
      <c r="AQ614" s="241"/>
    </row>
    <row r="615" spans="1:43" ht="19.5">
      <c r="A615" s="281"/>
      <c r="B615" s="282" t="s">
        <v>4276</v>
      </c>
      <c r="C615" s="320" t="s">
        <v>4277</v>
      </c>
      <c r="D615" s="273" t="s">
        <v>4278</v>
      </c>
      <c r="E615" s="274"/>
      <c r="F615" s="275" t="s">
        <v>2594</v>
      </c>
      <c r="G615" s="276">
        <v>2</v>
      </c>
      <c r="H615" s="277">
        <v>43.98</v>
      </c>
      <c r="I615" s="278">
        <v>3.01</v>
      </c>
      <c r="J615" s="279">
        <f t="shared" si="379"/>
        <v>46.99</v>
      </c>
      <c r="K615" s="166">
        <f t="shared" si="380"/>
        <v>87.96</v>
      </c>
      <c r="L615" s="166">
        <f t="shared" si="381"/>
        <v>6.02</v>
      </c>
      <c r="M615" s="166">
        <f t="shared" si="382"/>
        <v>93.98</v>
      </c>
      <c r="N615" s="166">
        <f t="shared" si="383"/>
        <v>117.48</v>
      </c>
      <c r="O615" s="166"/>
      <c r="P615" s="167">
        <f t="shared" si="384"/>
        <v>2</v>
      </c>
      <c r="Q615" s="168">
        <f t="shared" si="385"/>
        <v>0</v>
      </c>
      <c r="R615" s="168">
        <f t="shared" si="386"/>
        <v>0</v>
      </c>
      <c r="S615" s="168">
        <f t="shared" si="387"/>
        <v>0</v>
      </c>
      <c r="T615" s="169">
        <f t="shared" si="388"/>
        <v>0</v>
      </c>
      <c r="U615" s="166"/>
      <c r="V615" s="167">
        <f t="shared" si="389"/>
        <v>2</v>
      </c>
      <c r="W615" s="168">
        <f t="shared" si="390"/>
        <v>0</v>
      </c>
      <c r="X615" s="168">
        <f t="shared" si="391"/>
        <v>0</v>
      </c>
      <c r="Y615" s="168">
        <f t="shared" si="392"/>
        <v>0</v>
      </c>
      <c r="Z615" s="169">
        <f t="shared" si="393"/>
        <v>0</v>
      </c>
      <c r="AA615" s="166"/>
      <c r="AB615" s="167">
        <f t="shared" si="394"/>
        <v>2</v>
      </c>
      <c r="AC615" s="168">
        <f t="shared" si="395"/>
        <v>0</v>
      </c>
      <c r="AD615" s="168">
        <f t="shared" si="396"/>
        <v>0</v>
      </c>
      <c r="AE615" s="168">
        <f t="shared" si="397"/>
        <v>0</v>
      </c>
      <c r="AF615" s="169">
        <f t="shared" si="398"/>
        <v>0</v>
      </c>
      <c r="AG615" s="170"/>
      <c r="AH615" s="238" t="s">
        <v>1490</v>
      </c>
      <c r="AI615" s="280"/>
      <c r="AN615" s="255"/>
      <c r="AO615" s="256"/>
      <c r="AP615" s="256"/>
      <c r="AQ615" s="257"/>
    </row>
    <row r="616" spans="1:43" ht="30">
      <c r="A616" s="281"/>
      <c r="B616" s="282" t="s">
        <v>4279</v>
      </c>
      <c r="C616" s="283" t="s">
        <v>4280</v>
      </c>
      <c r="D616" s="273" t="s">
        <v>4281</v>
      </c>
      <c r="E616" s="274"/>
      <c r="F616" s="275" t="s">
        <v>2594</v>
      </c>
      <c r="G616" s="276">
        <v>4</v>
      </c>
      <c r="H616" s="277">
        <v>109.75</v>
      </c>
      <c r="I616" s="278">
        <v>5.93</v>
      </c>
      <c r="J616" s="279">
        <f t="shared" si="379"/>
        <v>115.68</v>
      </c>
      <c r="K616" s="166">
        <f t="shared" si="380"/>
        <v>439</v>
      </c>
      <c r="L616" s="166">
        <f t="shared" si="381"/>
        <v>23.72</v>
      </c>
      <c r="M616" s="166">
        <f t="shared" si="382"/>
        <v>462.72</v>
      </c>
      <c r="N616" s="166">
        <f t="shared" si="383"/>
        <v>578.4</v>
      </c>
      <c r="O616" s="166"/>
      <c r="P616" s="167">
        <f t="shared" si="384"/>
        <v>4</v>
      </c>
      <c r="Q616" s="168">
        <f t="shared" si="385"/>
        <v>0</v>
      </c>
      <c r="R616" s="168">
        <f t="shared" si="386"/>
        <v>0</v>
      </c>
      <c r="S616" s="168">
        <f t="shared" si="387"/>
        <v>0</v>
      </c>
      <c r="T616" s="169">
        <f t="shared" si="388"/>
        <v>0</v>
      </c>
      <c r="U616" s="166"/>
      <c r="V616" s="167">
        <f t="shared" si="389"/>
        <v>4</v>
      </c>
      <c r="W616" s="168">
        <f t="shared" si="390"/>
        <v>0</v>
      </c>
      <c r="X616" s="168">
        <f t="shared" si="391"/>
        <v>0</v>
      </c>
      <c r="Y616" s="168">
        <f t="shared" si="392"/>
        <v>0</v>
      </c>
      <c r="Z616" s="169">
        <f t="shared" si="393"/>
        <v>0</v>
      </c>
      <c r="AA616" s="166"/>
      <c r="AB616" s="167">
        <f t="shared" si="394"/>
        <v>4</v>
      </c>
      <c r="AC616" s="168">
        <f t="shared" si="395"/>
        <v>0</v>
      </c>
      <c r="AD616" s="168">
        <f t="shared" si="396"/>
        <v>0</v>
      </c>
      <c r="AE616" s="168">
        <f t="shared" si="397"/>
        <v>0</v>
      </c>
      <c r="AF616" s="169">
        <f t="shared" si="398"/>
        <v>0</v>
      </c>
      <c r="AG616" s="170"/>
      <c r="AH616" s="238" t="s">
        <v>1490</v>
      </c>
      <c r="AI616" s="280"/>
      <c r="AN616" s="255"/>
      <c r="AO616" s="256"/>
      <c r="AP616" s="256"/>
      <c r="AQ616" s="257"/>
    </row>
    <row r="617" spans="1:43" ht="19.5">
      <c r="A617" s="281"/>
      <c r="B617" s="282" t="s">
        <v>4282</v>
      </c>
      <c r="C617" s="294" t="s">
        <v>4283</v>
      </c>
      <c r="D617" s="273" t="s">
        <v>4284</v>
      </c>
      <c r="E617" s="274"/>
      <c r="F617" s="275" t="s">
        <v>2594</v>
      </c>
      <c r="G617" s="276">
        <v>2</v>
      </c>
      <c r="H617" s="277">
        <v>26.45</v>
      </c>
      <c r="I617" s="278">
        <v>13.71</v>
      </c>
      <c r="J617" s="279">
        <f t="shared" si="379"/>
        <v>40.159999999999997</v>
      </c>
      <c r="K617" s="166">
        <f t="shared" si="380"/>
        <v>52.9</v>
      </c>
      <c r="L617" s="166">
        <f t="shared" si="381"/>
        <v>27.42</v>
      </c>
      <c r="M617" s="166">
        <f t="shared" si="382"/>
        <v>80.319999999999993</v>
      </c>
      <c r="N617" s="166">
        <f t="shared" si="383"/>
        <v>100.4</v>
      </c>
      <c r="O617" s="166"/>
      <c r="P617" s="167">
        <f t="shared" si="384"/>
        <v>2</v>
      </c>
      <c r="Q617" s="168">
        <f t="shared" si="385"/>
        <v>0</v>
      </c>
      <c r="R617" s="168">
        <f t="shared" si="386"/>
        <v>0</v>
      </c>
      <c r="S617" s="168">
        <f t="shared" si="387"/>
        <v>0</v>
      </c>
      <c r="T617" s="169">
        <f t="shared" si="388"/>
        <v>0</v>
      </c>
      <c r="U617" s="166"/>
      <c r="V617" s="167">
        <f t="shared" si="389"/>
        <v>2</v>
      </c>
      <c r="W617" s="168">
        <f t="shared" si="390"/>
        <v>0</v>
      </c>
      <c r="X617" s="168">
        <f t="shared" si="391"/>
        <v>0</v>
      </c>
      <c r="Y617" s="168">
        <f t="shared" si="392"/>
        <v>0</v>
      </c>
      <c r="Z617" s="169">
        <f t="shared" si="393"/>
        <v>0</v>
      </c>
      <c r="AA617" s="166"/>
      <c r="AB617" s="167">
        <f t="shared" si="394"/>
        <v>2</v>
      </c>
      <c r="AC617" s="168">
        <f t="shared" si="395"/>
        <v>0</v>
      </c>
      <c r="AD617" s="168">
        <f t="shared" si="396"/>
        <v>0</v>
      </c>
      <c r="AE617" s="168">
        <f t="shared" si="397"/>
        <v>0</v>
      </c>
      <c r="AF617" s="169">
        <f t="shared" si="398"/>
        <v>0</v>
      </c>
      <c r="AG617" s="170"/>
      <c r="AH617" s="238" t="s">
        <v>1490</v>
      </c>
      <c r="AI617" s="280"/>
      <c r="AN617" s="255"/>
      <c r="AO617" s="256"/>
      <c r="AP617" s="256"/>
      <c r="AQ617" s="257"/>
    </row>
    <row r="618" spans="1:43" ht="19.5">
      <c r="A618" s="281"/>
      <c r="B618" s="282" t="s">
        <v>4285</v>
      </c>
      <c r="C618" s="294" t="s">
        <v>4286</v>
      </c>
      <c r="D618" s="273" t="s">
        <v>4287</v>
      </c>
      <c r="E618" s="274"/>
      <c r="F618" s="275" t="s">
        <v>2594</v>
      </c>
      <c r="G618" s="276">
        <v>2</v>
      </c>
      <c r="H618" s="277">
        <v>59.33</v>
      </c>
      <c r="I618" s="278">
        <v>19.739999999999998</v>
      </c>
      <c r="J618" s="279">
        <f t="shared" si="379"/>
        <v>79.069999999999993</v>
      </c>
      <c r="K618" s="166">
        <f t="shared" si="380"/>
        <v>118.66</v>
      </c>
      <c r="L618" s="166">
        <f t="shared" si="381"/>
        <v>39.479999999999997</v>
      </c>
      <c r="M618" s="166">
        <f t="shared" si="382"/>
        <v>158.13999999999999</v>
      </c>
      <c r="N618" s="166">
        <f t="shared" si="383"/>
        <v>197.68</v>
      </c>
      <c r="O618" s="166"/>
      <c r="P618" s="167">
        <f t="shared" si="384"/>
        <v>2</v>
      </c>
      <c r="Q618" s="168">
        <f t="shared" si="385"/>
        <v>0</v>
      </c>
      <c r="R618" s="168">
        <f t="shared" si="386"/>
        <v>0</v>
      </c>
      <c r="S618" s="168">
        <f t="shared" si="387"/>
        <v>0</v>
      </c>
      <c r="T618" s="169">
        <f t="shared" si="388"/>
        <v>0</v>
      </c>
      <c r="U618" s="166"/>
      <c r="V618" s="167">
        <f t="shared" si="389"/>
        <v>2</v>
      </c>
      <c r="W618" s="168">
        <f t="shared" si="390"/>
        <v>0</v>
      </c>
      <c r="X618" s="168">
        <f t="shared" si="391"/>
        <v>0</v>
      </c>
      <c r="Y618" s="168">
        <f t="shared" si="392"/>
        <v>0</v>
      </c>
      <c r="Z618" s="169">
        <f t="shared" si="393"/>
        <v>0</v>
      </c>
      <c r="AA618" s="166"/>
      <c r="AB618" s="167">
        <f t="shared" si="394"/>
        <v>2</v>
      </c>
      <c r="AC618" s="168">
        <f t="shared" si="395"/>
        <v>0</v>
      </c>
      <c r="AD618" s="168">
        <f t="shared" si="396"/>
        <v>0</v>
      </c>
      <c r="AE618" s="168">
        <f t="shared" si="397"/>
        <v>0</v>
      </c>
      <c r="AF618" s="169">
        <f t="shared" si="398"/>
        <v>0</v>
      </c>
      <c r="AG618" s="170"/>
      <c r="AH618" s="238" t="s">
        <v>1490</v>
      </c>
      <c r="AI618" s="280"/>
      <c r="AN618" s="255"/>
      <c r="AO618" s="256"/>
      <c r="AP618" s="256"/>
      <c r="AQ618" s="257"/>
    </row>
    <row r="619" spans="1:43" ht="30">
      <c r="A619" s="281"/>
      <c r="B619" s="282" t="s">
        <v>4288</v>
      </c>
      <c r="C619" s="296" t="s">
        <v>4289</v>
      </c>
      <c r="D619" s="273" t="s">
        <v>4290</v>
      </c>
      <c r="E619" s="274"/>
      <c r="F619" s="275" t="s">
        <v>2594</v>
      </c>
      <c r="G619" s="276">
        <v>2</v>
      </c>
      <c r="H619" s="277">
        <v>23.14</v>
      </c>
      <c r="I619" s="278">
        <v>6.02</v>
      </c>
      <c r="J619" s="279">
        <f t="shared" si="379"/>
        <v>29.16</v>
      </c>
      <c r="K619" s="166">
        <f t="shared" si="380"/>
        <v>46.28</v>
      </c>
      <c r="L619" s="166">
        <f t="shared" si="381"/>
        <v>12.04</v>
      </c>
      <c r="M619" s="166">
        <f t="shared" si="382"/>
        <v>58.32</v>
      </c>
      <c r="N619" s="166">
        <f t="shared" si="383"/>
        <v>72.900000000000006</v>
      </c>
      <c r="O619" s="166"/>
      <c r="P619" s="167">
        <f t="shared" si="384"/>
        <v>2</v>
      </c>
      <c r="Q619" s="168">
        <f t="shared" si="385"/>
        <v>0</v>
      </c>
      <c r="R619" s="168">
        <f t="shared" si="386"/>
        <v>0</v>
      </c>
      <c r="S619" s="168">
        <f t="shared" si="387"/>
        <v>0</v>
      </c>
      <c r="T619" s="169">
        <f t="shared" si="388"/>
        <v>0</v>
      </c>
      <c r="U619" s="166"/>
      <c r="V619" s="167">
        <f t="shared" si="389"/>
        <v>2</v>
      </c>
      <c r="W619" s="168">
        <f t="shared" si="390"/>
        <v>0</v>
      </c>
      <c r="X619" s="168">
        <f t="shared" si="391"/>
        <v>0</v>
      </c>
      <c r="Y619" s="168">
        <f t="shared" si="392"/>
        <v>0</v>
      </c>
      <c r="Z619" s="169">
        <f t="shared" si="393"/>
        <v>0</v>
      </c>
      <c r="AA619" s="166"/>
      <c r="AB619" s="167">
        <f t="shared" si="394"/>
        <v>2</v>
      </c>
      <c r="AC619" s="168">
        <f t="shared" si="395"/>
        <v>0</v>
      </c>
      <c r="AD619" s="168">
        <f t="shared" si="396"/>
        <v>0</v>
      </c>
      <c r="AE619" s="168">
        <f t="shared" si="397"/>
        <v>0</v>
      </c>
      <c r="AF619" s="169">
        <f t="shared" si="398"/>
        <v>0</v>
      </c>
      <c r="AG619" s="170"/>
      <c r="AH619" s="238" t="s">
        <v>1490</v>
      </c>
      <c r="AI619" s="280"/>
      <c r="AN619" s="255"/>
      <c r="AO619" s="256" t="s">
        <v>4264</v>
      </c>
      <c r="AP619" s="256" t="s">
        <v>4265</v>
      </c>
      <c r="AQ619" s="257" t="s">
        <v>4291</v>
      </c>
    </row>
    <row r="620" spans="1:43" ht="30.75" thickBot="1">
      <c r="A620" s="281"/>
      <c r="B620" s="282" t="s">
        <v>4292</v>
      </c>
      <c r="C620" s="320" t="s">
        <v>4293</v>
      </c>
      <c r="D620" s="273" t="s">
        <v>4294</v>
      </c>
      <c r="E620" s="274"/>
      <c r="F620" s="275" t="s">
        <v>2594</v>
      </c>
      <c r="G620" s="276">
        <v>2</v>
      </c>
      <c r="H620" s="277">
        <v>22.57</v>
      </c>
      <c r="I620" s="278">
        <v>3.01</v>
      </c>
      <c r="J620" s="279">
        <f t="shared" si="379"/>
        <v>25.58</v>
      </c>
      <c r="K620" s="166">
        <f t="shared" si="380"/>
        <v>45.14</v>
      </c>
      <c r="L620" s="166">
        <f t="shared" si="381"/>
        <v>6.02</v>
      </c>
      <c r="M620" s="166">
        <f t="shared" si="382"/>
        <v>51.16</v>
      </c>
      <c r="N620" s="166">
        <f t="shared" si="383"/>
        <v>63.95</v>
      </c>
      <c r="O620" s="166"/>
      <c r="P620" s="167">
        <f t="shared" si="384"/>
        <v>2</v>
      </c>
      <c r="Q620" s="168">
        <f t="shared" si="385"/>
        <v>0</v>
      </c>
      <c r="R620" s="168">
        <f t="shared" si="386"/>
        <v>0</v>
      </c>
      <c r="S620" s="168">
        <f t="shared" si="387"/>
        <v>0</v>
      </c>
      <c r="T620" s="169">
        <f t="shared" si="388"/>
        <v>0</v>
      </c>
      <c r="U620" s="166"/>
      <c r="V620" s="167">
        <f t="shared" si="389"/>
        <v>2</v>
      </c>
      <c r="W620" s="168">
        <f t="shared" si="390"/>
        <v>0</v>
      </c>
      <c r="X620" s="168">
        <f t="shared" si="391"/>
        <v>0</v>
      </c>
      <c r="Y620" s="168">
        <f t="shared" si="392"/>
        <v>0</v>
      </c>
      <c r="Z620" s="169">
        <f t="shared" si="393"/>
        <v>0</v>
      </c>
      <c r="AA620" s="166"/>
      <c r="AB620" s="167">
        <f t="shared" si="394"/>
        <v>2</v>
      </c>
      <c r="AC620" s="168">
        <f t="shared" si="395"/>
        <v>0</v>
      </c>
      <c r="AD620" s="168">
        <f t="shared" si="396"/>
        <v>0</v>
      </c>
      <c r="AE620" s="168">
        <f t="shared" si="397"/>
        <v>0</v>
      </c>
      <c r="AF620" s="169">
        <f t="shared" si="398"/>
        <v>0</v>
      </c>
      <c r="AG620" s="170"/>
      <c r="AH620" s="238" t="s">
        <v>1490</v>
      </c>
      <c r="AI620" s="280"/>
      <c r="AN620" s="239"/>
      <c r="AO620" s="240"/>
      <c r="AP620" s="240"/>
      <c r="AQ620" s="241"/>
    </row>
    <row r="621" spans="1:43" ht="19.5">
      <c r="A621" s="287"/>
      <c r="B621" s="259" t="s">
        <v>4295</v>
      </c>
      <c r="C621" s="303" t="s">
        <v>2541</v>
      </c>
      <c r="D621" s="260" t="s">
        <v>4296</v>
      </c>
      <c r="E621" s="181">
        <f>SUM(N622:N652)</f>
        <v>72048.900000000009</v>
      </c>
      <c r="F621" s="261"/>
      <c r="G621" s="262" t="s">
        <v>2541</v>
      </c>
      <c r="H621" s="263"/>
      <c r="I621" s="264"/>
      <c r="J621" s="265"/>
      <c r="K621" s="266"/>
      <c r="L621" s="266"/>
      <c r="M621" s="266"/>
      <c r="N621" s="266"/>
      <c r="O621" s="267">
        <f>SUM(T622:T652)</f>
        <v>0</v>
      </c>
      <c r="P621" s="268"/>
      <c r="Q621" s="269"/>
      <c r="R621" s="269"/>
      <c r="S621" s="269"/>
      <c r="T621" s="270"/>
      <c r="U621" s="267">
        <f>SUM(Z622:Z652)</f>
        <v>0</v>
      </c>
      <c r="V621" s="268"/>
      <c r="W621" s="269"/>
      <c r="X621" s="269"/>
      <c r="Y621" s="269"/>
      <c r="Z621" s="270"/>
      <c r="AA621" s="267">
        <f>SUM(AF622:AF652)</f>
        <v>0</v>
      </c>
      <c r="AB621" s="268"/>
      <c r="AC621" s="269"/>
      <c r="AD621" s="269"/>
      <c r="AE621" s="269"/>
      <c r="AF621" s="270"/>
      <c r="AG621" s="237"/>
      <c r="AH621" s="238" t="s">
        <v>1490</v>
      </c>
      <c r="AI621" s="190"/>
      <c r="AN621" s="255"/>
      <c r="AO621" s="256"/>
      <c r="AP621" s="256"/>
      <c r="AQ621" s="257"/>
    </row>
    <row r="622" spans="1:43" ht="30">
      <c r="A622" s="281"/>
      <c r="B622" s="282" t="s">
        <v>4297</v>
      </c>
      <c r="C622" s="283" t="s">
        <v>4298</v>
      </c>
      <c r="D622" s="273" t="s">
        <v>4299</v>
      </c>
      <c r="E622" s="274"/>
      <c r="F622" s="275" t="s">
        <v>2594</v>
      </c>
      <c r="G622" s="276">
        <v>2</v>
      </c>
      <c r="H622" s="277">
        <v>87.8</v>
      </c>
      <c r="I622" s="278">
        <v>51.27</v>
      </c>
      <c r="J622" s="279">
        <f t="shared" ref="J622:J652" si="399">ROUND(H622+I622,2)</f>
        <v>139.07</v>
      </c>
      <c r="K622" s="166">
        <f t="shared" ref="K622:K652" si="400">ROUND(G622*H622,2)</f>
        <v>175.6</v>
      </c>
      <c r="L622" s="166">
        <f t="shared" ref="L622:L652" si="401">ROUND(G622*I622,2)</f>
        <v>102.54</v>
      </c>
      <c r="M622" s="166">
        <f t="shared" ref="M622:M652" si="402">ROUND(K622+L622,2)</f>
        <v>278.14</v>
      </c>
      <c r="N622" s="166">
        <f t="shared" ref="N622:N652" si="403">ROUND(M622*(1+$I$2),2)</f>
        <v>347.68</v>
      </c>
      <c r="O622" s="166"/>
      <c r="P622" s="167">
        <f t="shared" ref="P622:P652" si="404">ROUND(G622-O622,2)</f>
        <v>2</v>
      </c>
      <c r="Q622" s="168">
        <f t="shared" ref="Q622:Q652" si="405">ROUND(O622*$H622*(1+$I$2),2)</f>
        <v>0</v>
      </c>
      <c r="R622" s="168">
        <f t="shared" ref="R622:R652" si="406">ROUND(O622*$I622*(1+$I$2),2)</f>
        <v>0</v>
      </c>
      <c r="S622" s="168">
        <f t="shared" ref="S622:S652" si="407">ROUND(O622*($I622+$H622),2)</f>
        <v>0</v>
      </c>
      <c r="T622" s="169">
        <f t="shared" ref="T622:T652" si="408">ROUND(Q622+R622,2)</f>
        <v>0</v>
      </c>
      <c r="U622" s="166"/>
      <c r="V622" s="167">
        <f t="shared" ref="V622:V652" si="409">ROUND(P622-U622,2)</f>
        <v>2</v>
      </c>
      <c r="W622" s="168">
        <f t="shared" ref="W622:W652" si="410">ROUND(U622*$H622*(1+$I$2),2)</f>
        <v>0</v>
      </c>
      <c r="X622" s="168">
        <f t="shared" ref="X622:X652" si="411">ROUND(U622*$I622*(1+$I$2),2)</f>
        <v>0</v>
      </c>
      <c r="Y622" s="168">
        <f t="shared" ref="Y622:Y652" si="412">ROUND(U622*($I622+$H622),2)</f>
        <v>0</v>
      </c>
      <c r="Z622" s="169">
        <f t="shared" ref="Z622:Z652" si="413">ROUND(W622+X622,2)</f>
        <v>0</v>
      </c>
      <c r="AA622" s="166"/>
      <c r="AB622" s="167">
        <f t="shared" ref="AB622:AB652" si="414">ROUND(V622-AA622,2)</f>
        <v>2</v>
      </c>
      <c r="AC622" s="168">
        <f t="shared" ref="AC622:AC652" si="415">ROUND(AA622*$H622*(1+$I$2),2)</f>
        <v>0</v>
      </c>
      <c r="AD622" s="168">
        <f t="shared" ref="AD622:AD652" si="416">ROUND(AA622*$I622*(1+$I$2),2)</f>
        <v>0</v>
      </c>
      <c r="AE622" s="168">
        <f t="shared" ref="AE622:AE652" si="417">ROUND(AA622*($I622+$H622),2)</f>
        <v>0</v>
      </c>
      <c r="AF622" s="169">
        <f t="shared" ref="AF622:AF652" si="418">ROUND(AC622+AD622,2)</f>
        <v>0</v>
      </c>
      <c r="AG622" s="170"/>
      <c r="AH622" s="238" t="s">
        <v>1490</v>
      </c>
      <c r="AI622" s="280"/>
      <c r="AN622" s="255"/>
      <c r="AO622" s="256"/>
      <c r="AP622" s="256"/>
      <c r="AQ622" s="257"/>
    </row>
    <row r="623" spans="1:43" ht="30">
      <c r="A623" s="281"/>
      <c r="B623" s="282" t="s">
        <v>4300</v>
      </c>
      <c r="C623" s="283" t="s">
        <v>4301</v>
      </c>
      <c r="D623" s="273" t="s">
        <v>4302</v>
      </c>
      <c r="E623" s="274"/>
      <c r="F623" s="275" t="s">
        <v>2594</v>
      </c>
      <c r="G623" s="276">
        <v>2</v>
      </c>
      <c r="H623" s="277">
        <v>230.03</v>
      </c>
      <c r="I623" s="278">
        <v>169.09</v>
      </c>
      <c r="J623" s="279">
        <f t="shared" si="399"/>
        <v>399.12</v>
      </c>
      <c r="K623" s="166">
        <f t="shared" si="400"/>
        <v>460.06</v>
      </c>
      <c r="L623" s="166">
        <f t="shared" si="401"/>
        <v>338.18</v>
      </c>
      <c r="M623" s="166">
        <f t="shared" si="402"/>
        <v>798.24</v>
      </c>
      <c r="N623" s="166">
        <f t="shared" si="403"/>
        <v>997.8</v>
      </c>
      <c r="O623" s="166"/>
      <c r="P623" s="167">
        <f t="shared" si="404"/>
        <v>2</v>
      </c>
      <c r="Q623" s="168">
        <f t="shared" si="405"/>
        <v>0</v>
      </c>
      <c r="R623" s="168">
        <f t="shared" si="406"/>
        <v>0</v>
      </c>
      <c r="S623" s="168">
        <f t="shared" si="407"/>
        <v>0</v>
      </c>
      <c r="T623" s="169">
        <f t="shared" si="408"/>
        <v>0</v>
      </c>
      <c r="U623" s="166"/>
      <c r="V623" s="167">
        <f t="shared" si="409"/>
        <v>2</v>
      </c>
      <c r="W623" s="168">
        <f t="shared" si="410"/>
        <v>0</v>
      </c>
      <c r="X623" s="168">
        <f t="shared" si="411"/>
        <v>0</v>
      </c>
      <c r="Y623" s="168">
        <f t="shared" si="412"/>
        <v>0</v>
      </c>
      <c r="Z623" s="169">
        <f t="shared" si="413"/>
        <v>0</v>
      </c>
      <c r="AA623" s="166"/>
      <c r="AB623" s="167">
        <f t="shared" si="414"/>
        <v>2</v>
      </c>
      <c r="AC623" s="168">
        <f t="shared" si="415"/>
        <v>0</v>
      </c>
      <c r="AD623" s="168">
        <f t="shared" si="416"/>
        <v>0</v>
      </c>
      <c r="AE623" s="168">
        <f t="shared" si="417"/>
        <v>0</v>
      </c>
      <c r="AF623" s="169">
        <f t="shared" si="418"/>
        <v>0</v>
      </c>
      <c r="AG623" s="170"/>
      <c r="AH623" s="238" t="s">
        <v>1490</v>
      </c>
      <c r="AI623" s="280"/>
      <c r="AN623" s="255"/>
      <c r="AO623" s="256"/>
      <c r="AP623" s="256"/>
      <c r="AQ623" s="257"/>
    </row>
    <row r="624" spans="1:43" ht="30">
      <c r="A624" s="281"/>
      <c r="B624" s="282" t="s">
        <v>4303</v>
      </c>
      <c r="C624" s="299" t="s">
        <v>4304</v>
      </c>
      <c r="D624" s="273" t="s">
        <v>4305</v>
      </c>
      <c r="E624" s="274"/>
      <c r="F624" s="275" t="s">
        <v>2590</v>
      </c>
      <c r="G624" s="276">
        <v>92</v>
      </c>
      <c r="H624" s="277">
        <v>3.62</v>
      </c>
      <c r="I624" s="278">
        <v>15.65</v>
      </c>
      <c r="J624" s="279">
        <f t="shared" si="399"/>
        <v>19.27</v>
      </c>
      <c r="K624" s="166">
        <f t="shared" si="400"/>
        <v>333.04</v>
      </c>
      <c r="L624" s="166">
        <f t="shared" si="401"/>
        <v>1439.8</v>
      </c>
      <c r="M624" s="166">
        <f t="shared" si="402"/>
        <v>1772.84</v>
      </c>
      <c r="N624" s="166">
        <f t="shared" si="403"/>
        <v>2216.0500000000002</v>
      </c>
      <c r="O624" s="166"/>
      <c r="P624" s="167">
        <f t="shared" si="404"/>
        <v>92</v>
      </c>
      <c r="Q624" s="168">
        <f t="shared" si="405"/>
        <v>0</v>
      </c>
      <c r="R624" s="168">
        <f t="shared" si="406"/>
        <v>0</v>
      </c>
      <c r="S624" s="168">
        <f t="shared" si="407"/>
        <v>0</v>
      </c>
      <c r="T624" s="169">
        <f t="shared" si="408"/>
        <v>0</v>
      </c>
      <c r="U624" s="166"/>
      <c r="V624" s="167">
        <f t="shared" si="409"/>
        <v>92</v>
      </c>
      <c r="W624" s="168">
        <f t="shared" si="410"/>
        <v>0</v>
      </c>
      <c r="X624" s="168">
        <f t="shared" si="411"/>
        <v>0</v>
      </c>
      <c r="Y624" s="168">
        <f t="shared" si="412"/>
        <v>0</v>
      </c>
      <c r="Z624" s="169">
        <f t="shared" si="413"/>
        <v>0</v>
      </c>
      <c r="AA624" s="166"/>
      <c r="AB624" s="167">
        <f t="shared" si="414"/>
        <v>92</v>
      </c>
      <c r="AC624" s="168">
        <f t="shared" si="415"/>
        <v>0</v>
      </c>
      <c r="AD624" s="168">
        <f t="shared" si="416"/>
        <v>0</v>
      </c>
      <c r="AE624" s="168">
        <f t="shared" si="417"/>
        <v>0</v>
      </c>
      <c r="AF624" s="169">
        <f t="shared" si="418"/>
        <v>0</v>
      </c>
      <c r="AG624" s="170"/>
      <c r="AH624" s="238" t="s">
        <v>1490</v>
      </c>
      <c r="AI624" s="280"/>
      <c r="AN624" s="255"/>
      <c r="AO624" s="256"/>
      <c r="AP624" s="256"/>
      <c r="AQ624" s="257"/>
    </row>
    <row r="625" spans="1:43" ht="30">
      <c r="A625" s="281"/>
      <c r="B625" s="282" t="s">
        <v>4306</v>
      </c>
      <c r="C625" s="299" t="s">
        <v>4307</v>
      </c>
      <c r="D625" s="273" t="s">
        <v>4308</v>
      </c>
      <c r="E625" s="274"/>
      <c r="F625" s="275" t="s">
        <v>2590</v>
      </c>
      <c r="G625" s="276">
        <v>21</v>
      </c>
      <c r="H625" s="277">
        <v>4.2300000000000004</v>
      </c>
      <c r="I625" s="278">
        <v>15.65</v>
      </c>
      <c r="J625" s="279">
        <f t="shared" si="399"/>
        <v>19.88</v>
      </c>
      <c r="K625" s="166">
        <f t="shared" si="400"/>
        <v>88.83</v>
      </c>
      <c r="L625" s="166">
        <f t="shared" si="401"/>
        <v>328.65</v>
      </c>
      <c r="M625" s="166">
        <f t="shared" si="402"/>
        <v>417.48</v>
      </c>
      <c r="N625" s="166">
        <f t="shared" si="403"/>
        <v>521.85</v>
      </c>
      <c r="O625" s="166"/>
      <c r="P625" s="167">
        <f t="shared" si="404"/>
        <v>21</v>
      </c>
      <c r="Q625" s="168">
        <f t="shared" si="405"/>
        <v>0</v>
      </c>
      <c r="R625" s="168">
        <f t="shared" si="406"/>
        <v>0</v>
      </c>
      <c r="S625" s="168">
        <f t="shared" si="407"/>
        <v>0</v>
      </c>
      <c r="T625" s="169">
        <f t="shared" si="408"/>
        <v>0</v>
      </c>
      <c r="U625" s="166"/>
      <c r="V625" s="167">
        <f t="shared" si="409"/>
        <v>21</v>
      </c>
      <c r="W625" s="168">
        <f t="shared" si="410"/>
        <v>0</v>
      </c>
      <c r="X625" s="168">
        <f t="shared" si="411"/>
        <v>0</v>
      </c>
      <c r="Y625" s="168">
        <f t="shared" si="412"/>
        <v>0</v>
      </c>
      <c r="Z625" s="169">
        <f t="shared" si="413"/>
        <v>0</v>
      </c>
      <c r="AA625" s="166"/>
      <c r="AB625" s="167">
        <f t="shared" si="414"/>
        <v>21</v>
      </c>
      <c r="AC625" s="168">
        <f t="shared" si="415"/>
        <v>0</v>
      </c>
      <c r="AD625" s="168">
        <f t="shared" si="416"/>
        <v>0</v>
      </c>
      <c r="AE625" s="168">
        <f t="shared" si="417"/>
        <v>0</v>
      </c>
      <c r="AF625" s="169">
        <f t="shared" si="418"/>
        <v>0</v>
      </c>
      <c r="AG625" s="170"/>
      <c r="AH625" s="238" t="s">
        <v>1490</v>
      </c>
      <c r="AI625" s="280"/>
      <c r="AN625" s="255"/>
      <c r="AO625" s="256"/>
      <c r="AP625" s="256"/>
      <c r="AQ625" s="257"/>
    </row>
    <row r="626" spans="1:43" ht="30">
      <c r="A626" s="281"/>
      <c r="B626" s="282" t="s">
        <v>4309</v>
      </c>
      <c r="C626" s="299" t="s">
        <v>4310</v>
      </c>
      <c r="D626" s="273" t="s">
        <v>4311</v>
      </c>
      <c r="E626" s="274"/>
      <c r="F626" s="321" t="s">
        <v>2590</v>
      </c>
      <c r="G626" s="276">
        <v>10</v>
      </c>
      <c r="H626" s="277">
        <v>9.9499999999999993</v>
      </c>
      <c r="I626" s="278">
        <v>15.65</v>
      </c>
      <c r="J626" s="279">
        <f t="shared" si="399"/>
        <v>25.6</v>
      </c>
      <c r="K626" s="166">
        <f t="shared" si="400"/>
        <v>99.5</v>
      </c>
      <c r="L626" s="166">
        <f t="shared" si="401"/>
        <v>156.5</v>
      </c>
      <c r="M626" s="166">
        <f t="shared" si="402"/>
        <v>256</v>
      </c>
      <c r="N626" s="166">
        <f t="shared" si="403"/>
        <v>320</v>
      </c>
      <c r="O626" s="166"/>
      <c r="P626" s="167">
        <f t="shared" si="404"/>
        <v>10</v>
      </c>
      <c r="Q626" s="168">
        <f t="shared" si="405"/>
        <v>0</v>
      </c>
      <c r="R626" s="168">
        <f t="shared" si="406"/>
        <v>0</v>
      </c>
      <c r="S626" s="168">
        <f t="shared" si="407"/>
        <v>0</v>
      </c>
      <c r="T626" s="169">
        <f t="shared" si="408"/>
        <v>0</v>
      </c>
      <c r="U626" s="166"/>
      <c r="V626" s="167">
        <f t="shared" si="409"/>
        <v>10</v>
      </c>
      <c r="W626" s="168">
        <f t="shared" si="410"/>
        <v>0</v>
      </c>
      <c r="X626" s="168">
        <f t="shared" si="411"/>
        <v>0</v>
      </c>
      <c r="Y626" s="168">
        <f t="shared" si="412"/>
        <v>0</v>
      </c>
      <c r="Z626" s="169">
        <f t="shared" si="413"/>
        <v>0</v>
      </c>
      <c r="AA626" s="166"/>
      <c r="AB626" s="167">
        <f t="shared" si="414"/>
        <v>10</v>
      </c>
      <c r="AC626" s="168">
        <f t="shared" si="415"/>
        <v>0</v>
      </c>
      <c r="AD626" s="168">
        <f t="shared" si="416"/>
        <v>0</v>
      </c>
      <c r="AE626" s="168">
        <f t="shared" si="417"/>
        <v>0</v>
      </c>
      <c r="AF626" s="169">
        <f t="shared" si="418"/>
        <v>0</v>
      </c>
      <c r="AG626" s="170"/>
      <c r="AH626" s="238" t="s">
        <v>1490</v>
      </c>
      <c r="AI626" s="280"/>
      <c r="AN626" s="239"/>
      <c r="AO626" s="240"/>
      <c r="AP626" s="240"/>
      <c r="AQ626" s="241"/>
    </row>
    <row r="627" spans="1:43" ht="30">
      <c r="A627" s="281"/>
      <c r="B627" s="282" t="s">
        <v>4312</v>
      </c>
      <c r="C627" s="299" t="s">
        <v>4313</v>
      </c>
      <c r="D627" s="273" t="s">
        <v>4314</v>
      </c>
      <c r="E627" s="274"/>
      <c r="F627" s="275" t="s">
        <v>2590</v>
      </c>
      <c r="G627" s="276">
        <v>62</v>
      </c>
      <c r="H627" s="277">
        <v>13.4</v>
      </c>
      <c r="I627" s="278">
        <v>15.65</v>
      </c>
      <c r="J627" s="279">
        <f t="shared" si="399"/>
        <v>29.05</v>
      </c>
      <c r="K627" s="166">
        <f t="shared" si="400"/>
        <v>830.8</v>
      </c>
      <c r="L627" s="166">
        <f t="shared" si="401"/>
        <v>970.3</v>
      </c>
      <c r="M627" s="166">
        <f t="shared" si="402"/>
        <v>1801.1</v>
      </c>
      <c r="N627" s="166">
        <f t="shared" si="403"/>
        <v>2251.38</v>
      </c>
      <c r="O627" s="166"/>
      <c r="P627" s="167">
        <f t="shared" si="404"/>
        <v>62</v>
      </c>
      <c r="Q627" s="168">
        <f t="shared" si="405"/>
        <v>0</v>
      </c>
      <c r="R627" s="168">
        <f t="shared" si="406"/>
        <v>0</v>
      </c>
      <c r="S627" s="168">
        <f t="shared" si="407"/>
        <v>0</v>
      </c>
      <c r="T627" s="169">
        <f t="shared" si="408"/>
        <v>0</v>
      </c>
      <c r="U627" s="166"/>
      <c r="V627" s="167">
        <f t="shared" si="409"/>
        <v>62</v>
      </c>
      <c r="W627" s="168">
        <f t="shared" si="410"/>
        <v>0</v>
      </c>
      <c r="X627" s="168">
        <f t="shared" si="411"/>
        <v>0</v>
      </c>
      <c r="Y627" s="168">
        <f t="shared" si="412"/>
        <v>0</v>
      </c>
      <c r="Z627" s="169">
        <f t="shared" si="413"/>
        <v>0</v>
      </c>
      <c r="AA627" s="166"/>
      <c r="AB627" s="167">
        <f t="shared" si="414"/>
        <v>62</v>
      </c>
      <c r="AC627" s="168">
        <f t="shared" si="415"/>
        <v>0</v>
      </c>
      <c r="AD627" s="168">
        <f t="shared" si="416"/>
        <v>0</v>
      </c>
      <c r="AE627" s="168">
        <f t="shared" si="417"/>
        <v>0</v>
      </c>
      <c r="AF627" s="169">
        <f t="shared" si="418"/>
        <v>0</v>
      </c>
      <c r="AG627" s="170"/>
      <c r="AH627" s="238" t="s">
        <v>1490</v>
      </c>
      <c r="AI627" s="280"/>
      <c r="AN627" s="255"/>
      <c r="AO627" s="256"/>
      <c r="AP627" s="256"/>
      <c r="AQ627" s="257"/>
    </row>
    <row r="628" spans="1:43" ht="30">
      <c r="A628" s="281"/>
      <c r="B628" s="282" t="s">
        <v>4315</v>
      </c>
      <c r="C628" s="299" t="s">
        <v>4316</v>
      </c>
      <c r="D628" s="273" t="s">
        <v>4317</v>
      </c>
      <c r="E628" s="274"/>
      <c r="F628" s="275" t="s">
        <v>2590</v>
      </c>
      <c r="G628" s="276">
        <v>43</v>
      </c>
      <c r="H628" s="277">
        <v>13.82</v>
      </c>
      <c r="I628" s="278">
        <v>18.78</v>
      </c>
      <c r="J628" s="279">
        <f t="shared" si="399"/>
        <v>32.6</v>
      </c>
      <c r="K628" s="166">
        <f t="shared" si="400"/>
        <v>594.26</v>
      </c>
      <c r="L628" s="166">
        <f t="shared" si="401"/>
        <v>807.54</v>
      </c>
      <c r="M628" s="166">
        <f t="shared" si="402"/>
        <v>1401.8</v>
      </c>
      <c r="N628" s="166">
        <f t="shared" si="403"/>
        <v>1752.25</v>
      </c>
      <c r="O628" s="166"/>
      <c r="P628" s="167">
        <f t="shared" si="404"/>
        <v>43</v>
      </c>
      <c r="Q628" s="168">
        <f t="shared" si="405"/>
        <v>0</v>
      </c>
      <c r="R628" s="168">
        <f t="shared" si="406"/>
        <v>0</v>
      </c>
      <c r="S628" s="168">
        <f t="shared" si="407"/>
        <v>0</v>
      </c>
      <c r="T628" s="169">
        <f t="shared" si="408"/>
        <v>0</v>
      </c>
      <c r="U628" s="166"/>
      <c r="V628" s="167">
        <f t="shared" si="409"/>
        <v>43</v>
      </c>
      <c r="W628" s="168">
        <f t="shared" si="410"/>
        <v>0</v>
      </c>
      <c r="X628" s="168">
        <f t="shared" si="411"/>
        <v>0</v>
      </c>
      <c r="Y628" s="168">
        <f t="shared" si="412"/>
        <v>0</v>
      </c>
      <c r="Z628" s="169">
        <f t="shared" si="413"/>
        <v>0</v>
      </c>
      <c r="AA628" s="166"/>
      <c r="AB628" s="167">
        <f t="shared" si="414"/>
        <v>43</v>
      </c>
      <c r="AC628" s="168">
        <f t="shared" si="415"/>
        <v>0</v>
      </c>
      <c r="AD628" s="168">
        <f t="shared" si="416"/>
        <v>0</v>
      </c>
      <c r="AE628" s="168">
        <f t="shared" si="417"/>
        <v>0</v>
      </c>
      <c r="AF628" s="169">
        <f t="shared" si="418"/>
        <v>0</v>
      </c>
      <c r="AG628" s="170"/>
      <c r="AH628" s="238" t="s">
        <v>1490</v>
      </c>
      <c r="AI628" s="280"/>
      <c r="AN628" s="255"/>
      <c r="AO628" s="256"/>
      <c r="AP628" s="256"/>
      <c r="AQ628" s="257"/>
    </row>
    <row r="629" spans="1:43" ht="30">
      <c r="A629" s="281"/>
      <c r="B629" s="282" t="s">
        <v>4318</v>
      </c>
      <c r="C629" s="299" t="s">
        <v>4319</v>
      </c>
      <c r="D629" s="273" t="s">
        <v>4320</v>
      </c>
      <c r="E629" s="274"/>
      <c r="F629" s="275" t="s">
        <v>2590</v>
      </c>
      <c r="G629" s="276">
        <v>31</v>
      </c>
      <c r="H629" s="277">
        <v>25.24</v>
      </c>
      <c r="I629" s="278">
        <v>21.91</v>
      </c>
      <c r="J629" s="279">
        <f t="shared" si="399"/>
        <v>47.15</v>
      </c>
      <c r="K629" s="166">
        <f t="shared" si="400"/>
        <v>782.44</v>
      </c>
      <c r="L629" s="166">
        <f t="shared" si="401"/>
        <v>679.21</v>
      </c>
      <c r="M629" s="166">
        <f t="shared" si="402"/>
        <v>1461.65</v>
      </c>
      <c r="N629" s="166">
        <f t="shared" si="403"/>
        <v>1827.06</v>
      </c>
      <c r="O629" s="166"/>
      <c r="P629" s="167">
        <f t="shared" si="404"/>
        <v>31</v>
      </c>
      <c r="Q629" s="168">
        <f t="shared" si="405"/>
        <v>0</v>
      </c>
      <c r="R629" s="168">
        <f t="shared" si="406"/>
        <v>0</v>
      </c>
      <c r="S629" s="168">
        <f t="shared" si="407"/>
        <v>0</v>
      </c>
      <c r="T629" s="169">
        <f t="shared" si="408"/>
        <v>0</v>
      </c>
      <c r="U629" s="166"/>
      <c r="V629" s="167">
        <f t="shared" si="409"/>
        <v>31</v>
      </c>
      <c r="W629" s="168">
        <f t="shared" si="410"/>
        <v>0</v>
      </c>
      <c r="X629" s="168">
        <f t="shared" si="411"/>
        <v>0</v>
      </c>
      <c r="Y629" s="168">
        <f t="shared" si="412"/>
        <v>0</v>
      </c>
      <c r="Z629" s="169">
        <f t="shared" si="413"/>
        <v>0</v>
      </c>
      <c r="AA629" s="166"/>
      <c r="AB629" s="167">
        <f t="shared" si="414"/>
        <v>31</v>
      </c>
      <c r="AC629" s="168">
        <f t="shared" si="415"/>
        <v>0</v>
      </c>
      <c r="AD629" s="168">
        <f t="shared" si="416"/>
        <v>0</v>
      </c>
      <c r="AE629" s="168">
        <f t="shared" si="417"/>
        <v>0</v>
      </c>
      <c r="AF629" s="169">
        <f t="shared" si="418"/>
        <v>0</v>
      </c>
      <c r="AG629" s="170"/>
      <c r="AH629" s="238" t="s">
        <v>1490</v>
      </c>
      <c r="AI629" s="280"/>
      <c r="AN629" s="255"/>
      <c r="AO629" s="256"/>
      <c r="AP629" s="256"/>
      <c r="AQ629" s="257"/>
    </row>
    <row r="630" spans="1:43" ht="30">
      <c r="A630" s="281"/>
      <c r="B630" s="282" t="s">
        <v>4321</v>
      </c>
      <c r="C630" s="299" t="s">
        <v>4322</v>
      </c>
      <c r="D630" s="273" t="s">
        <v>4323</v>
      </c>
      <c r="E630" s="274"/>
      <c r="F630" s="275" t="s">
        <v>2590</v>
      </c>
      <c r="G630" s="276">
        <v>25</v>
      </c>
      <c r="H630" s="277">
        <v>35.97</v>
      </c>
      <c r="I630" s="278">
        <v>28.17</v>
      </c>
      <c r="J630" s="279">
        <f t="shared" si="399"/>
        <v>64.14</v>
      </c>
      <c r="K630" s="166">
        <f t="shared" si="400"/>
        <v>899.25</v>
      </c>
      <c r="L630" s="166">
        <f t="shared" si="401"/>
        <v>704.25</v>
      </c>
      <c r="M630" s="166">
        <f t="shared" si="402"/>
        <v>1603.5</v>
      </c>
      <c r="N630" s="166">
        <f t="shared" si="403"/>
        <v>2004.38</v>
      </c>
      <c r="O630" s="166"/>
      <c r="P630" s="167">
        <f t="shared" si="404"/>
        <v>25</v>
      </c>
      <c r="Q630" s="168">
        <f t="shared" si="405"/>
        <v>0</v>
      </c>
      <c r="R630" s="168">
        <f t="shared" si="406"/>
        <v>0</v>
      </c>
      <c r="S630" s="168">
        <f t="shared" si="407"/>
        <v>0</v>
      </c>
      <c r="T630" s="169">
        <f t="shared" si="408"/>
        <v>0</v>
      </c>
      <c r="U630" s="166"/>
      <c r="V630" s="167">
        <f t="shared" si="409"/>
        <v>25</v>
      </c>
      <c r="W630" s="168">
        <f t="shared" si="410"/>
        <v>0</v>
      </c>
      <c r="X630" s="168">
        <f t="shared" si="411"/>
        <v>0</v>
      </c>
      <c r="Y630" s="168">
        <f t="shared" si="412"/>
        <v>0</v>
      </c>
      <c r="Z630" s="169">
        <f t="shared" si="413"/>
        <v>0</v>
      </c>
      <c r="AA630" s="166"/>
      <c r="AB630" s="167">
        <f t="shared" si="414"/>
        <v>25</v>
      </c>
      <c r="AC630" s="168">
        <f t="shared" si="415"/>
        <v>0</v>
      </c>
      <c r="AD630" s="168">
        <f t="shared" si="416"/>
        <v>0</v>
      </c>
      <c r="AE630" s="168">
        <f t="shared" si="417"/>
        <v>0</v>
      </c>
      <c r="AF630" s="169">
        <f t="shared" si="418"/>
        <v>0</v>
      </c>
      <c r="AG630" s="170"/>
      <c r="AH630" s="238" t="s">
        <v>1490</v>
      </c>
      <c r="AI630" s="280"/>
      <c r="AN630" s="255"/>
      <c r="AO630" s="256"/>
      <c r="AP630" s="256"/>
      <c r="AQ630" s="257"/>
    </row>
    <row r="631" spans="1:43" ht="30">
      <c r="A631" s="281"/>
      <c r="B631" s="282" t="s">
        <v>4324</v>
      </c>
      <c r="C631" s="299" t="s">
        <v>4325</v>
      </c>
      <c r="D631" s="273" t="s">
        <v>4326</v>
      </c>
      <c r="E631" s="274"/>
      <c r="F631" s="275" t="s">
        <v>2590</v>
      </c>
      <c r="G631" s="276">
        <v>12</v>
      </c>
      <c r="H631" s="277">
        <v>43.72</v>
      </c>
      <c r="I631" s="278">
        <v>31.3</v>
      </c>
      <c r="J631" s="279">
        <f t="shared" si="399"/>
        <v>75.02</v>
      </c>
      <c r="K631" s="166">
        <f t="shared" si="400"/>
        <v>524.64</v>
      </c>
      <c r="L631" s="166">
        <f t="shared" si="401"/>
        <v>375.6</v>
      </c>
      <c r="M631" s="166">
        <f t="shared" si="402"/>
        <v>900.24</v>
      </c>
      <c r="N631" s="166">
        <f t="shared" si="403"/>
        <v>1125.3</v>
      </c>
      <c r="O631" s="166"/>
      <c r="P631" s="167">
        <f t="shared" si="404"/>
        <v>12</v>
      </c>
      <c r="Q631" s="168">
        <f t="shared" si="405"/>
        <v>0</v>
      </c>
      <c r="R631" s="168">
        <f t="shared" si="406"/>
        <v>0</v>
      </c>
      <c r="S631" s="168">
        <f t="shared" si="407"/>
        <v>0</v>
      </c>
      <c r="T631" s="169">
        <f t="shared" si="408"/>
        <v>0</v>
      </c>
      <c r="U631" s="166"/>
      <c r="V631" s="167">
        <f t="shared" si="409"/>
        <v>12</v>
      </c>
      <c r="W631" s="168">
        <f t="shared" si="410"/>
        <v>0</v>
      </c>
      <c r="X631" s="168">
        <f t="shared" si="411"/>
        <v>0</v>
      </c>
      <c r="Y631" s="168">
        <f t="shared" si="412"/>
        <v>0</v>
      </c>
      <c r="Z631" s="169">
        <f t="shared" si="413"/>
        <v>0</v>
      </c>
      <c r="AA631" s="166"/>
      <c r="AB631" s="167">
        <f t="shared" si="414"/>
        <v>12</v>
      </c>
      <c r="AC631" s="168">
        <f t="shared" si="415"/>
        <v>0</v>
      </c>
      <c r="AD631" s="168">
        <f t="shared" si="416"/>
        <v>0</v>
      </c>
      <c r="AE631" s="168">
        <f t="shared" si="417"/>
        <v>0</v>
      </c>
      <c r="AF631" s="169">
        <f t="shared" si="418"/>
        <v>0</v>
      </c>
      <c r="AG631" s="170"/>
      <c r="AH631" s="238" t="s">
        <v>1490</v>
      </c>
      <c r="AI631" s="280"/>
      <c r="AN631" s="255"/>
      <c r="AO631" s="256"/>
      <c r="AP631" s="256"/>
      <c r="AQ631" s="257"/>
    </row>
    <row r="632" spans="1:43" ht="19.5">
      <c r="A632" s="281"/>
      <c r="B632" s="282" t="s">
        <v>4327</v>
      </c>
      <c r="C632" s="283" t="s">
        <v>4328</v>
      </c>
      <c r="D632" s="273" t="s">
        <v>4329</v>
      </c>
      <c r="E632" s="274"/>
      <c r="F632" s="275" t="s">
        <v>4221</v>
      </c>
      <c r="G632" s="276">
        <v>2</v>
      </c>
      <c r="H632" s="277">
        <v>31.99</v>
      </c>
      <c r="I632" s="278">
        <v>6.07</v>
      </c>
      <c r="J632" s="279">
        <f t="shared" si="399"/>
        <v>38.06</v>
      </c>
      <c r="K632" s="166">
        <f t="shared" si="400"/>
        <v>63.98</v>
      </c>
      <c r="L632" s="166">
        <f t="shared" si="401"/>
        <v>12.14</v>
      </c>
      <c r="M632" s="166">
        <f t="shared" si="402"/>
        <v>76.12</v>
      </c>
      <c r="N632" s="166">
        <f t="shared" si="403"/>
        <v>95.15</v>
      </c>
      <c r="O632" s="166"/>
      <c r="P632" s="167">
        <f t="shared" si="404"/>
        <v>2</v>
      </c>
      <c r="Q632" s="168">
        <f t="shared" si="405"/>
        <v>0</v>
      </c>
      <c r="R632" s="168">
        <f t="shared" si="406"/>
        <v>0</v>
      </c>
      <c r="S632" s="168">
        <f t="shared" si="407"/>
        <v>0</v>
      </c>
      <c r="T632" s="169">
        <f t="shared" si="408"/>
        <v>0</v>
      </c>
      <c r="U632" s="166"/>
      <c r="V632" s="167">
        <f t="shared" si="409"/>
        <v>2</v>
      </c>
      <c r="W632" s="168">
        <f t="shared" si="410"/>
        <v>0</v>
      </c>
      <c r="X632" s="168">
        <f t="shared" si="411"/>
        <v>0</v>
      </c>
      <c r="Y632" s="168">
        <f t="shared" si="412"/>
        <v>0</v>
      </c>
      <c r="Z632" s="169">
        <f t="shared" si="413"/>
        <v>0</v>
      </c>
      <c r="AA632" s="166"/>
      <c r="AB632" s="167">
        <f t="shared" si="414"/>
        <v>2</v>
      </c>
      <c r="AC632" s="168">
        <f t="shared" si="415"/>
        <v>0</v>
      </c>
      <c r="AD632" s="168">
        <f t="shared" si="416"/>
        <v>0</v>
      </c>
      <c r="AE632" s="168">
        <f t="shared" si="417"/>
        <v>0</v>
      </c>
      <c r="AF632" s="169">
        <f t="shared" si="418"/>
        <v>0</v>
      </c>
      <c r="AG632" s="170"/>
      <c r="AH632" s="238" t="s">
        <v>1490</v>
      </c>
      <c r="AI632" s="280"/>
      <c r="AN632" s="239"/>
      <c r="AO632" s="240"/>
      <c r="AP632" s="240"/>
      <c r="AQ632" s="241"/>
    </row>
    <row r="633" spans="1:43" ht="19.5">
      <c r="A633" s="281"/>
      <c r="B633" s="282" t="s">
        <v>4330</v>
      </c>
      <c r="C633" s="283" t="s">
        <v>4331</v>
      </c>
      <c r="D633" s="273" t="s">
        <v>4332</v>
      </c>
      <c r="E633" s="274"/>
      <c r="F633" s="275" t="s">
        <v>4221</v>
      </c>
      <c r="G633" s="276">
        <v>2</v>
      </c>
      <c r="H633" s="277">
        <v>50.25</v>
      </c>
      <c r="I633" s="278">
        <v>8.09</v>
      </c>
      <c r="J633" s="279">
        <f t="shared" si="399"/>
        <v>58.34</v>
      </c>
      <c r="K633" s="166">
        <f t="shared" si="400"/>
        <v>100.5</v>
      </c>
      <c r="L633" s="166">
        <f t="shared" si="401"/>
        <v>16.18</v>
      </c>
      <c r="M633" s="166">
        <f t="shared" si="402"/>
        <v>116.68</v>
      </c>
      <c r="N633" s="166">
        <f t="shared" si="403"/>
        <v>145.85</v>
      </c>
      <c r="O633" s="166"/>
      <c r="P633" s="167">
        <f t="shared" si="404"/>
        <v>2</v>
      </c>
      <c r="Q633" s="168">
        <f t="shared" si="405"/>
        <v>0</v>
      </c>
      <c r="R633" s="168">
        <f t="shared" si="406"/>
        <v>0</v>
      </c>
      <c r="S633" s="168">
        <f t="shared" si="407"/>
        <v>0</v>
      </c>
      <c r="T633" s="169">
        <f t="shared" si="408"/>
        <v>0</v>
      </c>
      <c r="U633" s="166"/>
      <c r="V633" s="167">
        <f t="shared" si="409"/>
        <v>2</v>
      </c>
      <c r="W633" s="168">
        <f t="shared" si="410"/>
        <v>0</v>
      </c>
      <c r="X633" s="168">
        <f t="shared" si="411"/>
        <v>0</v>
      </c>
      <c r="Y633" s="168">
        <f t="shared" si="412"/>
        <v>0</v>
      </c>
      <c r="Z633" s="169">
        <f t="shared" si="413"/>
        <v>0</v>
      </c>
      <c r="AA633" s="166"/>
      <c r="AB633" s="167">
        <f t="shared" si="414"/>
        <v>2</v>
      </c>
      <c r="AC633" s="168">
        <f t="shared" si="415"/>
        <v>0</v>
      </c>
      <c r="AD633" s="168">
        <f t="shared" si="416"/>
        <v>0</v>
      </c>
      <c r="AE633" s="168">
        <f t="shared" si="417"/>
        <v>0</v>
      </c>
      <c r="AF633" s="169">
        <f t="shared" si="418"/>
        <v>0</v>
      </c>
      <c r="AG633" s="170"/>
      <c r="AH633" s="238" t="s">
        <v>1490</v>
      </c>
      <c r="AI633" s="280"/>
      <c r="AN633" s="255"/>
      <c r="AO633" s="256"/>
      <c r="AP633" s="256"/>
      <c r="AQ633" s="257"/>
    </row>
    <row r="634" spans="1:43" ht="30">
      <c r="A634" s="281"/>
      <c r="B634" s="282" t="s">
        <v>4333</v>
      </c>
      <c r="C634" s="283" t="s">
        <v>4334</v>
      </c>
      <c r="D634" s="273" t="s">
        <v>4335</v>
      </c>
      <c r="E634" s="274"/>
      <c r="F634" s="275" t="s">
        <v>4221</v>
      </c>
      <c r="G634" s="276">
        <v>2</v>
      </c>
      <c r="H634" s="277">
        <v>2024.88</v>
      </c>
      <c r="I634" s="278">
        <v>212.86</v>
      </c>
      <c r="J634" s="279">
        <f t="shared" si="399"/>
        <v>2237.7399999999998</v>
      </c>
      <c r="K634" s="166">
        <f t="shared" si="400"/>
        <v>4049.76</v>
      </c>
      <c r="L634" s="166">
        <f t="shared" si="401"/>
        <v>425.72</v>
      </c>
      <c r="M634" s="166">
        <f t="shared" si="402"/>
        <v>4475.4799999999996</v>
      </c>
      <c r="N634" s="166">
        <f t="shared" si="403"/>
        <v>5594.35</v>
      </c>
      <c r="O634" s="166"/>
      <c r="P634" s="167">
        <f t="shared" si="404"/>
        <v>2</v>
      </c>
      <c r="Q634" s="168">
        <f t="shared" si="405"/>
        <v>0</v>
      </c>
      <c r="R634" s="168">
        <f t="shared" si="406"/>
        <v>0</v>
      </c>
      <c r="S634" s="168">
        <f t="shared" si="407"/>
        <v>0</v>
      </c>
      <c r="T634" s="169">
        <f t="shared" si="408"/>
        <v>0</v>
      </c>
      <c r="U634" s="166"/>
      <c r="V634" s="167">
        <f t="shared" si="409"/>
        <v>2</v>
      </c>
      <c r="W634" s="168">
        <f t="shared" si="410"/>
        <v>0</v>
      </c>
      <c r="X634" s="168">
        <f t="shared" si="411"/>
        <v>0</v>
      </c>
      <c r="Y634" s="168">
        <f t="shared" si="412"/>
        <v>0</v>
      </c>
      <c r="Z634" s="169">
        <f t="shared" si="413"/>
        <v>0</v>
      </c>
      <c r="AA634" s="166"/>
      <c r="AB634" s="167">
        <f t="shared" si="414"/>
        <v>2</v>
      </c>
      <c r="AC634" s="168">
        <f t="shared" si="415"/>
        <v>0</v>
      </c>
      <c r="AD634" s="168">
        <f t="shared" si="416"/>
        <v>0</v>
      </c>
      <c r="AE634" s="168">
        <f t="shared" si="417"/>
        <v>0</v>
      </c>
      <c r="AF634" s="169">
        <f t="shared" si="418"/>
        <v>0</v>
      </c>
      <c r="AG634" s="170"/>
      <c r="AH634" s="238" t="s">
        <v>1490</v>
      </c>
      <c r="AI634" s="280"/>
      <c r="AN634" s="255"/>
      <c r="AO634" s="256"/>
      <c r="AP634" s="256"/>
      <c r="AQ634" s="257"/>
    </row>
    <row r="635" spans="1:43" ht="30">
      <c r="A635" s="281"/>
      <c r="B635" s="282" t="s">
        <v>4336</v>
      </c>
      <c r="C635" s="283" t="s">
        <v>4337</v>
      </c>
      <c r="D635" s="273" t="s">
        <v>4338</v>
      </c>
      <c r="E635" s="274"/>
      <c r="F635" s="321" t="s">
        <v>4221</v>
      </c>
      <c r="G635" s="276">
        <v>2</v>
      </c>
      <c r="H635" s="277">
        <v>1712.58</v>
      </c>
      <c r="I635" s="278">
        <v>212.86</v>
      </c>
      <c r="J635" s="279">
        <f t="shared" si="399"/>
        <v>1925.44</v>
      </c>
      <c r="K635" s="166">
        <f t="shared" si="400"/>
        <v>3425.16</v>
      </c>
      <c r="L635" s="166">
        <f t="shared" si="401"/>
        <v>425.72</v>
      </c>
      <c r="M635" s="166">
        <f t="shared" si="402"/>
        <v>3850.88</v>
      </c>
      <c r="N635" s="166">
        <f t="shared" si="403"/>
        <v>4813.6000000000004</v>
      </c>
      <c r="O635" s="166"/>
      <c r="P635" s="167">
        <f t="shared" si="404"/>
        <v>2</v>
      </c>
      <c r="Q635" s="168">
        <f t="shared" si="405"/>
        <v>0</v>
      </c>
      <c r="R635" s="168">
        <f t="shared" si="406"/>
        <v>0</v>
      </c>
      <c r="S635" s="168">
        <f t="shared" si="407"/>
        <v>0</v>
      </c>
      <c r="T635" s="169">
        <f t="shared" si="408"/>
        <v>0</v>
      </c>
      <c r="U635" s="166"/>
      <c r="V635" s="167">
        <f t="shared" si="409"/>
        <v>2</v>
      </c>
      <c r="W635" s="168">
        <f t="shared" si="410"/>
        <v>0</v>
      </c>
      <c r="X635" s="168">
        <f t="shared" si="411"/>
        <v>0</v>
      </c>
      <c r="Y635" s="168">
        <f t="shared" si="412"/>
        <v>0</v>
      </c>
      <c r="Z635" s="169">
        <f t="shared" si="413"/>
        <v>0</v>
      </c>
      <c r="AA635" s="166"/>
      <c r="AB635" s="167">
        <f t="shared" si="414"/>
        <v>2</v>
      </c>
      <c r="AC635" s="168">
        <f t="shared" si="415"/>
        <v>0</v>
      </c>
      <c r="AD635" s="168">
        <f t="shared" si="416"/>
        <v>0</v>
      </c>
      <c r="AE635" s="168">
        <f t="shared" si="417"/>
        <v>0</v>
      </c>
      <c r="AF635" s="169">
        <f t="shared" si="418"/>
        <v>0</v>
      </c>
      <c r="AG635" s="170"/>
      <c r="AH635" s="238" t="s">
        <v>1490</v>
      </c>
      <c r="AI635" s="280"/>
      <c r="AN635" s="255"/>
      <c r="AO635" s="256"/>
      <c r="AP635" s="256"/>
      <c r="AQ635" s="257"/>
    </row>
    <row r="636" spans="1:43" ht="30">
      <c r="A636" s="281"/>
      <c r="B636" s="282" t="s">
        <v>4339</v>
      </c>
      <c r="C636" s="283" t="s">
        <v>4340</v>
      </c>
      <c r="D636" s="273" t="s">
        <v>4341</v>
      </c>
      <c r="E636" s="274"/>
      <c r="F636" s="275" t="s">
        <v>4221</v>
      </c>
      <c r="G636" s="276">
        <v>2</v>
      </c>
      <c r="H636" s="277">
        <v>5880.94</v>
      </c>
      <c r="I636" s="278">
        <v>212.86</v>
      </c>
      <c r="J636" s="279">
        <f t="shared" si="399"/>
        <v>6093.8</v>
      </c>
      <c r="K636" s="166">
        <f t="shared" si="400"/>
        <v>11761.88</v>
      </c>
      <c r="L636" s="166">
        <f t="shared" si="401"/>
        <v>425.72</v>
      </c>
      <c r="M636" s="166">
        <f t="shared" si="402"/>
        <v>12187.6</v>
      </c>
      <c r="N636" s="166">
        <f t="shared" si="403"/>
        <v>15234.5</v>
      </c>
      <c r="O636" s="166"/>
      <c r="P636" s="167">
        <f t="shared" si="404"/>
        <v>2</v>
      </c>
      <c r="Q636" s="168">
        <f t="shared" si="405"/>
        <v>0</v>
      </c>
      <c r="R636" s="168">
        <f t="shared" si="406"/>
        <v>0</v>
      </c>
      <c r="S636" s="168">
        <f t="shared" si="407"/>
        <v>0</v>
      </c>
      <c r="T636" s="169">
        <f t="shared" si="408"/>
        <v>0</v>
      </c>
      <c r="U636" s="166"/>
      <c r="V636" s="167">
        <f t="shared" si="409"/>
        <v>2</v>
      </c>
      <c r="W636" s="168">
        <f t="shared" si="410"/>
        <v>0</v>
      </c>
      <c r="X636" s="168">
        <f t="shared" si="411"/>
        <v>0</v>
      </c>
      <c r="Y636" s="168">
        <f t="shared" si="412"/>
        <v>0</v>
      </c>
      <c r="Z636" s="169">
        <f t="shared" si="413"/>
        <v>0</v>
      </c>
      <c r="AA636" s="166"/>
      <c r="AB636" s="167">
        <f t="shared" si="414"/>
        <v>2</v>
      </c>
      <c r="AC636" s="168">
        <f t="shared" si="415"/>
        <v>0</v>
      </c>
      <c r="AD636" s="168">
        <f t="shared" si="416"/>
        <v>0</v>
      </c>
      <c r="AE636" s="168">
        <f t="shared" si="417"/>
        <v>0</v>
      </c>
      <c r="AF636" s="169">
        <f t="shared" si="418"/>
        <v>0</v>
      </c>
      <c r="AG636" s="170"/>
      <c r="AH636" s="238" t="s">
        <v>1490</v>
      </c>
      <c r="AI636" s="280"/>
      <c r="AN636" s="255"/>
      <c r="AO636" s="256"/>
      <c r="AP636" s="256"/>
      <c r="AQ636" s="257"/>
    </row>
    <row r="637" spans="1:43" ht="30">
      <c r="A637" s="281"/>
      <c r="B637" s="282" t="s">
        <v>4342</v>
      </c>
      <c r="C637" s="283" t="s">
        <v>4343</v>
      </c>
      <c r="D637" s="273" t="s">
        <v>4344</v>
      </c>
      <c r="E637" s="274"/>
      <c r="F637" s="275" t="s">
        <v>4221</v>
      </c>
      <c r="G637" s="276">
        <v>2</v>
      </c>
      <c r="H637" s="277">
        <v>32.9</v>
      </c>
      <c r="I637" s="278">
        <v>6.01</v>
      </c>
      <c r="J637" s="279">
        <f t="shared" si="399"/>
        <v>38.909999999999997</v>
      </c>
      <c r="K637" s="166">
        <f t="shared" si="400"/>
        <v>65.8</v>
      </c>
      <c r="L637" s="166">
        <f t="shared" si="401"/>
        <v>12.02</v>
      </c>
      <c r="M637" s="166">
        <f t="shared" si="402"/>
        <v>77.819999999999993</v>
      </c>
      <c r="N637" s="166">
        <f t="shared" si="403"/>
        <v>97.28</v>
      </c>
      <c r="O637" s="166"/>
      <c r="P637" s="167">
        <f t="shared" si="404"/>
        <v>2</v>
      </c>
      <c r="Q637" s="168">
        <f t="shared" si="405"/>
        <v>0</v>
      </c>
      <c r="R637" s="168">
        <f t="shared" si="406"/>
        <v>0</v>
      </c>
      <c r="S637" s="168">
        <f t="shared" si="407"/>
        <v>0</v>
      </c>
      <c r="T637" s="169">
        <f t="shared" si="408"/>
        <v>0</v>
      </c>
      <c r="U637" s="166"/>
      <c r="V637" s="167">
        <f t="shared" si="409"/>
        <v>2</v>
      </c>
      <c r="W637" s="168">
        <f t="shared" si="410"/>
        <v>0</v>
      </c>
      <c r="X637" s="168">
        <f t="shared" si="411"/>
        <v>0</v>
      </c>
      <c r="Y637" s="168">
        <f t="shared" si="412"/>
        <v>0</v>
      </c>
      <c r="Z637" s="169">
        <f t="shared" si="413"/>
        <v>0</v>
      </c>
      <c r="AA637" s="166"/>
      <c r="AB637" s="167">
        <f t="shared" si="414"/>
        <v>2</v>
      </c>
      <c r="AC637" s="168">
        <f t="shared" si="415"/>
        <v>0</v>
      </c>
      <c r="AD637" s="168">
        <f t="shared" si="416"/>
        <v>0</v>
      </c>
      <c r="AE637" s="168">
        <f t="shared" si="417"/>
        <v>0</v>
      </c>
      <c r="AF637" s="169">
        <f t="shared" si="418"/>
        <v>0</v>
      </c>
      <c r="AG637" s="170"/>
      <c r="AH637" s="238" t="s">
        <v>1490</v>
      </c>
      <c r="AI637" s="280"/>
      <c r="AN637" s="255"/>
      <c r="AO637" s="256"/>
      <c r="AP637" s="256"/>
      <c r="AQ637" s="257"/>
    </row>
    <row r="638" spans="1:43" ht="30">
      <c r="A638" s="281"/>
      <c r="B638" s="282" t="s">
        <v>4345</v>
      </c>
      <c r="C638" s="283" t="s">
        <v>4346</v>
      </c>
      <c r="D638" s="273" t="s">
        <v>4347</v>
      </c>
      <c r="E638" s="274"/>
      <c r="F638" s="275" t="s">
        <v>4221</v>
      </c>
      <c r="G638" s="276">
        <v>2</v>
      </c>
      <c r="H638" s="277">
        <v>41.22</v>
      </c>
      <c r="I638" s="278">
        <v>23.32</v>
      </c>
      <c r="J638" s="279">
        <f t="shared" si="399"/>
        <v>64.540000000000006</v>
      </c>
      <c r="K638" s="166">
        <f t="shared" si="400"/>
        <v>82.44</v>
      </c>
      <c r="L638" s="166">
        <f t="shared" si="401"/>
        <v>46.64</v>
      </c>
      <c r="M638" s="166">
        <f t="shared" si="402"/>
        <v>129.08000000000001</v>
      </c>
      <c r="N638" s="166">
        <f t="shared" si="403"/>
        <v>161.35</v>
      </c>
      <c r="O638" s="166"/>
      <c r="P638" s="167">
        <f t="shared" si="404"/>
        <v>2</v>
      </c>
      <c r="Q638" s="168">
        <f t="shared" si="405"/>
        <v>0</v>
      </c>
      <c r="R638" s="168">
        <f t="shared" si="406"/>
        <v>0</v>
      </c>
      <c r="S638" s="168">
        <f t="shared" si="407"/>
        <v>0</v>
      </c>
      <c r="T638" s="169">
        <f t="shared" si="408"/>
        <v>0</v>
      </c>
      <c r="U638" s="166"/>
      <c r="V638" s="167">
        <f t="shared" si="409"/>
        <v>2</v>
      </c>
      <c r="W638" s="168">
        <f t="shared" si="410"/>
        <v>0</v>
      </c>
      <c r="X638" s="168">
        <f t="shared" si="411"/>
        <v>0</v>
      </c>
      <c r="Y638" s="168">
        <f t="shared" si="412"/>
        <v>0</v>
      </c>
      <c r="Z638" s="169">
        <f t="shared" si="413"/>
        <v>0</v>
      </c>
      <c r="AA638" s="166"/>
      <c r="AB638" s="167">
        <f t="shared" si="414"/>
        <v>2</v>
      </c>
      <c r="AC638" s="168">
        <f t="shared" si="415"/>
        <v>0</v>
      </c>
      <c r="AD638" s="168">
        <f t="shared" si="416"/>
        <v>0</v>
      </c>
      <c r="AE638" s="168">
        <f t="shared" si="417"/>
        <v>0</v>
      </c>
      <c r="AF638" s="169">
        <f t="shared" si="418"/>
        <v>0</v>
      </c>
      <c r="AG638" s="170"/>
      <c r="AH638" s="238" t="s">
        <v>1490</v>
      </c>
      <c r="AI638" s="280"/>
      <c r="AN638" s="239"/>
      <c r="AO638" s="240"/>
      <c r="AP638" s="240"/>
      <c r="AQ638" s="241"/>
    </row>
    <row r="639" spans="1:43" ht="30">
      <c r="A639" s="281"/>
      <c r="B639" s="282" t="s">
        <v>4348</v>
      </c>
      <c r="C639" s="283" t="s">
        <v>4349</v>
      </c>
      <c r="D639" s="273" t="s">
        <v>4350</v>
      </c>
      <c r="E639" s="274"/>
      <c r="F639" s="275" t="s">
        <v>4221</v>
      </c>
      <c r="G639" s="276">
        <v>2</v>
      </c>
      <c r="H639" s="277">
        <v>58.32</v>
      </c>
      <c r="I639" s="278">
        <v>23.76</v>
      </c>
      <c r="J639" s="279">
        <f t="shared" si="399"/>
        <v>82.08</v>
      </c>
      <c r="K639" s="166">
        <f t="shared" si="400"/>
        <v>116.64</v>
      </c>
      <c r="L639" s="166">
        <f t="shared" si="401"/>
        <v>47.52</v>
      </c>
      <c r="M639" s="166">
        <f t="shared" si="402"/>
        <v>164.16</v>
      </c>
      <c r="N639" s="166">
        <f t="shared" si="403"/>
        <v>205.2</v>
      </c>
      <c r="O639" s="166"/>
      <c r="P639" s="167">
        <f t="shared" si="404"/>
        <v>2</v>
      </c>
      <c r="Q639" s="168">
        <f t="shared" si="405"/>
        <v>0</v>
      </c>
      <c r="R639" s="168">
        <f t="shared" si="406"/>
        <v>0</v>
      </c>
      <c r="S639" s="168">
        <f t="shared" si="407"/>
        <v>0</v>
      </c>
      <c r="T639" s="169">
        <f t="shared" si="408"/>
        <v>0</v>
      </c>
      <c r="U639" s="166"/>
      <c r="V639" s="167">
        <f t="shared" si="409"/>
        <v>2</v>
      </c>
      <c r="W639" s="168">
        <f t="shared" si="410"/>
        <v>0</v>
      </c>
      <c r="X639" s="168">
        <f t="shared" si="411"/>
        <v>0</v>
      </c>
      <c r="Y639" s="168">
        <f t="shared" si="412"/>
        <v>0</v>
      </c>
      <c r="Z639" s="169">
        <f t="shared" si="413"/>
        <v>0</v>
      </c>
      <c r="AA639" s="166"/>
      <c r="AB639" s="167">
        <f t="shared" si="414"/>
        <v>2</v>
      </c>
      <c r="AC639" s="168">
        <f t="shared" si="415"/>
        <v>0</v>
      </c>
      <c r="AD639" s="168">
        <f t="shared" si="416"/>
        <v>0</v>
      </c>
      <c r="AE639" s="168">
        <f t="shared" si="417"/>
        <v>0</v>
      </c>
      <c r="AF639" s="169">
        <f t="shared" si="418"/>
        <v>0</v>
      </c>
      <c r="AG639" s="170"/>
      <c r="AH639" s="238" t="s">
        <v>1490</v>
      </c>
      <c r="AI639" s="280"/>
      <c r="AN639" s="255"/>
      <c r="AO639" s="256"/>
      <c r="AP639" s="256"/>
      <c r="AQ639" s="257"/>
    </row>
    <row r="640" spans="1:43" ht="30">
      <c r="A640" s="281"/>
      <c r="B640" s="282" t="s">
        <v>4351</v>
      </c>
      <c r="C640" s="283" t="s">
        <v>4352</v>
      </c>
      <c r="D640" s="273" t="s">
        <v>4353</v>
      </c>
      <c r="E640" s="274"/>
      <c r="F640" s="275" t="s">
        <v>4221</v>
      </c>
      <c r="G640" s="276">
        <v>2</v>
      </c>
      <c r="H640" s="277">
        <v>66.02</v>
      </c>
      <c r="I640" s="278">
        <v>23.75</v>
      </c>
      <c r="J640" s="279">
        <f t="shared" si="399"/>
        <v>89.77</v>
      </c>
      <c r="K640" s="166">
        <f t="shared" si="400"/>
        <v>132.04</v>
      </c>
      <c r="L640" s="166">
        <f t="shared" si="401"/>
        <v>47.5</v>
      </c>
      <c r="M640" s="166">
        <f t="shared" si="402"/>
        <v>179.54</v>
      </c>
      <c r="N640" s="166">
        <f t="shared" si="403"/>
        <v>224.43</v>
      </c>
      <c r="O640" s="166"/>
      <c r="P640" s="167">
        <f t="shared" si="404"/>
        <v>2</v>
      </c>
      <c r="Q640" s="168">
        <f t="shared" si="405"/>
        <v>0</v>
      </c>
      <c r="R640" s="168">
        <f t="shared" si="406"/>
        <v>0</v>
      </c>
      <c r="S640" s="168">
        <f t="shared" si="407"/>
        <v>0</v>
      </c>
      <c r="T640" s="169">
        <f t="shared" si="408"/>
        <v>0</v>
      </c>
      <c r="U640" s="166"/>
      <c r="V640" s="167">
        <f t="shared" si="409"/>
        <v>2</v>
      </c>
      <c r="W640" s="168">
        <f t="shared" si="410"/>
        <v>0</v>
      </c>
      <c r="X640" s="168">
        <f t="shared" si="411"/>
        <v>0</v>
      </c>
      <c r="Y640" s="168">
        <f t="shared" si="412"/>
        <v>0</v>
      </c>
      <c r="Z640" s="169">
        <f t="shared" si="413"/>
        <v>0</v>
      </c>
      <c r="AA640" s="166"/>
      <c r="AB640" s="167">
        <f t="shared" si="414"/>
        <v>2</v>
      </c>
      <c r="AC640" s="168">
        <f t="shared" si="415"/>
        <v>0</v>
      </c>
      <c r="AD640" s="168">
        <f t="shared" si="416"/>
        <v>0</v>
      </c>
      <c r="AE640" s="168">
        <f t="shared" si="417"/>
        <v>0</v>
      </c>
      <c r="AF640" s="169">
        <f t="shared" si="418"/>
        <v>0</v>
      </c>
      <c r="AG640" s="170"/>
      <c r="AH640" s="238" t="s">
        <v>1490</v>
      </c>
      <c r="AI640" s="280"/>
      <c r="AN640" s="255"/>
      <c r="AO640" s="256"/>
      <c r="AP640" s="256"/>
      <c r="AQ640" s="257"/>
    </row>
    <row r="641" spans="1:43" ht="30">
      <c r="A641" s="281"/>
      <c r="B641" s="282" t="s">
        <v>4354</v>
      </c>
      <c r="C641" s="283" t="s">
        <v>4355</v>
      </c>
      <c r="D641" s="273" t="s">
        <v>4245</v>
      </c>
      <c r="E641" s="274"/>
      <c r="F641" s="321" t="s">
        <v>4221</v>
      </c>
      <c r="G641" s="276">
        <v>2</v>
      </c>
      <c r="H641" s="277">
        <v>93.11</v>
      </c>
      <c r="I641" s="278">
        <v>24.62</v>
      </c>
      <c r="J641" s="279">
        <f t="shared" si="399"/>
        <v>117.73</v>
      </c>
      <c r="K641" s="166">
        <f t="shared" si="400"/>
        <v>186.22</v>
      </c>
      <c r="L641" s="166">
        <f t="shared" si="401"/>
        <v>49.24</v>
      </c>
      <c r="M641" s="166">
        <f t="shared" si="402"/>
        <v>235.46</v>
      </c>
      <c r="N641" s="166">
        <f t="shared" si="403"/>
        <v>294.33</v>
      </c>
      <c r="O641" s="166"/>
      <c r="P641" s="167">
        <f t="shared" si="404"/>
        <v>2</v>
      </c>
      <c r="Q641" s="168">
        <f t="shared" si="405"/>
        <v>0</v>
      </c>
      <c r="R641" s="168">
        <f t="shared" si="406"/>
        <v>0</v>
      </c>
      <c r="S641" s="168">
        <f t="shared" si="407"/>
        <v>0</v>
      </c>
      <c r="T641" s="169">
        <f t="shared" si="408"/>
        <v>0</v>
      </c>
      <c r="U641" s="166"/>
      <c r="V641" s="167">
        <f t="shared" si="409"/>
        <v>2</v>
      </c>
      <c r="W641" s="168">
        <f t="shared" si="410"/>
        <v>0</v>
      </c>
      <c r="X641" s="168">
        <f t="shared" si="411"/>
        <v>0</v>
      </c>
      <c r="Y641" s="168">
        <f t="shared" si="412"/>
        <v>0</v>
      </c>
      <c r="Z641" s="169">
        <f t="shared" si="413"/>
        <v>0</v>
      </c>
      <c r="AA641" s="166"/>
      <c r="AB641" s="167">
        <f t="shared" si="414"/>
        <v>2</v>
      </c>
      <c r="AC641" s="168">
        <f t="shared" si="415"/>
        <v>0</v>
      </c>
      <c r="AD641" s="168">
        <f t="shared" si="416"/>
        <v>0</v>
      </c>
      <c r="AE641" s="168">
        <f t="shared" si="417"/>
        <v>0</v>
      </c>
      <c r="AF641" s="169">
        <f t="shared" si="418"/>
        <v>0</v>
      </c>
      <c r="AG641" s="170"/>
      <c r="AH641" s="238" t="s">
        <v>1490</v>
      </c>
      <c r="AI641" s="280"/>
      <c r="AN641" s="255"/>
      <c r="AO641" s="256"/>
      <c r="AP641" s="256"/>
      <c r="AQ641" s="257"/>
    </row>
    <row r="642" spans="1:43" ht="30">
      <c r="A642" s="281"/>
      <c r="B642" s="282" t="s">
        <v>4356</v>
      </c>
      <c r="C642" s="283" t="s">
        <v>4357</v>
      </c>
      <c r="D642" s="273" t="s">
        <v>4358</v>
      </c>
      <c r="E642" s="274"/>
      <c r="F642" s="321" t="s">
        <v>4221</v>
      </c>
      <c r="G642" s="276">
        <v>2</v>
      </c>
      <c r="H642" s="277">
        <v>194.51</v>
      </c>
      <c r="I642" s="278">
        <v>25.49</v>
      </c>
      <c r="J642" s="279">
        <f t="shared" si="399"/>
        <v>220</v>
      </c>
      <c r="K642" s="166">
        <f t="shared" si="400"/>
        <v>389.02</v>
      </c>
      <c r="L642" s="166">
        <f t="shared" si="401"/>
        <v>50.98</v>
      </c>
      <c r="M642" s="166">
        <f t="shared" si="402"/>
        <v>440</v>
      </c>
      <c r="N642" s="166">
        <f t="shared" si="403"/>
        <v>550</v>
      </c>
      <c r="O642" s="166"/>
      <c r="P642" s="167">
        <f t="shared" si="404"/>
        <v>2</v>
      </c>
      <c r="Q642" s="168">
        <f t="shared" si="405"/>
        <v>0</v>
      </c>
      <c r="R642" s="168">
        <f t="shared" si="406"/>
        <v>0</v>
      </c>
      <c r="S642" s="168">
        <f t="shared" si="407"/>
        <v>0</v>
      </c>
      <c r="T642" s="169">
        <f t="shared" si="408"/>
        <v>0</v>
      </c>
      <c r="U642" s="166"/>
      <c r="V642" s="167">
        <f t="shared" si="409"/>
        <v>2</v>
      </c>
      <c r="W642" s="168">
        <f t="shared" si="410"/>
        <v>0</v>
      </c>
      <c r="X642" s="168">
        <f t="shared" si="411"/>
        <v>0</v>
      </c>
      <c r="Y642" s="168">
        <f t="shared" si="412"/>
        <v>0</v>
      </c>
      <c r="Z642" s="169">
        <f t="shared" si="413"/>
        <v>0</v>
      </c>
      <c r="AA642" s="166"/>
      <c r="AB642" s="167">
        <f t="shared" si="414"/>
        <v>2</v>
      </c>
      <c r="AC642" s="168">
        <f t="shared" si="415"/>
        <v>0</v>
      </c>
      <c r="AD642" s="168">
        <f t="shared" si="416"/>
        <v>0</v>
      </c>
      <c r="AE642" s="168">
        <f t="shared" si="417"/>
        <v>0</v>
      </c>
      <c r="AF642" s="169">
        <f t="shared" si="418"/>
        <v>0</v>
      </c>
      <c r="AG642" s="170"/>
      <c r="AH642" s="238" t="s">
        <v>1490</v>
      </c>
      <c r="AI642" s="280"/>
      <c r="AN642" s="255"/>
      <c r="AO642" s="256"/>
      <c r="AP642" s="256"/>
      <c r="AQ642" s="257"/>
    </row>
    <row r="643" spans="1:43" ht="30">
      <c r="A643" s="281"/>
      <c r="B643" s="282" t="s">
        <v>4359</v>
      </c>
      <c r="C643" s="299" t="s">
        <v>4360</v>
      </c>
      <c r="D643" s="273" t="s">
        <v>4361</v>
      </c>
      <c r="E643" s="274"/>
      <c r="F643" s="321" t="s">
        <v>2594</v>
      </c>
      <c r="G643" s="276">
        <v>2</v>
      </c>
      <c r="H643" s="277">
        <v>59.44</v>
      </c>
      <c r="I643" s="278">
        <v>14.08</v>
      </c>
      <c r="J643" s="279">
        <f t="shared" si="399"/>
        <v>73.52</v>
      </c>
      <c r="K643" s="166">
        <f t="shared" si="400"/>
        <v>118.88</v>
      </c>
      <c r="L643" s="166">
        <f t="shared" si="401"/>
        <v>28.16</v>
      </c>
      <c r="M643" s="166">
        <f t="shared" si="402"/>
        <v>147.04</v>
      </c>
      <c r="N643" s="166">
        <f t="shared" si="403"/>
        <v>183.8</v>
      </c>
      <c r="O643" s="166"/>
      <c r="P643" s="167">
        <f t="shared" si="404"/>
        <v>2</v>
      </c>
      <c r="Q643" s="168">
        <f t="shared" si="405"/>
        <v>0</v>
      </c>
      <c r="R643" s="168">
        <f t="shared" si="406"/>
        <v>0</v>
      </c>
      <c r="S643" s="168">
        <f t="shared" si="407"/>
        <v>0</v>
      </c>
      <c r="T643" s="169">
        <f t="shared" si="408"/>
        <v>0</v>
      </c>
      <c r="U643" s="166"/>
      <c r="V643" s="167">
        <f t="shared" si="409"/>
        <v>2</v>
      </c>
      <c r="W643" s="168">
        <f t="shared" si="410"/>
        <v>0</v>
      </c>
      <c r="X643" s="168">
        <f t="shared" si="411"/>
        <v>0</v>
      </c>
      <c r="Y643" s="168">
        <f t="shared" si="412"/>
        <v>0</v>
      </c>
      <c r="Z643" s="169">
        <f t="shared" si="413"/>
        <v>0</v>
      </c>
      <c r="AA643" s="166"/>
      <c r="AB643" s="167">
        <f t="shared" si="414"/>
        <v>2</v>
      </c>
      <c r="AC643" s="168">
        <f t="shared" si="415"/>
        <v>0</v>
      </c>
      <c r="AD643" s="168">
        <f t="shared" si="416"/>
        <v>0</v>
      </c>
      <c r="AE643" s="168">
        <f t="shared" si="417"/>
        <v>0</v>
      </c>
      <c r="AF643" s="169">
        <f t="shared" si="418"/>
        <v>0</v>
      </c>
      <c r="AG643" s="170"/>
      <c r="AH643" s="238" t="s">
        <v>1490</v>
      </c>
      <c r="AI643" s="280"/>
      <c r="AN643" s="255"/>
      <c r="AO643" s="256"/>
      <c r="AP643" s="256"/>
      <c r="AQ643" s="257"/>
    </row>
    <row r="644" spans="1:43" ht="30">
      <c r="A644" s="281"/>
      <c r="B644" s="282" t="s">
        <v>4362</v>
      </c>
      <c r="C644" s="299" t="s">
        <v>4363</v>
      </c>
      <c r="D644" s="273" t="s">
        <v>4364</v>
      </c>
      <c r="E644" s="274"/>
      <c r="F644" s="321" t="s">
        <v>4221</v>
      </c>
      <c r="G644" s="276">
        <v>2</v>
      </c>
      <c r="H644" s="277">
        <v>68.33</v>
      </c>
      <c r="I644" s="278">
        <v>14.08</v>
      </c>
      <c r="J644" s="279">
        <f t="shared" si="399"/>
        <v>82.41</v>
      </c>
      <c r="K644" s="166">
        <f t="shared" si="400"/>
        <v>136.66</v>
      </c>
      <c r="L644" s="166">
        <f t="shared" si="401"/>
        <v>28.16</v>
      </c>
      <c r="M644" s="166">
        <f t="shared" si="402"/>
        <v>164.82</v>
      </c>
      <c r="N644" s="166">
        <f t="shared" si="403"/>
        <v>206.03</v>
      </c>
      <c r="O644" s="166"/>
      <c r="P644" s="167">
        <f t="shared" si="404"/>
        <v>2</v>
      </c>
      <c r="Q644" s="168">
        <f t="shared" si="405"/>
        <v>0</v>
      </c>
      <c r="R644" s="168">
        <f t="shared" si="406"/>
        <v>0</v>
      </c>
      <c r="S644" s="168">
        <f t="shared" si="407"/>
        <v>0</v>
      </c>
      <c r="T644" s="169">
        <f t="shared" si="408"/>
        <v>0</v>
      </c>
      <c r="U644" s="166"/>
      <c r="V644" s="167">
        <f t="shared" si="409"/>
        <v>2</v>
      </c>
      <c r="W644" s="168">
        <f t="shared" si="410"/>
        <v>0</v>
      </c>
      <c r="X644" s="168">
        <f t="shared" si="411"/>
        <v>0</v>
      </c>
      <c r="Y644" s="168">
        <f t="shared" si="412"/>
        <v>0</v>
      </c>
      <c r="Z644" s="169">
        <f t="shared" si="413"/>
        <v>0</v>
      </c>
      <c r="AA644" s="166"/>
      <c r="AB644" s="167">
        <f t="shared" si="414"/>
        <v>2</v>
      </c>
      <c r="AC644" s="168">
        <f t="shared" si="415"/>
        <v>0</v>
      </c>
      <c r="AD644" s="168">
        <f t="shared" si="416"/>
        <v>0</v>
      </c>
      <c r="AE644" s="168">
        <f t="shared" si="417"/>
        <v>0</v>
      </c>
      <c r="AF644" s="169">
        <f t="shared" si="418"/>
        <v>0</v>
      </c>
      <c r="AG644" s="170"/>
      <c r="AH644" s="238" t="s">
        <v>1490</v>
      </c>
      <c r="AI644" s="280"/>
      <c r="AN644" s="239"/>
      <c r="AO644" s="240"/>
      <c r="AP644" s="240"/>
      <c r="AQ644" s="241"/>
    </row>
    <row r="645" spans="1:43" ht="30">
      <c r="A645" s="281"/>
      <c r="B645" s="282" t="s">
        <v>4365</v>
      </c>
      <c r="C645" s="299" t="s">
        <v>4366</v>
      </c>
      <c r="D645" s="273" t="s">
        <v>4367</v>
      </c>
      <c r="E645" s="274"/>
      <c r="F645" s="275" t="s">
        <v>4221</v>
      </c>
      <c r="G645" s="276">
        <v>2</v>
      </c>
      <c r="H645" s="277">
        <v>92.98</v>
      </c>
      <c r="I645" s="278">
        <v>14.08</v>
      </c>
      <c r="J645" s="279">
        <f t="shared" si="399"/>
        <v>107.06</v>
      </c>
      <c r="K645" s="166">
        <f t="shared" si="400"/>
        <v>185.96</v>
      </c>
      <c r="L645" s="166">
        <f t="shared" si="401"/>
        <v>28.16</v>
      </c>
      <c r="M645" s="166">
        <f t="shared" si="402"/>
        <v>214.12</v>
      </c>
      <c r="N645" s="166">
        <f t="shared" si="403"/>
        <v>267.64999999999998</v>
      </c>
      <c r="O645" s="166"/>
      <c r="P645" s="167">
        <f t="shared" si="404"/>
        <v>2</v>
      </c>
      <c r="Q645" s="168">
        <f t="shared" si="405"/>
        <v>0</v>
      </c>
      <c r="R645" s="168">
        <f t="shared" si="406"/>
        <v>0</v>
      </c>
      <c r="S645" s="168">
        <f t="shared" si="407"/>
        <v>0</v>
      </c>
      <c r="T645" s="169">
        <f t="shared" si="408"/>
        <v>0</v>
      </c>
      <c r="U645" s="166"/>
      <c r="V645" s="167">
        <f t="shared" si="409"/>
        <v>2</v>
      </c>
      <c r="W645" s="168">
        <f t="shared" si="410"/>
        <v>0</v>
      </c>
      <c r="X645" s="168">
        <f t="shared" si="411"/>
        <v>0</v>
      </c>
      <c r="Y645" s="168">
        <f t="shared" si="412"/>
        <v>0</v>
      </c>
      <c r="Z645" s="169">
        <f t="shared" si="413"/>
        <v>0</v>
      </c>
      <c r="AA645" s="166"/>
      <c r="AB645" s="167">
        <f t="shared" si="414"/>
        <v>2</v>
      </c>
      <c r="AC645" s="168">
        <f t="shared" si="415"/>
        <v>0</v>
      </c>
      <c r="AD645" s="168">
        <f t="shared" si="416"/>
        <v>0</v>
      </c>
      <c r="AE645" s="168">
        <f t="shared" si="417"/>
        <v>0</v>
      </c>
      <c r="AF645" s="169">
        <f t="shared" si="418"/>
        <v>0</v>
      </c>
      <c r="AG645" s="170"/>
      <c r="AH645" s="238" t="s">
        <v>1490</v>
      </c>
      <c r="AI645" s="280"/>
      <c r="AN645" s="255"/>
      <c r="AO645" s="256"/>
      <c r="AP645" s="256"/>
      <c r="AQ645" s="257"/>
    </row>
    <row r="646" spans="1:43" ht="60">
      <c r="A646" s="281"/>
      <c r="B646" s="282" t="s">
        <v>4368</v>
      </c>
      <c r="C646" s="283" t="s">
        <v>4369</v>
      </c>
      <c r="D646" s="273" t="s">
        <v>4370</v>
      </c>
      <c r="E646" s="274"/>
      <c r="F646" s="275" t="s">
        <v>4221</v>
      </c>
      <c r="G646" s="276">
        <v>2</v>
      </c>
      <c r="H646" s="277">
        <v>48.18</v>
      </c>
      <c r="I646" s="278">
        <v>8.14</v>
      </c>
      <c r="J646" s="279">
        <f t="shared" si="399"/>
        <v>56.32</v>
      </c>
      <c r="K646" s="166">
        <f t="shared" si="400"/>
        <v>96.36</v>
      </c>
      <c r="L646" s="166">
        <f t="shared" si="401"/>
        <v>16.28</v>
      </c>
      <c r="M646" s="166">
        <f t="shared" si="402"/>
        <v>112.64</v>
      </c>
      <c r="N646" s="166">
        <f t="shared" si="403"/>
        <v>140.80000000000001</v>
      </c>
      <c r="O646" s="166"/>
      <c r="P646" s="167">
        <f t="shared" si="404"/>
        <v>2</v>
      </c>
      <c r="Q646" s="168">
        <f t="shared" si="405"/>
        <v>0</v>
      </c>
      <c r="R646" s="168">
        <f t="shared" si="406"/>
        <v>0</v>
      </c>
      <c r="S646" s="168">
        <f t="shared" si="407"/>
        <v>0</v>
      </c>
      <c r="T646" s="169">
        <f t="shared" si="408"/>
        <v>0</v>
      </c>
      <c r="U646" s="166"/>
      <c r="V646" s="167">
        <f t="shared" si="409"/>
        <v>2</v>
      </c>
      <c r="W646" s="168">
        <f t="shared" si="410"/>
        <v>0</v>
      </c>
      <c r="X646" s="168">
        <f t="shared" si="411"/>
        <v>0</v>
      </c>
      <c r="Y646" s="168">
        <f t="shared" si="412"/>
        <v>0</v>
      </c>
      <c r="Z646" s="169">
        <f t="shared" si="413"/>
        <v>0</v>
      </c>
      <c r="AA646" s="166"/>
      <c r="AB646" s="167">
        <f t="shared" si="414"/>
        <v>2</v>
      </c>
      <c r="AC646" s="168">
        <f t="shared" si="415"/>
        <v>0</v>
      </c>
      <c r="AD646" s="168">
        <f t="shared" si="416"/>
        <v>0</v>
      </c>
      <c r="AE646" s="168">
        <f t="shared" si="417"/>
        <v>0</v>
      </c>
      <c r="AF646" s="169">
        <f t="shared" si="418"/>
        <v>0</v>
      </c>
      <c r="AG646" s="170"/>
      <c r="AH646" s="238" t="s">
        <v>1490</v>
      </c>
      <c r="AI646" s="280"/>
      <c r="AN646" s="255"/>
      <c r="AO646" s="256"/>
      <c r="AP646" s="256"/>
      <c r="AQ646" s="257"/>
    </row>
    <row r="647" spans="1:43" ht="45">
      <c r="A647" s="281"/>
      <c r="B647" s="282" t="s">
        <v>4371</v>
      </c>
      <c r="C647" s="299" t="s">
        <v>4372</v>
      </c>
      <c r="D647" s="273" t="s">
        <v>4373</v>
      </c>
      <c r="E647" s="274"/>
      <c r="F647" s="275" t="s">
        <v>2594</v>
      </c>
      <c r="G647" s="276">
        <v>2</v>
      </c>
      <c r="H647" s="277">
        <v>422.1</v>
      </c>
      <c r="I647" s="278">
        <v>31.3</v>
      </c>
      <c r="J647" s="279">
        <f t="shared" si="399"/>
        <v>453.4</v>
      </c>
      <c r="K647" s="166">
        <f t="shared" si="400"/>
        <v>844.2</v>
      </c>
      <c r="L647" s="166">
        <f t="shared" si="401"/>
        <v>62.6</v>
      </c>
      <c r="M647" s="166">
        <f t="shared" si="402"/>
        <v>906.8</v>
      </c>
      <c r="N647" s="166">
        <f t="shared" si="403"/>
        <v>1133.5</v>
      </c>
      <c r="O647" s="166"/>
      <c r="P647" s="167">
        <f t="shared" si="404"/>
        <v>2</v>
      </c>
      <c r="Q647" s="168">
        <f t="shared" si="405"/>
        <v>0</v>
      </c>
      <c r="R647" s="168">
        <f t="shared" si="406"/>
        <v>0</v>
      </c>
      <c r="S647" s="168">
        <f t="shared" si="407"/>
        <v>0</v>
      </c>
      <c r="T647" s="169">
        <f t="shared" si="408"/>
        <v>0</v>
      </c>
      <c r="U647" s="166"/>
      <c r="V647" s="167">
        <f t="shared" si="409"/>
        <v>2</v>
      </c>
      <c r="W647" s="168">
        <f t="shared" si="410"/>
        <v>0</v>
      </c>
      <c r="X647" s="168">
        <f t="shared" si="411"/>
        <v>0</v>
      </c>
      <c r="Y647" s="168">
        <f t="shared" si="412"/>
        <v>0</v>
      </c>
      <c r="Z647" s="169">
        <f t="shared" si="413"/>
        <v>0</v>
      </c>
      <c r="AA647" s="166"/>
      <c r="AB647" s="167">
        <f t="shared" si="414"/>
        <v>2</v>
      </c>
      <c r="AC647" s="168">
        <f t="shared" si="415"/>
        <v>0</v>
      </c>
      <c r="AD647" s="168">
        <f t="shared" si="416"/>
        <v>0</v>
      </c>
      <c r="AE647" s="168">
        <f t="shared" si="417"/>
        <v>0</v>
      </c>
      <c r="AF647" s="169">
        <f t="shared" si="418"/>
        <v>0</v>
      </c>
      <c r="AG647" s="170"/>
      <c r="AH647" s="238" t="s">
        <v>1490</v>
      </c>
      <c r="AI647" s="280"/>
      <c r="AN647" s="255"/>
      <c r="AO647" s="256"/>
      <c r="AP647" s="256"/>
      <c r="AQ647" s="257"/>
    </row>
    <row r="648" spans="1:43" ht="45">
      <c r="A648" s="281"/>
      <c r="B648" s="282" t="s">
        <v>4374</v>
      </c>
      <c r="C648" s="299" t="s">
        <v>4375</v>
      </c>
      <c r="D648" s="273" t="s">
        <v>4376</v>
      </c>
      <c r="E648" s="274"/>
      <c r="F648" s="322" t="s">
        <v>2594</v>
      </c>
      <c r="G648" s="276">
        <v>2</v>
      </c>
      <c r="H648" s="277">
        <v>781.33</v>
      </c>
      <c r="I648" s="278">
        <v>44.03</v>
      </c>
      <c r="J648" s="279">
        <f t="shared" si="399"/>
        <v>825.36</v>
      </c>
      <c r="K648" s="166">
        <f t="shared" si="400"/>
        <v>1562.66</v>
      </c>
      <c r="L648" s="166">
        <f t="shared" si="401"/>
        <v>88.06</v>
      </c>
      <c r="M648" s="166">
        <f t="shared" si="402"/>
        <v>1650.72</v>
      </c>
      <c r="N648" s="166">
        <f t="shared" si="403"/>
        <v>2063.4</v>
      </c>
      <c r="O648" s="166"/>
      <c r="P648" s="167">
        <f t="shared" si="404"/>
        <v>2</v>
      </c>
      <c r="Q648" s="168">
        <f t="shared" si="405"/>
        <v>0</v>
      </c>
      <c r="R648" s="168">
        <f t="shared" si="406"/>
        <v>0</v>
      </c>
      <c r="S648" s="168">
        <f t="shared" si="407"/>
        <v>0</v>
      </c>
      <c r="T648" s="169">
        <f t="shared" si="408"/>
        <v>0</v>
      </c>
      <c r="U648" s="166"/>
      <c r="V648" s="167">
        <f t="shared" si="409"/>
        <v>2</v>
      </c>
      <c r="W648" s="168">
        <f t="shared" si="410"/>
        <v>0</v>
      </c>
      <c r="X648" s="168">
        <f t="shared" si="411"/>
        <v>0</v>
      </c>
      <c r="Y648" s="168">
        <f t="shared" si="412"/>
        <v>0</v>
      </c>
      <c r="Z648" s="169">
        <f t="shared" si="413"/>
        <v>0</v>
      </c>
      <c r="AA648" s="166"/>
      <c r="AB648" s="167">
        <f t="shared" si="414"/>
        <v>2</v>
      </c>
      <c r="AC648" s="168">
        <f t="shared" si="415"/>
        <v>0</v>
      </c>
      <c r="AD648" s="168">
        <f t="shared" si="416"/>
        <v>0</v>
      </c>
      <c r="AE648" s="168">
        <f t="shared" si="417"/>
        <v>0</v>
      </c>
      <c r="AF648" s="169">
        <f t="shared" si="418"/>
        <v>0</v>
      </c>
      <c r="AG648" s="170"/>
      <c r="AH648" s="238" t="s">
        <v>1490</v>
      </c>
      <c r="AI648" s="323"/>
      <c r="AN648" s="255"/>
      <c r="AO648" s="256"/>
      <c r="AP648" s="256"/>
      <c r="AQ648" s="257"/>
    </row>
    <row r="649" spans="1:43" ht="45">
      <c r="A649" s="281"/>
      <c r="B649" s="282" t="s">
        <v>4377</v>
      </c>
      <c r="C649" s="299" t="s">
        <v>4378</v>
      </c>
      <c r="D649" s="273" t="s">
        <v>4379</v>
      </c>
      <c r="E649" s="274"/>
      <c r="F649" s="322" t="s">
        <v>2594</v>
      </c>
      <c r="G649" s="276">
        <v>2</v>
      </c>
      <c r="H649" s="277">
        <v>1108.9000000000001</v>
      </c>
      <c r="I649" s="278">
        <v>44.03</v>
      </c>
      <c r="J649" s="279">
        <f t="shared" si="399"/>
        <v>1152.93</v>
      </c>
      <c r="K649" s="166">
        <f t="shared" si="400"/>
        <v>2217.8000000000002</v>
      </c>
      <c r="L649" s="166">
        <f t="shared" si="401"/>
        <v>88.06</v>
      </c>
      <c r="M649" s="166">
        <f t="shared" si="402"/>
        <v>2305.86</v>
      </c>
      <c r="N649" s="166">
        <f t="shared" si="403"/>
        <v>2882.33</v>
      </c>
      <c r="O649" s="166"/>
      <c r="P649" s="167">
        <f t="shared" si="404"/>
        <v>2</v>
      </c>
      <c r="Q649" s="168">
        <f t="shared" si="405"/>
        <v>0</v>
      </c>
      <c r="R649" s="168">
        <f t="shared" si="406"/>
        <v>0</v>
      </c>
      <c r="S649" s="168">
        <f t="shared" si="407"/>
        <v>0</v>
      </c>
      <c r="T649" s="169">
        <f t="shared" si="408"/>
        <v>0</v>
      </c>
      <c r="U649" s="166"/>
      <c r="V649" s="167">
        <f t="shared" si="409"/>
        <v>2</v>
      </c>
      <c r="W649" s="168">
        <f t="shared" si="410"/>
        <v>0</v>
      </c>
      <c r="X649" s="168">
        <f t="shared" si="411"/>
        <v>0</v>
      </c>
      <c r="Y649" s="168">
        <f t="shared" si="412"/>
        <v>0</v>
      </c>
      <c r="Z649" s="169">
        <f t="shared" si="413"/>
        <v>0</v>
      </c>
      <c r="AA649" s="166"/>
      <c r="AB649" s="167">
        <f t="shared" si="414"/>
        <v>2</v>
      </c>
      <c r="AC649" s="168">
        <f t="shared" si="415"/>
        <v>0</v>
      </c>
      <c r="AD649" s="168">
        <f t="shared" si="416"/>
        <v>0</v>
      </c>
      <c r="AE649" s="168">
        <f t="shared" si="417"/>
        <v>0</v>
      </c>
      <c r="AF649" s="169">
        <f t="shared" si="418"/>
        <v>0</v>
      </c>
      <c r="AG649" s="170"/>
      <c r="AH649" s="238" t="s">
        <v>1490</v>
      </c>
      <c r="AI649" s="323"/>
      <c r="AN649" s="255"/>
      <c r="AO649" s="256"/>
      <c r="AP649" s="256"/>
      <c r="AQ649" s="257"/>
    </row>
    <row r="650" spans="1:43" ht="45">
      <c r="A650" s="281"/>
      <c r="B650" s="282" t="s">
        <v>4380</v>
      </c>
      <c r="C650" s="299" t="s">
        <v>4381</v>
      </c>
      <c r="D650" s="273" t="s">
        <v>4382</v>
      </c>
      <c r="E650" s="274"/>
      <c r="F650" s="322" t="s">
        <v>2594</v>
      </c>
      <c r="G650" s="276">
        <v>6</v>
      </c>
      <c r="H650" s="277">
        <v>1851.03</v>
      </c>
      <c r="I650" s="278">
        <v>50.39</v>
      </c>
      <c r="J650" s="279">
        <f t="shared" si="399"/>
        <v>1901.42</v>
      </c>
      <c r="K650" s="166">
        <f t="shared" si="400"/>
        <v>11106.18</v>
      </c>
      <c r="L650" s="166">
        <f t="shared" si="401"/>
        <v>302.33999999999997</v>
      </c>
      <c r="M650" s="166">
        <f t="shared" si="402"/>
        <v>11408.52</v>
      </c>
      <c r="N650" s="166">
        <f t="shared" si="403"/>
        <v>14260.65</v>
      </c>
      <c r="O650" s="166"/>
      <c r="P650" s="167">
        <f t="shared" si="404"/>
        <v>6</v>
      </c>
      <c r="Q650" s="168">
        <f t="shared" si="405"/>
        <v>0</v>
      </c>
      <c r="R650" s="168">
        <f t="shared" si="406"/>
        <v>0</v>
      </c>
      <c r="S650" s="168">
        <f t="shared" si="407"/>
        <v>0</v>
      </c>
      <c r="T650" s="169">
        <f t="shared" si="408"/>
        <v>0</v>
      </c>
      <c r="U650" s="166"/>
      <c r="V650" s="167">
        <f t="shared" si="409"/>
        <v>6</v>
      </c>
      <c r="W650" s="168">
        <f t="shared" si="410"/>
        <v>0</v>
      </c>
      <c r="X650" s="168">
        <f t="shared" si="411"/>
        <v>0</v>
      </c>
      <c r="Y650" s="168">
        <f t="shared" si="412"/>
        <v>0</v>
      </c>
      <c r="Z650" s="169">
        <f t="shared" si="413"/>
        <v>0</v>
      </c>
      <c r="AA650" s="166"/>
      <c r="AB650" s="167">
        <f t="shared" si="414"/>
        <v>6</v>
      </c>
      <c r="AC650" s="168">
        <f t="shared" si="415"/>
        <v>0</v>
      </c>
      <c r="AD650" s="168">
        <f t="shared" si="416"/>
        <v>0</v>
      </c>
      <c r="AE650" s="168">
        <f t="shared" si="417"/>
        <v>0</v>
      </c>
      <c r="AF650" s="169">
        <f t="shared" si="418"/>
        <v>0</v>
      </c>
      <c r="AG650" s="170"/>
      <c r="AH650" s="238" t="s">
        <v>1490</v>
      </c>
      <c r="AI650" s="323"/>
      <c r="AN650" s="239"/>
      <c r="AO650" s="240"/>
      <c r="AP650" s="240"/>
      <c r="AQ650" s="241"/>
    </row>
    <row r="651" spans="1:43" ht="45">
      <c r="A651" s="281"/>
      <c r="B651" s="282" t="s">
        <v>4383</v>
      </c>
      <c r="C651" s="299" t="s">
        <v>4384</v>
      </c>
      <c r="D651" s="273" t="s">
        <v>4385</v>
      </c>
      <c r="E651" s="274"/>
      <c r="F651" s="322" t="s">
        <v>2594</v>
      </c>
      <c r="G651" s="276">
        <v>2</v>
      </c>
      <c r="H651" s="277">
        <v>3779.14</v>
      </c>
      <c r="I651" s="278">
        <v>69.5</v>
      </c>
      <c r="J651" s="279">
        <f t="shared" si="399"/>
        <v>3848.64</v>
      </c>
      <c r="K651" s="166">
        <f t="shared" si="400"/>
        <v>7558.28</v>
      </c>
      <c r="L651" s="166">
        <f t="shared" si="401"/>
        <v>139</v>
      </c>
      <c r="M651" s="166">
        <f t="shared" si="402"/>
        <v>7697.28</v>
      </c>
      <c r="N651" s="166">
        <f t="shared" si="403"/>
        <v>9621.6</v>
      </c>
      <c r="O651" s="166"/>
      <c r="P651" s="167">
        <f t="shared" si="404"/>
        <v>2</v>
      </c>
      <c r="Q651" s="168">
        <f t="shared" si="405"/>
        <v>0</v>
      </c>
      <c r="R651" s="168">
        <f t="shared" si="406"/>
        <v>0</v>
      </c>
      <c r="S651" s="168">
        <f t="shared" si="407"/>
        <v>0</v>
      </c>
      <c r="T651" s="169">
        <f t="shared" si="408"/>
        <v>0</v>
      </c>
      <c r="U651" s="166"/>
      <c r="V651" s="167">
        <f t="shared" si="409"/>
        <v>2</v>
      </c>
      <c r="W651" s="168">
        <f t="shared" si="410"/>
        <v>0</v>
      </c>
      <c r="X651" s="168">
        <f t="shared" si="411"/>
        <v>0</v>
      </c>
      <c r="Y651" s="168">
        <f t="shared" si="412"/>
        <v>0</v>
      </c>
      <c r="Z651" s="169">
        <f t="shared" si="413"/>
        <v>0</v>
      </c>
      <c r="AA651" s="166"/>
      <c r="AB651" s="167">
        <f t="shared" si="414"/>
        <v>2</v>
      </c>
      <c r="AC651" s="168">
        <f t="shared" si="415"/>
        <v>0</v>
      </c>
      <c r="AD651" s="168">
        <f t="shared" si="416"/>
        <v>0</v>
      </c>
      <c r="AE651" s="168">
        <f t="shared" si="417"/>
        <v>0</v>
      </c>
      <c r="AF651" s="169">
        <f t="shared" si="418"/>
        <v>0</v>
      </c>
      <c r="AG651" s="170"/>
      <c r="AH651" s="238" t="s">
        <v>1490</v>
      </c>
      <c r="AI651" s="323"/>
      <c r="AN651" s="255"/>
      <c r="AO651" s="256"/>
      <c r="AP651" s="256"/>
      <c r="AQ651" s="257"/>
    </row>
    <row r="652" spans="1:43" ht="30.75" thickBot="1">
      <c r="A652" s="281"/>
      <c r="B652" s="282" t="s">
        <v>4386</v>
      </c>
      <c r="C652" s="299" t="s">
        <v>4387</v>
      </c>
      <c r="D652" s="273" t="s">
        <v>4388</v>
      </c>
      <c r="E652" s="274"/>
      <c r="F652" s="322" t="s">
        <v>2594</v>
      </c>
      <c r="G652" s="276">
        <v>4</v>
      </c>
      <c r="H652" s="277">
        <v>0</v>
      </c>
      <c r="I652" s="278">
        <v>101.87</v>
      </c>
      <c r="J652" s="279">
        <f t="shared" si="399"/>
        <v>101.87</v>
      </c>
      <c r="K652" s="166">
        <f t="shared" si="400"/>
        <v>0</v>
      </c>
      <c r="L652" s="166">
        <f t="shared" si="401"/>
        <v>407.48</v>
      </c>
      <c r="M652" s="166">
        <f t="shared" si="402"/>
        <v>407.48</v>
      </c>
      <c r="N652" s="166">
        <f t="shared" si="403"/>
        <v>509.35</v>
      </c>
      <c r="O652" s="166"/>
      <c r="P652" s="167">
        <f t="shared" si="404"/>
        <v>4</v>
      </c>
      <c r="Q652" s="168">
        <f t="shared" si="405"/>
        <v>0</v>
      </c>
      <c r="R652" s="168">
        <f t="shared" si="406"/>
        <v>0</v>
      </c>
      <c r="S652" s="168">
        <f t="shared" si="407"/>
        <v>0</v>
      </c>
      <c r="T652" s="169">
        <f t="shared" si="408"/>
        <v>0</v>
      </c>
      <c r="U652" s="166"/>
      <c r="V652" s="167">
        <f t="shared" si="409"/>
        <v>4</v>
      </c>
      <c r="W652" s="168">
        <f t="shared" si="410"/>
        <v>0</v>
      </c>
      <c r="X652" s="168">
        <f t="shared" si="411"/>
        <v>0</v>
      </c>
      <c r="Y652" s="168">
        <f t="shared" si="412"/>
        <v>0</v>
      </c>
      <c r="Z652" s="169">
        <f t="shared" si="413"/>
        <v>0</v>
      </c>
      <c r="AA652" s="166"/>
      <c r="AB652" s="167">
        <f t="shared" si="414"/>
        <v>4</v>
      </c>
      <c r="AC652" s="168">
        <f t="shared" si="415"/>
        <v>0</v>
      </c>
      <c r="AD652" s="168">
        <f t="shared" si="416"/>
        <v>0</v>
      </c>
      <c r="AE652" s="168">
        <f t="shared" si="417"/>
        <v>0</v>
      </c>
      <c r="AF652" s="169">
        <f t="shared" si="418"/>
        <v>0</v>
      </c>
      <c r="AG652" s="170"/>
      <c r="AH652" s="238" t="s">
        <v>1490</v>
      </c>
      <c r="AI652" s="323"/>
      <c r="AN652" s="255"/>
      <c r="AO652" s="256"/>
      <c r="AP652" s="256"/>
      <c r="AQ652" s="257"/>
    </row>
    <row r="653" spans="1:43" ht="19.5">
      <c r="A653" s="287"/>
      <c r="B653" s="259" t="s">
        <v>4389</v>
      </c>
      <c r="C653" s="303" t="s">
        <v>2541</v>
      </c>
      <c r="D653" s="324" t="s">
        <v>4390</v>
      </c>
      <c r="E653" s="181">
        <f>SUM(N654:N670)</f>
        <v>21520.429999999993</v>
      </c>
      <c r="F653" s="261"/>
      <c r="G653" s="262" t="s">
        <v>2541</v>
      </c>
      <c r="H653" s="263"/>
      <c r="I653" s="264"/>
      <c r="J653" s="265"/>
      <c r="K653" s="266"/>
      <c r="L653" s="266"/>
      <c r="M653" s="266"/>
      <c r="N653" s="266"/>
      <c r="O653" s="267">
        <f>SUM(T654:T670)</f>
        <v>0</v>
      </c>
      <c r="P653" s="268"/>
      <c r="Q653" s="269"/>
      <c r="R653" s="269"/>
      <c r="S653" s="269"/>
      <c r="T653" s="270"/>
      <c r="U653" s="267">
        <f>SUM(Z654:Z670)</f>
        <v>0</v>
      </c>
      <c r="V653" s="268"/>
      <c r="W653" s="269"/>
      <c r="X653" s="269"/>
      <c r="Y653" s="269"/>
      <c r="Z653" s="270"/>
      <c r="AA653" s="267">
        <f>SUM(AF654:AF670)</f>
        <v>0</v>
      </c>
      <c r="AB653" s="268"/>
      <c r="AC653" s="269"/>
      <c r="AD653" s="269"/>
      <c r="AE653" s="269"/>
      <c r="AF653" s="270"/>
      <c r="AG653" s="237"/>
      <c r="AH653" s="238" t="s">
        <v>1490</v>
      </c>
      <c r="AI653" s="190"/>
      <c r="AN653" s="255"/>
      <c r="AO653" s="256"/>
      <c r="AP653" s="256"/>
      <c r="AQ653" s="257"/>
    </row>
    <row r="654" spans="1:43" ht="30">
      <c r="A654" s="281"/>
      <c r="B654" s="282" t="s">
        <v>4391</v>
      </c>
      <c r="C654" s="299" t="s">
        <v>4392</v>
      </c>
      <c r="D654" s="273" t="s">
        <v>4393</v>
      </c>
      <c r="E654" s="274"/>
      <c r="F654" s="275" t="s">
        <v>2590</v>
      </c>
      <c r="G654" s="276">
        <v>6</v>
      </c>
      <c r="H654" s="277">
        <v>36.340000000000003</v>
      </c>
      <c r="I654" s="278">
        <v>10.33</v>
      </c>
      <c r="J654" s="279">
        <f t="shared" ref="J654:J670" si="419">ROUND(H654+I654,2)</f>
        <v>46.67</v>
      </c>
      <c r="K654" s="166">
        <f t="shared" ref="K654:K670" si="420">ROUND(G654*H654,2)</f>
        <v>218.04</v>
      </c>
      <c r="L654" s="166">
        <f t="shared" ref="L654:L670" si="421">ROUND(G654*I654,2)</f>
        <v>61.98</v>
      </c>
      <c r="M654" s="166">
        <f t="shared" ref="M654:M670" si="422">ROUND(K654+L654,2)</f>
        <v>280.02</v>
      </c>
      <c r="N654" s="166">
        <f t="shared" ref="N654:N670" si="423">ROUND(M654*(1+$I$2),2)</f>
        <v>350.03</v>
      </c>
      <c r="O654" s="166"/>
      <c r="P654" s="167">
        <f t="shared" ref="P654:P670" si="424">ROUND(G654-O654,2)</f>
        <v>6</v>
      </c>
      <c r="Q654" s="168">
        <f t="shared" ref="Q654:Q670" si="425">ROUND(O654*$H654*(1+$I$2),2)</f>
        <v>0</v>
      </c>
      <c r="R654" s="168">
        <f t="shared" ref="R654:R670" si="426">ROUND(O654*$I654*(1+$I$2),2)</f>
        <v>0</v>
      </c>
      <c r="S654" s="168">
        <f t="shared" ref="S654:S670" si="427">ROUND(O654*($I654+$H654),2)</f>
        <v>0</v>
      </c>
      <c r="T654" s="169">
        <f t="shared" ref="T654:T670" si="428">ROUND(Q654+R654,2)</f>
        <v>0</v>
      </c>
      <c r="U654" s="166"/>
      <c r="V654" s="167">
        <f t="shared" ref="V654:V670" si="429">ROUND(P654-U654,2)</f>
        <v>6</v>
      </c>
      <c r="W654" s="168">
        <f t="shared" ref="W654:W670" si="430">ROUND(U654*$H654*(1+$I$2),2)</f>
        <v>0</v>
      </c>
      <c r="X654" s="168">
        <f t="shared" ref="X654:X670" si="431">ROUND(U654*$I654*(1+$I$2),2)</f>
        <v>0</v>
      </c>
      <c r="Y654" s="168">
        <f t="shared" ref="Y654:Y670" si="432">ROUND(U654*($I654+$H654),2)</f>
        <v>0</v>
      </c>
      <c r="Z654" s="169">
        <f t="shared" ref="Z654:Z670" si="433">ROUND(W654+X654,2)</f>
        <v>0</v>
      </c>
      <c r="AA654" s="166"/>
      <c r="AB654" s="167">
        <f t="shared" ref="AB654:AB670" si="434">ROUND(V654-AA654,2)</f>
        <v>6</v>
      </c>
      <c r="AC654" s="168">
        <f t="shared" ref="AC654:AC670" si="435">ROUND(AA654*$H654*(1+$I$2),2)</f>
        <v>0</v>
      </c>
      <c r="AD654" s="168">
        <f t="shared" ref="AD654:AD670" si="436">ROUND(AA654*$I654*(1+$I$2),2)</f>
        <v>0</v>
      </c>
      <c r="AE654" s="168">
        <f t="shared" ref="AE654:AE670" si="437">ROUND(AA654*($I654+$H654),2)</f>
        <v>0</v>
      </c>
      <c r="AF654" s="169">
        <f t="shared" ref="AF654:AF670" si="438">ROUND(AC654+AD654,2)</f>
        <v>0</v>
      </c>
      <c r="AG654" s="170"/>
      <c r="AH654" s="238" t="s">
        <v>1490</v>
      </c>
      <c r="AI654" s="323"/>
      <c r="AN654" s="255"/>
      <c r="AO654" s="256"/>
      <c r="AP654" s="256"/>
      <c r="AQ654" s="257"/>
    </row>
    <row r="655" spans="1:43" ht="30">
      <c r="A655" s="281"/>
      <c r="B655" s="282" t="s">
        <v>4394</v>
      </c>
      <c r="C655" s="299" t="s">
        <v>4395</v>
      </c>
      <c r="D655" s="273" t="s">
        <v>4396</v>
      </c>
      <c r="E655" s="274"/>
      <c r="F655" s="275" t="s">
        <v>2590</v>
      </c>
      <c r="G655" s="276">
        <v>6</v>
      </c>
      <c r="H655" s="277">
        <v>53.99</v>
      </c>
      <c r="I655" s="278">
        <v>11.27</v>
      </c>
      <c r="J655" s="279">
        <f t="shared" si="419"/>
        <v>65.260000000000005</v>
      </c>
      <c r="K655" s="166">
        <f t="shared" si="420"/>
        <v>323.94</v>
      </c>
      <c r="L655" s="166">
        <f t="shared" si="421"/>
        <v>67.62</v>
      </c>
      <c r="M655" s="166">
        <f t="shared" si="422"/>
        <v>391.56</v>
      </c>
      <c r="N655" s="166">
        <f t="shared" si="423"/>
        <v>489.45</v>
      </c>
      <c r="O655" s="166"/>
      <c r="P655" s="167">
        <f t="shared" si="424"/>
        <v>6</v>
      </c>
      <c r="Q655" s="168">
        <f t="shared" si="425"/>
        <v>0</v>
      </c>
      <c r="R655" s="168">
        <f t="shared" si="426"/>
        <v>0</v>
      </c>
      <c r="S655" s="168">
        <f t="shared" si="427"/>
        <v>0</v>
      </c>
      <c r="T655" s="169">
        <f t="shared" si="428"/>
        <v>0</v>
      </c>
      <c r="U655" s="166"/>
      <c r="V655" s="167">
        <f t="shared" si="429"/>
        <v>6</v>
      </c>
      <c r="W655" s="168">
        <f t="shared" si="430"/>
        <v>0</v>
      </c>
      <c r="X655" s="168">
        <f t="shared" si="431"/>
        <v>0</v>
      </c>
      <c r="Y655" s="168">
        <f t="shared" si="432"/>
        <v>0</v>
      </c>
      <c r="Z655" s="169">
        <f t="shared" si="433"/>
        <v>0</v>
      </c>
      <c r="AA655" s="166"/>
      <c r="AB655" s="167">
        <f t="shared" si="434"/>
        <v>6</v>
      </c>
      <c r="AC655" s="168">
        <f t="shared" si="435"/>
        <v>0</v>
      </c>
      <c r="AD655" s="168">
        <f t="shared" si="436"/>
        <v>0</v>
      </c>
      <c r="AE655" s="168">
        <f t="shared" si="437"/>
        <v>0</v>
      </c>
      <c r="AF655" s="169">
        <f t="shared" si="438"/>
        <v>0</v>
      </c>
      <c r="AG655" s="170"/>
      <c r="AH655" s="238" t="s">
        <v>1490</v>
      </c>
      <c r="AI655" s="323"/>
      <c r="AN655" s="255"/>
      <c r="AO655" s="256"/>
      <c r="AP655" s="256"/>
      <c r="AQ655" s="257"/>
    </row>
    <row r="656" spans="1:43" ht="30">
      <c r="A656" s="281"/>
      <c r="B656" s="282" t="s">
        <v>4397</v>
      </c>
      <c r="C656" s="299" t="s">
        <v>4398</v>
      </c>
      <c r="D656" s="273" t="s">
        <v>4399</v>
      </c>
      <c r="E656" s="274"/>
      <c r="F656" s="275" t="s">
        <v>2590</v>
      </c>
      <c r="G656" s="276">
        <v>6</v>
      </c>
      <c r="H656" s="277">
        <v>65.89</v>
      </c>
      <c r="I656" s="278">
        <v>14.08</v>
      </c>
      <c r="J656" s="279">
        <f t="shared" si="419"/>
        <v>79.97</v>
      </c>
      <c r="K656" s="166">
        <f t="shared" si="420"/>
        <v>395.34</v>
      </c>
      <c r="L656" s="166">
        <f t="shared" si="421"/>
        <v>84.48</v>
      </c>
      <c r="M656" s="166">
        <f t="shared" si="422"/>
        <v>479.82</v>
      </c>
      <c r="N656" s="166">
        <f t="shared" si="423"/>
        <v>599.78</v>
      </c>
      <c r="O656" s="166"/>
      <c r="P656" s="167">
        <f t="shared" si="424"/>
        <v>6</v>
      </c>
      <c r="Q656" s="168">
        <f t="shared" si="425"/>
        <v>0</v>
      </c>
      <c r="R656" s="168">
        <f t="shared" si="426"/>
        <v>0</v>
      </c>
      <c r="S656" s="168">
        <f t="shared" si="427"/>
        <v>0</v>
      </c>
      <c r="T656" s="169">
        <f t="shared" si="428"/>
        <v>0</v>
      </c>
      <c r="U656" s="166"/>
      <c r="V656" s="167">
        <f t="shared" si="429"/>
        <v>6</v>
      </c>
      <c r="W656" s="168">
        <f t="shared" si="430"/>
        <v>0</v>
      </c>
      <c r="X656" s="168">
        <f t="shared" si="431"/>
        <v>0</v>
      </c>
      <c r="Y656" s="168">
        <f t="shared" si="432"/>
        <v>0</v>
      </c>
      <c r="Z656" s="169">
        <f t="shared" si="433"/>
        <v>0</v>
      </c>
      <c r="AA656" s="166"/>
      <c r="AB656" s="167">
        <f t="shared" si="434"/>
        <v>6</v>
      </c>
      <c r="AC656" s="168">
        <f t="shared" si="435"/>
        <v>0</v>
      </c>
      <c r="AD656" s="168">
        <f t="shared" si="436"/>
        <v>0</v>
      </c>
      <c r="AE656" s="168">
        <f t="shared" si="437"/>
        <v>0</v>
      </c>
      <c r="AF656" s="169">
        <f t="shared" si="438"/>
        <v>0</v>
      </c>
      <c r="AG656" s="170"/>
      <c r="AH656" s="238" t="s">
        <v>1490</v>
      </c>
      <c r="AI656" s="323"/>
      <c r="AN656" s="239"/>
      <c r="AO656" s="240"/>
      <c r="AP656" s="240"/>
      <c r="AQ656" s="241"/>
    </row>
    <row r="657" spans="1:43" ht="30">
      <c r="A657" s="281"/>
      <c r="B657" s="282" t="s">
        <v>4400</v>
      </c>
      <c r="C657" s="299" t="s">
        <v>4401</v>
      </c>
      <c r="D657" s="273" t="s">
        <v>4402</v>
      </c>
      <c r="E657" s="274"/>
      <c r="F657" s="275" t="s">
        <v>2590</v>
      </c>
      <c r="G657" s="276">
        <v>6</v>
      </c>
      <c r="H657" s="277">
        <v>110.4</v>
      </c>
      <c r="I657" s="278">
        <v>15.97</v>
      </c>
      <c r="J657" s="279">
        <f t="shared" si="419"/>
        <v>126.37</v>
      </c>
      <c r="K657" s="166">
        <f t="shared" si="420"/>
        <v>662.4</v>
      </c>
      <c r="L657" s="166">
        <f t="shared" si="421"/>
        <v>95.82</v>
      </c>
      <c r="M657" s="166">
        <f t="shared" si="422"/>
        <v>758.22</v>
      </c>
      <c r="N657" s="166">
        <f t="shared" si="423"/>
        <v>947.78</v>
      </c>
      <c r="O657" s="166"/>
      <c r="P657" s="167">
        <f t="shared" si="424"/>
        <v>6</v>
      </c>
      <c r="Q657" s="168">
        <f t="shared" si="425"/>
        <v>0</v>
      </c>
      <c r="R657" s="168">
        <f t="shared" si="426"/>
        <v>0</v>
      </c>
      <c r="S657" s="168">
        <f t="shared" si="427"/>
        <v>0</v>
      </c>
      <c r="T657" s="169">
        <f t="shared" si="428"/>
        <v>0</v>
      </c>
      <c r="U657" s="166"/>
      <c r="V657" s="167">
        <f t="shared" si="429"/>
        <v>6</v>
      </c>
      <c r="W657" s="168">
        <f t="shared" si="430"/>
        <v>0</v>
      </c>
      <c r="X657" s="168">
        <f t="shared" si="431"/>
        <v>0</v>
      </c>
      <c r="Y657" s="168">
        <f t="shared" si="432"/>
        <v>0</v>
      </c>
      <c r="Z657" s="169">
        <f t="shared" si="433"/>
        <v>0</v>
      </c>
      <c r="AA657" s="166"/>
      <c r="AB657" s="167">
        <f t="shared" si="434"/>
        <v>6</v>
      </c>
      <c r="AC657" s="168">
        <f t="shared" si="435"/>
        <v>0</v>
      </c>
      <c r="AD657" s="168">
        <f t="shared" si="436"/>
        <v>0</v>
      </c>
      <c r="AE657" s="168">
        <f t="shared" si="437"/>
        <v>0</v>
      </c>
      <c r="AF657" s="169">
        <f t="shared" si="438"/>
        <v>0</v>
      </c>
      <c r="AG657" s="170"/>
      <c r="AH657" s="238" t="s">
        <v>1490</v>
      </c>
      <c r="AI657" s="280"/>
      <c r="AN657" s="255"/>
      <c r="AO657" s="256"/>
      <c r="AP657" s="256"/>
      <c r="AQ657" s="257"/>
    </row>
    <row r="658" spans="1:43" ht="30">
      <c r="A658" s="281"/>
      <c r="B658" s="282" t="s">
        <v>4403</v>
      </c>
      <c r="C658" s="299" t="s">
        <v>4404</v>
      </c>
      <c r="D658" s="273" t="s">
        <v>4405</v>
      </c>
      <c r="E658" s="274"/>
      <c r="F658" s="275" t="s">
        <v>2590</v>
      </c>
      <c r="G658" s="276">
        <v>21</v>
      </c>
      <c r="H658" s="277">
        <v>125.03</v>
      </c>
      <c r="I658" s="278">
        <v>15.97</v>
      </c>
      <c r="J658" s="279">
        <f t="shared" si="419"/>
        <v>141</v>
      </c>
      <c r="K658" s="166">
        <f t="shared" si="420"/>
        <v>2625.63</v>
      </c>
      <c r="L658" s="166">
        <f t="shared" si="421"/>
        <v>335.37</v>
      </c>
      <c r="M658" s="166">
        <f t="shared" si="422"/>
        <v>2961</v>
      </c>
      <c r="N658" s="166">
        <f t="shared" si="423"/>
        <v>3701.25</v>
      </c>
      <c r="O658" s="166"/>
      <c r="P658" s="167">
        <f t="shared" si="424"/>
        <v>21</v>
      </c>
      <c r="Q658" s="168">
        <f t="shared" si="425"/>
        <v>0</v>
      </c>
      <c r="R658" s="168">
        <f t="shared" si="426"/>
        <v>0</v>
      </c>
      <c r="S658" s="168">
        <f t="shared" si="427"/>
        <v>0</v>
      </c>
      <c r="T658" s="169">
        <f t="shared" si="428"/>
        <v>0</v>
      </c>
      <c r="U658" s="166"/>
      <c r="V658" s="167">
        <f t="shared" si="429"/>
        <v>21</v>
      </c>
      <c r="W658" s="168">
        <f t="shared" si="430"/>
        <v>0</v>
      </c>
      <c r="X658" s="168">
        <f t="shared" si="431"/>
        <v>0</v>
      </c>
      <c r="Y658" s="168">
        <f t="shared" si="432"/>
        <v>0</v>
      </c>
      <c r="Z658" s="169">
        <f t="shared" si="433"/>
        <v>0</v>
      </c>
      <c r="AA658" s="166"/>
      <c r="AB658" s="167">
        <f t="shared" si="434"/>
        <v>21</v>
      </c>
      <c r="AC658" s="168">
        <f t="shared" si="435"/>
        <v>0</v>
      </c>
      <c r="AD658" s="168">
        <f t="shared" si="436"/>
        <v>0</v>
      </c>
      <c r="AE658" s="168">
        <f t="shared" si="437"/>
        <v>0</v>
      </c>
      <c r="AF658" s="169">
        <f t="shared" si="438"/>
        <v>0</v>
      </c>
      <c r="AG658" s="170"/>
      <c r="AH658" s="238" t="s">
        <v>1490</v>
      </c>
      <c r="AI658" s="280"/>
      <c r="AN658" s="255"/>
      <c r="AO658" s="256"/>
      <c r="AP658" s="256"/>
      <c r="AQ658" s="257"/>
    </row>
    <row r="659" spans="1:43" ht="30">
      <c r="A659" s="281"/>
      <c r="B659" s="282" t="s">
        <v>4406</v>
      </c>
      <c r="C659" s="299" t="s">
        <v>4407</v>
      </c>
      <c r="D659" s="273" t="s">
        <v>4408</v>
      </c>
      <c r="E659" s="274"/>
      <c r="F659" s="275" t="s">
        <v>2590</v>
      </c>
      <c r="G659" s="276">
        <v>21</v>
      </c>
      <c r="H659" s="277">
        <v>161.32</v>
      </c>
      <c r="I659" s="278">
        <v>21.6</v>
      </c>
      <c r="J659" s="279">
        <f t="shared" si="419"/>
        <v>182.92</v>
      </c>
      <c r="K659" s="166">
        <f t="shared" si="420"/>
        <v>3387.72</v>
      </c>
      <c r="L659" s="166">
        <f t="shared" si="421"/>
        <v>453.6</v>
      </c>
      <c r="M659" s="166">
        <f t="shared" si="422"/>
        <v>3841.32</v>
      </c>
      <c r="N659" s="166">
        <f t="shared" si="423"/>
        <v>4801.6499999999996</v>
      </c>
      <c r="O659" s="166"/>
      <c r="P659" s="167">
        <f t="shared" si="424"/>
        <v>21</v>
      </c>
      <c r="Q659" s="168">
        <f t="shared" si="425"/>
        <v>0</v>
      </c>
      <c r="R659" s="168">
        <f t="shared" si="426"/>
        <v>0</v>
      </c>
      <c r="S659" s="168">
        <f t="shared" si="427"/>
        <v>0</v>
      </c>
      <c r="T659" s="169">
        <f t="shared" si="428"/>
        <v>0</v>
      </c>
      <c r="U659" s="166"/>
      <c r="V659" s="167">
        <f t="shared" si="429"/>
        <v>21</v>
      </c>
      <c r="W659" s="168">
        <f t="shared" si="430"/>
        <v>0</v>
      </c>
      <c r="X659" s="168">
        <f t="shared" si="431"/>
        <v>0</v>
      </c>
      <c r="Y659" s="168">
        <f t="shared" si="432"/>
        <v>0</v>
      </c>
      <c r="Z659" s="169">
        <f t="shared" si="433"/>
        <v>0</v>
      </c>
      <c r="AA659" s="166"/>
      <c r="AB659" s="167">
        <f t="shared" si="434"/>
        <v>21</v>
      </c>
      <c r="AC659" s="168">
        <f t="shared" si="435"/>
        <v>0</v>
      </c>
      <c r="AD659" s="168">
        <f t="shared" si="436"/>
        <v>0</v>
      </c>
      <c r="AE659" s="168">
        <f t="shared" si="437"/>
        <v>0</v>
      </c>
      <c r="AF659" s="169">
        <f t="shared" si="438"/>
        <v>0</v>
      </c>
      <c r="AG659" s="170"/>
      <c r="AH659" s="238" t="s">
        <v>1490</v>
      </c>
      <c r="AI659" s="280"/>
      <c r="AN659" s="255"/>
      <c r="AO659" s="256"/>
      <c r="AP659" s="256"/>
      <c r="AQ659" s="257"/>
    </row>
    <row r="660" spans="1:43" ht="30">
      <c r="A660" s="281"/>
      <c r="B660" s="282" t="s">
        <v>4409</v>
      </c>
      <c r="C660" s="299" t="s">
        <v>4410</v>
      </c>
      <c r="D660" s="273" t="s">
        <v>4411</v>
      </c>
      <c r="E660" s="274"/>
      <c r="F660" s="275" t="s">
        <v>2594</v>
      </c>
      <c r="G660" s="276">
        <v>2</v>
      </c>
      <c r="H660" s="277">
        <v>4.8899999999999997</v>
      </c>
      <c r="I660" s="278">
        <v>1.87</v>
      </c>
      <c r="J660" s="279">
        <f t="shared" si="419"/>
        <v>6.76</v>
      </c>
      <c r="K660" s="166">
        <f t="shared" si="420"/>
        <v>9.7799999999999994</v>
      </c>
      <c r="L660" s="166">
        <f t="shared" si="421"/>
        <v>3.74</v>
      </c>
      <c r="M660" s="166">
        <f t="shared" si="422"/>
        <v>13.52</v>
      </c>
      <c r="N660" s="166">
        <f t="shared" si="423"/>
        <v>16.899999999999999</v>
      </c>
      <c r="O660" s="166"/>
      <c r="P660" s="167">
        <f t="shared" si="424"/>
        <v>2</v>
      </c>
      <c r="Q660" s="168">
        <f t="shared" si="425"/>
        <v>0</v>
      </c>
      <c r="R660" s="168">
        <f t="shared" si="426"/>
        <v>0</v>
      </c>
      <c r="S660" s="168">
        <f t="shared" si="427"/>
        <v>0</v>
      </c>
      <c r="T660" s="169">
        <f t="shared" si="428"/>
        <v>0</v>
      </c>
      <c r="U660" s="166"/>
      <c r="V660" s="167">
        <f t="shared" si="429"/>
        <v>2</v>
      </c>
      <c r="W660" s="168">
        <f t="shared" si="430"/>
        <v>0</v>
      </c>
      <c r="X660" s="168">
        <f t="shared" si="431"/>
        <v>0</v>
      </c>
      <c r="Y660" s="168">
        <f t="shared" si="432"/>
        <v>0</v>
      </c>
      <c r="Z660" s="169">
        <f t="shared" si="433"/>
        <v>0</v>
      </c>
      <c r="AA660" s="166"/>
      <c r="AB660" s="167">
        <f t="shared" si="434"/>
        <v>2</v>
      </c>
      <c r="AC660" s="168">
        <f t="shared" si="435"/>
        <v>0</v>
      </c>
      <c r="AD660" s="168">
        <f t="shared" si="436"/>
        <v>0</v>
      </c>
      <c r="AE660" s="168">
        <f t="shared" si="437"/>
        <v>0</v>
      </c>
      <c r="AF660" s="169">
        <f t="shared" si="438"/>
        <v>0</v>
      </c>
      <c r="AG660" s="170"/>
      <c r="AH660" s="238" t="s">
        <v>1490</v>
      </c>
      <c r="AI660" s="280"/>
      <c r="AN660" s="255"/>
      <c r="AO660" s="256"/>
      <c r="AP660" s="256"/>
      <c r="AQ660" s="257"/>
    </row>
    <row r="661" spans="1:43" ht="30">
      <c r="A661" s="281"/>
      <c r="B661" s="282" t="s">
        <v>4412</v>
      </c>
      <c r="C661" s="299" t="s">
        <v>4413</v>
      </c>
      <c r="D661" s="273" t="s">
        <v>4414</v>
      </c>
      <c r="E661" s="274"/>
      <c r="F661" s="275" t="s">
        <v>2594</v>
      </c>
      <c r="G661" s="276">
        <v>2</v>
      </c>
      <c r="H661" s="277">
        <v>7.23</v>
      </c>
      <c r="I661" s="278">
        <v>1.87</v>
      </c>
      <c r="J661" s="279">
        <f t="shared" si="419"/>
        <v>9.1</v>
      </c>
      <c r="K661" s="166">
        <f t="shared" si="420"/>
        <v>14.46</v>
      </c>
      <c r="L661" s="166">
        <f t="shared" si="421"/>
        <v>3.74</v>
      </c>
      <c r="M661" s="166">
        <f t="shared" si="422"/>
        <v>18.2</v>
      </c>
      <c r="N661" s="166">
        <f t="shared" si="423"/>
        <v>22.75</v>
      </c>
      <c r="O661" s="166"/>
      <c r="P661" s="167">
        <f t="shared" si="424"/>
        <v>2</v>
      </c>
      <c r="Q661" s="168">
        <f t="shared" si="425"/>
        <v>0</v>
      </c>
      <c r="R661" s="168">
        <f t="shared" si="426"/>
        <v>0</v>
      </c>
      <c r="S661" s="168">
        <f t="shared" si="427"/>
        <v>0</v>
      </c>
      <c r="T661" s="169">
        <f t="shared" si="428"/>
        <v>0</v>
      </c>
      <c r="U661" s="166"/>
      <c r="V661" s="167">
        <f t="shared" si="429"/>
        <v>2</v>
      </c>
      <c r="W661" s="168">
        <f t="shared" si="430"/>
        <v>0</v>
      </c>
      <c r="X661" s="168">
        <f t="shared" si="431"/>
        <v>0</v>
      </c>
      <c r="Y661" s="168">
        <f t="shared" si="432"/>
        <v>0</v>
      </c>
      <c r="Z661" s="169">
        <f t="shared" si="433"/>
        <v>0</v>
      </c>
      <c r="AA661" s="166"/>
      <c r="AB661" s="167">
        <f t="shared" si="434"/>
        <v>2</v>
      </c>
      <c r="AC661" s="168">
        <f t="shared" si="435"/>
        <v>0</v>
      </c>
      <c r="AD661" s="168">
        <f t="shared" si="436"/>
        <v>0</v>
      </c>
      <c r="AE661" s="168">
        <f t="shared" si="437"/>
        <v>0</v>
      </c>
      <c r="AF661" s="169">
        <f t="shared" si="438"/>
        <v>0</v>
      </c>
      <c r="AG661" s="170"/>
      <c r="AH661" s="238" t="s">
        <v>1490</v>
      </c>
      <c r="AI661" s="280"/>
      <c r="AN661" s="255"/>
      <c r="AO661" s="256"/>
      <c r="AP661" s="256"/>
      <c r="AQ661" s="257"/>
    </row>
    <row r="662" spans="1:43" ht="30">
      <c r="A662" s="281"/>
      <c r="B662" s="282" t="s">
        <v>4415</v>
      </c>
      <c r="C662" s="299" t="s">
        <v>4416</v>
      </c>
      <c r="D662" s="273" t="s">
        <v>4417</v>
      </c>
      <c r="E662" s="274"/>
      <c r="F662" s="275" t="s">
        <v>2594</v>
      </c>
      <c r="G662" s="276">
        <v>2</v>
      </c>
      <c r="H662" s="277">
        <v>17.57</v>
      </c>
      <c r="I662" s="278">
        <v>1.87</v>
      </c>
      <c r="J662" s="279">
        <f t="shared" si="419"/>
        <v>19.440000000000001</v>
      </c>
      <c r="K662" s="166">
        <f t="shared" si="420"/>
        <v>35.14</v>
      </c>
      <c r="L662" s="166">
        <f t="shared" si="421"/>
        <v>3.74</v>
      </c>
      <c r="M662" s="166">
        <f t="shared" si="422"/>
        <v>38.880000000000003</v>
      </c>
      <c r="N662" s="166">
        <f t="shared" si="423"/>
        <v>48.6</v>
      </c>
      <c r="O662" s="166"/>
      <c r="P662" s="167">
        <f t="shared" si="424"/>
        <v>2</v>
      </c>
      <c r="Q662" s="168">
        <f t="shared" si="425"/>
        <v>0</v>
      </c>
      <c r="R662" s="168">
        <f t="shared" si="426"/>
        <v>0</v>
      </c>
      <c r="S662" s="168">
        <f t="shared" si="427"/>
        <v>0</v>
      </c>
      <c r="T662" s="169">
        <f t="shared" si="428"/>
        <v>0</v>
      </c>
      <c r="U662" s="166"/>
      <c r="V662" s="167">
        <f t="shared" si="429"/>
        <v>2</v>
      </c>
      <c r="W662" s="168">
        <f t="shared" si="430"/>
        <v>0</v>
      </c>
      <c r="X662" s="168">
        <f t="shared" si="431"/>
        <v>0</v>
      </c>
      <c r="Y662" s="168">
        <f t="shared" si="432"/>
        <v>0</v>
      </c>
      <c r="Z662" s="169">
        <f t="shared" si="433"/>
        <v>0</v>
      </c>
      <c r="AA662" s="166"/>
      <c r="AB662" s="167">
        <f t="shared" si="434"/>
        <v>2</v>
      </c>
      <c r="AC662" s="168">
        <f t="shared" si="435"/>
        <v>0</v>
      </c>
      <c r="AD662" s="168">
        <f t="shared" si="436"/>
        <v>0</v>
      </c>
      <c r="AE662" s="168">
        <f t="shared" si="437"/>
        <v>0</v>
      </c>
      <c r="AF662" s="169">
        <f t="shared" si="438"/>
        <v>0</v>
      </c>
      <c r="AG662" s="170"/>
      <c r="AH662" s="238" t="s">
        <v>1490</v>
      </c>
      <c r="AI662" s="280"/>
      <c r="AN662" s="239"/>
      <c r="AO662" s="240"/>
      <c r="AP662" s="240"/>
      <c r="AQ662" s="241"/>
    </row>
    <row r="663" spans="1:43" ht="30">
      <c r="A663" s="281"/>
      <c r="B663" s="282" t="s">
        <v>4418</v>
      </c>
      <c r="C663" s="283" t="s">
        <v>4419</v>
      </c>
      <c r="D663" s="273" t="s">
        <v>4420</v>
      </c>
      <c r="E663" s="274"/>
      <c r="F663" s="275" t="s">
        <v>2550</v>
      </c>
      <c r="G663" s="276">
        <v>4</v>
      </c>
      <c r="H663" s="277">
        <v>196.4</v>
      </c>
      <c r="I663" s="278">
        <v>2.08</v>
      </c>
      <c r="J663" s="279">
        <f t="shared" si="419"/>
        <v>198.48</v>
      </c>
      <c r="K663" s="166">
        <f t="shared" si="420"/>
        <v>785.6</v>
      </c>
      <c r="L663" s="166">
        <f t="shared" si="421"/>
        <v>8.32</v>
      </c>
      <c r="M663" s="166">
        <f t="shared" si="422"/>
        <v>793.92</v>
      </c>
      <c r="N663" s="166">
        <f t="shared" si="423"/>
        <v>992.4</v>
      </c>
      <c r="O663" s="166"/>
      <c r="P663" s="167">
        <f t="shared" si="424"/>
        <v>4</v>
      </c>
      <c r="Q663" s="168">
        <f t="shared" si="425"/>
        <v>0</v>
      </c>
      <c r="R663" s="168">
        <f t="shared" si="426"/>
        <v>0</v>
      </c>
      <c r="S663" s="168">
        <f t="shared" si="427"/>
        <v>0</v>
      </c>
      <c r="T663" s="169">
        <f t="shared" si="428"/>
        <v>0</v>
      </c>
      <c r="U663" s="166"/>
      <c r="V663" s="167">
        <f t="shared" si="429"/>
        <v>4</v>
      </c>
      <c r="W663" s="168">
        <f t="shared" si="430"/>
        <v>0</v>
      </c>
      <c r="X663" s="168">
        <f t="shared" si="431"/>
        <v>0</v>
      </c>
      <c r="Y663" s="168">
        <f t="shared" si="432"/>
        <v>0</v>
      </c>
      <c r="Z663" s="169">
        <f t="shared" si="433"/>
        <v>0</v>
      </c>
      <c r="AA663" s="166"/>
      <c r="AB663" s="167">
        <f t="shared" si="434"/>
        <v>4</v>
      </c>
      <c r="AC663" s="168">
        <f t="shared" si="435"/>
        <v>0</v>
      </c>
      <c r="AD663" s="168">
        <f t="shared" si="436"/>
        <v>0</v>
      </c>
      <c r="AE663" s="168">
        <f t="shared" si="437"/>
        <v>0</v>
      </c>
      <c r="AF663" s="169">
        <f t="shared" si="438"/>
        <v>0</v>
      </c>
      <c r="AG663" s="170"/>
      <c r="AH663" s="238" t="s">
        <v>1490</v>
      </c>
      <c r="AI663" s="280"/>
      <c r="AN663" s="255"/>
      <c r="AO663" s="256"/>
      <c r="AP663" s="256"/>
      <c r="AQ663" s="257"/>
    </row>
    <row r="664" spans="1:43" ht="30">
      <c r="A664" s="281"/>
      <c r="B664" s="282" t="s">
        <v>4421</v>
      </c>
      <c r="C664" s="320" t="s">
        <v>4422</v>
      </c>
      <c r="D664" s="273" t="s">
        <v>4423</v>
      </c>
      <c r="E664" s="274"/>
      <c r="F664" s="275" t="s">
        <v>2550</v>
      </c>
      <c r="G664" s="276">
        <v>4</v>
      </c>
      <c r="H664" s="277">
        <v>865.3</v>
      </c>
      <c r="I664" s="278">
        <v>11.68</v>
      </c>
      <c r="J664" s="279">
        <f t="shared" si="419"/>
        <v>876.98</v>
      </c>
      <c r="K664" s="166">
        <f t="shared" si="420"/>
        <v>3461.2</v>
      </c>
      <c r="L664" s="166">
        <f t="shared" si="421"/>
        <v>46.72</v>
      </c>
      <c r="M664" s="166">
        <f t="shared" si="422"/>
        <v>3507.92</v>
      </c>
      <c r="N664" s="166">
        <f t="shared" si="423"/>
        <v>4384.8999999999996</v>
      </c>
      <c r="O664" s="166"/>
      <c r="P664" s="167">
        <f t="shared" si="424"/>
        <v>4</v>
      </c>
      <c r="Q664" s="168">
        <f t="shared" si="425"/>
        <v>0</v>
      </c>
      <c r="R664" s="168">
        <f t="shared" si="426"/>
        <v>0</v>
      </c>
      <c r="S664" s="168">
        <f t="shared" si="427"/>
        <v>0</v>
      </c>
      <c r="T664" s="169">
        <f t="shared" si="428"/>
        <v>0</v>
      </c>
      <c r="U664" s="166"/>
      <c r="V664" s="167">
        <f t="shared" si="429"/>
        <v>4</v>
      </c>
      <c r="W664" s="168">
        <f t="shared" si="430"/>
        <v>0</v>
      </c>
      <c r="X664" s="168">
        <f t="shared" si="431"/>
        <v>0</v>
      </c>
      <c r="Y664" s="168">
        <f t="shared" si="432"/>
        <v>0</v>
      </c>
      <c r="Z664" s="169">
        <f t="shared" si="433"/>
        <v>0</v>
      </c>
      <c r="AA664" s="166"/>
      <c r="AB664" s="167">
        <f t="shared" si="434"/>
        <v>4</v>
      </c>
      <c r="AC664" s="168">
        <f t="shared" si="435"/>
        <v>0</v>
      </c>
      <c r="AD664" s="168">
        <f t="shared" si="436"/>
        <v>0</v>
      </c>
      <c r="AE664" s="168">
        <f t="shared" si="437"/>
        <v>0</v>
      </c>
      <c r="AF664" s="169">
        <f t="shared" si="438"/>
        <v>0</v>
      </c>
      <c r="AG664" s="170"/>
      <c r="AH664" s="238" t="s">
        <v>1490</v>
      </c>
      <c r="AI664" s="280"/>
      <c r="AN664" s="255"/>
      <c r="AO664" s="256"/>
      <c r="AP664" s="256"/>
      <c r="AQ664" s="257"/>
    </row>
    <row r="665" spans="1:43" ht="30">
      <c r="A665" s="281"/>
      <c r="B665" s="282" t="s">
        <v>4424</v>
      </c>
      <c r="C665" s="299" t="s">
        <v>4244</v>
      </c>
      <c r="D665" s="273" t="s">
        <v>4245</v>
      </c>
      <c r="E665" s="274"/>
      <c r="F665" s="275" t="s">
        <v>2594</v>
      </c>
      <c r="G665" s="276">
        <v>2</v>
      </c>
      <c r="H665" s="277">
        <v>182.42</v>
      </c>
      <c r="I665" s="278">
        <v>14.08</v>
      </c>
      <c r="J665" s="279">
        <f t="shared" si="419"/>
        <v>196.5</v>
      </c>
      <c r="K665" s="166">
        <f t="shared" si="420"/>
        <v>364.84</v>
      </c>
      <c r="L665" s="166">
        <f t="shared" si="421"/>
        <v>28.16</v>
      </c>
      <c r="M665" s="166">
        <f t="shared" si="422"/>
        <v>393</v>
      </c>
      <c r="N665" s="166">
        <f t="shared" si="423"/>
        <v>491.25</v>
      </c>
      <c r="O665" s="166"/>
      <c r="P665" s="167">
        <f t="shared" si="424"/>
        <v>2</v>
      </c>
      <c r="Q665" s="168">
        <f t="shared" si="425"/>
        <v>0</v>
      </c>
      <c r="R665" s="168">
        <f t="shared" si="426"/>
        <v>0</v>
      </c>
      <c r="S665" s="168">
        <f t="shared" si="427"/>
        <v>0</v>
      </c>
      <c r="T665" s="169">
        <f t="shared" si="428"/>
        <v>0</v>
      </c>
      <c r="U665" s="166"/>
      <c r="V665" s="167">
        <f t="shared" si="429"/>
        <v>2</v>
      </c>
      <c r="W665" s="168">
        <f t="shared" si="430"/>
        <v>0</v>
      </c>
      <c r="X665" s="168">
        <f t="shared" si="431"/>
        <v>0</v>
      </c>
      <c r="Y665" s="168">
        <f t="shared" si="432"/>
        <v>0</v>
      </c>
      <c r="Z665" s="169">
        <f t="shared" si="433"/>
        <v>0</v>
      </c>
      <c r="AA665" s="166"/>
      <c r="AB665" s="167">
        <f t="shared" si="434"/>
        <v>2</v>
      </c>
      <c r="AC665" s="168">
        <f t="shared" si="435"/>
        <v>0</v>
      </c>
      <c r="AD665" s="168">
        <f t="shared" si="436"/>
        <v>0</v>
      </c>
      <c r="AE665" s="168">
        <f t="shared" si="437"/>
        <v>0</v>
      </c>
      <c r="AF665" s="169">
        <f t="shared" si="438"/>
        <v>0</v>
      </c>
      <c r="AG665" s="170"/>
      <c r="AH665" s="238" t="s">
        <v>1490</v>
      </c>
      <c r="AI665" s="280"/>
      <c r="AN665" s="255"/>
      <c r="AO665" s="256"/>
      <c r="AP665" s="256"/>
      <c r="AQ665" s="257"/>
    </row>
    <row r="666" spans="1:43" ht="30">
      <c r="A666" s="281"/>
      <c r="B666" s="282" t="s">
        <v>4425</v>
      </c>
      <c r="C666" s="299" t="s">
        <v>4247</v>
      </c>
      <c r="D666" s="273" t="s">
        <v>4248</v>
      </c>
      <c r="E666" s="274"/>
      <c r="F666" s="275" t="s">
        <v>2594</v>
      </c>
      <c r="G666" s="276">
        <v>2</v>
      </c>
      <c r="H666" s="277">
        <v>378</v>
      </c>
      <c r="I666" s="278">
        <v>14.08</v>
      </c>
      <c r="J666" s="279">
        <f t="shared" si="419"/>
        <v>392.08</v>
      </c>
      <c r="K666" s="166">
        <f t="shared" si="420"/>
        <v>756</v>
      </c>
      <c r="L666" s="166">
        <f t="shared" si="421"/>
        <v>28.16</v>
      </c>
      <c r="M666" s="166">
        <f t="shared" si="422"/>
        <v>784.16</v>
      </c>
      <c r="N666" s="166">
        <f t="shared" si="423"/>
        <v>980.2</v>
      </c>
      <c r="O666" s="166"/>
      <c r="P666" s="167">
        <f t="shared" si="424"/>
        <v>2</v>
      </c>
      <c r="Q666" s="168">
        <f t="shared" si="425"/>
        <v>0</v>
      </c>
      <c r="R666" s="168">
        <f t="shared" si="426"/>
        <v>0</v>
      </c>
      <c r="S666" s="168">
        <f t="shared" si="427"/>
        <v>0</v>
      </c>
      <c r="T666" s="169">
        <f t="shared" si="428"/>
        <v>0</v>
      </c>
      <c r="U666" s="166"/>
      <c r="V666" s="167">
        <f t="shared" si="429"/>
        <v>2</v>
      </c>
      <c r="W666" s="168">
        <f t="shared" si="430"/>
        <v>0</v>
      </c>
      <c r="X666" s="168">
        <f t="shared" si="431"/>
        <v>0</v>
      </c>
      <c r="Y666" s="168">
        <f t="shared" si="432"/>
        <v>0</v>
      </c>
      <c r="Z666" s="169">
        <f t="shared" si="433"/>
        <v>0</v>
      </c>
      <c r="AA666" s="166"/>
      <c r="AB666" s="167">
        <f t="shared" si="434"/>
        <v>2</v>
      </c>
      <c r="AC666" s="168">
        <f t="shared" si="435"/>
        <v>0</v>
      </c>
      <c r="AD666" s="168">
        <f t="shared" si="436"/>
        <v>0</v>
      </c>
      <c r="AE666" s="168">
        <f t="shared" si="437"/>
        <v>0</v>
      </c>
      <c r="AF666" s="169">
        <f t="shared" si="438"/>
        <v>0</v>
      </c>
      <c r="AG666" s="170"/>
      <c r="AH666" s="238" t="s">
        <v>1490</v>
      </c>
      <c r="AI666" s="280"/>
      <c r="AN666" s="255"/>
      <c r="AO666" s="256"/>
      <c r="AP666" s="256"/>
      <c r="AQ666" s="257"/>
    </row>
    <row r="667" spans="1:43" ht="30">
      <c r="A667" s="281"/>
      <c r="B667" s="282" t="s">
        <v>4426</v>
      </c>
      <c r="C667" s="299" t="s">
        <v>4250</v>
      </c>
      <c r="D667" s="273" t="s">
        <v>4251</v>
      </c>
      <c r="E667" s="274"/>
      <c r="F667" s="275" t="s">
        <v>2594</v>
      </c>
      <c r="G667" s="276">
        <v>2</v>
      </c>
      <c r="H667" s="277">
        <v>645.85</v>
      </c>
      <c r="I667" s="278">
        <v>18.78</v>
      </c>
      <c r="J667" s="279">
        <f t="shared" si="419"/>
        <v>664.63</v>
      </c>
      <c r="K667" s="166">
        <f t="shared" si="420"/>
        <v>1291.7</v>
      </c>
      <c r="L667" s="166">
        <f t="shared" si="421"/>
        <v>37.56</v>
      </c>
      <c r="M667" s="166">
        <f t="shared" si="422"/>
        <v>1329.26</v>
      </c>
      <c r="N667" s="166">
        <f t="shared" si="423"/>
        <v>1661.58</v>
      </c>
      <c r="O667" s="166"/>
      <c r="P667" s="167">
        <f t="shared" si="424"/>
        <v>2</v>
      </c>
      <c r="Q667" s="168">
        <f t="shared" si="425"/>
        <v>0</v>
      </c>
      <c r="R667" s="168">
        <f t="shared" si="426"/>
        <v>0</v>
      </c>
      <c r="S667" s="168">
        <f t="shared" si="427"/>
        <v>0</v>
      </c>
      <c r="T667" s="169">
        <f t="shared" si="428"/>
        <v>0</v>
      </c>
      <c r="U667" s="166"/>
      <c r="V667" s="167">
        <f t="shared" si="429"/>
        <v>2</v>
      </c>
      <c r="W667" s="168">
        <f t="shared" si="430"/>
        <v>0</v>
      </c>
      <c r="X667" s="168">
        <f t="shared" si="431"/>
        <v>0</v>
      </c>
      <c r="Y667" s="168">
        <f t="shared" si="432"/>
        <v>0</v>
      </c>
      <c r="Z667" s="169">
        <f t="shared" si="433"/>
        <v>0</v>
      </c>
      <c r="AA667" s="166"/>
      <c r="AB667" s="167">
        <f t="shared" si="434"/>
        <v>2</v>
      </c>
      <c r="AC667" s="168">
        <f t="shared" si="435"/>
        <v>0</v>
      </c>
      <c r="AD667" s="168">
        <f t="shared" si="436"/>
        <v>0</v>
      </c>
      <c r="AE667" s="168">
        <f t="shared" si="437"/>
        <v>0</v>
      </c>
      <c r="AF667" s="169">
        <f t="shared" si="438"/>
        <v>0</v>
      </c>
      <c r="AG667" s="170"/>
      <c r="AH667" s="238" t="s">
        <v>1490</v>
      </c>
      <c r="AI667" s="280"/>
      <c r="AN667" s="255"/>
      <c r="AO667" s="256"/>
      <c r="AP667" s="256"/>
      <c r="AQ667" s="257"/>
    </row>
    <row r="668" spans="1:43" ht="45">
      <c r="A668" s="281"/>
      <c r="B668" s="282" t="s">
        <v>4427</v>
      </c>
      <c r="C668" s="299" t="s">
        <v>4428</v>
      </c>
      <c r="D668" s="273" t="s">
        <v>4429</v>
      </c>
      <c r="E668" s="274"/>
      <c r="F668" s="275" t="s">
        <v>2590</v>
      </c>
      <c r="G668" s="276">
        <v>12</v>
      </c>
      <c r="H668" s="277">
        <v>22.02</v>
      </c>
      <c r="I668" s="278">
        <v>28.17</v>
      </c>
      <c r="J668" s="279">
        <f t="shared" si="419"/>
        <v>50.19</v>
      </c>
      <c r="K668" s="166">
        <f t="shared" si="420"/>
        <v>264.24</v>
      </c>
      <c r="L668" s="166">
        <f t="shared" si="421"/>
        <v>338.04</v>
      </c>
      <c r="M668" s="166">
        <f t="shared" si="422"/>
        <v>602.28</v>
      </c>
      <c r="N668" s="166">
        <f t="shared" si="423"/>
        <v>752.85</v>
      </c>
      <c r="O668" s="166"/>
      <c r="P668" s="167">
        <f t="shared" si="424"/>
        <v>12</v>
      </c>
      <c r="Q668" s="168">
        <f t="shared" si="425"/>
        <v>0</v>
      </c>
      <c r="R668" s="168">
        <f t="shared" si="426"/>
        <v>0</v>
      </c>
      <c r="S668" s="168">
        <f t="shared" si="427"/>
        <v>0</v>
      </c>
      <c r="T668" s="169">
        <f t="shared" si="428"/>
        <v>0</v>
      </c>
      <c r="U668" s="166"/>
      <c r="V668" s="167">
        <f t="shared" si="429"/>
        <v>12</v>
      </c>
      <c r="W668" s="168">
        <f t="shared" si="430"/>
        <v>0</v>
      </c>
      <c r="X668" s="168">
        <f t="shared" si="431"/>
        <v>0</v>
      </c>
      <c r="Y668" s="168">
        <f t="shared" si="432"/>
        <v>0</v>
      </c>
      <c r="Z668" s="169">
        <f t="shared" si="433"/>
        <v>0</v>
      </c>
      <c r="AA668" s="166"/>
      <c r="AB668" s="167">
        <f t="shared" si="434"/>
        <v>12</v>
      </c>
      <c r="AC668" s="168">
        <f t="shared" si="435"/>
        <v>0</v>
      </c>
      <c r="AD668" s="168">
        <f t="shared" si="436"/>
        <v>0</v>
      </c>
      <c r="AE668" s="168">
        <f t="shared" si="437"/>
        <v>0</v>
      </c>
      <c r="AF668" s="169">
        <f t="shared" si="438"/>
        <v>0</v>
      </c>
      <c r="AG668" s="170"/>
      <c r="AH668" s="238" t="s">
        <v>1490</v>
      </c>
      <c r="AI668" s="280"/>
      <c r="AN668" s="239"/>
      <c r="AO668" s="240"/>
      <c r="AP668" s="240"/>
      <c r="AQ668" s="241"/>
    </row>
    <row r="669" spans="1:43" ht="45">
      <c r="A669" s="281"/>
      <c r="B669" s="282" t="s">
        <v>4430</v>
      </c>
      <c r="C669" s="299" t="s">
        <v>4431</v>
      </c>
      <c r="D669" s="273" t="s">
        <v>4432</v>
      </c>
      <c r="E669" s="274"/>
      <c r="F669" s="275" t="s">
        <v>2590</v>
      </c>
      <c r="G669" s="276">
        <v>6</v>
      </c>
      <c r="H669" s="277">
        <v>32.25</v>
      </c>
      <c r="I669" s="278">
        <v>34.42</v>
      </c>
      <c r="J669" s="279">
        <f t="shared" si="419"/>
        <v>66.67</v>
      </c>
      <c r="K669" s="166">
        <f t="shared" si="420"/>
        <v>193.5</v>
      </c>
      <c r="L669" s="166">
        <f t="shared" si="421"/>
        <v>206.52</v>
      </c>
      <c r="M669" s="166">
        <f t="shared" si="422"/>
        <v>400.02</v>
      </c>
      <c r="N669" s="166">
        <f t="shared" si="423"/>
        <v>500.03</v>
      </c>
      <c r="O669" s="166"/>
      <c r="P669" s="167">
        <f t="shared" si="424"/>
        <v>6</v>
      </c>
      <c r="Q669" s="168">
        <f t="shared" si="425"/>
        <v>0</v>
      </c>
      <c r="R669" s="168">
        <f t="shared" si="426"/>
        <v>0</v>
      </c>
      <c r="S669" s="168">
        <f t="shared" si="427"/>
        <v>0</v>
      </c>
      <c r="T669" s="169">
        <f t="shared" si="428"/>
        <v>0</v>
      </c>
      <c r="U669" s="166"/>
      <c r="V669" s="167">
        <f t="shared" si="429"/>
        <v>6</v>
      </c>
      <c r="W669" s="168">
        <f t="shared" si="430"/>
        <v>0</v>
      </c>
      <c r="X669" s="168">
        <f t="shared" si="431"/>
        <v>0</v>
      </c>
      <c r="Y669" s="168">
        <f t="shared" si="432"/>
        <v>0</v>
      </c>
      <c r="Z669" s="169">
        <f t="shared" si="433"/>
        <v>0</v>
      </c>
      <c r="AA669" s="166"/>
      <c r="AB669" s="167">
        <f t="shared" si="434"/>
        <v>6</v>
      </c>
      <c r="AC669" s="168">
        <f t="shared" si="435"/>
        <v>0</v>
      </c>
      <c r="AD669" s="168">
        <f t="shared" si="436"/>
        <v>0</v>
      </c>
      <c r="AE669" s="168">
        <f t="shared" si="437"/>
        <v>0</v>
      </c>
      <c r="AF669" s="169">
        <f t="shared" si="438"/>
        <v>0</v>
      </c>
      <c r="AG669" s="170"/>
      <c r="AH669" s="238" t="s">
        <v>1490</v>
      </c>
      <c r="AI669" s="280"/>
      <c r="AN669" s="255"/>
      <c r="AO669" s="256"/>
      <c r="AP669" s="256"/>
      <c r="AQ669" s="257"/>
    </row>
    <row r="670" spans="1:43" ht="45.75" thickBot="1">
      <c r="A670" s="281"/>
      <c r="B670" s="282" t="s">
        <v>4433</v>
      </c>
      <c r="C670" s="299" t="s">
        <v>4216</v>
      </c>
      <c r="D670" s="273" t="s">
        <v>4434</v>
      </c>
      <c r="E670" s="274"/>
      <c r="F670" s="275" t="s">
        <v>2590</v>
      </c>
      <c r="G670" s="276">
        <v>6</v>
      </c>
      <c r="H670" s="277">
        <v>69.45</v>
      </c>
      <c r="I670" s="278">
        <v>34.42</v>
      </c>
      <c r="J670" s="279">
        <f t="shared" si="419"/>
        <v>103.87</v>
      </c>
      <c r="K670" s="166">
        <f t="shared" si="420"/>
        <v>416.7</v>
      </c>
      <c r="L670" s="166">
        <f t="shared" si="421"/>
        <v>206.52</v>
      </c>
      <c r="M670" s="166">
        <f t="shared" si="422"/>
        <v>623.22</v>
      </c>
      <c r="N670" s="166">
        <f t="shared" si="423"/>
        <v>779.03</v>
      </c>
      <c r="O670" s="166"/>
      <c r="P670" s="167">
        <f t="shared" si="424"/>
        <v>6</v>
      </c>
      <c r="Q670" s="168">
        <f t="shared" si="425"/>
        <v>0</v>
      </c>
      <c r="R670" s="168">
        <f t="shared" si="426"/>
        <v>0</v>
      </c>
      <c r="S670" s="168">
        <f t="shared" si="427"/>
        <v>0</v>
      </c>
      <c r="T670" s="169">
        <f t="shared" si="428"/>
        <v>0</v>
      </c>
      <c r="U670" s="166"/>
      <c r="V670" s="167">
        <f t="shared" si="429"/>
        <v>6</v>
      </c>
      <c r="W670" s="168">
        <f t="shared" si="430"/>
        <v>0</v>
      </c>
      <c r="X670" s="168">
        <f t="shared" si="431"/>
        <v>0</v>
      </c>
      <c r="Y670" s="168">
        <f t="shared" si="432"/>
        <v>0</v>
      </c>
      <c r="Z670" s="169">
        <f t="shared" si="433"/>
        <v>0</v>
      </c>
      <c r="AA670" s="166"/>
      <c r="AB670" s="167">
        <f t="shared" si="434"/>
        <v>6</v>
      </c>
      <c r="AC670" s="168">
        <f t="shared" si="435"/>
        <v>0</v>
      </c>
      <c r="AD670" s="168">
        <f t="shared" si="436"/>
        <v>0</v>
      </c>
      <c r="AE670" s="168">
        <f t="shared" si="437"/>
        <v>0</v>
      </c>
      <c r="AF670" s="169">
        <f t="shared" si="438"/>
        <v>0</v>
      </c>
      <c r="AG670" s="170"/>
      <c r="AH670" s="238" t="s">
        <v>1490</v>
      </c>
      <c r="AI670" s="280"/>
      <c r="AN670" s="255"/>
      <c r="AO670" s="256"/>
      <c r="AP670" s="256"/>
      <c r="AQ670" s="257"/>
    </row>
    <row r="671" spans="1:43" ht="20.25" thickBot="1">
      <c r="A671" s="293"/>
      <c r="B671" s="243" t="s">
        <v>4435</v>
      </c>
      <c r="C671" s="307" t="s">
        <v>2541</v>
      </c>
      <c r="D671" s="244" t="s">
        <v>4436</v>
      </c>
      <c r="E671" s="192">
        <f>SUM(N673:N696)</f>
        <v>65493.78</v>
      </c>
      <c r="F671" s="245"/>
      <c r="G671" s="246" t="s">
        <v>2541</v>
      </c>
      <c r="H671" s="247"/>
      <c r="I671" s="248"/>
      <c r="J671" s="249"/>
      <c r="K671" s="250"/>
      <c r="L671" s="250"/>
      <c r="M671" s="250"/>
      <c r="N671" s="250"/>
      <c r="O671" s="251">
        <f>SUM(T673:T696)</f>
        <v>0</v>
      </c>
      <c r="P671" s="252"/>
      <c r="Q671" s="253"/>
      <c r="R671" s="253"/>
      <c r="S671" s="253"/>
      <c r="T671" s="254"/>
      <c r="U671" s="251">
        <f>SUM(Z673:Z696)</f>
        <v>0</v>
      </c>
      <c r="V671" s="252"/>
      <c r="W671" s="253"/>
      <c r="X671" s="253"/>
      <c r="Y671" s="253"/>
      <c r="Z671" s="254"/>
      <c r="AA671" s="251">
        <f>SUM(AF673:AF696)</f>
        <v>0</v>
      </c>
      <c r="AB671" s="252"/>
      <c r="AC671" s="253"/>
      <c r="AD671" s="253"/>
      <c r="AE671" s="253"/>
      <c r="AF671" s="254"/>
      <c r="AG671" s="237"/>
      <c r="AH671" s="238" t="s">
        <v>1490</v>
      </c>
      <c r="AI671" s="190"/>
      <c r="AN671" s="255"/>
      <c r="AO671" s="256"/>
      <c r="AP671" s="256"/>
      <c r="AQ671" s="257"/>
    </row>
    <row r="672" spans="1:43" ht="19.5">
      <c r="A672" s="287"/>
      <c r="B672" s="259" t="s">
        <v>4437</v>
      </c>
      <c r="C672" s="303" t="s">
        <v>2541</v>
      </c>
      <c r="D672" s="260" t="s">
        <v>4438</v>
      </c>
      <c r="E672" s="181">
        <f>SUM(N673:N696)</f>
        <v>65493.78</v>
      </c>
      <c r="F672" s="261"/>
      <c r="G672" s="262" t="s">
        <v>2541</v>
      </c>
      <c r="H672" s="263"/>
      <c r="I672" s="264"/>
      <c r="J672" s="265"/>
      <c r="K672" s="266"/>
      <c r="L672" s="266"/>
      <c r="M672" s="266"/>
      <c r="N672" s="266"/>
      <c r="O672" s="267">
        <f>SUM(T673:T696)</f>
        <v>0</v>
      </c>
      <c r="P672" s="268"/>
      <c r="Q672" s="269"/>
      <c r="R672" s="269"/>
      <c r="S672" s="269"/>
      <c r="T672" s="270"/>
      <c r="U672" s="267">
        <f>SUM(Z673:Z696)</f>
        <v>0</v>
      </c>
      <c r="V672" s="268"/>
      <c r="W672" s="269"/>
      <c r="X672" s="269"/>
      <c r="Y672" s="269"/>
      <c r="Z672" s="270"/>
      <c r="AA672" s="267">
        <f>SUM(AF673:AF696)</f>
        <v>0</v>
      </c>
      <c r="AB672" s="268"/>
      <c r="AC672" s="269"/>
      <c r="AD672" s="269"/>
      <c r="AE672" s="269"/>
      <c r="AF672" s="270"/>
      <c r="AG672" s="237"/>
      <c r="AH672" s="238" t="s">
        <v>1490</v>
      </c>
      <c r="AI672" s="190"/>
      <c r="AN672" s="255"/>
      <c r="AO672" s="256"/>
      <c r="AP672" s="256"/>
      <c r="AQ672" s="257"/>
    </row>
    <row r="673" spans="1:43" ht="19.5" customHeight="1">
      <c r="A673" s="281"/>
      <c r="B673" s="282" t="s">
        <v>4439</v>
      </c>
      <c r="C673" s="308" t="s">
        <v>4440</v>
      </c>
      <c r="D673" s="273" t="s">
        <v>4441</v>
      </c>
      <c r="E673" s="274"/>
      <c r="F673" s="275" t="s">
        <v>2594</v>
      </c>
      <c r="G673" s="276">
        <v>4</v>
      </c>
      <c r="H673" s="277">
        <v>626.65</v>
      </c>
      <c r="I673" s="278">
        <v>72.27</v>
      </c>
      <c r="J673" s="279">
        <f t="shared" ref="J673:J696" si="439">ROUND(H673+I673,2)</f>
        <v>698.92</v>
      </c>
      <c r="K673" s="166">
        <f t="shared" ref="K673:K696" si="440">ROUND(G673*H673,2)</f>
        <v>2506.6</v>
      </c>
      <c r="L673" s="166">
        <f t="shared" ref="L673:L696" si="441">ROUND(G673*I673,2)</f>
        <v>289.08</v>
      </c>
      <c r="M673" s="166">
        <f t="shared" ref="M673:M696" si="442">ROUND(K673+L673,2)</f>
        <v>2795.68</v>
      </c>
      <c r="N673" s="166">
        <f t="shared" ref="N673:N696" si="443">ROUND(M673*(1+$I$2),2)</f>
        <v>3494.6</v>
      </c>
      <c r="O673" s="166"/>
      <c r="P673" s="167">
        <f t="shared" ref="P673:P696" si="444">ROUND(G673-O673,2)</f>
        <v>4</v>
      </c>
      <c r="Q673" s="168">
        <f t="shared" ref="Q673:Q696" si="445">ROUND(O673*$H673*(1+$I$2),2)</f>
        <v>0</v>
      </c>
      <c r="R673" s="168">
        <f t="shared" ref="R673:R696" si="446">ROUND(O673*$I673*(1+$I$2),2)</f>
        <v>0</v>
      </c>
      <c r="S673" s="168">
        <f t="shared" ref="S673:S696" si="447">ROUND(O673*($I673+$H673),2)</f>
        <v>0</v>
      </c>
      <c r="T673" s="169">
        <f t="shared" ref="T673:T696" si="448">ROUND(Q673+R673,2)</f>
        <v>0</v>
      </c>
      <c r="U673" s="166"/>
      <c r="V673" s="167">
        <f t="shared" ref="V673:V696" si="449">ROUND(P673-U673,2)</f>
        <v>4</v>
      </c>
      <c r="W673" s="168">
        <f t="shared" ref="W673:W696" si="450">ROUND(U673*$H673*(1+$I$2),2)</f>
        <v>0</v>
      </c>
      <c r="X673" s="168">
        <f t="shared" ref="X673:X696" si="451">ROUND(U673*$I673*(1+$I$2),2)</f>
        <v>0</v>
      </c>
      <c r="Y673" s="168">
        <f t="shared" ref="Y673:Y696" si="452">ROUND(U673*($I673+$H673),2)</f>
        <v>0</v>
      </c>
      <c r="Z673" s="169">
        <f t="shared" ref="Z673:Z696" si="453">ROUND(W673+X673,2)</f>
        <v>0</v>
      </c>
      <c r="AA673" s="166"/>
      <c r="AB673" s="167">
        <f t="shared" ref="AB673:AB696" si="454">ROUND(V673-AA673,2)</f>
        <v>4</v>
      </c>
      <c r="AC673" s="168">
        <f t="shared" ref="AC673:AC696" si="455">ROUND(AA673*$H673*(1+$I$2),2)</f>
        <v>0</v>
      </c>
      <c r="AD673" s="168">
        <f t="shared" ref="AD673:AD696" si="456">ROUND(AA673*$I673*(1+$I$2),2)</f>
        <v>0</v>
      </c>
      <c r="AE673" s="168">
        <f t="shared" ref="AE673:AE696" si="457">ROUND(AA673*($I673+$H673),2)</f>
        <v>0</v>
      </c>
      <c r="AF673" s="169">
        <f t="shared" ref="AF673:AF696" si="458">ROUND(AC673+AD673,2)</f>
        <v>0</v>
      </c>
      <c r="AG673" s="170"/>
      <c r="AH673" s="238" t="s">
        <v>1490</v>
      </c>
      <c r="AI673" s="280"/>
      <c r="AN673" s="255"/>
      <c r="AO673" s="256"/>
      <c r="AP673" s="256"/>
      <c r="AQ673" s="257"/>
    </row>
    <row r="674" spans="1:43" ht="45">
      <c r="A674" s="281"/>
      <c r="B674" s="282" t="s">
        <v>4442</v>
      </c>
      <c r="C674" s="308" t="s">
        <v>4443</v>
      </c>
      <c r="D674" s="273" t="s">
        <v>4444</v>
      </c>
      <c r="E674" s="274"/>
      <c r="F674" s="275" t="s">
        <v>2594</v>
      </c>
      <c r="G674" s="276">
        <v>4</v>
      </c>
      <c r="H674" s="277">
        <v>551.83000000000004</v>
      </c>
      <c r="I674" s="278">
        <v>86.72</v>
      </c>
      <c r="J674" s="279">
        <f t="shared" si="439"/>
        <v>638.54999999999995</v>
      </c>
      <c r="K674" s="166">
        <f t="shared" si="440"/>
        <v>2207.3200000000002</v>
      </c>
      <c r="L674" s="166">
        <f t="shared" si="441"/>
        <v>346.88</v>
      </c>
      <c r="M674" s="166">
        <f t="shared" si="442"/>
        <v>2554.1999999999998</v>
      </c>
      <c r="N674" s="166">
        <f t="shared" si="443"/>
        <v>3192.75</v>
      </c>
      <c r="O674" s="166"/>
      <c r="P674" s="167">
        <f t="shared" si="444"/>
        <v>4</v>
      </c>
      <c r="Q674" s="168">
        <f t="shared" si="445"/>
        <v>0</v>
      </c>
      <c r="R674" s="168">
        <f t="shared" si="446"/>
        <v>0</v>
      </c>
      <c r="S674" s="168">
        <f t="shared" si="447"/>
        <v>0</v>
      </c>
      <c r="T674" s="169">
        <f t="shared" si="448"/>
        <v>0</v>
      </c>
      <c r="U674" s="166"/>
      <c r="V674" s="167">
        <f t="shared" si="449"/>
        <v>4</v>
      </c>
      <c r="W674" s="168">
        <f t="shared" si="450"/>
        <v>0</v>
      </c>
      <c r="X674" s="168">
        <f t="shared" si="451"/>
        <v>0</v>
      </c>
      <c r="Y674" s="168">
        <f t="shared" si="452"/>
        <v>0</v>
      </c>
      <c r="Z674" s="169">
        <f t="shared" si="453"/>
        <v>0</v>
      </c>
      <c r="AA674" s="166"/>
      <c r="AB674" s="167">
        <f t="shared" si="454"/>
        <v>4</v>
      </c>
      <c r="AC674" s="168">
        <f t="shared" si="455"/>
        <v>0</v>
      </c>
      <c r="AD674" s="168">
        <f t="shared" si="456"/>
        <v>0</v>
      </c>
      <c r="AE674" s="168">
        <f t="shared" si="457"/>
        <v>0</v>
      </c>
      <c r="AF674" s="169">
        <f t="shared" si="458"/>
        <v>0</v>
      </c>
      <c r="AG674" s="170"/>
      <c r="AH674" s="238" t="s">
        <v>1490</v>
      </c>
      <c r="AI674" s="280"/>
      <c r="AN674" s="239"/>
      <c r="AO674" s="240"/>
      <c r="AP674" s="240"/>
      <c r="AQ674" s="241"/>
    </row>
    <row r="675" spans="1:43" ht="30">
      <c r="A675" s="281"/>
      <c r="B675" s="282" t="s">
        <v>4445</v>
      </c>
      <c r="C675" s="308" t="s">
        <v>4446</v>
      </c>
      <c r="D675" s="273" t="s">
        <v>4447</v>
      </c>
      <c r="E675" s="274"/>
      <c r="F675" s="275" t="s">
        <v>2594</v>
      </c>
      <c r="G675" s="276">
        <v>4</v>
      </c>
      <c r="H675" s="277">
        <v>310.10000000000002</v>
      </c>
      <c r="I675" s="278">
        <v>95.39</v>
      </c>
      <c r="J675" s="279">
        <f t="shared" si="439"/>
        <v>405.49</v>
      </c>
      <c r="K675" s="166">
        <f t="shared" si="440"/>
        <v>1240.4000000000001</v>
      </c>
      <c r="L675" s="166">
        <f t="shared" si="441"/>
        <v>381.56</v>
      </c>
      <c r="M675" s="166">
        <f t="shared" si="442"/>
        <v>1621.96</v>
      </c>
      <c r="N675" s="166">
        <f t="shared" si="443"/>
        <v>2027.45</v>
      </c>
      <c r="O675" s="166"/>
      <c r="P675" s="167">
        <f t="shared" si="444"/>
        <v>4</v>
      </c>
      <c r="Q675" s="168">
        <f t="shared" si="445"/>
        <v>0</v>
      </c>
      <c r="R675" s="168">
        <f t="shared" si="446"/>
        <v>0</v>
      </c>
      <c r="S675" s="168">
        <f t="shared" si="447"/>
        <v>0</v>
      </c>
      <c r="T675" s="169">
        <f t="shared" si="448"/>
        <v>0</v>
      </c>
      <c r="U675" s="166"/>
      <c r="V675" s="167">
        <f t="shared" si="449"/>
        <v>4</v>
      </c>
      <c r="W675" s="168">
        <f t="shared" si="450"/>
        <v>0</v>
      </c>
      <c r="X675" s="168">
        <f t="shared" si="451"/>
        <v>0</v>
      </c>
      <c r="Y675" s="168">
        <f t="shared" si="452"/>
        <v>0</v>
      </c>
      <c r="Z675" s="169">
        <f t="shared" si="453"/>
        <v>0</v>
      </c>
      <c r="AA675" s="166"/>
      <c r="AB675" s="167">
        <f t="shared" si="454"/>
        <v>4</v>
      </c>
      <c r="AC675" s="168">
        <f t="shared" si="455"/>
        <v>0</v>
      </c>
      <c r="AD675" s="168">
        <f t="shared" si="456"/>
        <v>0</v>
      </c>
      <c r="AE675" s="168">
        <f t="shared" si="457"/>
        <v>0</v>
      </c>
      <c r="AF675" s="169">
        <f t="shared" si="458"/>
        <v>0</v>
      </c>
      <c r="AG675" s="170"/>
      <c r="AH675" s="238" t="s">
        <v>1490</v>
      </c>
      <c r="AI675" s="280"/>
      <c r="AN675" s="255"/>
      <c r="AO675" s="256"/>
      <c r="AP675" s="256"/>
      <c r="AQ675" s="257"/>
    </row>
    <row r="676" spans="1:43" ht="135">
      <c r="A676" s="281"/>
      <c r="B676" s="282" t="s">
        <v>4448</v>
      </c>
      <c r="C676" s="283" t="s">
        <v>4449</v>
      </c>
      <c r="D676" s="273" t="s">
        <v>4450</v>
      </c>
      <c r="E676" s="274"/>
      <c r="F676" s="275" t="s">
        <v>4221</v>
      </c>
      <c r="G676" s="276">
        <v>8</v>
      </c>
      <c r="H676" s="277">
        <v>398.4</v>
      </c>
      <c r="I676" s="278">
        <v>97.95</v>
      </c>
      <c r="J676" s="279">
        <f t="shared" si="439"/>
        <v>496.35</v>
      </c>
      <c r="K676" s="166">
        <f t="shared" si="440"/>
        <v>3187.2</v>
      </c>
      <c r="L676" s="166">
        <f t="shared" si="441"/>
        <v>783.6</v>
      </c>
      <c r="M676" s="166">
        <f t="shared" si="442"/>
        <v>3970.8</v>
      </c>
      <c r="N676" s="166">
        <f t="shared" si="443"/>
        <v>4963.5</v>
      </c>
      <c r="O676" s="166"/>
      <c r="P676" s="167">
        <f t="shared" si="444"/>
        <v>8</v>
      </c>
      <c r="Q676" s="168">
        <f t="shared" si="445"/>
        <v>0</v>
      </c>
      <c r="R676" s="168">
        <f t="shared" si="446"/>
        <v>0</v>
      </c>
      <c r="S676" s="168">
        <f t="shared" si="447"/>
        <v>0</v>
      </c>
      <c r="T676" s="169">
        <f t="shared" si="448"/>
        <v>0</v>
      </c>
      <c r="U676" s="166"/>
      <c r="V676" s="167">
        <f t="shared" si="449"/>
        <v>8</v>
      </c>
      <c r="W676" s="168">
        <f t="shared" si="450"/>
        <v>0</v>
      </c>
      <c r="X676" s="168">
        <f t="shared" si="451"/>
        <v>0</v>
      </c>
      <c r="Y676" s="168">
        <f t="shared" si="452"/>
        <v>0</v>
      </c>
      <c r="Z676" s="169">
        <f t="shared" si="453"/>
        <v>0</v>
      </c>
      <c r="AA676" s="166"/>
      <c r="AB676" s="167">
        <f t="shared" si="454"/>
        <v>8</v>
      </c>
      <c r="AC676" s="168">
        <f t="shared" si="455"/>
        <v>0</v>
      </c>
      <c r="AD676" s="168">
        <f t="shared" si="456"/>
        <v>0</v>
      </c>
      <c r="AE676" s="168">
        <f t="shared" si="457"/>
        <v>0</v>
      </c>
      <c r="AF676" s="169">
        <f t="shared" si="458"/>
        <v>0</v>
      </c>
      <c r="AG676" s="170"/>
      <c r="AH676" s="238" t="s">
        <v>1490</v>
      </c>
      <c r="AI676" s="280"/>
      <c r="AN676" s="255"/>
      <c r="AO676" s="256"/>
      <c r="AP676" s="256"/>
      <c r="AQ676" s="257"/>
    </row>
    <row r="677" spans="1:43" ht="60">
      <c r="A677" s="281"/>
      <c r="B677" s="282" t="s">
        <v>4451</v>
      </c>
      <c r="C677" s="308" t="s">
        <v>4452</v>
      </c>
      <c r="D677" s="273" t="s">
        <v>4453</v>
      </c>
      <c r="E677" s="274"/>
      <c r="F677" s="275" t="s">
        <v>2594</v>
      </c>
      <c r="G677" s="276">
        <v>12</v>
      </c>
      <c r="H677" s="277">
        <v>242.72</v>
      </c>
      <c r="I677" s="278">
        <v>57.82</v>
      </c>
      <c r="J677" s="279">
        <f t="shared" si="439"/>
        <v>300.54000000000002</v>
      </c>
      <c r="K677" s="166">
        <f t="shared" si="440"/>
        <v>2912.64</v>
      </c>
      <c r="L677" s="166">
        <f t="shared" si="441"/>
        <v>693.84</v>
      </c>
      <c r="M677" s="166">
        <f t="shared" si="442"/>
        <v>3606.48</v>
      </c>
      <c r="N677" s="166">
        <f t="shared" si="443"/>
        <v>4508.1000000000004</v>
      </c>
      <c r="O677" s="166"/>
      <c r="P677" s="167">
        <f t="shared" si="444"/>
        <v>12</v>
      </c>
      <c r="Q677" s="168">
        <f t="shared" si="445"/>
        <v>0</v>
      </c>
      <c r="R677" s="168">
        <f t="shared" si="446"/>
        <v>0</v>
      </c>
      <c r="S677" s="168">
        <f t="shared" si="447"/>
        <v>0</v>
      </c>
      <c r="T677" s="169">
        <f t="shared" si="448"/>
        <v>0</v>
      </c>
      <c r="U677" s="166"/>
      <c r="V677" s="167">
        <f t="shared" si="449"/>
        <v>12</v>
      </c>
      <c r="W677" s="168">
        <f t="shared" si="450"/>
        <v>0</v>
      </c>
      <c r="X677" s="168">
        <f t="shared" si="451"/>
        <v>0</v>
      </c>
      <c r="Y677" s="168">
        <f t="shared" si="452"/>
        <v>0</v>
      </c>
      <c r="Z677" s="169">
        <f t="shared" si="453"/>
        <v>0</v>
      </c>
      <c r="AA677" s="166"/>
      <c r="AB677" s="167">
        <f t="shared" si="454"/>
        <v>12</v>
      </c>
      <c r="AC677" s="168">
        <f t="shared" si="455"/>
        <v>0</v>
      </c>
      <c r="AD677" s="168">
        <f t="shared" si="456"/>
        <v>0</v>
      </c>
      <c r="AE677" s="168">
        <f t="shared" si="457"/>
        <v>0</v>
      </c>
      <c r="AF677" s="169">
        <f t="shared" si="458"/>
        <v>0</v>
      </c>
      <c r="AG677" s="170"/>
      <c r="AH677" s="238" t="s">
        <v>1490</v>
      </c>
      <c r="AI677" s="280"/>
      <c r="AN677" s="255"/>
      <c r="AO677" s="256"/>
      <c r="AP677" s="256"/>
      <c r="AQ677" s="257"/>
    </row>
    <row r="678" spans="1:43" ht="19.5">
      <c r="A678" s="281"/>
      <c r="B678" s="282" t="s">
        <v>4454</v>
      </c>
      <c r="C678" s="294" t="s">
        <v>4455</v>
      </c>
      <c r="D678" s="273" t="s">
        <v>4456</v>
      </c>
      <c r="E678" s="274"/>
      <c r="F678" s="275" t="s">
        <v>2594</v>
      </c>
      <c r="G678" s="276">
        <v>12</v>
      </c>
      <c r="H678" s="277">
        <v>26.3</v>
      </c>
      <c r="I678" s="278">
        <v>3.12</v>
      </c>
      <c r="J678" s="279">
        <f t="shared" si="439"/>
        <v>29.42</v>
      </c>
      <c r="K678" s="166">
        <f t="shared" si="440"/>
        <v>315.60000000000002</v>
      </c>
      <c r="L678" s="166">
        <f t="shared" si="441"/>
        <v>37.44</v>
      </c>
      <c r="M678" s="166">
        <f t="shared" si="442"/>
        <v>353.04</v>
      </c>
      <c r="N678" s="166">
        <f t="shared" si="443"/>
        <v>441.3</v>
      </c>
      <c r="O678" s="166"/>
      <c r="P678" s="167">
        <f t="shared" si="444"/>
        <v>12</v>
      </c>
      <c r="Q678" s="168">
        <f t="shared" si="445"/>
        <v>0</v>
      </c>
      <c r="R678" s="168">
        <f t="shared" si="446"/>
        <v>0</v>
      </c>
      <c r="S678" s="168">
        <f t="shared" si="447"/>
        <v>0</v>
      </c>
      <c r="T678" s="169">
        <f t="shared" si="448"/>
        <v>0</v>
      </c>
      <c r="U678" s="166"/>
      <c r="V678" s="167">
        <f t="shared" si="449"/>
        <v>12</v>
      </c>
      <c r="W678" s="168">
        <f t="shared" si="450"/>
        <v>0</v>
      </c>
      <c r="X678" s="168">
        <f t="shared" si="451"/>
        <v>0</v>
      </c>
      <c r="Y678" s="168">
        <f t="shared" si="452"/>
        <v>0</v>
      </c>
      <c r="Z678" s="169">
        <f t="shared" si="453"/>
        <v>0</v>
      </c>
      <c r="AA678" s="166"/>
      <c r="AB678" s="167">
        <f t="shared" si="454"/>
        <v>12</v>
      </c>
      <c r="AC678" s="168">
        <f t="shared" si="455"/>
        <v>0</v>
      </c>
      <c r="AD678" s="168">
        <f t="shared" si="456"/>
        <v>0</v>
      </c>
      <c r="AE678" s="168">
        <f t="shared" si="457"/>
        <v>0</v>
      </c>
      <c r="AF678" s="169">
        <f t="shared" si="458"/>
        <v>0</v>
      </c>
      <c r="AG678" s="170"/>
      <c r="AH678" s="238" t="s">
        <v>1490</v>
      </c>
      <c r="AI678" s="280"/>
      <c r="AN678" s="255"/>
      <c r="AO678" s="256"/>
      <c r="AP678" s="256"/>
      <c r="AQ678" s="257"/>
    </row>
    <row r="679" spans="1:43" ht="19.5" customHeight="1">
      <c r="A679" s="281"/>
      <c r="B679" s="282" t="s">
        <v>4457</v>
      </c>
      <c r="C679" s="308" t="s">
        <v>4458</v>
      </c>
      <c r="D679" s="273" t="s">
        <v>4459</v>
      </c>
      <c r="E679" s="274"/>
      <c r="F679" s="275" t="s">
        <v>2594</v>
      </c>
      <c r="G679" s="276">
        <v>4</v>
      </c>
      <c r="H679" s="277">
        <v>434</v>
      </c>
      <c r="I679" s="278">
        <v>43.36</v>
      </c>
      <c r="J679" s="279">
        <f t="shared" si="439"/>
        <v>477.36</v>
      </c>
      <c r="K679" s="166">
        <f t="shared" si="440"/>
        <v>1736</v>
      </c>
      <c r="L679" s="166">
        <f t="shared" si="441"/>
        <v>173.44</v>
      </c>
      <c r="M679" s="166">
        <f t="shared" si="442"/>
        <v>1909.44</v>
      </c>
      <c r="N679" s="166">
        <f t="shared" si="443"/>
        <v>2386.8000000000002</v>
      </c>
      <c r="O679" s="166"/>
      <c r="P679" s="167">
        <f t="shared" si="444"/>
        <v>4</v>
      </c>
      <c r="Q679" s="168">
        <f t="shared" si="445"/>
        <v>0</v>
      </c>
      <c r="R679" s="168">
        <f t="shared" si="446"/>
        <v>0</v>
      </c>
      <c r="S679" s="168">
        <f t="shared" si="447"/>
        <v>0</v>
      </c>
      <c r="T679" s="169">
        <f t="shared" si="448"/>
        <v>0</v>
      </c>
      <c r="U679" s="166"/>
      <c r="V679" s="167">
        <f t="shared" si="449"/>
        <v>4</v>
      </c>
      <c r="W679" s="168">
        <f t="shared" si="450"/>
        <v>0</v>
      </c>
      <c r="X679" s="168">
        <f t="shared" si="451"/>
        <v>0</v>
      </c>
      <c r="Y679" s="168">
        <f t="shared" si="452"/>
        <v>0</v>
      </c>
      <c r="Z679" s="169">
        <f t="shared" si="453"/>
        <v>0</v>
      </c>
      <c r="AA679" s="166"/>
      <c r="AB679" s="167">
        <f t="shared" si="454"/>
        <v>4</v>
      </c>
      <c r="AC679" s="168">
        <f t="shared" si="455"/>
        <v>0</v>
      </c>
      <c r="AD679" s="168">
        <f t="shared" si="456"/>
        <v>0</v>
      </c>
      <c r="AE679" s="168">
        <f t="shared" si="457"/>
        <v>0</v>
      </c>
      <c r="AF679" s="169">
        <f t="shared" si="458"/>
        <v>0</v>
      </c>
      <c r="AG679" s="170"/>
      <c r="AH679" s="238" t="s">
        <v>1490</v>
      </c>
      <c r="AI679" s="280"/>
      <c r="AN679" s="255"/>
      <c r="AO679" s="256"/>
      <c r="AP679" s="256"/>
      <c r="AQ679" s="257"/>
    </row>
    <row r="680" spans="1:43" ht="45">
      <c r="A680" s="281"/>
      <c r="B680" s="282" t="s">
        <v>4460</v>
      </c>
      <c r="C680" s="308" t="s">
        <v>4461</v>
      </c>
      <c r="D680" s="273" t="s">
        <v>4462</v>
      </c>
      <c r="E680" s="274"/>
      <c r="F680" s="275" t="s">
        <v>2594</v>
      </c>
      <c r="G680" s="276">
        <v>4</v>
      </c>
      <c r="H680" s="277">
        <v>586.07000000000005</v>
      </c>
      <c r="I680" s="278">
        <v>43.36</v>
      </c>
      <c r="J680" s="279">
        <f t="shared" si="439"/>
        <v>629.42999999999995</v>
      </c>
      <c r="K680" s="166">
        <f t="shared" si="440"/>
        <v>2344.2800000000002</v>
      </c>
      <c r="L680" s="166">
        <f t="shared" si="441"/>
        <v>173.44</v>
      </c>
      <c r="M680" s="166">
        <f t="shared" si="442"/>
        <v>2517.7199999999998</v>
      </c>
      <c r="N680" s="166">
        <f t="shared" si="443"/>
        <v>3147.15</v>
      </c>
      <c r="O680" s="166"/>
      <c r="P680" s="167">
        <f t="shared" si="444"/>
        <v>4</v>
      </c>
      <c r="Q680" s="168">
        <f t="shared" si="445"/>
        <v>0</v>
      </c>
      <c r="R680" s="168">
        <f t="shared" si="446"/>
        <v>0</v>
      </c>
      <c r="S680" s="168">
        <f t="shared" si="447"/>
        <v>0</v>
      </c>
      <c r="T680" s="169">
        <f t="shared" si="448"/>
        <v>0</v>
      </c>
      <c r="U680" s="166"/>
      <c r="V680" s="167">
        <f t="shared" si="449"/>
        <v>4</v>
      </c>
      <c r="W680" s="168">
        <f t="shared" si="450"/>
        <v>0</v>
      </c>
      <c r="X680" s="168">
        <f t="shared" si="451"/>
        <v>0</v>
      </c>
      <c r="Y680" s="168">
        <f t="shared" si="452"/>
        <v>0</v>
      </c>
      <c r="Z680" s="169">
        <f t="shared" si="453"/>
        <v>0</v>
      </c>
      <c r="AA680" s="166"/>
      <c r="AB680" s="167">
        <f t="shared" si="454"/>
        <v>4</v>
      </c>
      <c r="AC680" s="168">
        <f t="shared" si="455"/>
        <v>0</v>
      </c>
      <c r="AD680" s="168">
        <f t="shared" si="456"/>
        <v>0</v>
      </c>
      <c r="AE680" s="168">
        <f t="shared" si="457"/>
        <v>0</v>
      </c>
      <c r="AF680" s="169">
        <f t="shared" si="458"/>
        <v>0</v>
      </c>
      <c r="AG680" s="170"/>
      <c r="AH680" s="238" t="s">
        <v>1490</v>
      </c>
      <c r="AI680" s="280"/>
      <c r="AN680" s="239"/>
      <c r="AO680" s="240"/>
      <c r="AP680" s="240"/>
      <c r="AQ680" s="241"/>
    </row>
    <row r="681" spans="1:43" ht="19.5">
      <c r="A681" s="281"/>
      <c r="B681" s="282" t="s">
        <v>4463</v>
      </c>
      <c r="C681" s="308" t="s">
        <v>4464</v>
      </c>
      <c r="D681" s="273" t="s">
        <v>4465</v>
      </c>
      <c r="E681" s="274"/>
      <c r="F681" s="275" t="s">
        <v>2594</v>
      </c>
      <c r="G681" s="276">
        <v>4</v>
      </c>
      <c r="H681" s="277">
        <v>247.02</v>
      </c>
      <c r="I681" s="278">
        <v>14.46</v>
      </c>
      <c r="J681" s="279">
        <f t="shared" si="439"/>
        <v>261.48</v>
      </c>
      <c r="K681" s="166">
        <f t="shared" si="440"/>
        <v>988.08</v>
      </c>
      <c r="L681" s="166">
        <f t="shared" si="441"/>
        <v>57.84</v>
      </c>
      <c r="M681" s="166">
        <f t="shared" si="442"/>
        <v>1045.92</v>
      </c>
      <c r="N681" s="166">
        <f t="shared" si="443"/>
        <v>1307.4000000000001</v>
      </c>
      <c r="O681" s="166"/>
      <c r="P681" s="167">
        <f t="shared" si="444"/>
        <v>4</v>
      </c>
      <c r="Q681" s="168">
        <f t="shared" si="445"/>
        <v>0</v>
      </c>
      <c r="R681" s="168">
        <f t="shared" si="446"/>
        <v>0</v>
      </c>
      <c r="S681" s="168">
        <f t="shared" si="447"/>
        <v>0</v>
      </c>
      <c r="T681" s="169">
        <f t="shared" si="448"/>
        <v>0</v>
      </c>
      <c r="U681" s="166"/>
      <c r="V681" s="167">
        <f t="shared" si="449"/>
        <v>4</v>
      </c>
      <c r="W681" s="168">
        <f t="shared" si="450"/>
        <v>0</v>
      </c>
      <c r="X681" s="168">
        <f t="shared" si="451"/>
        <v>0</v>
      </c>
      <c r="Y681" s="168">
        <f t="shared" si="452"/>
        <v>0</v>
      </c>
      <c r="Z681" s="169">
        <f t="shared" si="453"/>
        <v>0</v>
      </c>
      <c r="AA681" s="166"/>
      <c r="AB681" s="167">
        <f t="shared" si="454"/>
        <v>4</v>
      </c>
      <c r="AC681" s="168">
        <f t="shared" si="455"/>
        <v>0</v>
      </c>
      <c r="AD681" s="168">
        <f t="shared" si="456"/>
        <v>0</v>
      </c>
      <c r="AE681" s="168">
        <f t="shared" si="457"/>
        <v>0</v>
      </c>
      <c r="AF681" s="169">
        <f t="shared" si="458"/>
        <v>0</v>
      </c>
      <c r="AG681" s="170"/>
      <c r="AH681" s="238" t="s">
        <v>1490</v>
      </c>
      <c r="AI681" s="280"/>
      <c r="AN681" s="255"/>
      <c r="AO681" s="256"/>
      <c r="AP681" s="256"/>
      <c r="AQ681" s="257"/>
    </row>
    <row r="682" spans="1:43" ht="45">
      <c r="A682" s="281"/>
      <c r="B682" s="282" t="s">
        <v>4466</v>
      </c>
      <c r="C682" s="308" t="s">
        <v>4467</v>
      </c>
      <c r="D682" s="273" t="s">
        <v>4468</v>
      </c>
      <c r="E682" s="274"/>
      <c r="F682" s="275" t="s">
        <v>2594</v>
      </c>
      <c r="G682" s="276">
        <v>4</v>
      </c>
      <c r="H682" s="277">
        <v>717.52</v>
      </c>
      <c r="I682" s="278">
        <v>95.39</v>
      </c>
      <c r="J682" s="279">
        <f t="shared" si="439"/>
        <v>812.91</v>
      </c>
      <c r="K682" s="166">
        <f t="shared" si="440"/>
        <v>2870.08</v>
      </c>
      <c r="L682" s="166">
        <f t="shared" si="441"/>
        <v>381.56</v>
      </c>
      <c r="M682" s="166">
        <f t="shared" si="442"/>
        <v>3251.64</v>
      </c>
      <c r="N682" s="166">
        <f t="shared" si="443"/>
        <v>4064.55</v>
      </c>
      <c r="O682" s="166"/>
      <c r="P682" s="167">
        <f t="shared" si="444"/>
        <v>4</v>
      </c>
      <c r="Q682" s="168">
        <f t="shared" si="445"/>
        <v>0</v>
      </c>
      <c r="R682" s="168">
        <f t="shared" si="446"/>
        <v>0</v>
      </c>
      <c r="S682" s="168">
        <f t="shared" si="447"/>
        <v>0</v>
      </c>
      <c r="T682" s="169">
        <f t="shared" si="448"/>
        <v>0</v>
      </c>
      <c r="U682" s="166"/>
      <c r="V682" s="167">
        <f t="shared" si="449"/>
        <v>4</v>
      </c>
      <c r="W682" s="168">
        <f t="shared" si="450"/>
        <v>0</v>
      </c>
      <c r="X682" s="168">
        <f t="shared" si="451"/>
        <v>0</v>
      </c>
      <c r="Y682" s="168">
        <f t="shared" si="452"/>
        <v>0</v>
      </c>
      <c r="Z682" s="169">
        <f t="shared" si="453"/>
        <v>0</v>
      </c>
      <c r="AA682" s="166"/>
      <c r="AB682" s="167">
        <f t="shared" si="454"/>
        <v>4</v>
      </c>
      <c r="AC682" s="168">
        <f t="shared" si="455"/>
        <v>0</v>
      </c>
      <c r="AD682" s="168">
        <f t="shared" si="456"/>
        <v>0</v>
      </c>
      <c r="AE682" s="168">
        <f t="shared" si="457"/>
        <v>0</v>
      </c>
      <c r="AF682" s="169">
        <f t="shared" si="458"/>
        <v>0</v>
      </c>
      <c r="AG682" s="170"/>
      <c r="AH682" s="238" t="s">
        <v>1490</v>
      </c>
      <c r="AI682" s="280"/>
      <c r="AN682" s="255"/>
      <c r="AO682" s="256"/>
      <c r="AP682" s="256"/>
      <c r="AQ682" s="257"/>
    </row>
    <row r="683" spans="1:43" ht="45">
      <c r="A683" s="281"/>
      <c r="B683" s="282" t="s">
        <v>4469</v>
      </c>
      <c r="C683" s="308" t="s">
        <v>4470</v>
      </c>
      <c r="D683" s="273" t="s">
        <v>4471</v>
      </c>
      <c r="E683" s="274"/>
      <c r="F683" s="275" t="s">
        <v>2594</v>
      </c>
      <c r="G683" s="276">
        <v>4</v>
      </c>
      <c r="H683" s="277">
        <v>206.9</v>
      </c>
      <c r="I683" s="278">
        <v>79.5</v>
      </c>
      <c r="J683" s="279">
        <f t="shared" si="439"/>
        <v>286.39999999999998</v>
      </c>
      <c r="K683" s="166">
        <f t="shared" si="440"/>
        <v>827.6</v>
      </c>
      <c r="L683" s="166">
        <f t="shared" si="441"/>
        <v>318</v>
      </c>
      <c r="M683" s="166">
        <f t="shared" si="442"/>
        <v>1145.5999999999999</v>
      </c>
      <c r="N683" s="166">
        <f t="shared" si="443"/>
        <v>1432</v>
      </c>
      <c r="O683" s="166"/>
      <c r="P683" s="167">
        <f t="shared" si="444"/>
        <v>4</v>
      </c>
      <c r="Q683" s="168">
        <f t="shared" si="445"/>
        <v>0</v>
      </c>
      <c r="R683" s="168">
        <f t="shared" si="446"/>
        <v>0</v>
      </c>
      <c r="S683" s="168">
        <f t="shared" si="447"/>
        <v>0</v>
      </c>
      <c r="T683" s="169">
        <f t="shared" si="448"/>
        <v>0</v>
      </c>
      <c r="U683" s="166"/>
      <c r="V683" s="167">
        <f t="shared" si="449"/>
        <v>4</v>
      </c>
      <c r="W683" s="168">
        <f t="shared" si="450"/>
        <v>0</v>
      </c>
      <c r="X683" s="168">
        <f t="shared" si="451"/>
        <v>0</v>
      </c>
      <c r="Y683" s="168">
        <f t="shared" si="452"/>
        <v>0</v>
      </c>
      <c r="Z683" s="169">
        <f t="shared" si="453"/>
        <v>0</v>
      </c>
      <c r="AA683" s="166"/>
      <c r="AB683" s="167">
        <f t="shared" si="454"/>
        <v>4</v>
      </c>
      <c r="AC683" s="168">
        <f t="shared" si="455"/>
        <v>0</v>
      </c>
      <c r="AD683" s="168">
        <f t="shared" si="456"/>
        <v>0</v>
      </c>
      <c r="AE683" s="168">
        <f t="shared" si="457"/>
        <v>0</v>
      </c>
      <c r="AF683" s="169">
        <f t="shared" si="458"/>
        <v>0</v>
      </c>
      <c r="AG683" s="170"/>
      <c r="AH683" s="238" t="s">
        <v>1490</v>
      </c>
      <c r="AI683" s="280"/>
      <c r="AN683" s="255"/>
      <c r="AO683" s="256"/>
      <c r="AP683" s="256"/>
      <c r="AQ683" s="257"/>
    </row>
    <row r="684" spans="1:43" ht="19.5" customHeight="1">
      <c r="A684" s="281"/>
      <c r="B684" s="282" t="s">
        <v>4472</v>
      </c>
      <c r="C684" s="308" t="s">
        <v>4473</v>
      </c>
      <c r="D684" s="273" t="s">
        <v>4474</v>
      </c>
      <c r="E684" s="274"/>
      <c r="F684" s="275" t="s">
        <v>2594</v>
      </c>
      <c r="G684" s="276">
        <v>2</v>
      </c>
      <c r="H684" s="277">
        <v>640.65</v>
      </c>
      <c r="I684" s="278">
        <v>86.72</v>
      </c>
      <c r="J684" s="279">
        <f t="shared" si="439"/>
        <v>727.37</v>
      </c>
      <c r="K684" s="166">
        <f t="shared" si="440"/>
        <v>1281.3</v>
      </c>
      <c r="L684" s="166">
        <f t="shared" si="441"/>
        <v>173.44</v>
      </c>
      <c r="M684" s="166">
        <f t="shared" si="442"/>
        <v>1454.74</v>
      </c>
      <c r="N684" s="166">
        <f t="shared" si="443"/>
        <v>1818.43</v>
      </c>
      <c r="O684" s="166"/>
      <c r="P684" s="167">
        <f t="shared" si="444"/>
        <v>2</v>
      </c>
      <c r="Q684" s="168">
        <f t="shared" si="445"/>
        <v>0</v>
      </c>
      <c r="R684" s="168">
        <f t="shared" si="446"/>
        <v>0</v>
      </c>
      <c r="S684" s="168">
        <f t="shared" si="447"/>
        <v>0</v>
      </c>
      <c r="T684" s="169">
        <f t="shared" si="448"/>
        <v>0</v>
      </c>
      <c r="U684" s="166"/>
      <c r="V684" s="167">
        <f t="shared" si="449"/>
        <v>2</v>
      </c>
      <c r="W684" s="168">
        <f t="shared" si="450"/>
        <v>0</v>
      </c>
      <c r="X684" s="168">
        <f t="shared" si="451"/>
        <v>0</v>
      </c>
      <c r="Y684" s="168">
        <f t="shared" si="452"/>
        <v>0</v>
      </c>
      <c r="Z684" s="169">
        <f t="shared" si="453"/>
        <v>0</v>
      </c>
      <c r="AA684" s="166"/>
      <c r="AB684" s="167">
        <f t="shared" si="454"/>
        <v>2</v>
      </c>
      <c r="AC684" s="168">
        <f t="shared" si="455"/>
        <v>0</v>
      </c>
      <c r="AD684" s="168">
        <f t="shared" si="456"/>
        <v>0</v>
      </c>
      <c r="AE684" s="168">
        <f t="shared" si="457"/>
        <v>0</v>
      </c>
      <c r="AF684" s="169">
        <f t="shared" si="458"/>
        <v>0</v>
      </c>
      <c r="AG684" s="170"/>
      <c r="AH684" s="238" t="s">
        <v>1490</v>
      </c>
      <c r="AI684" s="280"/>
      <c r="AN684" s="255"/>
      <c r="AO684" s="256"/>
      <c r="AP684" s="256"/>
      <c r="AQ684" s="257"/>
    </row>
    <row r="685" spans="1:43" ht="45">
      <c r="A685" s="281"/>
      <c r="B685" s="282" t="s">
        <v>4475</v>
      </c>
      <c r="C685" s="296" t="s">
        <v>4476</v>
      </c>
      <c r="D685" s="273" t="s">
        <v>4477</v>
      </c>
      <c r="E685" s="274"/>
      <c r="F685" s="275" t="s">
        <v>2594</v>
      </c>
      <c r="G685" s="276">
        <v>2</v>
      </c>
      <c r="H685" s="277">
        <v>783.06</v>
      </c>
      <c r="I685" s="278">
        <v>27.18</v>
      </c>
      <c r="J685" s="279">
        <f t="shared" si="439"/>
        <v>810.24</v>
      </c>
      <c r="K685" s="166">
        <f t="shared" si="440"/>
        <v>1566.12</v>
      </c>
      <c r="L685" s="166">
        <f t="shared" si="441"/>
        <v>54.36</v>
      </c>
      <c r="M685" s="166">
        <f t="shared" si="442"/>
        <v>1620.48</v>
      </c>
      <c r="N685" s="166">
        <f t="shared" si="443"/>
        <v>2025.6</v>
      </c>
      <c r="O685" s="166"/>
      <c r="P685" s="167">
        <f t="shared" si="444"/>
        <v>2</v>
      </c>
      <c r="Q685" s="168">
        <f t="shared" si="445"/>
        <v>0</v>
      </c>
      <c r="R685" s="168">
        <f t="shared" si="446"/>
        <v>0</v>
      </c>
      <c r="S685" s="168">
        <f t="shared" si="447"/>
        <v>0</v>
      </c>
      <c r="T685" s="169">
        <f t="shared" si="448"/>
        <v>0</v>
      </c>
      <c r="U685" s="166"/>
      <c r="V685" s="167">
        <f t="shared" si="449"/>
        <v>2</v>
      </c>
      <c r="W685" s="168">
        <f t="shared" si="450"/>
        <v>0</v>
      </c>
      <c r="X685" s="168">
        <f t="shared" si="451"/>
        <v>0</v>
      </c>
      <c r="Y685" s="168">
        <f t="shared" si="452"/>
        <v>0</v>
      </c>
      <c r="Z685" s="169">
        <f t="shared" si="453"/>
        <v>0</v>
      </c>
      <c r="AA685" s="166"/>
      <c r="AB685" s="167">
        <f t="shared" si="454"/>
        <v>2</v>
      </c>
      <c r="AC685" s="168">
        <f t="shared" si="455"/>
        <v>0</v>
      </c>
      <c r="AD685" s="168">
        <f t="shared" si="456"/>
        <v>0</v>
      </c>
      <c r="AE685" s="168">
        <f t="shared" si="457"/>
        <v>0</v>
      </c>
      <c r="AF685" s="169">
        <f t="shared" si="458"/>
        <v>0</v>
      </c>
      <c r="AG685" s="170"/>
      <c r="AH685" s="238" t="s">
        <v>1490</v>
      </c>
      <c r="AI685" s="280"/>
      <c r="AN685" s="255" t="s">
        <v>4478</v>
      </c>
      <c r="AO685" s="256" t="s">
        <v>4479</v>
      </c>
      <c r="AP685" s="256" t="s">
        <v>4265</v>
      </c>
      <c r="AQ685" s="257"/>
    </row>
    <row r="686" spans="1:43" ht="30">
      <c r="A686" s="281"/>
      <c r="B686" s="282" t="s">
        <v>4480</v>
      </c>
      <c r="C686" s="299" t="s">
        <v>4481</v>
      </c>
      <c r="D686" s="273" t="s">
        <v>4482</v>
      </c>
      <c r="E686" s="274"/>
      <c r="F686" s="275" t="s">
        <v>2550</v>
      </c>
      <c r="G686" s="276">
        <v>4</v>
      </c>
      <c r="H686" s="277">
        <v>337.36</v>
      </c>
      <c r="I686" s="278">
        <v>51.71</v>
      </c>
      <c r="J686" s="279">
        <f t="shared" si="439"/>
        <v>389.07</v>
      </c>
      <c r="K686" s="166">
        <f t="shared" si="440"/>
        <v>1349.44</v>
      </c>
      <c r="L686" s="166">
        <f t="shared" si="441"/>
        <v>206.84</v>
      </c>
      <c r="M686" s="166">
        <f t="shared" si="442"/>
        <v>1556.28</v>
      </c>
      <c r="N686" s="166">
        <f t="shared" si="443"/>
        <v>1945.35</v>
      </c>
      <c r="O686" s="166"/>
      <c r="P686" s="167">
        <f t="shared" si="444"/>
        <v>4</v>
      </c>
      <c r="Q686" s="168">
        <f t="shared" si="445"/>
        <v>0</v>
      </c>
      <c r="R686" s="168">
        <f t="shared" si="446"/>
        <v>0</v>
      </c>
      <c r="S686" s="168">
        <f t="shared" si="447"/>
        <v>0</v>
      </c>
      <c r="T686" s="169">
        <f t="shared" si="448"/>
        <v>0</v>
      </c>
      <c r="U686" s="166"/>
      <c r="V686" s="167">
        <f t="shared" si="449"/>
        <v>4</v>
      </c>
      <c r="W686" s="168">
        <f t="shared" si="450"/>
        <v>0</v>
      </c>
      <c r="X686" s="168">
        <f t="shared" si="451"/>
        <v>0</v>
      </c>
      <c r="Y686" s="168">
        <f t="shared" si="452"/>
        <v>0</v>
      </c>
      <c r="Z686" s="169">
        <f t="shared" si="453"/>
        <v>0</v>
      </c>
      <c r="AA686" s="166"/>
      <c r="AB686" s="167">
        <f t="shared" si="454"/>
        <v>4</v>
      </c>
      <c r="AC686" s="168">
        <f t="shared" si="455"/>
        <v>0</v>
      </c>
      <c r="AD686" s="168">
        <f t="shared" si="456"/>
        <v>0</v>
      </c>
      <c r="AE686" s="168">
        <f t="shared" si="457"/>
        <v>0</v>
      </c>
      <c r="AF686" s="169">
        <f t="shared" si="458"/>
        <v>0</v>
      </c>
      <c r="AG686" s="170"/>
      <c r="AH686" s="238" t="s">
        <v>1490</v>
      </c>
      <c r="AI686" s="280"/>
      <c r="AN686" s="239"/>
      <c r="AO686" s="240"/>
      <c r="AP686" s="240"/>
      <c r="AQ686" s="241"/>
    </row>
    <row r="687" spans="1:43" ht="30">
      <c r="A687" s="281"/>
      <c r="B687" s="282" t="s">
        <v>4483</v>
      </c>
      <c r="C687" s="299" t="s">
        <v>4484</v>
      </c>
      <c r="D687" s="273" t="s">
        <v>4485</v>
      </c>
      <c r="E687" s="274"/>
      <c r="F687" s="275" t="s">
        <v>2594</v>
      </c>
      <c r="G687" s="276">
        <v>2</v>
      </c>
      <c r="H687" s="277">
        <v>278.64</v>
      </c>
      <c r="I687" s="278">
        <v>25.36</v>
      </c>
      <c r="J687" s="279">
        <f t="shared" si="439"/>
        <v>304</v>
      </c>
      <c r="K687" s="166">
        <f t="shared" si="440"/>
        <v>557.28</v>
      </c>
      <c r="L687" s="166">
        <f t="shared" si="441"/>
        <v>50.72</v>
      </c>
      <c r="M687" s="166">
        <f t="shared" si="442"/>
        <v>608</v>
      </c>
      <c r="N687" s="166">
        <f t="shared" si="443"/>
        <v>760</v>
      </c>
      <c r="O687" s="166"/>
      <c r="P687" s="167">
        <f t="shared" si="444"/>
        <v>2</v>
      </c>
      <c r="Q687" s="168">
        <f t="shared" si="445"/>
        <v>0</v>
      </c>
      <c r="R687" s="168">
        <f t="shared" si="446"/>
        <v>0</v>
      </c>
      <c r="S687" s="168">
        <f t="shared" si="447"/>
        <v>0</v>
      </c>
      <c r="T687" s="169">
        <f t="shared" si="448"/>
        <v>0</v>
      </c>
      <c r="U687" s="166"/>
      <c r="V687" s="167">
        <f t="shared" si="449"/>
        <v>2</v>
      </c>
      <c r="W687" s="168">
        <f t="shared" si="450"/>
        <v>0</v>
      </c>
      <c r="X687" s="168">
        <f t="shared" si="451"/>
        <v>0</v>
      </c>
      <c r="Y687" s="168">
        <f t="shared" si="452"/>
        <v>0</v>
      </c>
      <c r="Z687" s="169">
        <f t="shared" si="453"/>
        <v>0</v>
      </c>
      <c r="AA687" s="166"/>
      <c r="AB687" s="167">
        <f t="shared" si="454"/>
        <v>2</v>
      </c>
      <c r="AC687" s="168">
        <f t="shared" si="455"/>
        <v>0</v>
      </c>
      <c r="AD687" s="168">
        <f t="shared" si="456"/>
        <v>0</v>
      </c>
      <c r="AE687" s="168">
        <f t="shared" si="457"/>
        <v>0</v>
      </c>
      <c r="AF687" s="169">
        <f t="shared" si="458"/>
        <v>0</v>
      </c>
      <c r="AG687" s="170"/>
      <c r="AH687" s="238" t="s">
        <v>1490</v>
      </c>
      <c r="AI687" s="280"/>
      <c r="AN687" s="255"/>
      <c r="AO687" s="256"/>
      <c r="AP687" s="256"/>
      <c r="AQ687" s="257"/>
    </row>
    <row r="688" spans="1:43" ht="19.5">
      <c r="A688" s="281"/>
      <c r="B688" s="282" t="s">
        <v>4486</v>
      </c>
      <c r="C688" s="299" t="s">
        <v>4487</v>
      </c>
      <c r="D688" s="273" t="s">
        <v>4488</v>
      </c>
      <c r="E688" s="274"/>
      <c r="F688" s="275" t="s">
        <v>2550</v>
      </c>
      <c r="G688" s="276">
        <v>4</v>
      </c>
      <c r="H688" s="277">
        <v>1579.93</v>
      </c>
      <c r="I688" s="278">
        <v>0</v>
      </c>
      <c r="J688" s="279">
        <f t="shared" si="439"/>
        <v>1579.93</v>
      </c>
      <c r="K688" s="166">
        <f t="shared" si="440"/>
        <v>6319.72</v>
      </c>
      <c r="L688" s="166">
        <f t="shared" si="441"/>
        <v>0</v>
      </c>
      <c r="M688" s="166">
        <f t="shared" si="442"/>
        <v>6319.72</v>
      </c>
      <c r="N688" s="166">
        <f t="shared" si="443"/>
        <v>7899.65</v>
      </c>
      <c r="O688" s="166"/>
      <c r="P688" s="167">
        <f t="shared" si="444"/>
        <v>4</v>
      </c>
      <c r="Q688" s="168">
        <f t="shared" si="445"/>
        <v>0</v>
      </c>
      <c r="R688" s="168">
        <f t="shared" si="446"/>
        <v>0</v>
      </c>
      <c r="S688" s="168">
        <f t="shared" si="447"/>
        <v>0</v>
      </c>
      <c r="T688" s="169">
        <f t="shared" si="448"/>
        <v>0</v>
      </c>
      <c r="U688" s="166"/>
      <c r="V688" s="167">
        <f t="shared" si="449"/>
        <v>4</v>
      </c>
      <c r="W688" s="168">
        <f t="shared" si="450"/>
        <v>0</v>
      </c>
      <c r="X688" s="168">
        <f t="shared" si="451"/>
        <v>0</v>
      </c>
      <c r="Y688" s="168">
        <f t="shared" si="452"/>
        <v>0</v>
      </c>
      <c r="Z688" s="169">
        <f t="shared" si="453"/>
        <v>0</v>
      </c>
      <c r="AA688" s="166"/>
      <c r="AB688" s="167">
        <f t="shared" si="454"/>
        <v>4</v>
      </c>
      <c r="AC688" s="168">
        <f t="shared" si="455"/>
        <v>0</v>
      </c>
      <c r="AD688" s="168">
        <f t="shared" si="456"/>
        <v>0</v>
      </c>
      <c r="AE688" s="168">
        <f t="shared" si="457"/>
        <v>0</v>
      </c>
      <c r="AF688" s="169">
        <f t="shared" si="458"/>
        <v>0</v>
      </c>
      <c r="AG688" s="170"/>
      <c r="AH688" s="238" t="s">
        <v>1490</v>
      </c>
      <c r="AI688" s="280"/>
      <c r="AN688" s="255"/>
      <c r="AO688" s="256"/>
      <c r="AP688" s="256"/>
      <c r="AQ688" s="257"/>
    </row>
    <row r="689" spans="1:43" ht="75">
      <c r="A689" s="281"/>
      <c r="B689" s="282" t="s">
        <v>4489</v>
      </c>
      <c r="C689" s="320" t="s">
        <v>4490</v>
      </c>
      <c r="D689" s="273" t="s">
        <v>4491</v>
      </c>
      <c r="E689" s="274"/>
      <c r="F689" s="275" t="s">
        <v>2550</v>
      </c>
      <c r="G689" s="276">
        <v>4</v>
      </c>
      <c r="H689" s="277">
        <v>822.47</v>
      </c>
      <c r="I689" s="278">
        <v>393.88</v>
      </c>
      <c r="J689" s="279">
        <f t="shared" si="439"/>
        <v>1216.3499999999999</v>
      </c>
      <c r="K689" s="166">
        <f t="shared" si="440"/>
        <v>3289.88</v>
      </c>
      <c r="L689" s="166">
        <f t="shared" si="441"/>
        <v>1575.52</v>
      </c>
      <c r="M689" s="166">
        <f t="shared" si="442"/>
        <v>4865.3999999999996</v>
      </c>
      <c r="N689" s="166">
        <f t="shared" si="443"/>
        <v>6081.75</v>
      </c>
      <c r="O689" s="166"/>
      <c r="P689" s="167">
        <f t="shared" si="444"/>
        <v>4</v>
      </c>
      <c r="Q689" s="168">
        <f t="shared" si="445"/>
        <v>0</v>
      </c>
      <c r="R689" s="168">
        <f t="shared" si="446"/>
        <v>0</v>
      </c>
      <c r="S689" s="168">
        <f t="shared" si="447"/>
        <v>0</v>
      </c>
      <c r="T689" s="169">
        <f t="shared" si="448"/>
        <v>0</v>
      </c>
      <c r="U689" s="166"/>
      <c r="V689" s="167">
        <f t="shared" si="449"/>
        <v>4</v>
      </c>
      <c r="W689" s="168">
        <f t="shared" si="450"/>
        <v>0</v>
      </c>
      <c r="X689" s="168">
        <f t="shared" si="451"/>
        <v>0</v>
      </c>
      <c r="Y689" s="168">
        <f t="shared" si="452"/>
        <v>0</v>
      </c>
      <c r="Z689" s="169">
        <f t="shared" si="453"/>
        <v>0</v>
      </c>
      <c r="AA689" s="166"/>
      <c r="AB689" s="167">
        <f t="shared" si="454"/>
        <v>4</v>
      </c>
      <c r="AC689" s="168">
        <f t="shared" si="455"/>
        <v>0</v>
      </c>
      <c r="AD689" s="168">
        <f t="shared" si="456"/>
        <v>0</v>
      </c>
      <c r="AE689" s="168">
        <f t="shared" si="457"/>
        <v>0</v>
      </c>
      <c r="AF689" s="169">
        <f t="shared" si="458"/>
        <v>0</v>
      </c>
      <c r="AG689" s="170"/>
      <c r="AH689" s="238" t="s">
        <v>1490</v>
      </c>
      <c r="AI689" s="280"/>
      <c r="AN689" s="255"/>
      <c r="AO689" s="256"/>
      <c r="AP689" s="256"/>
      <c r="AQ689" s="257"/>
    </row>
    <row r="690" spans="1:43" ht="60">
      <c r="A690" s="281"/>
      <c r="B690" s="282" t="s">
        <v>4492</v>
      </c>
      <c r="C690" s="294" t="s">
        <v>4493</v>
      </c>
      <c r="D690" s="273" t="s">
        <v>4494</v>
      </c>
      <c r="E690" s="274"/>
      <c r="F690" s="275" t="s">
        <v>2594</v>
      </c>
      <c r="G690" s="276">
        <v>8</v>
      </c>
      <c r="H690" s="277">
        <v>10.130000000000001</v>
      </c>
      <c r="I690" s="278">
        <v>0</v>
      </c>
      <c r="J690" s="279">
        <f t="shared" si="439"/>
        <v>10.130000000000001</v>
      </c>
      <c r="K690" s="166">
        <f t="shared" si="440"/>
        <v>81.040000000000006</v>
      </c>
      <c r="L690" s="166">
        <f t="shared" si="441"/>
        <v>0</v>
      </c>
      <c r="M690" s="166">
        <f t="shared" si="442"/>
        <v>81.040000000000006</v>
      </c>
      <c r="N690" s="166">
        <f t="shared" si="443"/>
        <v>101.3</v>
      </c>
      <c r="O690" s="166"/>
      <c r="P690" s="167">
        <f t="shared" si="444"/>
        <v>8</v>
      </c>
      <c r="Q690" s="168">
        <f t="shared" si="445"/>
        <v>0</v>
      </c>
      <c r="R690" s="168">
        <f t="shared" si="446"/>
        <v>0</v>
      </c>
      <c r="S690" s="168">
        <f t="shared" si="447"/>
        <v>0</v>
      </c>
      <c r="T690" s="169">
        <f t="shared" si="448"/>
        <v>0</v>
      </c>
      <c r="U690" s="166"/>
      <c r="V690" s="167">
        <f t="shared" si="449"/>
        <v>8</v>
      </c>
      <c r="W690" s="168">
        <f t="shared" si="450"/>
        <v>0</v>
      </c>
      <c r="X690" s="168">
        <f t="shared" si="451"/>
        <v>0</v>
      </c>
      <c r="Y690" s="168">
        <f t="shared" si="452"/>
        <v>0</v>
      </c>
      <c r="Z690" s="169">
        <f t="shared" si="453"/>
        <v>0</v>
      </c>
      <c r="AA690" s="166"/>
      <c r="AB690" s="167">
        <f t="shared" si="454"/>
        <v>8</v>
      </c>
      <c r="AC690" s="168">
        <f t="shared" si="455"/>
        <v>0</v>
      </c>
      <c r="AD690" s="168">
        <f t="shared" si="456"/>
        <v>0</v>
      </c>
      <c r="AE690" s="168">
        <f t="shared" si="457"/>
        <v>0</v>
      </c>
      <c r="AF690" s="169">
        <f t="shared" si="458"/>
        <v>0</v>
      </c>
      <c r="AG690" s="170"/>
      <c r="AH690" s="238" t="s">
        <v>1490</v>
      </c>
      <c r="AI690" s="280"/>
      <c r="AN690" s="255"/>
      <c r="AO690" s="256"/>
      <c r="AP690" s="256"/>
      <c r="AQ690" s="257"/>
    </row>
    <row r="691" spans="1:43" ht="30">
      <c r="A691" s="281"/>
      <c r="B691" s="282" t="s">
        <v>4495</v>
      </c>
      <c r="C691" s="308" t="s">
        <v>4496</v>
      </c>
      <c r="D691" s="273" t="s">
        <v>4497</v>
      </c>
      <c r="E691" s="274"/>
      <c r="F691" s="275" t="s">
        <v>2594</v>
      </c>
      <c r="G691" s="276">
        <v>2</v>
      </c>
      <c r="H691" s="277">
        <v>1991.56</v>
      </c>
      <c r="I691" s="278">
        <v>115.62</v>
      </c>
      <c r="J691" s="279">
        <f t="shared" si="439"/>
        <v>2107.1799999999998</v>
      </c>
      <c r="K691" s="166">
        <f t="shared" si="440"/>
        <v>3983.12</v>
      </c>
      <c r="L691" s="166">
        <f t="shared" si="441"/>
        <v>231.24</v>
      </c>
      <c r="M691" s="166">
        <f t="shared" si="442"/>
        <v>4214.3599999999997</v>
      </c>
      <c r="N691" s="166">
        <f t="shared" si="443"/>
        <v>5267.95</v>
      </c>
      <c r="O691" s="166"/>
      <c r="P691" s="167">
        <f t="shared" si="444"/>
        <v>2</v>
      </c>
      <c r="Q691" s="168">
        <f t="shared" si="445"/>
        <v>0</v>
      </c>
      <c r="R691" s="168">
        <f t="shared" si="446"/>
        <v>0</v>
      </c>
      <c r="S691" s="168">
        <f t="shared" si="447"/>
        <v>0</v>
      </c>
      <c r="T691" s="169">
        <f t="shared" si="448"/>
        <v>0</v>
      </c>
      <c r="U691" s="166"/>
      <c r="V691" s="167">
        <f t="shared" si="449"/>
        <v>2</v>
      </c>
      <c r="W691" s="168">
        <f t="shared" si="450"/>
        <v>0</v>
      </c>
      <c r="X691" s="168">
        <f t="shared" si="451"/>
        <v>0</v>
      </c>
      <c r="Y691" s="168">
        <f t="shared" si="452"/>
        <v>0</v>
      </c>
      <c r="Z691" s="169">
        <f t="shared" si="453"/>
        <v>0</v>
      </c>
      <c r="AA691" s="166"/>
      <c r="AB691" s="167">
        <f t="shared" si="454"/>
        <v>2</v>
      </c>
      <c r="AC691" s="168">
        <f t="shared" si="455"/>
        <v>0</v>
      </c>
      <c r="AD691" s="168">
        <f t="shared" si="456"/>
        <v>0</v>
      </c>
      <c r="AE691" s="168">
        <f t="shared" si="457"/>
        <v>0</v>
      </c>
      <c r="AF691" s="169">
        <f t="shared" si="458"/>
        <v>0</v>
      </c>
      <c r="AG691" s="170"/>
      <c r="AH691" s="238" t="s">
        <v>1490</v>
      </c>
      <c r="AI691" s="280"/>
      <c r="AN691" s="255"/>
      <c r="AO691" s="256"/>
      <c r="AP691" s="256"/>
      <c r="AQ691" s="257"/>
    </row>
    <row r="692" spans="1:43" ht="30">
      <c r="A692" s="281"/>
      <c r="B692" s="282" t="s">
        <v>4498</v>
      </c>
      <c r="C692" s="308" t="s">
        <v>4499</v>
      </c>
      <c r="D692" s="273" t="s">
        <v>4500</v>
      </c>
      <c r="E692" s="274"/>
      <c r="F692" s="275" t="s">
        <v>2594</v>
      </c>
      <c r="G692" s="276">
        <v>2</v>
      </c>
      <c r="H692" s="277">
        <v>498.22</v>
      </c>
      <c r="I692" s="278">
        <v>101.18</v>
      </c>
      <c r="J692" s="279">
        <f t="shared" si="439"/>
        <v>599.4</v>
      </c>
      <c r="K692" s="166">
        <f t="shared" si="440"/>
        <v>996.44</v>
      </c>
      <c r="L692" s="166">
        <f t="shared" si="441"/>
        <v>202.36</v>
      </c>
      <c r="M692" s="166">
        <f t="shared" si="442"/>
        <v>1198.8</v>
      </c>
      <c r="N692" s="166">
        <f t="shared" si="443"/>
        <v>1498.5</v>
      </c>
      <c r="O692" s="166"/>
      <c r="P692" s="167">
        <f t="shared" si="444"/>
        <v>2</v>
      </c>
      <c r="Q692" s="168">
        <f t="shared" si="445"/>
        <v>0</v>
      </c>
      <c r="R692" s="168">
        <f t="shared" si="446"/>
        <v>0</v>
      </c>
      <c r="S692" s="168">
        <f t="shared" si="447"/>
        <v>0</v>
      </c>
      <c r="T692" s="169">
        <f t="shared" si="448"/>
        <v>0</v>
      </c>
      <c r="U692" s="166"/>
      <c r="V692" s="167">
        <f t="shared" si="449"/>
        <v>2</v>
      </c>
      <c r="W692" s="168">
        <f t="shared" si="450"/>
        <v>0</v>
      </c>
      <c r="X692" s="168">
        <f t="shared" si="451"/>
        <v>0</v>
      </c>
      <c r="Y692" s="168">
        <f t="shared" si="452"/>
        <v>0</v>
      </c>
      <c r="Z692" s="169">
        <f t="shared" si="453"/>
        <v>0</v>
      </c>
      <c r="AA692" s="166"/>
      <c r="AB692" s="167">
        <f t="shared" si="454"/>
        <v>2</v>
      </c>
      <c r="AC692" s="168">
        <f t="shared" si="455"/>
        <v>0</v>
      </c>
      <c r="AD692" s="168">
        <f t="shared" si="456"/>
        <v>0</v>
      </c>
      <c r="AE692" s="168">
        <f t="shared" si="457"/>
        <v>0</v>
      </c>
      <c r="AF692" s="169">
        <f t="shared" si="458"/>
        <v>0</v>
      </c>
      <c r="AG692" s="170"/>
      <c r="AH692" s="238" t="s">
        <v>1490</v>
      </c>
      <c r="AI692" s="280"/>
      <c r="AN692" s="239"/>
      <c r="AO692" s="240"/>
      <c r="AP692" s="240"/>
      <c r="AQ692" s="241"/>
    </row>
    <row r="693" spans="1:43" ht="30">
      <c r="A693" s="281"/>
      <c r="B693" s="282" t="s">
        <v>4501</v>
      </c>
      <c r="C693" s="283" t="s">
        <v>4502</v>
      </c>
      <c r="D693" s="273" t="s">
        <v>4503</v>
      </c>
      <c r="E693" s="274"/>
      <c r="F693" s="275" t="s">
        <v>4221</v>
      </c>
      <c r="G693" s="276">
        <v>2</v>
      </c>
      <c r="H693" s="277">
        <v>128.04</v>
      </c>
      <c r="I693" s="278">
        <v>9.7799999999999994</v>
      </c>
      <c r="J693" s="279">
        <f t="shared" si="439"/>
        <v>137.82</v>
      </c>
      <c r="K693" s="166">
        <f t="shared" si="440"/>
        <v>256.08</v>
      </c>
      <c r="L693" s="166">
        <f t="shared" si="441"/>
        <v>19.559999999999999</v>
      </c>
      <c r="M693" s="166">
        <f t="shared" si="442"/>
        <v>275.64</v>
      </c>
      <c r="N693" s="166">
        <f t="shared" si="443"/>
        <v>344.55</v>
      </c>
      <c r="O693" s="166"/>
      <c r="P693" s="167">
        <f t="shared" si="444"/>
        <v>2</v>
      </c>
      <c r="Q693" s="168">
        <f t="shared" si="445"/>
        <v>0</v>
      </c>
      <c r="R693" s="168">
        <f t="shared" si="446"/>
        <v>0</v>
      </c>
      <c r="S693" s="168">
        <f t="shared" si="447"/>
        <v>0</v>
      </c>
      <c r="T693" s="169">
        <f t="shared" si="448"/>
        <v>0</v>
      </c>
      <c r="U693" s="166"/>
      <c r="V693" s="167">
        <f t="shared" si="449"/>
        <v>2</v>
      </c>
      <c r="W693" s="168">
        <f t="shared" si="450"/>
        <v>0</v>
      </c>
      <c r="X693" s="168">
        <f t="shared" si="451"/>
        <v>0</v>
      </c>
      <c r="Y693" s="168">
        <f t="shared" si="452"/>
        <v>0</v>
      </c>
      <c r="Z693" s="169">
        <f t="shared" si="453"/>
        <v>0</v>
      </c>
      <c r="AA693" s="166"/>
      <c r="AB693" s="167">
        <f t="shared" si="454"/>
        <v>2</v>
      </c>
      <c r="AC693" s="168">
        <f t="shared" si="455"/>
        <v>0</v>
      </c>
      <c r="AD693" s="168">
        <f t="shared" si="456"/>
        <v>0</v>
      </c>
      <c r="AE693" s="168">
        <f t="shared" si="457"/>
        <v>0</v>
      </c>
      <c r="AF693" s="169">
        <f t="shared" si="458"/>
        <v>0</v>
      </c>
      <c r="AG693" s="170"/>
      <c r="AH693" s="238" t="s">
        <v>1490</v>
      </c>
      <c r="AI693" s="280"/>
      <c r="AN693" s="255"/>
      <c r="AO693" s="256"/>
      <c r="AP693" s="256"/>
      <c r="AQ693" s="257"/>
    </row>
    <row r="694" spans="1:43" ht="30">
      <c r="A694" s="281"/>
      <c r="B694" s="282" t="s">
        <v>4504</v>
      </c>
      <c r="C694" s="308" t="s">
        <v>4505</v>
      </c>
      <c r="D694" s="273" t="s">
        <v>4506</v>
      </c>
      <c r="E694" s="274"/>
      <c r="F694" s="275" t="s">
        <v>2594</v>
      </c>
      <c r="G694" s="276">
        <v>4</v>
      </c>
      <c r="H694" s="277">
        <v>303.26</v>
      </c>
      <c r="I694" s="278">
        <v>40.47</v>
      </c>
      <c r="J694" s="279">
        <f t="shared" si="439"/>
        <v>343.73</v>
      </c>
      <c r="K694" s="166">
        <f t="shared" si="440"/>
        <v>1213.04</v>
      </c>
      <c r="L694" s="166">
        <f t="shared" si="441"/>
        <v>161.88</v>
      </c>
      <c r="M694" s="166">
        <f t="shared" si="442"/>
        <v>1374.92</v>
      </c>
      <c r="N694" s="166">
        <f t="shared" si="443"/>
        <v>1718.65</v>
      </c>
      <c r="O694" s="166"/>
      <c r="P694" s="167">
        <f t="shared" si="444"/>
        <v>4</v>
      </c>
      <c r="Q694" s="168">
        <f t="shared" si="445"/>
        <v>0</v>
      </c>
      <c r="R694" s="168">
        <f t="shared" si="446"/>
        <v>0</v>
      </c>
      <c r="S694" s="168">
        <f t="shared" si="447"/>
        <v>0</v>
      </c>
      <c r="T694" s="169">
        <f t="shared" si="448"/>
        <v>0</v>
      </c>
      <c r="U694" s="166"/>
      <c r="V694" s="167">
        <f t="shared" si="449"/>
        <v>4</v>
      </c>
      <c r="W694" s="168">
        <f t="shared" si="450"/>
        <v>0</v>
      </c>
      <c r="X694" s="168">
        <f t="shared" si="451"/>
        <v>0</v>
      </c>
      <c r="Y694" s="168">
        <f t="shared" si="452"/>
        <v>0</v>
      </c>
      <c r="Z694" s="169">
        <f t="shared" si="453"/>
        <v>0</v>
      </c>
      <c r="AA694" s="166"/>
      <c r="AB694" s="167">
        <f t="shared" si="454"/>
        <v>4</v>
      </c>
      <c r="AC694" s="168">
        <f t="shared" si="455"/>
        <v>0</v>
      </c>
      <c r="AD694" s="168">
        <f t="shared" si="456"/>
        <v>0</v>
      </c>
      <c r="AE694" s="168">
        <f t="shared" si="457"/>
        <v>0</v>
      </c>
      <c r="AF694" s="169">
        <f t="shared" si="458"/>
        <v>0</v>
      </c>
      <c r="AG694" s="170"/>
      <c r="AH694" s="238" t="s">
        <v>1490</v>
      </c>
      <c r="AI694" s="280"/>
      <c r="AN694" s="255"/>
      <c r="AO694" s="256"/>
      <c r="AP694" s="256"/>
      <c r="AQ694" s="257"/>
    </row>
    <row r="695" spans="1:43" ht="30">
      <c r="A695" s="281"/>
      <c r="B695" s="282" t="s">
        <v>4507</v>
      </c>
      <c r="C695" s="308" t="s">
        <v>4508</v>
      </c>
      <c r="D695" s="273" t="s">
        <v>4509</v>
      </c>
      <c r="E695" s="274"/>
      <c r="F695" s="275" t="s">
        <v>2594</v>
      </c>
      <c r="G695" s="276">
        <v>4</v>
      </c>
      <c r="H695" s="277">
        <v>87.52</v>
      </c>
      <c r="I695" s="278">
        <v>40.47</v>
      </c>
      <c r="J695" s="279">
        <f t="shared" si="439"/>
        <v>127.99</v>
      </c>
      <c r="K695" s="166">
        <f t="shared" si="440"/>
        <v>350.08</v>
      </c>
      <c r="L695" s="166">
        <f t="shared" si="441"/>
        <v>161.88</v>
      </c>
      <c r="M695" s="166">
        <f t="shared" si="442"/>
        <v>511.96</v>
      </c>
      <c r="N695" s="166">
        <f t="shared" si="443"/>
        <v>639.95000000000005</v>
      </c>
      <c r="O695" s="166"/>
      <c r="P695" s="167">
        <f t="shared" si="444"/>
        <v>4</v>
      </c>
      <c r="Q695" s="168">
        <f t="shared" si="445"/>
        <v>0</v>
      </c>
      <c r="R695" s="168">
        <f t="shared" si="446"/>
        <v>0</v>
      </c>
      <c r="S695" s="168">
        <f t="shared" si="447"/>
        <v>0</v>
      </c>
      <c r="T695" s="169">
        <f t="shared" si="448"/>
        <v>0</v>
      </c>
      <c r="U695" s="166"/>
      <c r="V695" s="167">
        <f t="shared" si="449"/>
        <v>4</v>
      </c>
      <c r="W695" s="168">
        <f t="shared" si="450"/>
        <v>0</v>
      </c>
      <c r="X695" s="168">
        <f t="shared" si="451"/>
        <v>0</v>
      </c>
      <c r="Y695" s="168">
        <f t="shared" si="452"/>
        <v>0</v>
      </c>
      <c r="Z695" s="169">
        <f t="shared" si="453"/>
        <v>0</v>
      </c>
      <c r="AA695" s="166"/>
      <c r="AB695" s="167">
        <f t="shared" si="454"/>
        <v>4</v>
      </c>
      <c r="AC695" s="168">
        <f t="shared" si="455"/>
        <v>0</v>
      </c>
      <c r="AD695" s="168">
        <f t="shared" si="456"/>
        <v>0</v>
      </c>
      <c r="AE695" s="168">
        <f t="shared" si="457"/>
        <v>0</v>
      </c>
      <c r="AF695" s="169">
        <f t="shared" si="458"/>
        <v>0</v>
      </c>
      <c r="AG695" s="170"/>
      <c r="AH695" s="238" t="s">
        <v>1490</v>
      </c>
      <c r="AI695" s="280"/>
      <c r="AN695" s="255"/>
      <c r="AO695" s="256"/>
      <c r="AP695" s="256"/>
      <c r="AQ695" s="257"/>
    </row>
    <row r="696" spans="1:43" ht="20.25" thickBot="1">
      <c r="A696" s="281"/>
      <c r="B696" s="282" t="s">
        <v>4510</v>
      </c>
      <c r="C696" s="299" t="s">
        <v>4511</v>
      </c>
      <c r="D696" s="273" t="s">
        <v>4512</v>
      </c>
      <c r="E696" s="274"/>
      <c r="F696" s="275" t="s">
        <v>2594</v>
      </c>
      <c r="G696" s="276">
        <v>8</v>
      </c>
      <c r="H696" s="277">
        <v>430.72</v>
      </c>
      <c r="I696" s="278">
        <v>11.93</v>
      </c>
      <c r="J696" s="279">
        <f t="shared" si="439"/>
        <v>442.65</v>
      </c>
      <c r="K696" s="166">
        <f t="shared" si="440"/>
        <v>3445.76</v>
      </c>
      <c r="L696" s="166">
        <f t="shared" si="441"/>
        <v>95.44</v>
      </c>
      <c r="M696" s="166">
        <f t="shared" si="442"/>
        <v>3541.2</v>
      </c>
      <c r="N696" s="166">
        <f t="shared" si="443"/>
        <v>4426.5</v>
      </c>
      <c r="O696" s="166"/>
      <c r="P696" s="167">
        <f t="shared" si="444"/>
        <v>8</v>
      </c>
      <c r="Q696" s="168">
        <f t="shared" si="445"/>
        <v>0</v>
      </c>
      <c r="R696" s="168">
        <f t="shared" si="446"/>
        <v>0</v>
      </c>
      <c r="S696" s="168">
        <f t="shared" si="447"/>
        <v>0</v>
      </c>
      <c r="T696" s="169">
        <f t="shared" si="448"/>
        <v>0</v>
      </c>
      <c r="U696" s="166"/>
      <c r="V696" s="167">
        <f t="shared" si="449"/>
        <v>8</v>
      </c>
      <c r="W696" s="168">
        <f t="shared" si="450"/>
        <v>0</v>
      </c>
      <c r="X696" s="168">
        <f t="shared" si="451"/>
        <v>0</v>
      </c>
      <c r="Y696" s="168">
        <f t="shared" si="452"/>
        <v>0</v>
      </c>
      <c r="Z696" s="169">
        <f t="shared" si="453"/>
        <v>0</v>
      </c>
      <c r="AA696" s="166"/>
      <c r="AB696" s="167">
        <f t="shared" si="454"/>
        <v>8</v>
      </c>
      <c r="AC696" s="168">
        <f t="shared" si="455"/>
        <v>0</v>
      </c>
      <c r="AD696" s="168">
        <f t="shared" si="456"/>
        <v>0</v>
      </c>
      <c r="AE696" s="168">
        <f t="shared" si="457"/>
        <v>0</v>
      </c>
      <c r="AF696" s="169">
        <f t="shared" si="458"/>
        <v>0</v>
      </c>
      <c r="AG696" s="170"/>
      <c r="AH696" s="238" t="s">
        <v>1490</v>
      </c>
      <c r="AI696" s="280"/>
      <c r="AN696" s="255"/>
      <c r="AO696" s="256"/>
      <c r="AP696" s="256"/>
      <c r="AQ696" s="257"/>
    </row>
    <row r="697" spans="1:43" ht="48" thickBot="1">
      <c r="A697" s="297"/>
      <c r="B697" s="304" t="s">
        <v>4513</v>
      </c>
      <c r="C697" s="305" t="s">
        <v>2541</v>
      </c>
      <c r="D697" s="306" t="s">
        <v>4514</v>
      </c>
      <c r="E697" s="208">
        <f>SUM(N700:N741)</f>
        <v>93521.989999999991</v>
      </c>
      <c r="F697" s="228"/>
      <c r="G697" s="298" t="s">
        <v>2541</v>
      </c>
      <c r="H697" s="229"/>
      <c r="I697" s="230"/>
      <c r="J697" s="231"/>
      <c r="K697" s="232"/>
      <c r="L697" s="232"/>
      <c r="M697" s="232"/>
      <c r="N697" s="232"/>
      <c r="O697" s="233">
        <f>SUM(T700:T741)</f>
        <v>0</v>
      </c>
      <c r="P697" s="234"/>
      <c r="Q697" s="235"/>
      <c r="R697" s="235"/>
      <c r="S697" s="235"/>
      <c r="T697" s="236"/>
      <c r="U697" s="233">
        <f>SUM(Z700:Z741)</f>
        <v>0</v>
      </c>
      <c r="V697" s="234"/>
      <c r="W697" s="235"/>
      <c r="X697" s="235"/>
      <c r="Y697" s="235"/>
      <c r="Z697" s="236"/>
      <c r="AA697" s="233">
        <f>SUM(AF700:AF741)</f>
        <v>0</v>
      </c>
      <c r="AB697" s="234"/>
      <c r="AC697" s="235"/>
      <c r="AD697" s="235"/>
      <c r="AE697" s="235"/>
      <c r="AF697" s="236"/>
      <c r="AG697" s="237"/>
      <c r="AH697" s="238" t="s">
        <v>1490</v>
      </c>
      <c r="AI697" s="190"/>
      <c r="AN697" s="255"/>
      <c r="AO697" s="256"/>
      <c r="AP697" s="256"/>
      <c r="AQ697" s="257"/>
    </row>
    <row r="698" spans="1:43" ht="20.25" thickBot="1">
      <c r="A698" s="293"/>
      <c r="B698" s="243" t="s">
        <v>4515</v>
      </c>
      <c r="C698" s="307" t="s">
        <v>2541</v>
      </c>
      <c r="D698" s="244" t="s">
        <v>2541</v>
      </c>
      <c r="E698" s="192">
        <f>SUM(N700:N741)</f>
        <v>93521.989999999991</v>
      </c>
      <c r="F698" s="245"/>
      <c r="G698" s="246" t="s">
        <v>2541</v>
      </c>
      <c r="H698" s="247"/>
      <c r="I698" s="248"/>
      <c r="J698" s="249"/>
      <c r="K698" s="250"/>
      <c r="L698" s="250"/>
      <c r="M698" s="250"/>
      <c r="N698" s="250"/>
      <c r="O698" s="251">
        <f>SUM(T700:T741)</f>
        <v>0</v>
      </c>
      <c r="P698" s="252"/>
      <c r="Q698" s="253"/>
      <c r="R698" s="253"/>
      <c r="S698" s="253"/>
      <c r="T698" s="254"/>
      <c r="U698" s="251">
        <f>SUM(Z700:Z741)</f>
        <v>0</v>
      </c>
      <c r="V698" s="252"/>
      <c r="W698" s="253"/>
      <c r="X698" s="253"/>
      <c r="Y698" s="253"/>
      <c r="Z698" s="254"/>
      <c r="AA698" s="251">
        <f>SUM(AF700:AF741)</f>
        <v>0</v>
      </c>
      <c r="AB698" s="252"/>
      <c r="AC698" s="253"/>
      <c r="AD698" s="253"/>
      <c r="AE698" s="253"/>
      <c r="AF698" s="254"/>
      <c r="AG698" s="237"/>
      <c r="AH698" s="238" t="s">
        <v>1490</v>
      </c>
      <c r="AI698" s="190"/>
      <c r="AN698" s="239"/>
      <c r="AO698" s="240"/>
      <c r="AP698" s="240"/>
      <c r="AQ698" s="241"/>
    </row>
    <row r="699" spans="1:43" ht="19.5">
      <c r="A699" s="287"/>
      <c r="B699" s="259" t="s">
        <v>4516</v>
      </c>
      <c r="C699" s="303" t="s">
        <v>2541</v>
      </c>
      <c r="D699" s="260" t="s">
        <v>2541</v>
      </c>
      <c r="E699" s="181">
        <f>SUM(N700:N741)</f>
        <v>93521.989999999991</v>
      </c>
      <c r="F699" s="261"/>
      <c r="G699" s="262" t="s">
        <v>2541</v>
      </c>
      <c r="H699" s="263"/>
      <c r="I699" s="264"/>
      <c r="J699" s="265"/>
      <c r="K699" s="266"/>
      <c r="L699" s="266"/>
      <c r="M699" s="266"/>
      <c r="N699" s="266"/>
      <c r="O699" s="267">
        <f>SUM(T700:T741)</f>
        <v>0</v>
      </c>
      <c r="P699" s="268"/>
      <c r="Q699" s="269"/>
      <c r="R699" s="269"/>
      <c r="S699" s="269"/>
      <c r="T699" s="270"/>
      <c r="U699" s="267">
        <f>SUM(Z700:Z741)</f>
        <v>0</v>
      </c>
      <c r="V699" s="268"/>
      <c r="W699" s="269"/>
      <c r="X699" s="269"/>
      <c r="Y699" s="269"/>
      <c r="Z699" s="270"/>
      <c r="AA699" s="267">
        <f>SUM(AF700:AF741)</f>
        <v>0</v>
      </c>
      <c r="AB699" s="268"/>
      <c r="AC699" s="269"/>
      <c r="AD699" s="269"/>
      <c r="AE699" s="269"/>
      <c r="AF699" s="270"/>
      <c r="AG699" s="237"/>
      <c r="AH699" s="238" t="s">
        <v>1490</v>
      </c>
      <c r="AI699" s="190"/>
      <c r="AN699" s="255"/>
      <c r="AO699" s="256"/>
      <c r="AP699" s="256"/>
      <c r="AQ699" s="257"/>
    </row>
    <row r="700" spans="1:43" ht="30">
      <c r="A700" s="281"/>
      <c r="B700" s="282" t="s">
        <v>4517</v>
      </c>
      <c r="C700" s="283" t="s">
        <v>4518</v>
      </c>
      <c r="D700" s="273" t="s">
        <v>4519</v>
      </c>
      <c r="E700" s="274"/>
      <c r="F700" s="275" t="s">
        <v>2594</v>
      </c>
      <c r="G700" s="276">
        <v>4</v>
      </c>
      <c r="H700" s="277">
        <v>390.24</v>
      </c>
      <c r="I700" s="278">
        <v>9.24</v>
      </c>
      <c r="J700" s="279">
        <f t="shared" ref="J700:J741" si="459">ROUND(H700+I700,2)</f>
        <v>399.48</v>
      </c>
      <c r="K700" s="166">
        <f t="shared" ref="K700:K741" si="460">ROUND(G700*H700,2)</f>
        <v>1560.96</v>
      </c>
      <c r="L700" s="166">
        <f t="shared" ref="L700:L741" si="461">ROUND(G700*I700,2)</f>
        <v>36.96</v>
      </c>
      <c r="M700" s="166">
        <f t="shared" ref="M700:M741" si="462">ROUND(K700+L700,2)</f>
        <v>1597.92</v>
      </c>
      <c r="N700" s="166">
        <f t="shared" ref="N700:N741" si="463">ROUND(M700*(1+$I$2),2)</f>
        <v>1997.4</v>
      </c>
      <c r="O700" s="166"/>
      <c r="P700" s="167">
        <f t="shared" ref="P700:P741" si="464">ROUND(G700-O700,2)</f>
        <v>4</v>
      </c>
      <c r="Q700" s="168">
        <f t="shared" ref="Q700:Q741" si="465">ROUND(O700*$H700*(1+$I$2),2)</f>
        <v>0</v>
      </c>
      <c r="R700" s="168">
        <f t="shared" ref="R700:R741" si="466">ROUND(O700*$I700*(1+$I$2),2)</f>
        <v>0</v>
      </c>
      <c r="S700" s="168">
        <f t="shared" ref="S700:S741" si="467">ROUND(O700*($I700+$H700),2)</f>
        <v>0</v>
      </c>
      <c r="T700" s="169">
        <f t="shared" ref="T700:T741" si="468">ROUND(Q700+R700,2)</f>
        <v>0</v>
      </c>
      <c r="U700" s="166"/>
      <c r="V700" s="167">
        <f t="shared" ref="V700:V741" si="469">ROUND(P700-U700,2)</f>
        <v>4</v>
      </c>
      <c r="W700" s="168">
        <f t="shared" ref="W700:W741" si="470">ROUND(U700*$H700*(1+$I$2),2)</f>
        <v>0</v>
      </c>
      <c r="X700" s="168">
        <f t="shared" ref="X700:X741" si="471">ROUND(U700*$I700*(1+$I$2),2)</f>
        <v>0</v>
      </c>
      <c r="Y700" s="168">
        <f t="shared" ref="Y700:Y741" si="472">ROUND(U700*($I700+$H700),2)</f>
        <v>0</v>
      </c>
      <c r="Z700" s="169">
        <f t="shared" ref="Z700:Z741" si="473">ROUND(W700+X700,2)</f>
        <v>0</v>
      </c>
      <c r="AA700" s="166"/>
      <c r="AB700" s="167">
        <f t="shared" ref="AB700:AB741" si="474">ROUND(V700-AA700,2)</f>
        <v>4</v>
      </c>
      <c r="AC700" s="168">
        <f t="shared" ref="AC700:AC741" si="475">ROUND(AA700*$H700*(1+$I$2),2)</f>
        <v>0</v>
      </c>
      <c r="AD700" s="168">
        <f t="shared" ref="AD700:AD741" si="476">ROUND(AA700*$I700*(1+$I$2),2)</f>
        <v>0</v>
      </c>
      <c r="AE700" s="168">
        <f t="shared" ref="AE700:AE741" si="477">ROUND(AA700*($I700+$H700),2)</f>
        <v>0</v>
      </c>
      <c r="AF700" s="169">
        <f t="shared" ref="AF700:AF741" si="478">ROUND(AC700+AD700,2)</f>
        <v>0</v>
      </c>
      <c r="AG700" s="170"/>
      <c r="AH700" s="238" t="s">
        <v>1490</v>
      </c>
      <c r="AI700" s="295"/>
      <c r="AN700" s="255"/>
      <c r="AO700" s="256"/>
      <c r="AP700" s="256"/>
      <c r="AQ700" s="257"/>
    </row>
    <row r="701" spans="1:43" ht="45">
      <c r="A701" s="281"/>
      <c r="B701" s="282" t="s">
        <v>4520</v>
      </c>
      <c r="C701" s="283" t="s">
        <v>4521</v>
      </c>
      <c r="D701" s="273" t="s">
        <v>4522</v>
      </c>
      <c r="E701" s="274"/>
      <c r="F701" s="275" t="s">
        <v>2594</v>
      </c>
      <c r="G701" s="276">
        <v>8</v>
      </c>
      <c r="H701" s="277">
        <v>117.97</v>
      </c>
      <c r="I701" s="278">
        <v>14.82</v>
      </c>
      <c r="J701" s="279">
        <f t="shared" si="459"/>
        <v>132.79</v>
      </c>
      <c r="K701" s="166">
        <f t="shared" si="460"/>
        <v>943.76</v>
      </c>
      <c r="L701" s="166">
        <f t="shared" si="461"/>
        <v>118.56</v>
      </c>
      <c r="M701" s="166">
        <f t="shared" si="462"/>
        <v>1062.32</v>
      </c>
      <c r="N701" s="166">
        <f t="shared" si="463"/>
        <v>1327.9</v>
      </c>
      <c r="O701" s="166"/>
      <c r="P701" s="167">
        <f t="shared" si="464"/>
        <v>8</v>
      </c>
      <c r="Q701" s="168">
        <f t="shared" si="465"/>
        <v>0</v>
      </c>
      <c r="R701" s="168">
        <f t="shared" si="466"/>
        <v>0</v>
      </c>
      <c r="S701" s="168">
        <f t="shared" si="467"/>
        <v>0</v>
      </c>
      <c r="T701" s="169">
        <f t="shared" si="468"/>
        <v>0</v>
      </c>
      <c r="U701" s="166"/>
      <c r="V701" s="167">
        <f t="shared" si="469"/>
        <v>8</v>
      </c>
      <c r="W701" s="168">
        <f t="shared" si="470"/>
        <v>0</v>
      </c>
      <c r="X701" s="168">
        <f t="shared" si="471"/>
        <v>0</v>
      </c>
      <c r="Y701" s="168">
        <f t="shared" si="472"/>
        <v>0</v>
      </c>
      <c r="Z701" s="169">
        <f t="shared" si="473"/>
        <v>0</v>
      </c>
      <c r="AA701" s="166"/>
      <c r="AB701" s="167">
        <f t="shared" si="474"/>
        <v>8</v>
      </c>
      <c r="AC701" s="168">
        <f t="shared" si="475"/>
        <v>0</v>
      </c>
      <c r="AD701" s="168">
        <f t="shared" si="476"/>
        <v>0</v>
      </c>
      <c r="AE701" s="168">
        <f t="shared" si="477"/>
        <v>0</v>
      </c>
      <c r="AF701" s="169">
        <f t="shared" si="478"/>
        <v>0</v>
      </c>
      <c r="AG701" s="170"/>
      <c r="AH701" s="238" t="s">
        <v>1490</v>
      </c>
      <c r="AI701" s="295"/>
      <c r="AN701" s="255"/>
      <c r="AO701" s="256"/>
      <c r="AP701" s="256"/>
      <c r="AQ701" s="257"/>
    </row>
    <row r="702" spans="1:43" ht="30">
      <c r="A702" s="281"/>
      <c r="B702" s="282" t="s">
        <v>4523</v>
      </c>
      <c r="C702" s="283" t="s">
        <v>4524</v>
      </c>
      <c r="D702" s="273" t="s">
        <v>4525</v>
      </c>
      <c r="E702" s="274"/>
      <c r="F702" s="275" t="s">
        <v>2594</v>
      </c>
      <c r="G702" s="276">
        <v>8</v>
      </c>
      <c r="H702" s="277">
        <v>114.25</v>
      </c>
      <c r="I702" s="278">
        <v>14.82</v>
      </c>
      <c r="J702" s="279">
        <f t="shared" si="459"/>
        <v>129.07</v>
      </c>
      <c r="K702" s="166">
        <f t="shared" si="460"/>
        <v>914</v>
      </c>
      <c r="L702" s="166">
        <f t="shared" si="461"/>
        <v>118.56</v>
      </c>
      <c r="M702" s="166">
        <f t="shared" si="462"/>
        <v>1032.56</v>
      </c>
      <c r="N702" s="166">
        <f t="shared" si="463"/>
        <v>1290.7</v>
      </c>
      <c r="O702" s="166"/>
      <c r="P702" s="167">
        <f t="shared" si="464"/>
        <v>8</v>
      </c>
      <c r="Q702" s="168">
        <f t="shared" si="465"/>
        <v>0</v>
      </c>
      <c r="R702" s="168">
        <f t="shared" si="466"/>
        <v>0</v>
      </c>
      <c r="S702" s="168">
        <f t="shared" si="467"/>
        <v>0</v>
      </c>
      <c r="T702" s="169">
        <f t="shared" si="468"/>
        <v>0</v>
      </c>
      <c r="U702" s="166"/>
      <c r="V702" s="167">
        <f t="shared" si="469"/>
        <v>8</v>
      </c>
      <c r="W702" s="168">
        <f t="shared" si="470"/>
        <v>0</v>
      </c>
      <c r="X702" s="168">
        <f t="shared" si="471"/>
        <v>0</v>
      </c>
      <c r="Y702" s="168">
        <f t="shared" si="472"/>
        <v>0</v>
      </c>
      <c r="Z702" s="169">
        <f t="shared" si="473"/>
        <v>0</v>
      </c>
      <c r="AA702" s="166"/>
      <c r="AB702" s="167">
        <f t="shared" si="474"/>
        <v>8</v>
      </c>
      <c r="AC702" s="168">
        <f t="shared" si="475"/>
        <v>0</v>
      </c>
      <c r="AD702" s="168">
        <f t="shared" si="476"/>
        <v>0</v>
      </c>
      <c r="AE702" s="168">
        <f t="shared" si="477"/>
        <v>0</v>
      </c>
      <c r="AF702" s="169">
        <f t="shared" si="478"/>
        <v>0</v>
      </c>
      <c r="AG702" s="170"/>
      <c r="AH702" s="238" t="s">
        <v>1490</v>
      </c>
      <c r="AI702" s="295"/>
      <c r="AN702" s="255"/>
      <c r="AO702" s="256"/>
      <c r="AP702" s="256"/>
      <c r="AQ702" s="257"/>
    </row>
    <row r="703" spans="1:43" ht="30">
      <c r="A703" s="281"/>
      <c r="B703" s="282" t="s">
        <v>4526</v>
      </c>
      <c r="C703" s="283" t="s">
        <v>4527</v>
      </c>
      <c r="D703" s="273" t="s">
        <v>4528</v>
      </c>
      <c r="E703" s="274"/>
      <c r="F703" s="275" t="s">
        <v>2594</v>
      </c>
      <c r="G703" s="276">
        <v>4</v>
      </c>
      <c r="H703" s="277">
        <v>134.09</v>
      </c>
      <c r="I703" s="278">
        <v>14.82</v>
      </c>
      <c r="J703" s="279">
        <f t="shared" si="459"/>
        <v>148.91</v>
      </c>
      <c r="K703" s="166">
        <f t="shared" si="460"/>
        <v>536.36</v>
      </c>
      <c r="L703" s="166">
        <f t="shared" si="461"/>
        <v>59.28</v>
      </c>
      <c r="M703" s="166">
        <f t="shared" si="462"/>
        <v>595.64</v>
      </c>
      <c r="N703" s="166">
        <f t="shared" si="463"/>
        <v>744.55</v>
      </c>
      <c r="O703" s="166"/>
      <c r="P703" s="167">
        <f t="shared" si="464"/>
        <v>4</v>
      </c>
      <c r="Q703" s="168">
        <f t="shared" si="465"/>
        <v>0</v>
      </c>
      <c r="R703" s="168">
        <f t="shared" si="466"/>
        <v>0</v>
      </c>
      <c r="S703" s="168">
        <f t="shared" si="467"/>
        <v>0</v>
      </c>
      <c r="T703" s="169">
        <f t="shared" si="468"/>
        <v>0</v>
      </c>
      <c r="U703" s="166"/>
      <c r="V703" s="167">
        <f t="shared" si="469"/>
        <v>4</v>
      </c>
      <c r="W703" s="168">
        <f t="shared" si="470"/>
        <v>0</v>
      </c>
      <c r="X703" s="168">
        <f t="shared" si="471"/>
        <v>0</v>
      </c>
      <c r="Y703" s="168">
        <f t="shared" si="472"/>
        <v>0</v>
      </c>
      <c r="Z703" s="169">
        <f t="shared" si="473"/>
        <v>0</v>
      </c>
      <c r="AA703" s="166"/>
      <c r="AB703" s="167">
        <f t="shared" si="474"/>
        <v>4</v>
      </c>
      <c r="AC703" s="168">
        <f t="shared" si="475"/>
        <v>0</v>
      </c>
      <c r="AD703" s="168">
        <f t="shared" si="476"/>
        <v>0</v>
      </c>
      <c r="AE703" s="168">
        <f t="shared" si="477"/>
        <v>0</v>
      </c>
      <c r="AF703" s="169">
        <f t="shared" si="478"/>
        <v>0</v>
      </c>
      <c r="AG703" s="170"/>
      <c r="AH703" s="238" t="s">
        <v>1490</v>
      </c>
      <c r="AI703" s="295"/>
      <c r="AN703" s="255"/>
      <c r="AO703" s="256"/>
      <c r="AP703" s="256"/>
      <c r="AQ703" s="257"/>
    </row>
    <row r="704" spans="1:43" ht="30">
      <c r="A704" s="281"/>
      <c r="B704" s="282" t="s">
        <v>4529</v>
      </c>
      <c r="C704" s="299" t="s">
        <v>4530</v>
      </c>
      <c r="D704" s="273" t="s">
        <v>4531</v>
      </c>
      <c r="E704" s="274"/>
      <c r="F704" s="275" t="s">
        <v>2594</v>
      </c>
      <c r="G704" s="276">
        <v>4</v>
      </c>
      <c r="H704" s="277">
        <v>204.92</v>
      </c>
      <c r="I704" s="278">
        <v>109.54</v>
      </c>
      <c r="J704" s="279">
        <f t="shared" si="459"/>
        <v>314.45999999999998</v>
      </c>
      <c r="K704" s="166">
        <f t="shared" si="460"/>
        <v>819.68</v>
      </c>
      <c r="L704" s="166">
        <f t="shared" si="461"/>
        <v>438.16</v>
      </c>
      <c r="M704" s="166">
        <f t="shared" si="462"/>
        <v>1257.8399999999999</v>
      </c>
      <c r="N704" s="166">
        <f t="shared" si="463"/>
        <v>1572.3</v>
      </c>
      <c r="O704" s="166"/>
      <c r="P704" s="167">
        <f t="shared" si="464"/>
        <v>4</v>
      </c>
      <c r="Q704" s="168">
        <f t="shared" si="465"/>
        <v>0</v>
      </c>
      <c r="R704" s="168">
        <f t="shared" si="466"/>
        <v>0</v>
      </c>
      <c r="S704" s="168">
        <f t="shared" si="467"/>
        <v>0</v>
      </c>
      <c r="T704" s="169">
        <f t="shared" si="468"/>
        <v>0</v>
      </c>
      <c r="U704" s="166"/>
      <c r="V704" s="167">
        <f t="shared" si="469"/>
        <v>4</v>
      </c>
      <c r="W704" s="168">
        <f t="shared" si="470"/>
        <v>0</v>
      </c>
      <c r="X704" s="168">
        <f t="shared" si="471"/>
        <v>0</v>
      </c>
      <c r="Y704" s="168">
        <f t="shared" si="472"/>
        <v>0</v>
      </c>
      <c r="Z704" s="169">
        <f t="shared" si="473"/>
        <v>0</v>
      </c>
      <c r="AA704" s="166"/>
      <c r="AB704" s="167">
        <f t="shared" si="474"/>
        <v>4</v>
      </c>
      <c r="AC704" s="168">
        <f t="shared" si="475"/>
        <v>0</v>
      </c>
      <c r="AD704" s="168">
        <f t="shared" si="476"/>
        <v>0</v>
      </c>
      <c r="AE704" s="168">
        <f t="shared" si="477"/>
        <v>0</v>
      </c>
      <c r="AF704" s="169">
        <f t="shared" si="478"/>
        <v>0</v>
      </c>
      <c r="AG704" s="170"/>
      <c r="AH704" s="238" t="s">
        <v>1490</v>
      </c>
      <c r="AI704" s="295"/>
      <c r="AN704" s="239"/>
      <c r="AO704" s="240"/>
      <c r="AP704" s="240"/>
      <c r="AQ704" s="241"/>
    </row>
    <row r="705" spans="1:43" ht="60">
      <c r="A705" s="281"/>
      <c r="B705" s="282" t="s">
        <v>4532</v>
      </c>
      <c r="C705" s="294" t="s">
        <v>4533</v>
      </c>
      <c r="D705" s="273" t="s">
        <v>4534</v>
      </c>
      <c r="E705" s="274"/>
      <c r="F705" s="275" t="s">
        <v>2594</v>
      </c>
      <c r="G705" s="276">
        <v>4</v>
      </c>
      <c r="H705" s="277">
        <v>812.9</v>
      </c>
      <c r="I705" s="278">
        <v>96.35</v>
      </c>
      <c r="J705" s="279">
        <f t="shared" si="459"/>
        <v>909.25</v>
      </c>
      <c r="K705" s="166">
        <f t="shared" si="460"/>
        <v>3251.6</v>
      </c>
      <c r="L705" s="166">
        <f t="shared" si="461"/>
        <v>385.4</v>
      </c>
      <c r="M705" s="166">
        <f t="shared" si="462"/>
        <v>3637</v>
      </c>
      <c r="N705" s="166">
        <f t="shared" si="463"/>
        <v>4546.25</v>
      </c>
      <c r="O705" s="166"/>
      <c r="P705" s="167">
        <f t="shared" si="464"/>
        <v>4</v>
      </c>
      <c r="Q705" s="168">
        <f t="shared" si="465"/>
        <v>0</v>
      </c>
      <c r="R705" s="168">
        <f t="shared" si="466"/>
        <v>0</v>
      </c>
      <c r="S705" s="168">
        <f t="shared" si="467"/>
        <v>0</v>
      </c>
      <c r="T705" s="169">
        <f t="shared" si="468"/>
        <v>0</v>
      </c>
      <c r="U705" s="166"/>
      <c r="V705" s="167">
        <f t="shared" si="469"/>
        <v>4</v>
      </c>
      <c r="W705" s="168">
        <f t="shared" si="470"/>
        <v>0</v>
      </c>
      <c r="X705" s="168">
        <f t="shared" si="471"/>
        <v>0</v>
      </c>
      <c r="Y705" s="168">
        <f t="shared" si="472"/>
        <v>0</v>
      </c>
      <c r="Z705" s="169">
        <f t="shared" si="473"/>
        <v>0</v>
      </c>
      <c r="AA705" s="166"/>
      <c r="AB705" s="167">
        <f t="shared" si="474"/>
        <v>4</v>
      </c>
      <c r="AC705" s="168">
        <f t="shared" si="475"/>
        <v>0</v>
      </c>
      <c r="AD705" s="168">
        <f t="shared" si="476"/>
        <v>0</v>
      </c>
      <c r="AE705" s="168">
        <f t="shared" si="477"/>
        <v>0</v>
      </c>
      <c r="AF705" s="169">
        <f t="shared" si="478"/>
        <v>0</v>
      </c>
      <c r="AG705" s="170"/>
      <c r="AH705" s="238" t="s">
        <v>1490</v>
      </c>
      <c r="AI705" s="295"/>
      <c r="AN705" s="255"/>
      <c r="AO705" s="256"/>
      <c r="AP705" s="256"/>
      <c r="AQ705" s="257"/>
    </row>
    <row r="706" spans="1:43" ht="60">
      <c r="A706" s="281"/>
      <c r="B706" s="282" t="s">
        <v>4535</v>
      </c>
      <c r="C706" s="296" t="s">
        <v>4536</v>
      </c>
      <c r="D706" s="273" t="s">
        <v>4537</v>
      </c>
      <c r="E706" s="274"/>
      <c r="F706" s="275" t="s">
        <v>2590</v>
      </c>
      <c r="G706" s="276">
        <v>12</v>
      </c>
      <c r="H706" s="277">
        <v>81.09</v>
      </c>
      <c r="I706" s="278">
        <v>25.04</v>
      </c>
      <c r="J706" s="279">
        <f t="shared" si="459"/>
        <v>106.13</v>
      </c>
      <c r="K706" s="166">
        <f t="shared" si="460"/>
        <v>973.08</v>
      </c>
      <c r="L706" s="166">
        <f t="shared" si="461"/>
        <v>300.48</v>
      </c>
      <c r="M706" s="166">
        <f t="shared" si="462"/>
        <v>1273.56</v>
      </c>
      <c r="N706" s="166">
        <f t="shared" si="463"/>
        <v>1591.95</v>
      </c>
      <c r="O706" s="166"/>
      <c r="P706" s="167">
        <f t="shared" si="464"/>
        <v>12</v>
      </c>
      <c r="Q706" s="168">
        <f t="shared" si="465"/>
        <v>0</v>
      </c>
      <c r="R706" s="168">
        <f t="shared" si="466"/>
        <v>0</v>
      </c>
      <c r="S706" s="168">
        <f t="shared" si="467"/>
        <v>0</v>
      </c>
      <c r="T706" s="169">
        <f t="shared" si="468"/>
        <v>0</v>
      </c>
      <c r="U706" s="166"/>
      <c r="V706" s="167">
        <f t="shared" si="469"/>
        <v>12</v>
      </c>
      <c r="W706" s="168">
        <f t="shared" si="470"/>
        <v>0</v>
      </c>
      <c r="X706" s="168">
        <f t="shared" si="471"/>
        <v>0</v>
      </c>
      <c r="Y706" s="168">
        <f t="shared" si="472"/>
        <v>0</v>
      </c>
      <c r="Z706" s="169">
        <f t="shared" si="473"/>
        <v>0</v>
      </c>
      <c r="AA706" s="166"/>
      <c r="AB706" s="167">
        <f t="shared" si="474"/>
        <v>12</v>
      </c>
      <c r="AC706" s="168">
        <f t="shared" si="475"/>
        <v>0</v>
      </c>
      <c r="AD706" s="168">
        <f t="shared" si="476"/>
        <v>0</v>
      </c>
      <c r="AE706" s="168">
        <f t="shared" si="477"/>
        <v>0</v>
      </c>
      <c r="AF706" s="169">
        <f t="shared" si="478"/>
        <v>0</v>
      </c>
      <c r="AG706" s="170"/>
      <c r="AH706" s="238" t="s">
        <v>1490</v>
      </c>
      <c r="AI706" s="295"/>
      <c r="AN706" s="255" t="s">
        <v>4538</v>
      </c>
      <c r="AO706" s="256" t="s">
        <v>4264</v>
      </c>
      <c r="AP706" s="256" t="s">
        <v>4265</v>
      </c>
      <c r="AQ706" s="257"/>
    </row>
    <row r="707" spans="1:43" ht="60">
      <c r="A707" s="281"/>
      <c r="B707" s="282" t="s">
        <v>4539</v>
      </c>
      <c r="C707" s="296" t="s">
        <v>4540</v>
      </c>
      <c r="D707" s="273" t="s">
        <v>4541</v>
      </c>
      <c r="E707" s="274"/>
      <c r="F707" s="275" t="s">
        <v>2590</v>
      </c>
      <c r="G707" s="276">
        <v>62</v>
      </c>
      <c r="H707" s="277">
        <v>49.13</v>
      </c>
      <c r="I707" s="278">
        <v>22.55</v>
      </c>
      <c r="J707" s="279">
        <f t="shared" si="459"/>
        <v>71.680000000000007</v>
      </c>
      <c r="K707" s="166">
        <f t="shared" si="460"/>
        <v>3046.06</v>
      </c>
      <c r="L707" s="166">
        <f t="shared" si="461"/>
        <v>1398.1</v>
      </c>
      <c r="M707" s="166">
        <f t="shared" si="462"/>
        <v>4444.16</v>
      </c>
      <c r="N707" s="166">
        <f t="shared" si="463"/>
        <v>5555.2</v>
      </c>
      <c r="O707" s="166"/>
      <c r="P707" s="167">
        <f t="shared" si="464"/>
        <v>62</v>
      </c>
      <c r="Q707" s="168">
        <f t="shared" si="465"/>
        <v>0</v>
      </c>
      <c r="R707" s="168">
        <f t="shared" si="466"/>
        <v>0</v>
      </c>
      <c r="S707" s="168">
        <f t="shared" si="467"/>
        <v>0</v>
      </c>
      <c r="T707" s="169">
        <f t="shared" si="468"/>
        <v>0</v>
      </c>
      <c r="U707" s="166"/>
      <c r="V707" s="167">
        <f t="shared" si="469"/>
        <v>62</v>
      </c>
      <c r="W707" s="168">
        <f t="shared" si="470"/>
        <v>0</v>
      </c>
      <c r="X707" s="168">
        <f t="shared" si="471"/>
        <v>0</v>
      </c>
      <c r="Y707" s="168">
        <f t="shared" si="472"/>
        <v>0</v>
      </c>
      <c r="Z707" s="169">
        <f t="shared" si="473"/>
        <v>0</v>
      </c>
      <c r="AA707" s="166"/>
      <c r="AB707" s="167">
        <f t="shared" si="474"/>
        <v>62</v>
      </c>
      <c r="AC707" s="168">
        <f t="shared" si="475"/>
        <v>0</v>
      </c>
      <c r="AD707" s="168">
        <f t="shared" si="476"/>
        <v>0</v>
      </c>
      <c r="AE707" s="168">
        <f t="shared" si="477"/>
        <v>0</v>
      </c>
      <c r="AF707" s="169">
        <f t="shared" si="478"/>
        <v>0</v>
      </c>
      <c r="AG707" s="170"/>
      <c r="AH707" s="238" t="s">
        <v>1490</v>
      </c>
      <c r="AI707" s="295"/>
      <c r="AN707" s="255" t="s">
        <v>4538</v>
      </c>
      <c r="AO707" s="256" t="s">
        <v>4264</v>
      </c>
      <c r="AP707" s="256" t="s">
        <v>4265</v>
      </c>
      <c r="AQ707" s="257"/>
    </row>
    <row r="708" spans="1:43" ht="60">
      <c r="A708" s="281"/>
      <c r="B708" s="282" t="s">
        <v>4542</v>
      </c>
      <c r="C708" s="296" t="s">
        <v>4543</v>
      </c>
      <c r="D708" s="273" t="s">
        <v>4544</v>
      </c>
      <c r="E708" s="274"/>
      <c r="F708" s="275" t="s">
        <v>2594</v>
      </c>
      <c r="G708" s="276">
        <v>62</v>
      </c>
      <c r="H708" s="277">
        <v>137.59</v>
      </c>
      <c r="I708" s="278">
        <v>15.37</v>
      </c>
      <c r="J708" s="279">
        <f t="shared" si="459"/>
        <v>152.96</v>
      </c>
      <c r="K708" s="166">
        <f t="shared" si="460"/>
        <v>8530.58</v>
      </c>
      <c r="L708" s="166">
        <f t="shared" si="461"/>
        <v>952.94</v>
      </c>
      <c r="M708" s="166">
        <f t="shared" si="462"/>
        <v>9483.52</v>
      </c>
      <c r="N708" s="166">
        <f t="shared" si="463"/>
        <v>11854.4</v>
      </c>
      <c r="O708" s="166"/>
      <c r="P708" s="167">
        <f t="shared" si="464"/>
        <v>62</v>
      </c>
      <c r="Q708" s="168">
        <f t="shared" si="465"/>
        <v>0</v>
      </c>
      <c r="R708" s="168">
        <f t="shared" si="466"/>
        <v>0</v>
      </c>
      <c r="S708" s="168">
        <f t="shared" si="467"/>
        <v>0</v>
      </c>
      <c r="T708" s="169">
        <f t="shared" si="468"/>
        <v>0</v>
      </c>
      <c r="U708" s="166"/>
      <c r="V708" s="167">
        <f t="shared" si="469"/>
        <v>62</v>
      </c>
      <c r="W708" s="168">
        <f t="shared" si="470"/>
        <v>0</v>
      </c>
      <c r="X708" s="168">
        <f t="shared" si="471"/>
        <v>0</v>
      </c>
      <c r="Y708" s="168">
        <f t="shared" si="472"/>
        <v>0</v>
      </c>
      <c r="Z708" s="169">
        <f t="shared" si="473"/>
        <v>0</v>
      </c>
      <c r="AA708" s="166"/>
      <c r="AB708" s="167">
        <f t="shared" si="474"/>
        <v>62</v>
      </c>
      <c r="AC708" s="168">
        <f t="shared" si="475"/>
        <v>0</v>
      </c>
      <c r="AD708" s="168">
        <f t="shared" si="476"/>
        <v>0</v>
      </c>
      <c r="AE708" s="168">
        <f t="shared" si="477"/>
        <v>0</v>
      </c>
      <c r="AF708" s="169">
        <f t="shared" si="478"/>
        <v>0</v>
      </c>
      <c r="AG708" s="170"/>
      <c r="AH708" s="238" t="s">
        <v>1490</v>
      </c>
      <c r="AI708" s="295"/>
      <c r="AN708" s="255" t="s">
        <v>4538</v>
      </c>
      <c r="AO708" s="256" t="s">
        <v>4264</v>
      </c>
      <c r="AP708" s="256" t="s">
        <v>4265</v>
      </c>
      <c r="AQ708" s="257"/>
    </row>
    <row r="709" spans="1:43" ht="60">
      <c r="A709" s="281"/>
      <c r="B709" s="282" t="s">
        <v>4545</v>
      </c>
      <c r="C709" s="296" t="s">
        <v>4546</v>
      </c>
      <c r="D709" s="273" t="s">
        <v>4547</v>
      </c>
      <c r="E709" s="274"/>
      <c r="F709" s="275" t="s">
        <v>2594</v>
      </c>
      <c r="G709" s="276">
        <v>43</v>
      </c>
      <c r="H709" s="277">
        <v>54.72</v>
      </c>
      <c r="I709" s="278">
        <v>15.21</v>
      </c>
      <c r="J709" s="279">
        <f t="shared" si="459"/>
        <v>69.930000000000007</v>
      </c>
      <c r="K709" s="166">
        <f t="shared" si="460"/>
        <v>2352.96</v>
      </c>
      <c r="L709" s="166">
        <f t="shared" si="461"/>
        <v>654.03</v>
      </c>
      <c r="M709" s="166">
        <f t="shared" si="462"/>
        <v>3006.99</v>
      </c>
      <c r="N709" s="166">
        <f t="shared" si="463"/>
        <v>3758.74</v>
      </c>
      <c r="O709" s="166"/>
      <c r="P709" s="167">
        <f t="shared" si="464"/>
        <v>43</v>
      </c>
      <c r="Q709" s="168">
        <f t="shared" si="465"/>
        <v>0</v>
      </c>
      <c r="R709" s="168">
        <f t="shared" si="466"/>
        <v>0</v>
      </c>
      <c r="S709" s="168">
        <f t="shared" si="467"/>
        <v>0</v>
      </c>
      <c r="T709" s="169">
        <f t="shared" si="468"/>
        <v>0</v>
      </c>
      <c r="U709" s="166"/>
      <c r="V709" s="167">
        <f t="shared" si="469"/>
        <v>43</v>
      </c>
      <c r="W709" s="168">
        <f t="shared" si="470"/>
        <v>0</v>
      </c>
      <c r="X709" s="168">
        <f t="shared" si="471"/>
        <v>0</v>
      </c>
      <c r="Y709" s="168">
        <f t="shared" si="472"/>
        <v>0</v>
      </c>
      <c r="Z709" s="169">
        <f t="shared" si="473"/>
        <v>0</v>
      </c>
      <c r="AA709" s="166"/>
      <c r="AB709" s="167">
        <f t="shared" si="474"/>
        <v>43</v>
      </c>
      <c r="AC709" s="168">
        <f t="shared" si="475"/>
        <v>0</v>
      </c>
      <c r="AD709" s="168">
        <f t="shared" si="476"/>
        <v>0</v>
      </c>
      <c r="AE709" s="168">
        <f t="shared" si="477"/>
        <v>0</v>
      </c>
      <c r="AF709" s="169">
        <f t="shared" si="478"/>
        <v>0</v>
      </c>
      <c r="AG709" s="170"/>
      <c r="AH709" s="238" t="s">
        <v>1490</v>
      </c>
      <c r="AI709" s="295"/>
      <c r="AN709" s="255" t="s">
        <v>4538</v>
      </c>
      <c r="AO709" s="256" t="s">
        <v>4264</v>
      </c>
      <c r="AP709" s="256" t="s">
        <v>4265</v>
      </c>
      <c r="AQ709" s="257"/>
    </row>
    <row r="710" spans="1:43" ht="45">
      <c r="A710" s="281"/>
      <c r="B710" s="282" t="s">
        <v>4548</v>
      </c>
      <c r="C710" s="296" t="s">
        <v>4549</v>
      </c>
      <c r="D710" s="273" t="s">
        <v>4550</v>
      </c>
      <c r="E710" s="274"/>
      <c r="F710" s="275" t="s">
        <v>2594</v>
      </c>
      <c r="G710" s="276">
        <v>31</v>
      </c>
      <c r="H710" s="277">
        <v>31.95</v>
      </c>
      <c r="I710" s="278">
        <v>12.36</v>
      </c>
      <c r="J710" s="279">
        <f t="shared" si="459"/>
        <v>44.31</v>
      </c>
      <c r="K710" s="166">
        <f t="shared" si="460"/>
        <v>990.45</v>
      </c>
      <c r="L710" s="166">
        <f t="shared" si="461"/>
        <v>383.16</v>
      </c>
      <c r="M710" s="166">
        <f t="shared" si="462"/>
        <v>1373.61</v>
      </c>
      <c r="N710" s="166">
        <f t="shared" si="463"/>
        <v>1717.01</v>
      </c>
      <c r="O710" s="166"/>
      <c r="P710" s="167">
        <f t="shared" si="464"/>
        <v>31</v>
      </c>
      <c r="Q710" s="168">
        <f t="shared" si="465"/>
        <v>0</v>
      </c>
      <c r="R710" s="168">
        <f t="shared" si="466"/>
        <v>0</v>
      </c>
      <c r="S710" s="168">
        <f t="shared" si="467"/>
        <v>0</v>
      </c>
      <c r="T710" s="169">
        <f t="shared" si="468"/>
        <v>0</v>
      </c>
      <c r="U710" s="166"/>
      <c r="V710" s="167">
        <f t="shared" si="469"/>
        <v>31</v>
      </c>
      <c r="W710" s="168">
        <f t="shared" si="470"/>
        <v>0</v>
      </c>
      <c r="X710" s="168">
        <f t="shared" si="471"/>
        <v>0</v>
      </c>
      <c r="Y710" s="168">
        <f t="shared" si="472"/>
        <v>0</v>
      </c>
      <c r="Z710" s="169">
        <f t="shared" si="473"/>
        <v>0</v>
      </c>
      <c r="AA710" s="166"/>
      <c r="AB710" s="167">
        <f t="shared" si="474"/>
        <v>31</v>
      </c>
      <c r="AC710" s="168">
        <f t="shared" si="475"/>
        <v>0</v>
      </c>
      <c r="AD710" s="168">
        <f t="shared" si="476"/>
        <v>0</v>
      </c>
      <c r="AE710" s="168">
        <f t="shared" si="477"/>
        <v>0</v>
      </c>
      <c r="AF710" s="169">
        <f t="shared" si="478"/>
        <v>0</v>
      </c>
      <c r="AG710" s="170"/>
      <c r="AH710" s="238" t="s">
        <v>1490</v>
      </c>
      <c r="AI710" s="295"/>
      <c r="AN710" s="239" t="s">
        <v>4264</v>
      </c>
      <c r="AO710" s="240" t="s">
        <v>4265</v>
      </c>
      <c r="AP710" s="240" t="s">
        <v>4266</v>
      </c>
      <c r="AQ710" s="241"/>
    </row>
    <row r="711" spans="1:43" ht="45">
      <c r="A711" s="281"/>
      <c r="B711" s="282" t="s">
        <v>4551</v>
      </c>
      <c r="C711" s="296" t="s">
        <v>4552</v>
      </c>
      <c r="D711" s="273" t="s">
        <v>4553</v>
      </c>
      <c r="E711" s="274"/>
      <c r="F711" s="275" t="s">
        <v>2594</v>
      </c>
      <c r="G711" s="276">
        <v>31</v>
      </c>
      <c r="H711" s="277">
        <v>13.83</v>
      </c>
      <c r="I711" s="278">
        <v>12.2</v>
      </c>
      <c r="J711" s="279">
        <f t="shared" si="459"/>
        <v>26.03</v>
      </c>
      <c r="K711" s="166">
        <f t="shared" si="460"/>
        <v>428.73</v>
      </c>
      <c r="L711" s="166">
        <f t="shared" si="461"/>
        <v>378.2</v>
      </c>
      <c r="M711" s="166">
        <f t="shared" si="462"/>
        <v>806.93</v>
      </c>
      <c r="N711" s="166">
        <f t="shared" si="463"/>
        <v>1008.66</v>
      </c>
      <c r="O711" s="166"/>
      <c r="P711" s="167">
        <f t="shared" si="464"/>
        <v>31</v>
      </c>
      <c r="Q711" s="168">
        <f t="shared" si="465"/>
        <v>0</v>
      </c>
      <c r="R711" s="168">
        <f t="shared" si="466"/>
        <v>0</v>
      </c>
      <c r="S711" s="168">
        <f t="shared" si="467"/>
        <v>0</v>
      </c>
      <c r="T711" s="169">
        <f t="shared" si="468"/>
        <v>0</v>
      </c>
      <c r="U711" s="166"/>
      <c r="V711" s="167">
        <f t="shared" si="469"/>
        <v>31</v>
      </c>
      <c r="W711" s="168">
        <f t="shared" si="470"/>
        <v>0</v>
      </c>
      <c r="X711" s="168">
        <f t="shared" si="471"/>
        <v>0</v>
      </c>
      <c r="Y711" s="168">
        <f t="shared" si="472"/>
        <v>0</v>
      </c>
      <c r="Z711" s="169">
        <f t="shared" si="473"/>
        <v>0</v>
      </c>
      <c r="AA711" s="166"/>
      <c r="AB711" s="167">
        <f t="shared" si="474"/>
        <v>31</v>
      </c>
      <c r="AC711" s="168">
        <f t="shared" si="475"/>
        <v>0</v>
      </c>
      <c r="AD711" s="168">
        <f t="shared" si="476"/>
        <v>0</v>
      </c>
      <c r="AE711" s="168">
        <f t="shared" si="477"/>
        <v>0</v>
      </c>
      <c r="AF711" s="169">
        <f t="shared" si="478"/>
        <v>0</v>
      </c>
      <c r="AG711" s="170"/>
      <c r="AH711" s="238" t="s">
        <v>1490</v>
      </c>
      <c r="AI711" s="295"/>
      <c r="AN711" s="255" t="s">
        <v>4264</v>
      </c>
      <c r="AO711" s="256" t="s">
        <v>4265</v>
      </c>
      <c r="AP711" s="256" t="s">
        <v>4266</v>
      </c>
      <c r="AQ711" s="257"/>
    </row>
    <row r="712" spans="1:43" ht="60">
      <c r="A712" s="281"/>
      <c r="B712" s="282" t="s">
        <v>4554</v>
      </c>
      <c r="C712" s="296" t="s">
        <v>4555</v>
      </c>
      <c r="D712" s="273" t="s">
        <v>4556</v>
      </c>
      <c r="E712" s="274"/>
      <c r="F712" s="275" t="s">
        <v>2594</v>
      </c>
      <c r="G712" s="276">
        <v>2</v>
      </c>
      <c r="H712" s="277">
        <v>122.41</v>
      </c>
      <c r="I712" s="278">
        <v>17.5</v>
      </c>
      <c r="J712" s="279">
        <f t="shared" si="459"/>
        <v>139.91</v>
      </c>
      <c r="K712" s="166">
        <f t="shared" si="460"/>
        <v>244.82</v>
      </c>
      <c r="L712" s="166">
        <f t="shared" si="461"/>
        <v>35</v>
      </c>
      <c r="M712" s="166">
        <f t="shared" si="462"/>
        <v>279.82</v>
      </c>
      <c r="N712" s="166">
        <f t="shared" si="463"/>
        <v>349.78</v>
      </c>
      <c r="O712" s="166"/>
      <c r="P712" s="167">
        <f t="shared" si="464"/>
        <v>2</v>
      </c>
      <c r="Q712" s="168">
        <f t="shared" si="465"/>
        <v>0</v>
      </c>
      <c r="R712" s="168">
        <f t="shared" si="466"/>
        <v>0</v>
      </c>
      <c r="S712" s="168">
        <f t="shared" si="467"/>
        <v>0</v>
      </c>
      <c r="T712" s="169">
        <f t="shared" si="468"/>
        <v>0</v>
      </c>
      <c r="U712" s="166"/>
      <c r="V712" s="167">
        <f t="shared" si="469"/>
        <v>2</v>
      </c>
      <c r="W712" s="168">
        <f t="shared" si="470"/>
        <v>0</v>
      </c>
      <c r="X712" s="168">
        <f t="shared" si="471"/>
        <v>0</v>
      </c>
      <c r="Y712" s="168">
        <f t="shared" si="472"/>
        <v>0</v>
      </c>
      <c r="Z712" s="169">
        <f t="shared" si="473"/>
        <v>0</v>
      </c>
      <c r="AA712" s="166"/>
      <c r="AB712" s="167">
        <f t="shared" si="474"/>
        <v>2</v>
      </c>
      <c r="AC712" s="168">
        <f t="shared" si="475"/>
        <v>0</v>
      </c>
      <c r="AD712" s="168">
        <f t="shared" si="476"/>
        <v>0</v>
      </c>
      <c r="AE712" s="168">
        <f t="shared" si="477"/>
        <v>0</v>
      </c>
      <c r="AF712" s="169">
        <f t="shared" si="478"/>
        <v>0</v>
      </c>
      <c r="AG712" s="170"/>
      <c r="AH712" s="238" t="s">
        <v>1490</v>
      </c>
      <c r="AI712" s="295"/>
      <c r="AN712" s="255" t="s">
        <v>4538</v>
      </c>
      <c r="AO712" s="256" t="s">
        <v>4264</v>
      </c>
      <c r="AP712" s="256" t="s">
        <v>4265</v>
      </c>
      <c r="AQ712" s="257"/>
    </row>
    <row r="713" spans="1:43" ht="60">
      <c r="A713" s="281"/>
      <c r="B713" s="282" t="s">
        <v>4557</v>
      </c>
      <c r="C713" s="296" t="s">
        <v>4558</v>
      </c>
      <c r="D713" s="273" t="s">
        <v>4559</v>
      </c>
      <c r="E713" s="274"/>
      <c r="F713" s="275" t="s">
        <v>2594</v>
      </c>
      <c r="G713" s="276">
        <v>25</v>
      </c>
      <c r="H713" s="277">
        <v>38.69</v>
      </c>
      <c r="I713" s="278">
        <v>17.18</v>
      </c>
      <c r="J713" s="279">
        <f t="shared" si="459"/>
        <v>55.87</v>
      </c>
      <c r="K713" s="166">
        <f t="shared" si="460"/>
        <v>967.25</v>
      </c>
      <c r="L713" s="166">
        <f t="shared" si="461"/>
        <v>429.5</v>
      </c>
      <c r="M713" s="166">
        <f t="shared" si="462"/>
        <v>1396.75</v>
      </c>
      <c r="N713" s="166">
        <f t="shared" si="463"/>
        <v>1745.94</v>
      </c>
      <c r="O713" s="166"/>
      <c r="P713" s="167">
        <f t="shared" si="464"/>
        <v>25</v>
      </c>
      <c r="Q713" s="168">
        <f t="shared" si="465"/>
        <v>0</v>
      </c>
      <c r="R713" s="168">
        <f t="shared" si="466"/>
        <v>0</v>
      </c>
      <c r="S713" s="168">
        <f t="shared" si="467"/>
        <v>0</v>
      </c>
      <c r="T713" s="169">
        <f t="shared" si="468"/>
        <v>0</v>
      </c>
      <c r="U713" s="166"/>
      <c r="V713" s="167">
        <f t="shared" si="469"/>
        <v>25</v>
      </c>
      <c r="W713" s="168">
        <f t="shared" si="470"/>
        <v>0</v>
      </c>
      <c r="X713" s="168">
        <f t="shared" si="471"/>
        <v>0</v>
      </c>
      <c r="Y713" s="168">
        <f t="shared" si="472"/>
        <v>0</v>
      </c>
      <c r="Z713" s="169">
        <f t="shared" si="473"/>
        <v>0</v>
      </c>
      <c r="AA713" s="166"/>
      <c r="AB713" s="167">
        <f t="shared" si="474"/>
        <v>25</v>
      </c>
      <c r="AC713" s="168">
        <f t="shared" si="475"/>
        <v>0</v>
      </c>
      <c r="AD713" s="168">
        <f t="shared" si="476"/>
        <v>0</v>
      </c>
      <c r="AE713" s="168">
        <f t="shared" si="477"/>
        <v>0</v>
      </c>
      <c r="AF713" s="169">
        <f t="shared" si="478"/>
        <v>0</v>
      </c>
      <c r="AG713" s="170"/>
      <c r="AH713" s="238" t="s">
        <v>1490</v>
      </c>
      <c r="AI713" s="280"/>
      <c r="AN713" s="255" t="s">
        <v>4538</v>
      </c>
      <c r="AO713" s="256" t="s">
        <v>4264</v>
      </c>
      <c r="AP713" s="256" t="s">
        <v>4265</v>
      </c>
      <c r="AQ713" s="257"/>
    </row>
    <row r="714" spans="1:43" ht="60">
      <c r="A714" s="281"/>
      <c r="B714" s="282" t="s">
        <v>4560</v>
      </c>
      <c r="C714" s="296" t="s">
        <v>4561</v>
      </c>
      <c r="D714" s="273" t="s">
        <v>4562</v>
      </c>
      <c r="E714" s="274"/>
      <c r="F714" s="275" t="s">
        <v>2594</v>
      </c>
      <c r="G714" s="276">
        <v>25</v>
      </c>
      <c r="H714" s="277">
        <v>15.23</v>
      </c>
      <c r="I714" s="278">
        <v>12.2</v>
      </c>
      <c r="J714" s="279">
        <f t="shared" si="459"/>
        <v>27.43</v>
      </c>
      <c r="K714" s="166">
        <f t="shared" si="460"/>
        <v>380.75</v>
      </c>
      <c r="L714" s="166">
        <f t="shared" si="461"/>
        <v>305</v>
      </c>
      <c r="M714" s="166">
        <f t="shared" si="462"/>
        <v>685.75</v>
      </c>
      <c r="N714" s="166">
        <f t="shared" si="463"/>
        <v>857.19</v>
      </c>
      <c r="O714" s="166"/>
      <c r="P714" s="167">
        <f t="shared" si="464"/>
        <v>25</v>
      </c>
      <c r="Q714" s="168">
        <f t="shared" si="465"/>
        <v>0</v>
      </c>
      <c r="R714" s="168">
        <f t="shared" si="466"/>
        <v>0</v>
      </c>
      <c r="S714" s="168">
        <f t="shared" si="467"/>
        <v>0</v>
      </c>
      <c r="T714" s="169">
        <f t="shared" si="468"/>
        <v>0</v>
      </c>
      <c r="U714" s="166"/>
      <c r="V714" s="167">
        <f t="shared" si="469"/>
        <v>25</v>
      </c>
      <c r="W714" s="168">
        <f t="shared" si="470"/>
        <v>0</v>
      </c>
      <c r="X714" s="168">
        <f t="shared" si="471"/>
        <v>0</v>
      </c>
      <c r="Y714" s="168">
        <f t="shared" si="472"/>
        <v>0</v>
      </c>
      <c r="Z714" s="169">
        <f t="shared" si="473"/>
        <v>0</v>
      </c>
      <c r="AA714" s="166"/>
      <c r="AB714" s="167">
        <f t="shared" si="474"/>
        <v>25</v>
      </c>
      <c r="AC714" s="168">
        <f t="shared" si="475"/>
        <v>0</v>
      </c>
      <c r="AD714" s="168">
        <f t="shared" si="476"/>
        <v>0</v>
      </c>
      <c r="AE714" s="168">
        <f t="shared" si="477"/>
        <v>0</v>
      </c>
      <c r="AF714" s="169">
        <f t="shared" si="478"/>
        <v>0</v>
      </c>
      <c r="AG714" s="170"/>
      <c r="AH714" s="238" t="s">
        <v>1490</v>
      </c>
      <c r="AI714" s="280"/>
      <c r="AN714" s="255" t="s">
        <v>4538</v>
      </c>
      <c r="AO714" s="256" t="s">
        <v>4264</v>
      </c>
      <c r="AP714" s="256" t="s">
        <v>4265</v>
      </c>
      <c r="AQ714" s="257"/>
    </row>
    <row r="715" spans="1:43" ht="60">
      <c r="A715" s="281"/>
      <c r="B715" s="282" t="s">
        <v>4563</v>
      </c>
      <c r="C715" s="296" t="s">
        <v>4564</v>
      </c>
      <c r="D715" s="273" t="s">
        <v>4565</v>
      </c>
      <c r="E715" s="274"/>
      <c r="F715" s="275" t="s">
        <v>2594</v>
      </c>
      <c r="G715" s="276">
        <v>18</v>
      </c>
      <c r="H715" s="277">
        <v>24.18</v>
      </c>
      <c r="I715" s="278">
        <v>12.36</v>
      </c>
      <c r="J715" s="279">
        <f t="shared" si="459"/>
        <v>36.54</v>
      </c>
      <c r="K715" s="166">
        <f t="shared" si="460"/>
        <v>435.24</v>
      </c>
      <c r="L715" s="166">
        <f t="shared" si="461"/>
        <v>222.48</v>
      </c>
      <c r="M715" s="166">
        <f t="shared" si="462"/>
        <v>657.72</v>
      </c>
      <c r="N715" s="166">
        <f t="shared" si="463"/>
        <v>822.15</v>
      </c>
      <c r="O715" s="166"/>
      <c r="P715" s="167">
        <f t="shared" si="464"/>
        <v>18</v>
      </c>
      <c r="Q715" s="168">
        <f t="shared" si="465"/>
        <v>0</v>
      </c>
      <c r="R715" s="168">
        <f t="shared" si="466"/>
        <v>0</v>
      </c>
      <c r="S715" s="168">
        <f t="shared" si="467"/>
        <v>0</v>
      </c>
      <c r="T715" s="169">
        <f t="shared" si="468"/>
        <v>0</v>
      </c>
      <c r="U715" s="166"/>
      <c r="V715" s="167">
        <f t="shared" si="469"/>
        <v>18</v>
      </c>
      <c r="W715" s="168">
        <f t="shared" si="470"/>
        <v>0</v>
      </c>
      <c r="X715" s="168">
        <f t="shared" si="471"/>
        <v>0</v>
      </c>
      <c r="Y715" s="168">
        <f t="shared" si="472"/>
        <v>0</v>
      </c>
      <c r="Z715" s="169">
        <f t="shared" si="473"/>
        <v>0</v>
      </c>
      <c r="AA715" s="166"/>
      <c r="AB715" s="167">
        <f t="shared" si="474"/>
        <v>18</v>
      </c>
      <c r="AC715" s="168">
        <f t="shared" si="475"/>
        <v>0</v>
      </c>
      <c r="AD715" s="168">
        <f t="shared" si="476"/>
        <v>0</v>
      </c>
      <c r="AE715" s="168">
        <f t="shared" si="477"/>
        <v>0</v>
      </c>
      <c r="AF715" s="169">
        <f t="shared" si="478"/>
        <v>0</v>
      </c>
      <c r="AG715" s="170"/>
      <c r="AH715" s="238" t="s">
        <v>1490</v>
      </c>
      <c r="AI715" s="280"/>
      <c r="AN715" s="255" t="s">
        <v>4538</v>
      </c>
      <c r="AO715" s="256" t="s">
        <v>4264</v>
      </c>
      <c r="AP715" s="256" t="s">
        <v>4265</v>
      </c>
      <c r="AQ715" s="257"/>
    </row>
    <row r="716" spans="1:43" ht="60">
      <c r="A716" s="281"/>
      <c r="B716" s="282" t="s">
        <v>4566</v>
      </c>
      <c r="C716" s="296" t="s">
        <v>4567</v>
      </c>
      <c r="D716" s="273" t="s">
        <v>4568</v>
      </c>
      <c r="E716" s="274"/>
      <c r="F716" s="275" t="s">
        <v>2594</v>
      </c>
      <c r="G716" s="276">
        <v>18</v>
      </c>
      <c r="H716" s="277">
        <v>19.54</v>
      </c>
      <c r="I716" s="278">
        <v>12.2</v>
      </c>
      <c r="J716" s="279">
        <f t="shared" si="459"/>
        <v>31.74</v>
      </c>
      <c r="K716" s="166">
        <f t="shared" si="460"/>
        <v>351.72</v>
      </c>
      <c r="L716" s="166">
        <f t="shared" si="461"/>
        <v>219.6</v>
      </c>
      <c r="M716" s="166">
        <f t="shared" si="462"/>
        <v>571.32000000000005</v>
      </c>
      <c r="N716" s="166">
        <f t="shared" si="463"/>
        <v>714.15</v>
      </c>
      <c r="O716" s="166"/>
      <c r="P716" s="167">
        <f t="shared" si="464"/>
        <v>18</v>
      </c>
      <c r="Q716" s="168">
        <f t="shared" si="465"/>
        <v>0</v>
      </c>
      <c r="R716" s="168">
        <f t="shared" si="466"/>
        <v>0</v>
      </c>
      <c r="S716" s="168">
        <f t="shared" si="467"/>
        <v>0</v>
      </c>
      <c r="T716" s="169">
        <f t="shared" si="468"/>
        <v>0</v>
      </c>
      <c r="U716" s="166"/>
      <c r="V716" s="167">
        <f t="shared" si="469"/>
        <v>18</v>
      </c>
      <c r="W716" s="168">
        <f t="shared" si="470"/>
        <v>0</v>
      </c>
      <c r="X716" s="168">
        <f t="shared" si="471"/>
        <v>0</v>
      </c>
      <c r="Y716" s="168">
        <f t="shared" si="472"/>
        <v>0</v>
      </c>
      <c r="Z716" s="169">
        <f t="shared" si="473"/>
        <v>0</v>
      </c>
      <c r="AA716" s="166"/>
      <c r="AB716" s="167">
        <f t="shared" si="474"/>
        <v>18</v>
      </c>
      <c r="AC716" s="168">
        <f t="shared" si="475"/>
        <v>0</v>
      </c>
      <c r="AD716" s="168">
        <f t="shared" si="476"/>
        <v>0</v>
      </c>
      <c r="AE716" s="168">
        <f t="shared" si="477"/>
        <v>0</v>
      </c>
      <c r="AF716" s="169">
        <f t="shared" si="478"/>
        <v>0</v>
      </c>
      <c r="AG716" s="170"/>
      <c r="AH716" s="238" t="s">
        <v>1490</v>
      </c>
      <c r="AI716" s="280"/>
      <c r="AN716" s="239" t="s">
        <v>4538</v>
      </c>
      <c r="AO716" s="240" t="s">
        <v>4264</v>
      </c>
      <c r="AP716" s="240" t="s">
        <v>4265</v>
      </c>
      <c r="AQ716" s="241"/>
    </row>
    <row r="717" spans="1:43" ht="60">
      <c r="A717" s="281"/>
      <c r="B717" s="282" t="s">
        <v>4569</v>
      </c>
      <c r="C717" s="296" t="s">
        <v>4570</v>
      </c>
      <c r="D717" s="273" t="s">
        <v>4571</v>
      </c>
      <c r="E717" s="274"/>
      <c r="F717" s="275" t="s">
        <v>2594</v>
      </c>
      <c r="G717" s="276">
        <v>12</v>
      </c>
      <c r="H717" s="277">
        <v>59.43</v>
      </c>
      <c r="I717" s="278">
        <v>18.7</v>
      </c>
      <c r="J717" s="279">
        <f t="shared" si="459"/>
        <v>78.13</v>
      </c>
      <c r="K717" s="166">
        <f t="shared" si="460"/>
        <v>713.16</v>
      </c>
      <c r="L717" s="166">
        <f t="shared" si="461"/>
        <v>224.4</v>
      </c>
      <c r="M717" s="166">
        <f t="shared" si="462"/>
        <v>937.56</v>
      </c>
      <c r="N717" s="166">
        <f t="shared" si="463"/>
        <v>1171.95</v>
      </c>
      <c r="O717" s="166"/>
      <c r="P717" s="167">
        <f t="shared" si="464"/>
        <v>12</v>
      </c>
      <c r="Q717" s="168">
        <f t="shared" si="465"/>
        <v>0</v>
      </c>
      <c r="R717" s="168">
        <f t="shared" si="466"/>
        <v>0</v>
      </c>
      <c r="S717" s="168">
        <f t="shared" si="467"/>
        <v>0</v>
      </c>
      <c r="T717" s="169">
        <f t="shared" si="468"/>
        <v>0</v>
      </c>
      <c r="U717" s="166"/>
      <c r="V717" s="167">
        <f t="shared" si="469"/>
        <v>12</v>
      </c>
      <c r="W717" s="168">
        <f t="shared" si="470"/>
        <v>0</v>
      </c>
      <c r="X717" s="168">
        <f t="shared" si="471"/>
        <v>0</v>
      </c>
      <c r="Y717" s="168">
        <f t="shared" si="472"/>
        <v>0</v>
      </c>
      <c r="Z717" s="169">
        <f t="shared" si="473"/>
        <v>0</v>
      </c>
      <c r="AA717" s="166"/>
      <c r="AB717" s="167">
        <f t="shared" si="474"/>
        <v>12</v>
      </c>
      <c r="AC717" s="168">
        <f t="shared" si="475"/>
        <v>0</v>
      </c>
      <c r="AD717" s="168">
        <f t="shared" si="476"/>
        <v>0</v>
      </c>
      <c r="AE717" s="168">
        <f t="shared" si="477"/>
        <v>0</v>
      </c>
      <c r="AF717" s="169">
        <f t="shared" si="478"/>
        <v>0</v>
      </c>
      <c r="AG717" s="170"/>
      <c r="AH717" s="238" t="s">
        <v>1490</v>
      </c>
      <c r="AI717" s="280"/>
      <c r="AN717" s="255" t="s">
        <v>4538</v>
      </c>
      <c r="AO717" s="256" t="s">
        <v>4264</v>
      </c>
      <c r="AP717" s="256" t="s">
        <v>4265</v>
      </c>
      <c r="AQ717" s="257"/>
    </row>
    <row r="718" spans="1:43" ht="60">
      <c r="A718" s="281"/>
      <c r="B718" s="282" t="s">
        <v>4572</v>
      </c>
      <c r="C718" s="296" t="s">
        <v>4573</v>
      </c>
      <c r="D718" s="273" t="s">
        <v>4574</v>
      </c>
      <c r="E718" s="274"/>
      <c r="F718" s="275" t="s">
        <v>2594</v>
      </c>
      <c r="G718" s="276">
        <v>12</v>
      </c>
      <c r="H718" s="277">
        <v>22.26</v>
      </c>
      <c r="I718" s="278">
        <v>18.38</v>
      </c>
      <c r="J718" s="279">
        <f t="shared" si="459"/>
        <v>40.64</v>
      </c>
      <c r="K718" s="166">
        <f t="shared" si="460"/>
        <v>267.12</v>
      </c>
      <c r="L718" s="166">
        <f t="shared" si="461"/>
        <v>220.56</v>
      </c>
      <c r="M718" s="166">
        <f t="shared" si="462"/>
        <v>487.68</v>
      </c>
      <c r="N718" s="166">
        <f t="shared" si="463"/>
        <v>609.6</v>
      </c>
      <c r="O718" s="166"/>
      <c r="P718" s="167">
        <f t="shared" si="464"/>
        <v>12</v>
      </c>
      <c r="Q718" s="168">
        <f t="shared" si="465"/>
        <v>0</v>
      </c>
      <c r="R718" s="168">
        <f t="shared" si="466"/>
        <v>0</v>
      </c>
      <c r="S718" s="168">
        <f t="shared" si="467"/>
        <v>0</v>
      </c>
      <c r="T718" s="169">
        <f t="shared" si="468"/>
        <v>0</v>
      </c>
      <c r="U718" s="166"/>
      <c r="V718" s="167">
        <f t="shared" si="469"/>
        <v>12</v>
      </c>
      <c r="W718" s="168">
        <f t="shared" si="470"/>
        <v>0</v>
      </c>
      <c r="X718" s="168">
        <f t="shared" si="471"/>
        <v>0</v>
      </c>
      <c r="Y718" s="168">
        <f t="shared" si="472"/>
        <v>0</v>
      </c>
      <c r="Z718" s="169">
        <f t="shared" si="473"/>
        <v>0</v>
      </c>
      <c r="AA718" s="166"/>
      <c r="AB718" s="167">
        <f t="shared" si="474"/>
        <v>12</v>
      </c>
      <c r="AC718" s="168">
        <f t="shared" si="475"/>
        <v>0</v>
      </c>
      <c r="AD718" s="168">
        <f t="shared" si="476"/>
        <v>0</v>
      </c>
      <c r="AE718" s="168">
        <f t="shared" si="477"/>
        <v>0</v>
      </c>
      <c r="AF718" s="169">
        <f t="shared" si="478"/>
        <v>0</v>
      </c>
      <c r="AG718" s="170"/>
      <c r="AH718" s="238" t="s">
        <v>1490</v>
      </c>
      <c r="AI718" s="280"/>
      <c r="AN718" s="255" t="s">
        <v>4538</v>
      </c>
      <c r="AO718" s="256" t="s">
        <v>4264</v>
      </c>
      <c r="AP718" s="256" t="s">
        <v>4265</v>
      </c>
      <c r="AQ718" s="257"/>
    </row>
    <row r="719" spans="1:43" ht="19.5">
      <c r="A719" s="281"/>
      <c r="B719" s="282" t="s">
        <v>4575</v>
      </c>
      <c r="C719" s="296" t="s">
        <v>4576</v>
      </c>
      <c r="D719" s="273" t="s">
        <v>4577</v>
      </c>
      <c r="E719" s="274"/>
      <c r="F719" s="275" t="s">
        <v>2594</v>
      </c>
      <c r="G719" s="276">
        <v>21</v>
      </c>
      <c r="H719" s="277">
        <v>11.21</v>
      </c>
      <c r="I719" s="278">
        <v>7.69</v>
      </c>
      <c r="J719" s="279">
        <f t="shared" si="459"/>
        <v>18.899999999999999</v>
      </c>
      <c r="K719" s="166">
        <f t="shared" si="460"/>
        <v>235.41</v>
      </c>
      <c r="L719" s="166">
        <f t="shared" si="461"/>
        <v>161.49</v>
      </c>
      <c r="M719" s="166">
        <f t="shared" si="462"/>
        <v>396.9</v>
      </c>
      <c r="N719" s="166">
        <f t="shared" si="463"/>
        <v>496.13</v>
      </c>
      <c r="O719" s="166"/>
      <c r="P719" s="167">
        <f t="shared" si="464"/>
        <v>21</v>
      </c>
      <c r="Q719" s="168">
        <f t="shared" si="465"/>
        <v>0</v>
      </c>
      <c r="R719" s="168">
        <f t="shared" si="466"/>
        <v>0</v>
      </c>
      <c r="S719" s="168">
        <f t="shared" si="467"/>
        <v>0</v>
      </c>
      <c r="T719" s="169">
        <f t="shared" si="468"/>
        <v>0</v>
      </c>
      <c r="U719" s="166"/>
      <c r="V719" s="167">
        <f t="shared" si="469"/>
        <v>21</v>
      </c>
      <c r="W719" s="168">
        <f t="shared" si="470"/>
        <v>0</v>
      </c>
      <c r="X719" s="168">
        <f t="shared" si="471"/>
        <v>0</v>
      </c>
      <c r="Y719" s="168">
        <f t="shared" si="472"/>
        <v>0</v>
      </c>
      <c r="Z719" s="169">
        <f t="shared" si="473"/>
        <v>0</v>
      </c>
      <c r="AA719" s="166"/>
      <c r="AB719" s="167">
        <f t="shared" si="474"/>
        <v>21</v>
      </c>
      <c r="AC719" s="168">
        <f t="shared" si="475"/>
        <v>0</v>
      </c>
      <c r="AD719" s="168">
        <f t="shared" si="476"/>
        <v>0</v>
      </c>
      <c r="AE719" s="168">
        <f t="shared" si="477"/>
        <v>0</v>
      </c>
      <c r="AF719" s="169">
        <f t="shared" si="478"/>
        <v>0</v>
      </c>
      <c r="AG719" s="170"/>
      <c r="AH719" s="238" t="s">
        <v>1490</v>
      </c>
      <c r="AI719" s="280"/>
      <c r="AN719" s="255" t="s">
        <v>4538</v>
      </c>
      <c r="AO719" s="256" t="s">
        <v>4264</v>
      </c>
      <c r="AP719" s="256" t="s">
        <v>4265</v>
      </c>
      <c r="AQ719" s="257"/>
    </row>
    <row r="720" spans="1:43" ht="45">
      <c r="A720" s="281"/>
      <c r="B720" s="282" t="s">
        <v>4578</v>
      </c>
      <c r="C720" s="299" t="s">
        <v>4579</v>
      </c>
      <c r="D720" s="273" t="s">
        <v>4580</v>
      </c>
      <c r="E720" s="274"/>
      <c r="F720" s="275" t="s">
        <v>2594</v>
      </c>
      <c r="G720" s="276">
        <v>41</v>
      </c>
      <c r="H720" s="277">
        <v>20.89</v>
      </c>
      <c r="I720" s="278">
        <v>11.01</v>
      </c>
      <c r="J720" s="279">
        <f t="shared" si="459"/>
        <v>31.9</v>
      </c>
      <c r="K720" s="166">
        <f t="shared" si="460"/>
        <v>856.49</v>
      </c>
      <c r="L720" s="166">
        <f t="shared" si="461"/>
        <v>451.41</v>
      </c>
      <c r="M720" s="166">
        <f t="shared" si="462"/>
        <v>1307.9000000000001</v>
      </c>
      <c r="N720" s="166">
        <f t="shared" si="463"/>
        <v>1634.88</v>
      </c>
      <c r="O720" s="166"/>
      <c r="P720" s="167">
        <f t="shared" si="464"/>
        <v>41</v>
      </c>
      <c r="Q720" s="168">
        <f t="shared" si="465"/>
        <v>0</v>
      </c>
      <c r="R720" s="168">
        <f t="shared" si="466"/>
        <v>0</v>
      </c>
      <c r="S720" s="168">
        <f t="shared" si="467"/>
        <v>0</v>
      </c>
      <c r="T720" s="169">
        <f t="shared" si="468"/>
        <v>0</v>
      </c>
      <c r="U720" s="166"/>
      <c r="V720" s="167">
        <f t="shared" si="469"/>
        <v>41</v>
      </c>
      <c r="W720" s="168">
        <f t="shared" si="470"/>
        <v>0</v>
      </c>
      <c r="X720" s="168">
        <f t="shared" si="471"/>
        <v>0</v>
      </c>
      <c r="Y720" s="168">
        <f t="shared" si="472"/>
        <v>0</v>
      </c>
      <c r="Z720" s="169">
        <f t="shared" si="473"/>
        <v>0</v>
      </c>
      <c r="AA720" s="166"/>
      <c r="AB720" s="167">
        <f t="shared" si="474"/>
        <v>41</v>
      </c>
      <c r="AC720" s="168">
        <f t="shared" si="475"/>
        <v>0</v>
      </c>
      <c r="AD720" s="168">
        <f t="shared" si="476"/>
        <v>0</v>
      </c>
      <c r="AE720" s="168">
        <f t="shared" si="477"/>
        <v>0</v>
      </c>
      <c r="AF720" s="169">
        <f t="shared" si="478"/>
        <v>0</v>
      </c>
      <c r="AG720" s="170"/>
      <c r="AH720" s="238" t="s">
        <v>1490</v>
      </c>
      <c r="AI720" s="280"/>
      <c r="AN720" s="255"/>
      <c r="AO720" s="256"/>
      <c r="AP720" s="256"/>
      <c r="AQ720" s="257"/>
    </row>
    <row r="721" spans="1:43" ht="60">
      <c r="A721" s="281"/>
      <c r="B721" s="282" t="s">
        <v>4581</v>
      </c>
      <c r="C721" s="299" t="s">
        <v>4582</v>
      </c>
      <c r="D721" s="273" t="s">
        <v>4583</v>
      </c>
      <c r="E721" s="274"/>
      <c r="F721" s="275" t="s">
        <v>2590</v>
      </c>
      <c r="G721" s="276">
        <v>2</v>
      </c>
      <c r="H721" s="277">
        <v>8</v>
      </c>
      <c r="I721" s="278">
        <v>12.51</v>
      </c>
      <c r="J721" s="279">
        <f t="shared" si="459"/>
        <v>20.51</v>
      </c>
      <c r="K721" s="166">
        <f t="shared" si="460"/>
        <v>16</v>
      </c>
      <c r="L721" s="166">
        <f t="shared" si="461"/>
        <v>25.02</v>
      </c>
      <c r="M721" s="166">
        <f t="shared" si="462"/>
        <v>41.02</v>
      </c>
      <c r="N721" s="166">
        <f t="shared" si="463"/>
        <v>51.28</v>
      </c>
      <c r="O721" s="166"/>
      <c r="P721" s="167">
        <f t="shared" si="464"/>
        <v>2</v>
      </c>
      <c r="Q721" s="168">
        <f t="shared" si="465"/>
        <v>0</v>
      </c>
      <c r="R721" s="168">
        <f t="shared" si="466"/>
        <v>0</v>
      </c>
      <c r="S721" s="168">
        <f t="shared" si="467"/>
        <v>0</v>
      </c>
      <c r="T721" s="169">
        <f t="shared" si="468"/>
        <v>0</v>
      </c>
      <c r="U721" s="166"/>
      <c r="V721" s="167">
        <f t="shared" si="469"/>
        <v>2</v>
      </c>
      <c r="W721" s="168">
        <f t="shared" si="470"/>
        <v>0</v>
      </c>
      <c r="X721" s="168">
        <f t="shared" si="471"/>
        <v>0</v>
      </c>
      <c r="Y721" s="168">
        <f t="shared" si="472"/>
        <v>0</v>
      </c>
      <c r="Z721" s="169">
        <f t="shared" si="473"/>
        <v>0</v>
      </c>
      <c r="AA721" s="166"/>
      <c r="AB721" s="167">
        <f t="shared" si="474"/>
        <v>2</v>
      </c>
      <c r="AC721" s="168">
        <f t="shared" si="475"/>
        <v>0</v>
      </c>
      <c r="AD721" s="168">
        <f t="shared" si="476"/>
        <v>0</v>
      </c>
      <c r="AE721" s="168">
        <f t="shared" si="477"/>
        <v>0</v>
      </c>
      <c r="AF721" s="169">
        <f t="shared" si="478"/>
        <v>0</v>
      </c>
      <c r="AG721" s="170"/>
      <c r="AH721" s="238" t="s">
        <v>1490</v>
      </c>
      <c r="AI721" s="280"/>
      <c r="AN721" s="255"/>
      <c r="AO721" s="256"/>
      <c r="AP721" s="256"/>
      <c r="AQ721" s="257"/>
    </row>
    <row r="722" spans="1:43" ht="60">
      <c r="A722" s="281"/>
      <c r="B722" s="282" t="s">
        <v>4584</v>
      </c>
      <c r="C722" s="294" t="s">
        <v>4585</v>
      </c>
      <c r="D722" s="273" t="s">
        <v>4586</v>
      </c>
      <c r="E722" s="274"/>
      <c r="F722" s="275" t="s">
        <v>2594</v>
      </c>
      <c r="G722" s="276">
        <v>4</v>
      </c>
      <c r="H722" s="277">
        <v>147.97</v>
      </c>
      <c r="I722" s="278">
        <v>0</v>
      </c>
      <c r="J722" s="279">
        <f t="shared" si="459"/>
        <v>147.97</v>
      </c>
      <c r="K722" s="166">
        <f t="shared" si="460"/>
        <v>591.88</v>
      </c>
      <c r="L722" s="166">
        <f t="shared" si="461"/>
        <v>0</v>
      </c>
      <c r="M722" s="166">
        <f t="shared" si="462"/>
        <v>591.88</v>
      </c>
      <c r="N722" s="166">
        <f t="shared" si="463"/>
        <v>739.85</v>
      </c>
      <c r="O722" s="166"/>
      <c r="P722" s="167">
        <f t="shared" si="464"/>
        <v>4</v>
      </c>
      <c r="Q722" s="168">
        <f t="shared" si="465"/>
        <v>0</v>
      </c>
      <c r="R722" s="168">
        <f t="shared" si="466"/>
        <v>0</v>
      </c>
      <c r="S722" s="168">
        <f t="shared" si="467"/>
        <v>0</v>
      </c>
      <c r="T722" s="169">
        <f t="shared" si="468"/>
        <v>0</v>
      </c>
      <c r="U722" s="166"/>
      <c r="V722" s="167">
        <f t="shared" si="469"/>
        <v>4</v>
      </c>
      <c r="W722" s="168">
        <f t="shared" si="470"/>
        <v>0</v>
      </c>
      <c r="X722" s="168">
        <f t="shared" si="471"/>
        <v>0</v>
      </c>
      <c r="Y722" s="168">
        <f t="shared" si="472"/>
        <v>0</v>
      </c>
      <c r="Z722" s="169">
        <f t="shared" si="473"/>
        <v>0</v>
      </c>
      <c r="AA722" s="166"/>
      <c r="AB722" s="167">
        <f t="shared" si="474"/>
        <v>4</v>
      </c>
      <c r="AC722" s="168">
        <f t="shared" si="475"/>
        <v>0</v>
      </c>
      <c r="AD722" s="168">
        <f t="shared" si="476"/>
        <v>0</v>
      </c>
      <c r="AE722" s="168">
        <f t="shared" si="477"/>
        <v>0</v>
      </c>
      <c r="AF722" s="169">
        <f t="shared" si="478"/>
        <v>0</v>
      </c>
      <c r="AG722" s="170"/>
      <c r="AH722" s="238" t="s">
        <v>1490</v>
      </c>
      <c r="AI722" s="280"/>
      <c r="AN722" s="239"/>
      <c r="AO722" s="240"/>
      <c r="AP722" s="240"/>
      <c r="AQ722" s="241"/>
    </row>
    <row r="723" spans="1:43" ht="19.5">
      <c r="A723" s="281"/>
      <c r="B723" s="282" t="s">
        <v>4587</v>
      </c>
      <c r="C723" s="299" t="s">
        <v>4588</v>
      </c>
      <c r="D723" s="273" t="s">
        <v>4589</v>
      </c>
      <c r="E723" s="274"/>
      <c r="F723" s="275" t="s">
        <v>2594</v>
      </c>
      <c r="G723" s="276">
        <v>4</v>
      </c>
      <c r="H723" s="277">
        <v>213.47</v>
      </c>
      <c r="I723" s="278">
        <v>14.08</v>
      </c>
      <c r="J723" s="279">
        <f t="shared" si="459"/>
        <v>227.55</v>
      </c>
      <c r="K723" s="166">
        <f t="shared" si="460"/>
        <v>853.88</v>
      </c>
      <c r="L723" s="166">
        <f t="shared" si="461"/>
        <v>56.32</v>
      </c>
      <c r="M723" s="166">
        <f t="shared" si="462"/>
        <v>910.2</v>
      </c>
      <c r="N723" s="166">
        <f t="shared" si="463"/>
        <v>1137.75</v>
      </c>
      <c r="O723" s="166"/>
      <c r="P723" s="167">
        <f t="shared" si="464"/>
        <v>4</v>
      </c>
      <c r="Q723" s="168">
        <f t="shared" si="465"/>
        <v>0</v>
      </c>
      <c r="R723" s="168">
        <f t="shared" si="466"/>
        <v>0</v>
      </c>
      <c r="S723" s="168">
        <f t="shared" si="467"/>
        <v>0</v>
      </c>
      <c r="T723" s="169">
        <f t="shared" si="468"/>
        <v>0</v>
      </c>
      <c r="U723" s="166"/>
      <c r="V723" s="167">
        <f t="shared" si="469"/>
        <v>4</v>
      </c>
      <c r="W723" s="168">
        <f t="shared" si="470"/>
        <v>0</v>
      </c>
      <c r="X723" s="168">
        <f t="shared" si="471"/>
        <v>0</v>
      </c>
      <c r="Y723" s="168">
        <f t="shared" si="472"/>
        <v>0</v>
      </c>
      <c r="Z723" s="169">
        <f t="shared" si="473"/>
        <v>0</v>
      </c>
      <c r="AA723" s="166"/>
      <c r="AB723" s="167">
        <f t="shared" si="474"/>
        <v>4</v>
      </c>
      <c r="AC723" s="168">
        <f t="shared" si="475"/>
        <v>0</v>
      </c>
      <c r="AD723" s="168">
        <f t="shared" si="476"/>
        <v>0</v>
      </c>
      <c r="AE723" s="168">
        <f t="shared" si="477"/>
        <v>0</v>
      </c>
      <c r="AF723" s="169">
        <f t="shared" si="478"/>
        <v>0</v>
      </c>
      <c r="AG723" s="170"/>
      <c r="AH723" s="238" t="s">
        <v>1490</v>
      </c>
      <c r="AI723" s="295"/>
      <c r="AN723" s="255"/>
      <c r="AO723" s="256"/>
      <c r="AP723" s="256"/>
      <c r="AQ723" s="257"/>
    </row>
    <row r="724" spans="1:43" ht="19.5">
      <c r="A724" s="281"/>
      <c r="B724" s="282" t="s">
        <v>4590</v>
      </c>
      <c r="C724" s="299" t="s">
        <v>4591</v>
      </c>
      <c r="D724" s="273" t="s">
        <v>4592</v>
      </c>
      <c r="E724" s="274"/>
      <c r="F724" s="275" t="s">
        <v>2594</v>
      </c>
      <c r="G724" s="276">
        <v>4</v>
      </c>
      <c r="H724" s="277">
        <v>57.17</v>
      </c>
      <c r="I724" s="278">
        <v>3.12</v>
      </c>
      <c r="J724" s="279">
        <f t="shared" si="459"/>
        <v>60.29</v>
      </c>
      <c r="K724" s="166">
        <f t="shared" si="460"/>
        <v>228.68</v>
      </c>
      <c r="L724" s="166">
        <f t="shared" si="461"/>
        <v>12.48</v>
      </c>
      <c r="M724" s="166">
        <f t="shared" si="462"/>
        <v>241.16</v>
      </c>
      <c r="N724" s="166">
        <f t="shared" si="463"/>
        <v>301.45</v>
      </c>
      <c r="O724" s="166"/>
      <c r="P724" s="167">
        <f t="shared" si="464"/>
        <v>4</v>
      </c>
      <c r="Q724" s="168">
        <f t="shared" si="465"/>
        <v>0</v>
      </c>
      <c r="R724" s="168">
        <f t="shared" si="466"/>
        <v>0</v>
      </c>
      <c r="S724" s="168">
        <f t="shared" si="467"/>
        <v>0</v>
      </c>
      <c r="T724" s="169">
        <f t="shared" si="468"/>
        <v>0</v>
      </c>
      <c r="U724" s="166"/>
      <c r="V724" s="167">
        <f t="shared" si="469"/>
        <v>4</v>
      </c>
      <c r="W724" s="168">
        <f t="shared" si="470"/>
        <v>0</v>
      </c>
      <c r="X724" s="168">
        <f t="shared" si="471"/>
        <v>0</v>
      </c>
      <c r="Y724" s="168">
        <f t="shared" si="472"/>
        <v>0</v>
      </c>
      <c r="Z724" s="169">
        <f t="shared" si="473"/>
        <v>0</v>
      </c>
      <c r="AA724" s="166"/>
      <c r="AB724" s="167">
        <f t="shared" si="474"/>
        <v>4</v>
      </c>
      <c r="AC724" s="168">
        <f t="shared" si="475"/>
        <v>0</v>
      </c>
      <c r="AD724" s="168">
        <f t="shared" si="476"/>
        <v>0</v>
      </c>
      <c r="AE724" s="168">
        <f t="shared" si="477"/>
        <v>0</v>
      </c>
      <c r="AF724" s="169">
        <f t="shared" si="478"/>
        <v>0</v>
      </c>
      <c r="AG724" s="170"/>
      <c r="AH724" s="238" t="s">
        <v>1490</v>
      </c>
      <c r="AI724" s="295"/>
      <c r="AN724" s="255"/>
      <c r="AO724" s="256"/>
      <c r="AP724" s="256"/>
      <c r="AQ724" s="257"/>
    </row>
    <row r="725" spans="1:43" ht="30">
      <c r="A725" s="281"/>
      <c r="B725" s="282" t="s">
        <v>4593</v>
      </c>
      <c r="C725" s="299" t="s">
        <v>4594</v>
      </c>
      <c r="D725" s="273" t="s">
        <v>4595</v>
      </c>
      <c r="E725" s="274"/>
      <c r="F725" s="275" t="s">
        <v>2594</v>
      </c>
      <c r="G725" s="276">
        <v>4</v>
      </c>
      <c r="H725" s="277">
        <v>524.09</v>
      </c>
      <c r="I725" s="278">
        <v>23.46</v>
      </c>
      <c r="J725" s="279">
        <f t="shared" si="459"/>
        <v>547.54999999999995</v>
      </c>
      <c r="K725" s="166">
        <f t="shared" si="460"/>
        <v>2096.36</v>
      </c>
      <c r="L725" s="166">
        <f t="shared" si="461"/>
        <v>93.84</v>
      </c>
      <c r="M725" s="166">
        <f t="shared" si="462"/>
        <v>2190.1999999999998</v>
      </c>
      <c r="N725" s="166">
        <f t="shared" si="463"/>
        <v>2737.75</v>
      </c>
      <c r="O725" s="166"/>
      <c r="P725" s="167">
        <f t="shared" si="464"/>
        <v>4</v>
      </c>
      <c r="Q725" s="168">
        <f t="shared" si="465"/>
        <v>0</v>
      </c>
      <c r="R725" s="168">
        <f t="shared" si="466"/>
        <v>0</v>
      </c>
      <c r="S725" s="168">
        <f t="shared" si="467"/>
        <v>0</v>
      </c>
      <c r="T725" s="169">
        <f t="shared" si="468"/>
        <v>0</v>
      </c>
      <c r="U725" s="166"/>
      <c r="V725" s="167">
        <f t="shared" si="469"/>
        <v>4</v>
      </c>
      <c r="W725" s="168">
        <f t="shared" si="470"/>
        <v>0</v>
      </c>
      <c r="X725" s="168">
        <f t="shared" si="471"/>
        <v>0</v>
      </c>
      <c r="Y725" s="168">
        <f t="shared" si="472"/>
        <v>0</v>
      </c>
      <c r="Z725" s="169">
        <f t="shared" si="473"/>
        <v>0</v>
      </c>
      <c r="AA725" s="166"/>
      <c r="AB725" s="167">
        <f t="shared" si="474"/>
        <v>4</v>
      </c>
      <c r="AC725" s="168">
        <f t="shared" si="475"/>
        <v>0</v>
      </c>
      <c r="AD725" s="168">
        <f t="shared" si="476"/>
        <v>0</v>
      </c>
      <c r="AE725" s="168">
        <f t="shared" si="477"/>
        <v>0</v>
      </c>
      <c r="AF725" s="169">
        <f t="shared" si="478"/>
        <v>0</v>
      </c>
      <c r="AG725" s="170"/>
      <c r="AH725" s="238" t="s">
        <v>1490</v>
      </c>
      <c r="AI725" s="295"/>
      <c r="AN725" s="255"/>
      <c r="AO725" s="256"/>
      <c r="AP725" s="256"/>
      <c r="AQ725" s="257"/>
    </row>
    <row r="726" spans="1:43" ht="45">
      <c r="A726" s="281"/>
      <c r="B726" s="282" t="s">
        <v>4596</v>
      </c>
      <c r="C726" s="299" t="s">
        <v>4597</v>
      </c>
      <c r="D726" s="273" t="s">
        <v>4598</v>
      </c>
      <c r="E726" s="274"/>
      <c r="F726" s="275" t="s">
        <v>2594</v>
      </c>
      <c r="G726" s="276">
        <v>4</v>
      </c>
      <c r="H726" s="277">
        <v>110.24</v>
      </c>
      <c r="I726" s="278">
        <v>14.08</v>
      </c>
      <c r="J726" s="279">
        <f t="shared" si="459"/>
        <v>124.32</v>
      </c>
      <c r="K726" s="166">
        <f t="shared" si="460"/>
        <v>440.96</v>
      </c>
      <c r="L726" s="166">
        <f t="shared" si="461"/>
        <v>56.32</v>
      </c>
      <c r="M726" s="166">
        <f t="shared" si="462"/>
        <v>497.28</v>
      </c>
      <c r="N726" s="166">
        <f t="shared" si="463"/>
        <v>621.6</v>
      </c>
      <c r="O726" s="166"/>
      <c r="P726" s="167">
        <f t="shared" si="464"/>
        <v>4</v>
      </c>
      <c r="Q726" s="168">
        <f t="shared" si="465"/>
        <v>0</v>
      </c>
      <c r="R726" s="168">
        <f t="shared" si="466"/>
        <v>0</v>
      </c>
      <c r="S726" s="168">
        <f t="shared" si="467"/>
        <v>0</v>
      </c>
      <c r="T726" s="169">
        <f t="shared" si="468"/>
        <v>0</v>
      </c>
      <c r="U726" s="166"/>
      <c r="V726" s="167">
        <f t="shared" si="469"/>
        <v>4</v>
      </c>
      <c r="W726" s="168">
        <f t="shared" si="470"/>
        <v>0</v>
      </c>
      <c r="X726" s="168">
        <f t="shared" si="471"/>
        <v>0</v>
      </c>
      <c r="Y726" s="168">
        <f t="shared" si="472"/>
        <v>0</v>
      </c>
      <c r="Z726" s="169">
        <f t="shared" si="473"/>
        <v>0</v>
      </c>
      <c r="AA726" s="166"/>
      <c r="AB726" s="167">
        <f t="shared" si="474"/>
        <v>4</v>
      </c>
      <c r="AC726" s="168">
        <f t="shared" si="475"/>
        <v>0</v>
      </c>
      <c r="AD726" s="168">
        <f t="shared" si="476"/>
        <v>0</v>
      </c>
      <c r="AE726" s="168">
        <f t="shared" si="477"/>
        <v>0</v>
      </c>
      <c r="AF726" s="169">
        <f t="shared" si="478"/>
        <v>0</v>
      </c>
      <c r="AG726" s="170"/>
      <c r="AH726" s="238" t="s">
        <v>1490</v>
      </c>
      <c r="AI726" s="295"/>
      <c r="AN726" s="255"/>
      <c r="AO726" s="256"/>
      <c r="AP726" s="256"/>
      <c r="AQ726" s="257"/>
    </row>
    <row r="727" spans="1:43" ht="45">
      <c r="A727" s="281"/>
      <c r="B727" s="282" t="s">
        <v>4599</v>
      </c>
      <c r="C727" s="299" t="s">
        <v>4600</v>
      </c>
      <c r="D727" s="273" t="s">
        <v>4601</v>
      </c>
      <c r="E727" s="274"/>
      <c r="F727" s="275" t="s">
        <v>2594</v>
      </c>
      <c r="G727" s="276">
        <v>4</v>
      </c>
      <c r="H727" s="277">
        <v>30.81</v>
      </c>
      <c r="I727" s="278">
        <v>14.08</v>
      </c>
      <c r="J727" s="279">
        <f t="shared" si="459"/>
        <v>44.89</v>
      </c>
      <c r="K727" s="166">
        <f t="shared" si="460"/>
        <v>123.24</v>
      </c>
      <c r="L727" s="166">
        <f t="shared" si="461"/>
        <v>56.32</v>
      </c>
      <c r="M727" s="166">
        <f t="shared" si="462"/>
        <v>179.56</v>
      </c>
      <c r="N727" s="166">
        <f t="shared" si="463"/>
        <v>224.45</v>
      </c>
      <c r="O727" s="166"/>
      <c r="P727" s="167">
        <f t="shared" si="464"/>
        <v>4</v>
      </c>
      <c r="Q727" s="168">
        <f t="shared" si="465"/>
        <v>0</v>
      </c>
      <c r="R727" s="168">
        <f t="shared" si="466"/>
        <v>0</v>
      </c>
      <c r="S727" s="168">
        <f t="shared" si="467"/>
        <v>0</v>
      </c>
      <c r="T727" s="169">
        <f t="shared" si="468"/>
        <v>0</v>
      </c>
      <c r="U727" s="166"/>
      <c r="V727" s="167">
        <f t="shared" si="469"/>
        <v>4</v>
      </c>
      <c r="W727" s="168">
        <f t="shared" si="470"/>
        <v>0</v>
      </c>
      <c r="X727" s="168">
        <f t="shared" si="471"/>
        <v>0</v>
      </c>
      <c r="Y727" s="168">
        <f t="shared" si="472"/>
        <v>0</v>
      </c>
      <c r="Z727" s="169">
        <f t="shared" si="473"/>
        <v>0</v>
      </c>
      <c r="AA727" s="166"/>
      <c r="AB727" s="167">
        <f t="shared" si="474"/>
        <v>4</v>
      </c>
      <c r="AC727" s="168">
        <f t="shared" si="475"/>
        <v>0</v>
      </c>
      <c r="AD727" s="168">
        <f t="shared" si="476"/>
        <v>0</v>
      </c>
      <c r="AE727" s="168">
        <f t="shared" si="477"/>
        <v>0</v>
      </c>
      <c r="AF727" s="169">
        <f t="shared" si="478"/>
        <v>0</v>
      </c>
      <c r="AG727" s="170"/>
      <c r="AH727" s="238" t="s">
        <v>1490</v>
      </c>
      <c r="AI727" s="295"/>
      <c r="AN727" s="255"/>
      <c r="AO727" s="256"/>
      <c r="AP727" s="256"/>
      <c r="AQ727" s="257"/>
    </row>
    <row r="728" spans="1:43" ht="30">
      <c r="A728" s="281"/>
      <c r="B728" s="282" t="s">
        <v>4602</v>
      </c>
      <c r="C728" s="283" t="s">
        <v>4603</v>
      </c>
      <c r="D728" s="273" t="s">
        <v>4604</v>
      </c>
      <c r="E728" s="274"/>
      <c r="F728" s="275" t="s">
        <v>2594</v>
      </c>
      <c r="G728" s="276">
        <v>2</v>
      </c>
      <c r="H728" s="277">
        <v>13.42</v>
      </c>
      <c r="I728" s="278">
        <v>17.850000000000001</v>
      </c>
      <c r="J728" s="279">
        <f t="shared" si="459"/>
        <v>31.27</v>
      </c>
      <c r="K728" s="166">
        <f t="shared" si="460"/>
        <v>26.84</v>
      </c>
      <c r="L728" s="166">
        <f t="shared" si="461"/>
        <v>35.700000000000003</v>
      </c>
      <c r="M728" s="166">
        <f t="shared" si="462"/>
        <v>62.54</v>
      </c>
      <c r="N728" s="166">
        <f t="shared" si="463"/>
        <v>78.180000000000007</v>
      </c>
      <c r="O728" s="166"/>
      <c r="P728" s="167">
        <f t="shared" si="464"/>
        <v>2</v>
      </c>
      <c r="Q728" s="168">
        <f t="shared" si="465"/>
        <v>0</v>
      </c>
      <c r="R728" s="168">
        <f t="shared" si="466"/>
        <v>0</v>
      </c>
      <c r="S728" s="168">
        <f t="shared" si="467"/>
        <v>0</v>
      </c>
      <c r="T728" s="169">
        <f t="shared" si="468"/>
        <v>0</v>
      </c>
      <c r="U728" s="166"/>
      <c r="V728" s="167">
        <f t="shared" si="469"/>
        <v>2</v>
      </c>
      <c r="W728" s="168">
        <f t="shared" si="470"/>
        <v>0</v>
      </c>
      <c r="X728" s="168">
        <f t="shared" si="471"/>
        <v>0</v>
      </c>
      <c r="Y728" s="168">
        <f t="shared" si="472"/>
        <v>0</v>
      </c>
      <c r="Z728" s="169">
        <f t="shared" si="473"/>
        <v>0</v>
      </c>
      <c r="AA728" s="166"/>
      <c r="AB728" s="167">
        <f t="shared" si="474"/>
        <v>2</v>
      </c>
      <c r="AC728" s="168">
        <f t="shared" si="475"/>
        <v>0</v>
      </c>
      <c r="AD728" s="168">
        <f t="shared" si="476"/>
        <v>0</v>
      </c>
      <c r="AE728" s="168">
        <f t="shared" si="477"/>
        <v>0</v>
      </c>
      <c r="AF728" s="169">
        <f t="shared" si="478"/>
        <v>0</v>
      </c>
      <c r="AG728" s="170"/>
      <c r="AH728" s="238" t="s">
        <v>1490</v>
      </c>
      <c r="AI728" s="295"/>
      <c r="AN728" s="239"/>
      <c r="AO728" s="240"/>
      <c r="AP728" s="240"/>
      <c r="AQ728" s="241"/>
    </row>
    <row r="729" spans="1:43" ht="45">
      <c r="A729" s="281"/>
      <c r="B729" s="282" t="s">
        <v>4605</v>
      </c>
      <c r="C729" s="311" t="s">
        <v>4606</v>
      </c>
      <c r="D729" s="273" t="s">
        <v>4607</v>
      </c>
      <c r="E729" s="274"/>
      <c r="F729" s="275" t="s">
        <v>2594</v>
      </c>
      <c r="G729" s="276">
        <v>2</v>
      </c>
      <c r="H729" s="277">
        <v>89.51</v>
      </c>
      <c r="I729" s="278">
        <v>43.36</v>
      </c>
      <c r="J729" s="279">
        <f t="shared" si="459"/>
        <v>132.87</v>
      </c>
      <c r="K729" s="166">
        <f t="shared" si="460"/>
        <v>179.02</v>
      </c>
      <c r="L729" s="166">
        <f t="shared" si="461"/>
        <v>86.72</v>
      </c>
      <c r="M729" s="166">
        <f t="shared" si="462"/>
        <v>265.74</v>
      </c>
      <c r="N729" s="166">
        <f t="shared" si="463"/>
        <v>332.18</v>
      </c>
      <c r="O729" s="166"/>
      <c r="P729" s="167">
        <f t="shared" si="464"/>
        <v>2</v>
      </c>
      <c r="Q729" s="168">
        <f t="shared" si="465"/>
        <v>0</v>
      </c>
      <c r="R729" s="168">
        <f t="shared" si="466"/>
        <v>0</v>
      </c>
      <c r="S729" s="168">
        <f t="shared" si="467"/>
        <v>0</v>
      </c>
      <c r="T729" s="169">
        <f t="shared" si="468"/>
        <v>0</v>
      </c>
      <c r="U729" s="166"/>
      <c r="V729" s="167">
        <f t="shared" si="469"/>
        <v>2</v>
      </c>
      <c r="W729" s="168">
        <f t="shared" si="470"/>
        <v>0</v>
      </c>
      <c r="X729" s="168">
        <f t="shared" si="471"/>
        <v>0</v>
      </c>
      <c r="Y729" s="168">
        <f t="shared" si="472"/>
        <v>0</v>
      </c>
      <c r="Z729" s="169">
        <f t="shared" si="473"/>
        <v>0</v>
      </c>
      <c r="AA729" s="166"/>
      <c r="AB729" s="167">
        <f t="shared" si="474"/>
        <v>2</v>
      </c>
      <c r="AC729" s="168">
        <f t="shared" si="475"/>
        <v>0</v>
      </c>
      <c r="AD729" s="168">
        <f t="shared" si="476"/>
        <v>0</v>
      </c>
      <c r="AE729" s="168">
        <f t="shared" si="477"/>
        <v>0</v>
      </c>
      <c r="AF729" s="169">
        <f t="shared" si="478"/>
        <v>0</v>
      </c>
      <c r="AG729" s="170"/>
      <c r="AH729" s="238" t="s">
        <v>1490</v>
      </c>
      <c r="AI729" s="295"/>
      <c r="AN729" s="255"/>
      <c r="AO729" s="256"/>
      <c r="AP729" s="256"/>
      <c r="AQ729" s="257"/>
    </row>
    <row r="730" spans="1:43" ht="60">
      <c r="A730" s="281"/>
      <c r="B730" s="282" t="s">
        <v>4608</v>
      </c>
      <c r="C730" s="325" t="s">
        <v>4609</v>
      </c>
      <c r="D730" s="273" t="s">
        <v>4610</v>
      </c>
      <c r="E730" s="274"/>
      <c r="F730" s="275" t="s">
        <v>2594</v>
      </c>
      <c r="G730" s="276">
        <v>21</v>
      </c>
      <c r="H730" s="277">
        <v>146.33000000000001</v>
      </c>
      <c r="I730" s="278">
        <v>9.3800000000000008</v>
      </c>
      <c r="J730" s="279">
        <f t="shared" si="459"/>
        <v>155.71</v>
      </c>
      <c r="K730" s="166">
        <f t="shared" si="460"/>
        <v>3072.93</v>
      </c>
      <c r="L730" s="166">
        <f t="shared" si="461"/>
        <v>196.98</v>
      </c>
      <c r="M730" s="166">
        <f t="shared" si="462"/>
        <v>3269.91</v>
      </c>
      <c r="N730" s="166">
        <f t="shared" si="463"/>
        <v>4087.39</v>
      </c>
      <c r="O730" s="166"/>
      <c r="P730" s="167">
        <f t="shared" si="464"/>
        <v>21</v>
      </c>
      <c r="Q730" s="168">
        <f t="shared" si="465"/>
        <v>0</v>
      </c>
      <c r="R730" s="168">
        <f t="shared" si="466"/>
        <v>0</v>
      </c>
      <c r="S730" s="168">
        <f t="shared" si="467"/>
        <v>0</v>
      </c>
      <c r="T730" s="169">
        <f t="shared" si="468"/>
        <v>0</v>
      </c>
      <c r="U730" s="166"/>
      <c r="V730" s="167">
        <f t="shared" si="469"/>
        <v>21</v>
      </c>
      <c r="W730" s="168">
        <f t="shared" si="470"/>
        <v>0</v>
      </c>
      <c r="X730" s="168">
        <f t="shared" si="471"/>
        <v>0</v>
      </c>
      <c r="Y730" s="168">
        <f t="shared" si="472"/>
        <v>0</v>
      </c>
      <c r="Z730" s="169">
        <f t="shared" si="473"/>
        <v>0</v>
      </c>
      <c r="AA730" s="166"/>
      <c r="AB730" s="167">
        <f t="shared" si="474"/>
        <v>21</v>
      </c>
      <c r="AC730" s="168">
        <f t="shared" si="475"/>
        <v>0</v>
      </c>
      <c r="AD730" s="168">
        <f t="shared" si="476"/>
        <v>0</v>
      </c>
      <c r="AE730" s="168">
        <f t="shared" si="477"/>
        <v>0</v>
      </c>
      <c r="AF730" s="169">
        <f t="shared" si="478"/>
        <v>0</v>
      </c>
      <c r="AG730" s="170"/>
      <c r="AH730" s="238" t="s">
        <v>1490</v>
      </c>
      <c r="AI730" s="295"/>
      <c r="AN730" s="255"/>
      <c r="AO730" s="256"/>
      <c r="AP730" s="256"/>
      <c r="AQ730" s="257"/>
    </row>
    <row r="731" spans="1:43" ht="30">
      <c r="A731" s="281"/>
      <c r="B731" s="282" t="s">
        <v>4611</v>
      </c>
      <c r="C731" s="325" t="s">
        <v>4612</v>
      </c>
      <c r="D731" s="273" t="s">
        <v>4613</v>
      </c>
      <c r="E731" s="274"/>
      <c r="F731" s="275" t="s">
        <v>2594</v>
      </c>
      <c r="G731" s="276">
        <v>62</v>
      </c>
      <c r="H731" s="277">
        <v>142.19</v>
      </c>
      <c r="I731" s="278">
        <v>31.3</v>
      </c>
      <c r="J731" s="279">
        <f t="shared" si="459"/>
        <v>173.49</v>
      </c>
      <c r="K731" s="166">
        <f t="shared" si="460"/>
        <v>8815.7800000000007</v>
      </c>
      <c r="L731" s="166">
        <f t="shared" si="461"/>
        <v>1940.6</v>
      </c>
      <c r="M731" s="166">
        <f t="shared" si="462"/>
        <v>10756.38</v>
      </c>
      <c r="N731" s="166">
        <f t="shared" si="463"/>
        <v>13445.48</v>
      </c>
      <c r="O731" s="166"/>
      <c r="P731" s="167">
        <f t="shared" si="464"/>
        <v>62</v>
      </c>
      <c r="Q731" s="168">
        <f t="shared" si="465"/>
        <v>0</v>
      </c>
      <c r="R731" s="168">
        <f t="shared" si="466"/>
        <v>0</v>
      </c>
      <c r="S731" s="168">
        <f t="shared" si="467"/>
        <v>0</v>
      </c>
      <c r="T731" s="169">
        <f t="shared" si="468"/>
        <v>0</v>
      </c>
      <c r="U731" s="166"/>
      <c r="V731" s="167">
        <f t="shared" si="469"/>
        <v>62</v>
      </c>
      <c r="W731" s="168">
        <f t="shared" si="470"/>
        <v>0</v>
      </c>
      <c r="X731" s="168">
        <f t="shared" si="471"/>
        <v>0</v>
      </c>
      <c r="Y731" s="168">
        <f t="shared" si="472"/>
        <v>0</v>
      </c>
      <c r="Z731" s="169">
        <f t="shared" si="473"/>
        <v>0</v>
      </c>
      <c r="AA731" s="166"/>
      <c r="AB731" s="167">
        <f t="shared" si="474"/>
        <v>62</v>
      </c>
      <c r="AC731" s="168">
        <f t="shared" si="475"/>
        <v>0</v>
      </c>
      <c r="AD731" s="168">
        <f t="shared" si="476"/>
        <v>0</v>
      </c>
      <c r="AE731" s="168">
        <f t="shared" si="477"/>
        <v>0</v>
      </c>
      <c r="AF731" s="169">
        <f t="shared" si="478"/>
        <v>0</v>
      </c>
      <c r="AG731" s="170"/>
      <c r="AH731" s="238" t="s">
        <v>1490</v>
      </c>
      <c r="AI731" s="295"/>
      <c r="AN731" s="255"/>
      <c r="AO731" s="256"/>
      <c r="AP731" s="256"/>
      <c r="AQ731" s="257"/>
    </row>
    <row r="732" spans="1:43" ht="45">
      <c r="A732" s="281"/>
      <c r="B732" s="282" t="s">
        <v>4614</v>
      </c>
      <c r="C732" s="325" t="s">
        <v>4615</v>
      </c>
      <c r="D732" s="273" t="s">
        <v>4616</v>
      </c>
      <c r="E732" s="274"/>
      <c r="F732" s="275" t="s">
        <v>2594</v>
      </c>
      <c r="G732" s="276">
        <v>8</v>
      </c>
      <c r="H732" s="277">
        <v>118.85</v>
      </c>
      <c r="I732" s="278">
        <v>9.3800000000000008</v>
      </c>
      <c r="J732" s="279">
        <f t="shared" si="459"/>
        <v>128.22999999999999</v>
      </c>
      <c r="K732" s="166">
        <f t="shared" si="460"/>
        <v>950.8</v>
      </c>
      <c r="L732" s="166">
        <f t="shared" si="461"/>
        <v>75.040000000000006</v>
      </c>
      <c r="M732" s="166">
        <f t="shared" si="462"/>
        <v>1025.8399999999999</v>
      </c>
      <c r="N732" s="166">
        <f t="shared" si="463"/>
        <v>1282.3</v>
      </c>
      <c r="O732" s="166"/>
      <c r="P732" s="167">
        <f t="shared" si="464"/>
        <v>8</v>
      </c>
      <c r="Q732" s="168">
        <f t="shared" si="465"/>
        <v>0</v>
      </c>
      <c r="R732" s="168">
        <f t="shared" si="466"/>
        <v>0</v>
      </c>
      <c r="S732" s="168">
        <f t="shared" si="467"/>
        <v>0</v>
      </c>
      <c r="T732" s="169">
        <f t="shared" si="468"/>
        <v>0</v>
      </c>
      <c r="U732" s="166"/>
      <c r="V732" s="167">
        <f t="shared" si="469"/>
        <v>8</v>
      </c>
      <c r="W732" s="168">
        <f t="shared" si="470"/>
        <v>0</v>
      </c>
      <c r="X732" s="168">
        <f t="shared" si="471"/>
        <v>0</v>
      </c>
      <c r="Y732" s="168">
        <f t="shared" si="472"/>
        <v>0</v>
      </c>
      <c r="Z732" s="169">
        <f t="shared" si="473"/>
        <v>0</v>
      </c>
      <c r="AA732" s="166"/>
      <c r="AB732" s="167">
        <f t="shared" si="474"/>
        <v>8</v>
      </c>
      <c r="AC732" s="168">
        <f t="shared" si="475"/>
        <v>0</v>
      </c>
      <c r="AD732" s="168">
        <f t="shared" si="476"/>
        <v>0</v>
      </c>
      <c r="AE732" s="168">
        <f t="shared" si="477"/>
        <v>0</v>
      </c>
      <c r="AF732" s="169">
        <f t="shared" si="478"/>
        <v>0</v>
      </c>
      <c r="AG732" s="170"/>
      <c r="AH732" s="238" t="s">
        <v>1490</v>
      </c>
      <c r="AI732" s="295"/>
      <c r="AN732" s="255"/>
      <c r="AO732" s="256"/>
      <c r="AP732" s="256"/>
      <c r="AQ732" s="257"/>
    </row>
    <row r="733" spans="1:43" ht="19.5" customHeight="1">
      <c r="A733" s="281"/>
      <c r="B733" s="282" t="s">
        <v>4617</v>
      </c>
      <c r="C733" s="325" t="s">
        <v>4618</v>
      </c>
      <c r="D733" s="273" t="s">
        <v>4619</v>
      </c>
      <c r="E733" s="274"/>
      <c r="F733" s="275" t="s">
        <v>2594</v>
      </c>
      <c r="G733" s="276">
        <v>2</v>
      </c>
      <c r="H733" s="277">
        <v>650.62</v>
      </c>
      <c r="I733" s="278">
        <v>9.9600000000000009</v>
      </c>
      <c r="J733" s="279">
        <f t="shared" si="459"/>
        <v>660.58</v>
      </c>
      <c r="K733" s="166">
        <f t="shared" si="460"/>
        <v>1301.24</v>
      </c>
      <c r="L733" s="166">
        <f t="shared" si="461"/>
        <v>19.920000000000002</v>
      </c>
      <c r="M733" s="166">
        <f t="shared" si="462"/>
        <v>1321.16</v>
      </c>
      <c r="N733" s="166">
        <f t="shared" si="463"/>
        <v>1651.45</v>
      </c>
      <c r="O733" s="166"/>
      <c r="P733" s="167">
        <f t="shared" si="464"/>
        <v>2</v>
      </c>
      <c r="Q733" s="168">
        <f t="shared" si="465"/>
        <v>0</v>
      </c>
      <c r="R733" s="168">
        <f t="shared" si="466"/>
        <v>0</v>
      </c>
      <c r="S733" s="168">
        <f t="shared" si="467"/>
        <v>0</v>
      </c>
      <c r="T733" s="169">
        <f t="shared" si="468"/>
        <v>0</v>
      </c>
      <c r="U733" s="166"/>
      <c r="V733" s="167">
        <f t="shared" si="469"/>
        <v>2</v>
      </c>
      <c r="W733" s="168">
        <f t="shared" si="470"/>
        <v>0</v>
      </c>
      <c r="X733" s="168">
        <f t="shared" si="471"/>
        <v>0</v>
      </c>
      <c r="Y733" s="168">
        <f t="shared" si="472"/>
        <v>0</v>
      </c>
      <c r="Z733" s="169">
        <f t="shared" si="473"/>
        <v>0</v>
      </c>
      <c r="AA733" s="166"/>
      <c r="AB733" s="167">
        <f t="shared" si="474"/>
        <v>2</v>
      </c>
      <c r="AC733" s="168">
        <f t="shared" si="475"/>
        <v>0</v>
      </c>
      <c r="AD733" s="168">
        <f t="shared" si="476"/>
        <v>0</v>
      </c>
      <c r="AE733" s="168">
        <f t="shared" si="477"/>
        <v>0</v>
      </c>
      <c r="AF733" s="169">
        <f t="shared" si="478"/>
        <v>0</v>
      </c>
      <c r="AG733" s="170"/>
      <c r="AH733" s="238" t="s">
        <v>1490</v>
      </c>
      <c r="AI733" s="295"/>
      <c r="AN733" s="255"/>
      <c r="AO733" s="256"/>
      <c r="AP733" s="256"/>
      <c r="AQ733" s="257"/>
    </row>
    <row r="734" spans="1:43" ht="30">
      <c r="A734" s="281"/>
      <c r="B734" s="282" t="s">
        <v>4620</v>
      </c>
      <c r="C734" s="299" t="s">
        <v>4621</v>
      </c>
      <c r="D734" s="273" t="s">
        <v>4622</v>
      </c>
      <c r="E734" s="274"/>
      <c r="F734" s="275" t="s">
        <v>2594</v>
      </c>
      <c r="G734" s="276">
        <v>8</v>
      </c>
      <c r="H734" s="277">
        <v>54.8</v>
      </c>
      <c r="I734" s="278">
        <v>9.3800000000000008</v>
      </c>
      <c r="J734" s="279">
        <f t="shared" si="459"/>
        <v>64.180000000000007</v>
      </c>
      <c r="K734" s="166">
        <f t="shared" si="460"/>
        <v>438.4</v>
      </c>
      <c r="L734" s="166">
        <f t="shared" si="461"/>
        <v>75.040000000000006</v>
      </c>
      <c r="M734" s="166">
        <f t="shared" si="462"/>
        <v>513.44000000000005</v>
      </c>
      <c r="N734" s="166">
        <f t="shared" si="463"/>
        <v>641.79999999999995</v>
      </c>
      <c r="O734" s="166"/>
      <c r="P734" s="167">
        <f t="shared" si="464"/>
        <v>8</v>
      </c>
      <c r="Q734" s="168">
        <f t="shared" si="465"/>
        <v>0</v>
      </c>
      <c r="R734" s="168">
        <f t="shared" si="466"/>
        <v>0</v>
      </c>
      <c r="S734" s="168">
        <f t="shared" si="467"/>
        <v>0</v>
      </c>
      <c r="T734" s="169">
        <f t="shared" si="468"/>
        <v>0</v>
      </c>
      <c r="U734" s="166"/>
      <c r="V734" s="167">
        <f t="shared" si="469"/>
        <v>8</v>
      </c>
      <c r="W734" s="168">
        <f t="shared" si="470"/>
        <v>0</v>
      </c>
      <c r="X734" s="168">
        <f t="shared" si="471"/>
        <v>0</v>
      </c>
      <c r="Y734" s="168">
        <f t="shared" si="472"/>
        <v>0</v>
      </c>
      <c r="Z734" s="169">
        <f t="shared" si="473"/>
        <v>0</v>
      </c>
      <c r="AA734" s="166"/>
      <c r="AB734" s="167">
        <f t="shared" si="474"/>
        <v>8</v>
      </c>
      <c r="AC734" s="168">
        <f t="shared" si="475"/>
        <v>0</v>
      </c>
      <c r="AD734" s="168">
        <f t="shared" si="476"/>
        <v>0</v>
      </c>
      <c r="AE734" s="168">
        <f t="shared" si="477"/>
        <v>0</v>
      </c>
      <c r="AF734" s="169">
        <f t="shared" si="478"/>
        <v>0</v>
      </c>
      <c r="AG734" s="170"/>
      <c r="AH734" s="238" t="s">
        <v>1490</v>
      </c>
      <c r="AI734" s="295"/>
      <c r="AN734" s="239"/>
      <c r="AO734" s="240"/>
      <c r="AP734" s="240"/>
      <c r="AQ734" s="241"/>
    </row>
    <row r="735" spans="1:43" ht="30">
      <c r="A735" s="281"/>
      <c r="B735" s="282" t="s">
        <v>4623</v>
      </c>
      <c r="C735" s="296" t="s">
        <v>4624</v>
      </c>
      <c r="D735" s="273" t="s">
        <v>4625</v>
      </c>
      <c r="E735" s="274"/>
      <c r="F735" s="275" t="s">
        <v>2594</v>
      </c>
      <c r="G735" s="276">
        <v>4</v>
      </c>
      <c r="H735" s="277">
        <v>112.6</v>
      </c>
      <c r="I735" s="278">
        <v>15.39</v>
      </c>
      <c r="J735" s="279">
        <f t="shared" si="459"/>
        <v>127.99</v>
      </c>
      <c r="K735" s="166">
        <f t="shared" si="460"/>
        <v>450.4</v>
      </c>
      <c r="L735" s="166">
        <f t="shared" si="461"/>
        <v>61.56</v>
      </c>
      <c r="M735" s="166">
        <f t="shared" si="462"/>
        <v>511.96</v>
      </c>
      <c r="N735" s="166">
        <f t="shared" si="463"/>
        <v>639.95000000000005</v>
      </c>
      <c r="O735" s="166"/>
      <c r="P735" s="167">
        <f t="shared" si="464"/>
        <v>4</v>
      </c>
      <c r="Q735" s="168">
        <f t="shared" si="465"/>
        <v>0</v>
      </c>
      <c r="R735" s="168">
        <f t="shared" si="466"/>
        <v>0</v>
      </c>
      <c r="S735" s="168">
        <f t="shared" si="467"/>
        <v>0</v>
      </c>
      <c r="T735" s="169">
        <f t="shared" si="468"/>
        <v>0</v>
      </c>
      <c r="U735" s="166"/>
      <c r="V735" s="167">
        <f t="shared" si="469"/>
        <v>4</v>
      </c>
      <c r="W735" s="168">
        <f t="shared" si="470"/>
        <v>0</v>
      </c>
      <c r="X735" s="168">
        <f t="shared" si="471"/>
        <v>0</v>
      </c>
      <c r="Y735" s="168">
        <f t="shared" si="472"/>
        <v>0</v>
      </c>
      <c r="Z735" s="169">
        <f t="shared" si="473"/>
        <v>0</v>
      </c>
      <c r="AA735" s="166"/>
      <c r="AB735" s="167">
        <f t="shared" si="474"/>
        <v>4</v>
      </c>
      <c r="AC735" s="168">
        <f t="shared" si="475"/>
        <v>0</v>
      </c>
      <c r="AD735" s="168">
        <f t="shared" si="476"/>
        <v>0</v>
      </c>
      <c r="AE735" s="168">
        <f t="shared" si="477"/>
        <v>0</v>
      </c>
      <c r="AF735" s="169">
        <f t="shared" si="478"/>
        <v>0</v>
      </c>
      <c r="AG735" s="170"/>
      <c r="AH735" s="238" t="s">
        <v>1490</v>
      </c>
      <c r="AI735" s="295"/>
      <c r="AN735" s="255" t="s">
        <v>4626</v>
      </c>
      <c r="AO735" s="256" t="s">
        <v>4627</v>
      </c>
      <c r="AP735" s="256" t="s">
        <v>4628</v>
      </c>
      <c r="AQ735" s="257"/>
    </row>
    <row r="736" spans="1:43" ht="30">
      <c r="A736" s="281"/>
      <c r="B736" s="282" t="s">
        <v>4629</v>
      </c>
      <c r="C736" s="296" t="s">
        <v>4630</v>
      </c>
      <c r="D736" s="273" t="s">
        <v>4631</v>
      </c>
      <c r="E736" s="274"/>
      <c r="F736" s="275" t="s">
        <v>2594</v>
      </c>
      <c r="G736" s="276">
        <v>4</v>
      </c>
      <c r="H736" s="277">
        <v>112.6</v>
      </c>
      <c r="I736" s="278">
        <v>15.39</v>
      </c>
      <c r="J736" s="279">
        <f t="shared" si="459"/>
        <v>127.99</v>
      </c>
      <c r="K736" s="166">
        <f t="shared" si="460"/>
        <v>450.4</v>
      </c>
      <c r="L736" s="166">
        <f t="shared" si="461"/>
        <v>61.56</v>
      </c>
      <c r="M736" s="166">
        <f t="shared" si="462"/>
        <v>511.96</v>
      </c>
      <c r="N736" s="166">
        <f t="shared" si="463"/>
        <v>639.95000000000005</v>
      </c>
      <c r="O736" s="166"/>
      <c r="P736" s="167">
        <f t="shared" si="464"/>
        <v>4</v>
      </c>
      <c r="Q736" s="168">
        <f t="shared" si="465"/>
        <v>0</v>
      </c>
      <c r="R736" s="168">
        <f t="shared" si="466"/>
        <v>0</v>
      </c>
      <c r="S736" s="168">
        <f t="shared" si="467"/>
        <v>0</v>
      </c>
      <c r="T736" s="169">
        <f t="shared" si="468"/>
        <v>0</v>
      </c>
      <c r="U736" s="166"/>
      <c r="V736" s="167">
        <f t="shared" si="469"/>
        <v>4</v>
      </c>
      <c r="W736" s="168">
        <f t="shared" si="470"/>
        <v>0</v>
      </c>
      <c r="X736" s="168">
        <f t="shared" si="471"/>
        <v>0</v>
      </c>
      <c r="Y736" s="168">
        <f t="shared" si="472"/>
        <v>0</v>
      </c>
      <c r="Z736" s="169">
        <f t="shared" si="473"/>
        <v>0</v>
      </c>
      <c r="AA736" s="166"/>
      <c r="AB736" s="167">
        <f t="shared" si="474"/>
        <v>4</v>
      </c>
      <c r="AC736" s="168">
        <f t="shared" si="475"/>
        <v>0</v>
      </c>
      <c r="AD736" s="168">
        <f t="shared" si="476"/>
        <v>0</v>
      </c>
      <c r="AE736" s="168">
        <f t="shared" si="477"/>
        <v>0</v>
      </c>
      <c r="AF736" s="169">
        <f t="shared" si="478"/>
        <v>0</v>
      </c>
      <c r="AG736" s="170"/>
      <c r="AH736" s="238" t="s">
        <v>1490</v>
      </c>
      <c r="AI736" s="295"/>
      <c r="AN736" s="255" t="s">
        <v>4626</v>
      </c>
      <c r="AO736" s="256" t="s">
        <v>4627</v>
      </c>
      <c r="AP736" s="256" t="s">
        <v>4628</v>
      </c>
      <c r="AQ736" s="257"/>
    </row>
    <row r="737" spans="1:43" ht="30">
      <c r="A737" s="281"/>
      <c r="B737" s="282" t="s">
        <v>4632</v>
      </c>
      <c r="C737" s="299" t="s">
        <v>4633</v>
      </c>
      <c r="D737" s="273" t="s">
        <v>4634</v>
      </c>
      <c r="E737" s="274"/>
      <c r="F737" s="275" t="s">
        <v>2594</v>
      </c>
      <c r="G737" s="276">
        <v>8</v>
      </c>
      <c r="H737" s="277">
        <v>46.83</v>
      </c>
      <c r="I737" s="278">
        <v>9.3800000000000008</v>
      </c>
      <c r="J737" s="279">
        <f t="shared" si="459"/>
        <v>56.21</v>
      </c>
      <c r="K737" s="166">
        <f t="shared" si="460"/>
        <v>374.64</v>
      </c>
      <c r="L737" s="166">
        <f t="shared" si="461"/>
        <v>75.040000000000006</v>
      </c>
      <c r="M737" s="166">
        <f t="shared" si="462"/>
        <v>449.68</v>
      </c>
      <c r="N737" s="166">
        <f t="shared" si="463"/>
        <v>562.1</v>
      </c>
      <c r="O737" s="166"/>
      <c r="P737" s="167">
        <f t="shared" si="464"/>
        <v>8</v>
      </c>
      <c r="Q737" s="168">
        <f t="shared" si="465"/>
        <v>0</v>
      </c>
      <c r="R737" s="168">
        <f t="shared" si="466"/>
        <v>0</v>
      </c>
      <c r="S737" s="168">
        <f t="shared" si="467"/>
        <v>0</v>
      </c>
      <c r="T737" s="169">
        <f t="shared" si="468"/>
        <v>0</v>
      </c>
      <c r="U737" s="166"/>
      <c r="V737" s="167">
        <f t="shared" si="469"/>
        <v>8</v>
      </c>
      <c r="W737" s="168">
        <f t="shared" si="470"/>
        <v>0</v>
      </c>
      <c r="X737" s="168">
        <f t="shared" si="471"/>
        <v>0</v>
      </c>
      <c r="Y737" s="168">
        <f t="shared" si="472"/>
        <v>0</v>
      </c>
      <c r="Z737" s="169">
        <f t="shared" si="473"/>
        <v>0</v>
      </c>
      <c r="AA737" s="166"/>
      <c r="AB737" s="167">
        <f t="shared" si="474"/>
        <v>8</v>
      </c>
      <c r="AC737" s="168">
        <f t="shared" si="475"/>
        <v>0</v>
      </c>
      <c r="AD737" s="168">
        <f t="shared" si="476"/>
        <v>0</v>
      </c>
      <c r="AE737" s="168">
        <f t="shared" si="477"/>
        <v>0</v>
      </c>
      <c r="AF737" s="169">
        <f t="shared" si="478"/>
        <v>0</v>
      </c>
      <c r="AG737" s="170"/>
      <c r="AH737" s="238" t="s">
        <v>1490</v>
      </c>
      <c r="AI737" s="280"/>
      <c r="AN737" s="255"/>
      <c r="AO737" s="256"/>
      <c r="AP737" s="256"/>
      <c r="AQ737" s="257"/>
    </row>
    <row r="738" spans="1:43" ht="45">
      <c r="A738" s="281"/>
      <c r="B738" s="282" t="s">
        <v>4635</v>
      </c>
      <c r="C738" s="299" t="s">
        <v>4612</v>
      </c>
      <c r="D738" s="273" t="s">
        <v>4636</v>
      </c>
      <c r="E738" s="274"/>
      <c r="F738" s="275" t="s">
        <v>2594</v>
      </c>
      <c r="G738" s="276">
        <v>41</v>
      </c>
      <c r="H738" s="277">
        <v>142.19</v>
      </c>
      <c r="I738" s="278">
        <v>31.3</v>
      </c>
      <c r="J738" s="279">
        <f t="shared" si="459"/>
        <v>173.49</v>
      </c>
      <c r="K738" s="166">
        <f t="shared" si="460"/>
        <v>5829.79</v>
      </c>
      <c r="L738" s="166">
        <f t="shared" si="461"/>
        <v>1283.3</v>
      </c>
      <c r="M738" s="166">
        <f t="shared" si="462"/>
        <v>7113.09</v>
      </c>
      <c r="N738" s="166">
        <f t="shared" si="463"/>
        <v>8891.36</v>
      </c>
      <c r="O738" s="166"/>
      <c r="P738" s="167">
        <f t="shared" si="464"/>
        <v>41</v>
      </c>
      <c r="Q738" s="168">
        <f t="shared" si="465"/>
        <v>0</v>
      </c>
      <c r="R738" s="168">
        <f t="shared" si="466"/>
        <v>0</v>
      </c>
      <c r="S738" s="168">
        <f t="shared" si="467"/>
        <v>0</v>
      </c>
      <c r="T738" s="169">
        <f t="shared" si="468"/>
        <v>0</v>
      </c>
      <c r="U738" s="166"/>
      <c r="V738" s="167">
        <f t="shared" si="469"/>
        <v>41</v>
      </c>
      <c r="W738" s="168">
        <f t="shared" si="470"/>
        <v>0</v>
      </c>
      <c r="X738" s="168">
        <f t="shared" si="471"/>
        <v>0</v>
      </c>
      <c r="Y738" s="168">
        <f t="shared" si="472"/>
        <v>0</v>
      </c>
      <c r="Z738" s="169">
        <f t="shared" si="473"/>
        <v>0</v>
      </c>
      <c r="AA738" s="166"/>
      <c r="AB738" s="167">
        <f t="shared" si="474"/>
        <v>41</v>
      </c>
      <c r="AC738" s="168">
        <f t="shared" si="475"/>
        <v>0</v>
      </c>
      <c r="AD738" s="168">
        <f t="shared" si="476"/>
        <v>0</v>
      </c>
      <c r="AE738" s="168">
        <f t="shared" si="477"/>
        <v>0</v>
      </c>
      <c r="AF738" s="169">
        <f t="shared" si="478"/>
        <v>0</v>
      </c>
      <c r="AG738" s="170"/>
      <c r="AH738" s="238" t="s">
        <v>1490</v>
      </c>
      <c r="AI738" s="280"/>
      <c r="AN738" s="255"/>
      <c r="AO738" s="256"/>
      <c r="AP738" s="256"/>
      <c r="AQ738" s="257"/>
    </row>
    <row r="739" spans="1:43" ht="45">
      <c r="A739" s="281"/>
      <c r="B739" s="282" t="s">
        <v>4637</v>
      </c>
      <c r="C739" s="299" t="s">
        <v>4638</v>
      </c>
      <c r="D739" s="273" t="s">
        <v>4639</v>
      </c>
      <c r="E739" s="274"/>
      <c r="F739" s="275" t="s">
        <v>2594</v>
      </c>
      <c r="G739" s="276">
        <v>2</v>
      </c>
      <c r="H739" s="277">
        <v>225.52</v>
      </c>
      <c r="I739" s="278">
        <v>7.83</v>
      </c>
      <c r="J739" s="279">
        <f t="shared" si="459"/>
        <v>233.35</v>
      </c>
      <c r="K739" s="166">
        <f t="shared" si="460"/>
        <v>451.04</v>
      </c>
      <c r="L739" s="166">
        <f t="shared" si="461"/>
        <v>15.66</v>
      </c>
      <c r="M739" s="166">
        <f t="shared" si="462"/>
        <v>466.7</v>
      </c>
      <c r="N739" s="166">
        <f t="shared" si="463"/>
        <v>583.38</v>
      </c>
      <c r="O739" s="166"/>
      <c r="P739" s="167">
        <f t="shared" si="464"/>
        <v>2</v>
      </c>
      <c r="Q739" s="168">
        <f t="shared" si="465"/>
        <v>0</v>
      </c>
      <c r="R739" s="168">
        <f t="shared" si="466"/>
        <v>0</v>
      </c>
      <c r="S739" s="168">
        <f t="shared" si="467"/>
        <v>0</v>
      </c>
      <c r="T739" s="169">
        <f t="shared" si="468"/>
        <v>0</v>
      </c>
      <c r="U739" s="166"/>
      <c r="V739" s="167">
        <f t="shared" si="469"/>
        <v>2</v>
      </c>
      <c r="W739" s="168">
        <f t="shared" si="470"/>
        <v>0</v>
      </c>
      <c r="X739" s="168">
        <f t="shared" si="471"/>
        <v>0</v>
      </c>
      <c r="Y739" s="168">
        <f t="shared" si="472"/>
        <v>0</v>
      </c>
      <c r="Z739" s="169">
        <f t="shared" si="473"/>
        <v>0</v>
      </c>
      <c r="AA739" s="166"/>
      <c r="AB739" s="167">
        <f t="shared" si="474"/>
        <v>2</v>
      </c>
      <c r="AC739" s="168">
        <f t="shared" si="475"/>
        <v>0</v>
      </c>
      <c r="AD739" s="168">
        <f t="shared" si="476"/>
        <v>0</v>
      </c>
      <c r="AE739" s="168">
        <f t="shared" si="477"/>
        <v>0</v>
      </c>
      <c r="AF739" s="169">
        <f t="shared" si="478"/>
        <v>0</v>
      </c>
      <c r="AG739" s="170"/>
      <c r="AH739" s="238" t="s">
        <v>1490</v>
      </c>
      <c r="AI739" s="280"/>
      <c r="AN739" s="255"/>
      <c r="AO739" s="256"/>
      <c r="AP739" s="256"/>
      <c r="AQ739" s="257"/>
    </row>
    <row r="740" spans="1:43" ht="19.5">
      <c r="A740" s="281"/>
      <c r="B740" s="282" t="s">
        <v>4640</v>
      </c>
      <c r="C740" s="299" t="s">
        <v>4612</v>
      </c>
      <c r="D740" s="273" t="s">
        <v>4641</v>
      </c>
      <c r="E740" s="274"/>
      <c r="F740" s="275" t="s">
        <v>2594</v>
      </c>
      <c r="G740" s="276">
        <v>21</v>
      </c>
      <c r="H740" s="277">
        <v>142.19</v>
      </c>
      <c r="I740" s="278">
        <v>31.3</v>
      </c>
      <c r="J740" s="279">
        <f t="shared" si="459"/>
        <v>173.49</v>
      </c>
      <c r="K740" s="166">
        <f t="shared" si="460"/>
        <v>2985.99</v>
      </c>
      <c r="L740" s="166">
        <f t="shared" si="461"/>
        <v>657.3</v>
      </c>
      <c r="M740" s="166">
        <f t="shared" si="462"/>
        <v>3643.29</v>
      </c>
      <c r="N740" s="166">
        <f t="shared" si="463"/>
        <v>4554.1099999999997</v>
      </c>
      <c r="O740" s="166"/>
      <c r="P740" s="167">
        <f t="shared" si="464"/>
        <v>21</v>
      </c>
      <c r="Q740" s="168">
        <f t="shared" si="465"/>
        <v>0</v>
      </c>
      <c r="R740" s="168">
        <f t="shared" si="466"/>
        <v>0</v>
      </c>
      <c r="S740" s="168">
        <f t="shared" si="467"/>
        <v>0</v>
      </c>
      <c r="T740" s="169">
        <f t="shared" si="468"/>
        <v>0</v>
      </c>
      <c r="U740" s="166"/>
      <c r="V740" s="167">
        <f t="shared" si="469"/>
        <v>21</v>
      </c>
      <c r="W740" s="168">
        <f t="shared" si="470"/>
        <v>0</v>
      </c>
      <c r="X740" s="168">
        <f t="shared" si="471"/>
        <v>0</v>
      </c>
      <c r="Y740" s="168">
        <f t="shared" si="472"/>
        <v>0</v>
      </c>
      <c r="Z740" s="169">
        <f t="shared" si="473"/>
        <v>0</v>
      </c>
      <c r="AA740" s="166"/>
      <c r="AB740" s="167">
        <f t="shared" si="474"/>
        <v>21</v>
      </c>
      <c r="AC740" s="168">
        <f t="shared" si="475"/>
        <v>0</v>
      </c>
      <c r="AD740" s="168">
        <f t="shared" si="476"/>
        <v>0</v>
      </c>
      <c r="AE740" s="168">
        <f t="shared" si="477"/>
        <v>0</v>
      </c>
      <c r="AF740" s="169">
        <f t="shared" si="478"/>
        <v>0</v>
      </c>
      <c r="AG740" s="170"/>
      <c r="AH740" s="238" t="s">
        <v>1490</v>
      </c>
      <c r="AI740" s="280"/>
      <c r="AN740" s="239"/>
      <c r="AO740" s="240"/>
      <c r="AP740" s="240"/>
      <c r="AQ740" s="241"/>
    </row>
    <row r="741" spans="1:43" ht="20.25" thickBot="1">
      <c r="A741" s="281"/>
      <c r="B741" s="282" t="s">
        <v>4642</v>
      </c>
      <c r="C741" s="299" t="s">
        <v>4643</v>
      </c>
      <c r="D741" s="273" t="s">
        <v>4644</v>
      </c>
      <c r="E741" s="274"/>
      <c r="F741" s="275" t="s">
        <v>2594</v>
      </c>
      <c r="G741" s="276">
        <v>8</v>
      </c>
      <c r="H741" s="277">
        <v>479.49</v>
      </c>
      <c r="I741" s="278">
        <v>15.65</v>
      </c>
      <c r="J741" s="279">
        <f t="shared" si="459"/>
        <v>495.14</v>
      </c>
      <c r="K741" s="166">
        <f t="shared" si="460"/>
        <v>3835.92</v>
      </c>
      <c r="L741" s="166">
        <f t="shared" si="461"/>
        <v>125.2</v>
      </c>
      <c r="M741" s="166">
        <f t="shared" si="462"/>
        <v>3961.12</v>
      </c>
      <c r="N741" s="166">
        <f t="shared" si="463"/>
        <v>4951.3999999999996</v>
      </c>
      <c r="O741" s="166"/>
      <c r="P741" s="167">
        <f t="shared" si="464"/>
        <v>8</v>
      </c>
      <c r="Q741" s="168">
        <f t="shared" si="465"/>
        <v>0</v>
      </c>
      <c r="R741" s="168">
        <f t="shared" si="466"/>
        <v>0</v>
      </c>
      <c r="S741" s="168">
        <f t="shared" si="467"/>
        <v>0</v>
      </c>
      <c r="T741" s="169">
        <f t="shared" si="468"/>
        <v>0</v>
      </c>
      <c r="U741" s="166"/>
      <c r="V741" s="167">
        <f t="shared" si="469"/>
        <v>8</v>
      </c>
      <c r="W741" s="168">
        <f t="shared" si="470"/>
        <v>0</v>
      </c>
      <c r="X741" s="168">
        <f t="shared" si="471"/>
        <v>0</v>
      </c>
      <c r="Y741" s="168">
        <f t="shared" si="472"/>
        <v>0</v>
      </c>
      <c r="Z741" s="169">
        <f t="shared" si="473"/>
        <v>0</v>
      </c>
      <c r="AA741" s="166"/>
      <c r="AB741" s="167">
        <f t="shared" si="474"/>
        <v>8</v>
      </c>
      <c r="AC741" s="168">
        <f t="shared" si="475"/>
        <v>0</v>
      </c>
      <c r="AD741" s="168">
        <f t="shared" si="476"/>
        <v>0</v>
      </c>
      <c r="AE741" s="168">
        <f t="shared" si="477"/>
        <v>0</v>
      </c>
      <c r="AF741" s="169">
        <f t="shared" si="478"/>
        <v>0</v>
      </c>
      <c r="AG741" s="170"/>
      <c r="AH741" s="238" t="s">
        <v>1490</v>
      </c>
      <c r="AI741" s="280"/>
      <c r="AN741" s="255"/>
      <c r="AO741" s="256"/>
      <c r="AP741" s="256"/>
      <c r="AQ741" s="257"/>
    </row>
    <row r="742" spans="1:43" ht="38.25" customHeight="1" thickBot="1">
      <c r="A742" s="297"/>
      <c r="B742" s="304" t="s">
        <v>4645</v>
      </c>
      <c r="C742" s="305" t="s">
        <v>2541</v>
      </c>
      <c r="D742" s="326" t="s">
        <v>4646</v>
      </c>
      <c r="E742" s="208">
        <f>SUM(N745:N998)</f>
        <v>4345484.24</v>
      </c>
      <c r="F742" s="228"/>
      <c r="G742" s="298" t="s">
        <v>2541</v>
      </c>
      <c r="H742" s="229"/>
      <c r="I742" s="230"/>
      <c r="J742" s="231"/>
      <c r="K742" s="232"/>
      <c r="L742" s="232"/>
      <c r="M742" s="232"/>
      <c r="N742" s="232"/>
      <c r="O742" s="233">
        <f>SUM(T745:T998)</f>
        <v>0</v>
      </c>
      <c r="P742" s="234"/>
      <c r="Q742" s="235"/>
      <c r="R742" s="235"/>
      <c r="S742" s="235"/>
      <c r="T742" s="236"/>
      <c r="U742" s="233">
        <f>SUM(Z745:Z998)</f>
        <v>0</v>
      </c>
      <c r="V742" s="234"/>
      <c r="W742" s="235"/>
      <c r="X742" s="235"/>
      <c r="Y742" s="235"/>
      <c r="Z742" s="236"/>
      <c r="AA742" s="233">
        <f>SUM(AF745:AF998)</f>
        <v>0</v>
      </c>
      <c r="AB742" s="234"/>
      <c r="AC742" s="235"/>
      <c r="AD742" s="235"/>
      <c r="AE742" s="235"/>
      <c r="AF742" s="236"/>
      <c r="AG742" s="237"/>
      <c r="AH742" s="238" t="s">
        <v>1490</v>
      </c>
      <c r="AI742" s="190"/>
      <c r="AN742" s="255"/>
      <c r="AO742" s="256"/>
      <c r="AP742" s="256"/>
      <c r="AQ742" s="257"/>
    </row>
    <row r="743" spans="1:43" ht="20.25" thickBot="1">
      <c r="A743" s="293"/>
      <c r="B743" s="243" t="s">
        <v>4647</v>
      </c>
      <c r="C743" s="307" t="s">
        <v>2541</v>
      </c>
      <c r="D743" s="244" t="s">
        <v>4648</v>
      </c>
      <c r="E743" s="192">
        <f>SUM(N745:N842)</f>
        <v>3935270.100000001</v>
      </c>
      <c r="F743" s="245"/>
      <c r="G743" s="246" t="s">
        <v>2541</v>
      </c>
      <c r="H743" s="247"/>
      <c r="I743" s="248"/>
      <c r="J743" s="249"/>
      <c r="K743" s="250"/>
      <c r="L743" s="250"/>
      <c r="M743" s="250"/>
      <c r="N743" s="250"/>
      <c r="O743" s="251">
        <f>SUM(T745:T842)</f>
        <v>0</v>
      </c>
      <c r="P743" s="252"/>
      <c r="Q743" s="253"/>
      <c r="R743" s="253"/>
      <c r="S743" s="253"/>
      <c r="T743" s="254"/>
      <c r="U743" s="251">
        <f>SUM(Z745:Z842)</f>
        <v>0</v>
      </c>
      <c r="V743" s="252"/>
      <c r="W743" s="253"/>
      <c r="X743" s="253"/>
      <c r="Y743" s="253"/>
      <c r="Z743" s="254"/>
      <c r="AA743" s="251">
        <f>SUM(AF745:AF842)</f>
        <v>0</v>
      </c>
      <c r="AB743" s="252"/>
      <c r="AC743" s="253"/>
      <c r="AD743" s="253"/>
      <c r="AE743" s="253"/>
      <c r="AF743" s="254"/>
      <c r="AG743" s="237"/>
      <c r="AH743" s="238" t="s">
        <v>1490</v>
      </c>
      <c r="AI743" s="190"/>
      <c r="AN743" s="255"/>
      <c r="AO743" s="256"/>
      <c r="AP743" s="256"/>
      <c r="AQ743" s="257"/>
    </row>
    <row r="744" spans="1:43" ht="19.5">
      <c r="A744" s="287"/>
      <c r="B744" s="259" t="s">
        <v>4649</v>
      </c>
      <c r="C744" s="303" t="s">
        <v>2541</v>
      </c>
      <c r="D744" s="260" t="s">
        <v>4650</v>
      </c>
      <c r="E744" s="181">
        <f>SUM(N745:N812)</f>
        <v>3745806.9900000016</v>
      </c>
      <c r="F744" s="261"/>
      <c r="G744" s="262" t="s">
        <v>2541</v>
      </c>
      <c r="H744" s="263"/>
      <c r="I744" s="264"/>
      <c r="J744" s="265"/>
      <c r="K744" s="266"/>
      <c r="L744" s="266"/>
      <c r="M744" s="266"/>
      <c r="N744" s="266"/>
      <c r="O744" s="267">
        <f>SUM(T745:T812)</f>
        <v>0</v>
      </c>
      <c r="P744" s="268"/>
      <c r="Q744" s="269"/>
      <c r="R744" s="269"/>
      <c r="S744" s="269"/>
      <c r="T744" s="270"/>
      <c r="U744" s="267">
        <f>SUM(Z745:Z812)</f>
        <v>0</v>
      </c>
      <c r="V744" s="268"/>
      <c r="W744" s="269"/>
      <c r="X744" s="269"/>
      <c r="Y744" s="269"/>
      <c r="Z744" s="270"/>
      <c r="AA744" s="267">
        <f>SUM(AF745:AF812)</f>
        <v>0</v>
      </c>
      <c r="AB744" s="268"/>
      <c r="AC744" s="269"/>
      <c r="AD744" s="269"/>
      <c r="AE744" s="269"/>
      <c r="AF744" s="270"/>
      <c r="AG744" s="237"/>
      <c r="AH744" s="238" t="s">
        <v>1490</v>
      </c>
      <c r="AI744" s="190"/>
      <c r="AN744" s="255"/>
      <c r="AO744" s="256"/>
      <c r="AP744" s="256"/>
      <c r="AQ744" s="257"/>
    </row>
    <row r="745" spans="1:43" ht="76.5">
      <c r="A745" s="281"/>
      <c r="B745" s="282" t="s">
        <v>4651</v>
      </c>
      <c r="C745" s="296" t="s">
        <v>4652</v>
      </c>
      <c r="D745" s="317" t="s">
        <v>4653</v>
      </c>
      <c r="E745" s="274"/>
      <c r="F745" s="275" t="s">
        <v>2594</v>
      </c>
      <c r="G745" s="276">
        <v>2</v>
      </c>
      <c r="H745" s="277">
        <v>71738.2</v>
      </c>
      <c r="I745" s="278">
        <v>1645.2</v>
      </c>
      <c r="J745" s="279">
        <f t="shared" ref="J745:J808" si="479">ROUND(H745+I745,2)</f>
        <v>73383.399999999994</v>
      </c>
      <c r="K745" s="166">
        <f t="shared" ref="K745:K808" si="480">ROUND(G745*H745,2)</f>
        <v>143476.4</v>
      </c>
      <c r="L745" s="166">
        <f t="shared" ref="L745:L808" si="481">ROUND(G745*I745,2)</f>
        <v>3290.4</v>
      </c>
      <c r="M745" s="166">
        <f t="shared" ref="M745:M808" si="482">ROUND(K745+L745,2)</f>
        <v>146766.79999999999</v>
      </c>
      <c r="N745" s="166">
        <f t="shared" ref="N745:N808" si="483">ROUND(M745*(1+$I$2),2)</f>
        <v>183458.5</v>
      </c>
      <c r="O745" s="166"/>
      <c r="P745" s="167">
        <f t="shared" ref="P745:P808" si="484">ROUND(G745-O745,2)</f>
        <v>2</v>
      </c>
      <c r="Q745" s="168">
        <f t="shared" ref="Q745:Q808" si="485">ROUND(O745*$H745*(1+$I$2),2)</f>
        <v>0</v>
      </c>
      <c r="R745" s="168">
        <f t="shared" ref="R745:R808" si="486">ROUND(O745*$I745*(1+$I$2),2)</f>
        <v>0</v>
      </c>
      <c r="S745" s="168">
        <f t="shared" ref="S745:S808" si="487">ROUND(O745*($I745+$H745),2)</f>
        <v>0</v>
      </c>
      <c r="T745" s="169">
        <f t="shared" ref="T745:T808" si="488">ROUND(Q745+R745,2)</f>
        <v>0</v>
      </c>
      <c r="U745" s="166"/>
      <c r="V745" s="167">
        <f t="shared" ref="V745:V808" si="489">ROUND(P745-U745,2)</f>
        <v>2</v>
      </c>
      <c r="W745" s="168">
        <f t="shared" ref="W745:W808" si="490">ROUND(U745*$H745*(1+$I$2),2)</f>
        <v>0</v>
      </c>
      <c r="X745" s="168">
        <f t="shared" ref="X745:X808" si="491">ROUND(U745*$I745*(1+$I$2),2)</f>
        <v>0</v>
      </c>
      <c r="Y745" s="168">
        <f t="shared" ref="Y745:Y808" si="492">ROUND(U745*($I745+$H745),2)</f>
        <v>0</v>
      </c>
      <c r="Z745" s="169">
        <f t="shared" ref="Z745:Z808" si="493">ROUND(W745+X745,2)</f>
        <v>0</v>
      </c>
      <c r="AA745" s="166"/>
      <c r="AB745" s="167">
        <f t="shared" ref="AB745:AB808" si="494">ROUND(V745-AA745,2)</f>
        <v>2</v>
      </c>
      <c r="AC745" s="168">
        <f t="shared" ref="AC745:AC808" si="495">ROUND(AA745*$H745*(1+$I$2),2)</f>
        <v>0</v>
      </c>
      <c r="AD745" s="168">
        <f t="shared" ref="AD745:AD808" si="496">ROUND(AA745*$I745*(1+$I$2),2)</f>
        <v>0</v>
      </c>
      <c r="AE745" s="168">
        <f t="shared" ref="AE745:AE808" si="497">ROUND(AA745*($I745+$H745),2)</f>
        <v>0</v>
      </c>
      <c r="AF745" s="169">
        <f t="shared" ref="AF745:AF808" si="498">ROUND(AC745+AD745,2)</f>
        <v>0</v>
      </c>
      <c r="AG745" s="170"/>
      <c r="AH745" s="238" t="s">
        <v>1490</v>
      </c>
      <c r="AI745" s="280"/>
      <c r="AN745" s="255" t="s">
        <v>4654</v>
      </c>
      <c r="AO745" s="256" t="s">
        <v>4655</v>
      </c>
      <c r="AP745" s="256" t="s">
        <v>4656</v>
      </c>
      <c r="AQ745" s="257"/>
    </row>
    <row r="746" spans="1:43" ht="76.5">
      <c r="A746" s="281"/>
      <c r="B746" s="282" t="s">
        <v>4657</v>
      </c>
      <c r="C746" s="296" t="s">
        <v>4658</v>
      </c>
      <c r="D746" s="317" t="s">
        <v>4659</v>
      </c>
      <c r="E746" s="274"/>
      <c r="F746" s="275" t="s">
        <v>2594</v>
      </c>
      <c r="G746" s="276">
        <v>2</v>
      </c>
      <c r="H746" s="277">
        <v>61341.68</v>
      </c>
      <c r="I746" s="278">
        <v>1645.2</v>
      </c>
      <c r="J746" s="279">
        <f t="shared" si="479"/>
        <v>62986.879999999997</v>
      </c>
      <c r="K746" s="166">
        <f t="shared" si="480"/>
        <v>122683.36</v>
      </c>
      <c r="L746" s="166">
        <f t="shared" si="481"/>
        <v>3290.4</v>
      </c>
      <c r="M746" s="166">
        <f t="shared" si="482"/>
        <v>125973.75999999999</v>
      </c>
      <c r="N746" s="166">
        <f t="shared" si="483"/>
        <v>157467.20000000001</v>
      </c>
      <c r="O746" s="166"/>
      <c r="P746" s="167">
        <f t="shared" si="484"/>
        <v>2</v>
      </c>
      <c r="Q746" s="168">
        <f t="shared" si="485"/>
        <v>0</v>
      </c>
      <c r="R746" s="168">
        <f t="shared" si="486"/>
        <v>0</v>
      </c>
      <c r="S746" s="168">
        <f t="shared" si="487"/>
        <v>0</v>
      </c>
      <c r="T746" s="169">
        <f t="shared" si="488"/>
        <v>0</v>
      </c>
      <c r="U746" s="166"/>
      <c r="V746" s="167">
        <f t="shared" si="489"/>
        <v>2</v>
      </c>
      <c r="W746" s="168">
        <f t="shared" si="490"/>
        <v>0</v>
      </c>
      <c r="X746" s="168">
        <f t="shared" si="491"/>
        <v>0</v>
      </c>
      <c r="Y746" s="168">
        <f t="shared" si="492"/>
        <v>0</v>
      </c>
      <c r="Z746" s="169">
        <f t="shared" si="493"/>
        <v>0</v>
      </c>
      <c r="AA746" s="166"/>
      <c r="AB746" s="167">
        <f t="shared" si="494"/>
        <v>2</v>
      </c>
      <c r="AC746" s="168">
        <f t="shared" si="495"/>
        <v>0</v>
      </c>
      <c r="AD746" s="168">
        <f t="shared" si="496"/>
        <v>0</v>
      </c>
      <c r="AE746" s="168">
        <f t="shared" si="497"/>
        <v>0</v>
      </c>
      <c r="AF746" s="169">
        <f t="shared" si="498"/>
        <v>0</v>
      </c>
      <c r="AG746" s="170"/>
      <c r="AH746" s="238" t="s">
        <v>1490</v>
      </c>
      <c r="AI746" s="280"/>
      <c r="AN746" s="239" t="s">
        <v>4654</v>
      </c>
      <c r="AO746" s="240" t="s">
        <v>4655</v>
      </c>
      <c r="AP746" s="240" t="s">
        <v>4656</v>
      </c>
      <c r="AQ746" s="241"/>
    </row>
    <row r="747" spans="1:43" ht="120">
      <c r="A747" s="281"/>
      <c r="B747" s="282" t="s">
        <v>4660</v>
      </c>
      <c r="C747" s="296" t="s">
        <v>4661</v>
      </c>
      <c r="D747" s="273" t="s">
        <v>4662</v>
      </c>
      <c r="E747" s="274"/>
      <c r="F747" s="275" t="s">
        <v>2594</v>
      </c>
      <c r="G747" s="276">
        <v>4</v>
      </c>
      <c r="H747" s="277">
        <v>50476.28</v>
      </c>
      <c r="I747" s="278">
        <v>1462.4</v>
      </c>
      <c r="J747" s="279">
        <f t="shared" si="479"/>
        <v>51938.68</v>
      </c>
      <c r="K747" s="166">
        <f t="shared" si="480"/>
        <v>201905.12</v>
      </c>
      <c r="L747" s="166">
        <f t="shared" si="481"/>
        <v>5849.6</v>
      </c>
      <c r="M747" s="166">
        <f t="shared" si="482"/>
        <v>207754.72</v>
      </c>
      <c r="N747" s="166">
        <f t="shared" si="483"/>
        <v>259693.4</v>
      </c>
      <c r="O747" s="166"/>
      <c r="P747" s="167">
        <f t="shared" si="484"/>
        <v>4</v>
      </c>
      <c r="Q747" s="168">
        <f t="shared" si="485"/>
        <v>0</v>
      </c>
      <c r="R747" s="168">
        <f t="shared" si="486"/>
        <v>0</v>
      </c>
      <c r="S747" s="168">
        <f t="shared" si="487"/>
        <v>0</v>
      </c>
      <c r="T747" s="169">
        <f t="shared" si="488"/>
        <v>0</v>
      </c>
      <c r="U747" s="166"/>
      <c r="V747" s="167">
        <f t="shared" si="489"/>
        <v>4</v>
      </c>
      <c r="W747" s="168">
        <f t="shared" si="490"/>
        <v>0</v>
      </c>
      <c r="X747" s="168">
        <f t="shared" si="491"/>
        <v>0</v>
      </c>
      <c r="Y747" s="168">
        <f t="shared" si="492"/>
        <v>0</v>
      </c>
      <c r="Z747" s="169">
        <f t="shared" si="493"/>
        <v>0</v>
      </c>
      <c r="AA747" s="166"/>
      <c r="AB747" s="167">
        <f t="shared" si="494"/>
        <v>4</v>
      </c>
      <c r="AC747" s="168">
        <f t="shared" si="495"/>
        <v>0</v>
      </c>
      <c r="AD747" s="168">
        <f t="shared" si="496"/>
        <v>0</v>
      </c>
      <c r="AE747" s="168">
        <f t="shared" si="497"/>
        <v>0</v>
      </c>
      <c r="AF747" s="169">
        <f t="shared" si="498"/>
        <v>0</v>
      </c>
      <c r="AG747" s="170"/>
      <c r="AH747" s="238" t="s">
        <v>1490</v>
      </c>
      <c r="AI747" s="280"/>
      <c r="AN747" s="255" t="s">
        <v>4654</v>
      </c>
      <c r="AO747" s="256" t="s">
        <v>4655</v>
      </c>
      <c r="AP747" s="256" t="s">
        <v>4656</v>
      </c>
      <c r="AQ747" s="257"/>
    </row>
    <row r="748" spans="1:43" ht="105">
      <c r="A748" s="281"/>
      <c r="B748" s="282" t="s">
        <v>4663</v>
      </c>
      <c r="C748" s="296" t="s">
        <v>4664</v>
      </c>
      <c r="D748" s="273" t="s">
        <v>4665</v>
      </c>
      <c r="E748" s="274"/>
      <c r="F748" s="275" t="s">
        <v>2594</v>
      </c>
      <c r="G748" s="276">
        <v>4</v>
      </c>
      <c r="H748" s="277">
        <v>37376.800000000003</v>
      </c>
      <c r="I748" s="278">
        <v>1462.4</v>
      </c>
      <c r="J748" s="279">
        <f t="shared" si="479"/>
        <v>38839.199999999997</v>
      </c>
      <c r="K748" s="166">
        <f t="shared" si="480"/>
        <v>149507.20000000001</v>
      </c>
      <c r="L748" s="166">
        <f t="shared" si="481"/>
        <v>5849.6</v>
      </c>
      <c r="M748" s="166">
        <f t="shared" si="482"/>
        <v>155356.79999999999</v>
      </c>
      <c r="N748" s="166">
        <f t="shared" si="483"/>
        <v>194196</v>
      </c>
      <c r="O748" s="166"/>
      <c r="P748" s="167">
        <f t="shared" si="484"/>
        <v>4</v>
      </c>
      <c r="Q748" s="168">
        <f t="shared" si="485"/>
        <v>0</v>
      </c>
      <c r="R748" s="168">
        <f t="shared" si="486"/>
        <v>0</v>
      </c>
      <c r="S748" s="168">
        <f t="shared" si="487"/>
        <v>0</v>
      </c>
      <c r="T748" s="169">
        <f t="shared" si="488"/>
        <v>0</v>
      </c>
      <c r="U748" s="166"/>
      <c r="V748" s="167">
        <f t="shared" si="489"/>
        <v>4</v>
      </c>
      <c r="W748" s="168">
        <f t="shared" si="490"/>
        <v>0</v>
      </c>
      <c r="X748" s="168">
        <f t="shared" si="491"/>
        <v>0</v>
      </c>
      <c r="Y748" s="168">
        <f t="shared" si="492"/>
        <v>0</v>
      </c>
      <c r="Z748" s="169">
        <f t="shared" si="493"/>
        <v>0</v>
      </c>
      <c r="AA748" s="166"/>
      <c r="AB748" s="167">
        <f t="shared" si="494"/>
        <v>4</v>
      </c>
      <c r="AC748" s="168">
        <f t="shared" si="495"/>
        <v>0</v>
      </c>
      <c r="AD748" s="168">
        <f t="shared" si="496"/>
        <v>0</v>
      </c>
      <c r="AE748" s="168">
        <f t="shared" si="497"/>
        <v>0</v>
      </c>
      <c r="AF748" s="169">
        <f t="shared" si="498"/>
        <v>0</v>
      </c>
      <c r="AG748" s="170"/>
      <c r="AH748" s="238" t="s">
        <v>1490</v>
      </c>
      <c r="AI748" s="280"/>
      <c r="AN748" s="255" t="s">
        <v>4654</v>
      </c>
      <c r="AO748" s="256" t="s">
        <v>4655</v>
      </c>
      <c r="AP748" s="256" t="s">
        <v>4666</v>
      </c>
      <c r="AQ748" s="257"/>
    </row>
    <row r="749" spans="1:43" ht="105">
      <c r="A749" s="281"/>
      <c r="B749" s="282" t="s">
        <v>4667</v>
      </c>
      <c r="C749" s="296" t="s">
        <v>4668</v>
      </c>
      <c r="D749" s="273" t="s">
        <v>4669</v>
      </c>
      <c r="E749" s="274"/>
      <c r="F749" s="275" t="s">
        <v>2594</v>
      </c>
      <c r="G749" s="276">
        <v>3</v>
      </c>
      <c r="H749" s="277">
        <v>24309.599999999999</v>
      </c>
      <c r="I749" s="278">
        <v>1096.8</v>
      </c>
      <c r="J749" s="279">
        <f t="shared" si="479"/>
        <v>25406.400000000001</v>
      </c>
      <c r="K749" s="166">
        <f t="shared" si="480"/>
        <v>72928.800000000003</v>
      </c>
      <c r="L749" s="166">
        <f t="shared" si="481"/>
        <v>3290.4</v>
      </c>
      <c r="M749" s="166">
        <f t="shared" si="482"/>
        <v>76219.199999999997</v>
      </c>
      <c r="N749" s="166">
        <f t="shared" si="483"/>
        <v>95274</v>
      </c>
      <c r="O749" s="166"/>
      <c r="P749" s="167">
        <f t="shared" si="484"/>
        <v>3</v>
      </c>
      <c r="Q749" s="168">
        <f t="shared" si="485"/>
        <v>0</v>
      </c>
      <c r="R749" s="168">
        <f t="shared" si="486"/>
        <v>0</v>
      </c>
      <c r="S749" s="168">
        <f t="shared" si="487"/>
        <v>0</v>
      </c>
      <c r="T749" s="169">
        <f t="shared" si="488"/>
        <v>0</v>
      </c>
      <c r="U749" s="166"/>
      <c r="V749" s="167">
        <f t="shared" si="489"/>
        <v>3</v>
      </c>
      <c r="W749" s="168">
        <f t="shared" si="490"/>
        <v>0</v>
      </c>
      <c r="X749" s="168">
        <f t="shared" si="491"/>
        <v>0</v>
      </c>
      <c r="Y749" s="168">
        <f t="shared" si="492"/>
        <v>0</v>
      </c>
      <c r="Z749" s="169">
        <f t="shared" si="493"/>
        <v>0</v>
      </c>
      <c r="AA749" s="166"/>
      <c r="AB749" s="167">
        <f t="shared" si="494"/>
        <v>3</v>
      </c>
      <c r="AC749" s="168">
        <f t="shared" si="495"/>
        <v>0</v>
      </c>
      <c r="AD749" s="168">
        <f t="shared" si="496"/>
        <v>0</v>
      </c>
      <c r="AE749" s="168">
        <f t="shared" si="497"/>
        <v>0</v>
      </c>
      <c r="AF749" s="169">
        <f t="shared" si="498"/>
        <v>0</v>
      </c>
      <c r="AG749" s="170"/>
      <c r="AH749" s="238" t="s">
        <v>1490</v>
      </c>
      <c r="AI749" s="280"/>
      <c r="AN749" s="255" t="s">
        <v>4654</v>
      </c>
      <c r="AO749" s="256" t="s">
        <v>4655</v>
      </c>
      <c r="AP749" s="256" t="s">
        <v>4666</v>
      </c>
      <c r="AQ749" s="257"/>
    </row>
    <row r="750" spans="1:43" ht="105">
      <c r="A750" s="281"/>
      <c r="B750" s="282" t="s">
        <v>4670</v>
      </c>
      <c r="C750" s="296" t="s">
        <v>4671</v>
      </c>
      <c r="D750" s="273" t="s">
        <v>4672</v>
      </c>
      <c r="E750" s="274"/>
      <c r="F750" s="275" t="s">
        <v>2594</v>
      </c>
      <c r="G750" s="276">
        <v>2</v>
      </c>
      <c r="H750" s="277">
        <v>20599.599999999999</v>
      </c>
      <c r="I750" s="278">
        <v>1096.8</v>
      </c>
      <c r="J750" s="279">
        <f t="shared" si="479"/>
        <v>21696.400000000001</v>
      </c>
      <c r="K750" s="166">
        <f t="shared" si="480"/>
        <v>41199.199999999997</v>
      </c>
      <c r="L750" s="166">
        <f t="shared" si="481"/>
        <v>2193.6</v>
      </c>
      <c r="M750" s="166">
        <f t="shared" si="482"/>
        <v>43392.800000000003</v>
      </c>
      <c r="N750" s="166">
        <f t="shared" si="483"/>
        <v>54241</v>
      </c>
      <c r="O750" s="166"/>
      <c r="P750" s="167">
        <f t="shared" si="484"/>
        <v>2</v>
      </c>
      <c r="Q750" s="168">
        <f t="shared" si="485"/>
        <v>0</v>
      </c>
      <c r="R750" s="168">
        <f t="shared" si="486"/>
        <v>0</v>
      </c>
      <c r="S750" s="168">
        <f t="shared" si="487"/>
        <v>0</v>
      </c>
      <c r="T750" s="169">
        <f t="shared" si="488"/>
        <v>0</v>
      </c>
      <c r="U750" s="166"/>
      <c r="V750" s="167">
        <f t="shared" si="489"/>
        <v>2</v>
      </c>
      <c r="W750" s="168">
        <f t="shared" si="490"/>
        <v>0</v>
      </c>
      <c r="X750" s="168">
        <f t="shared" si="491"/>
        <v>0</v>
      </c>
      <c r="Y750" s="168">
        <f t="shared" si="492"/>
        <v>0</v>
      </c>
      <c r="Z750" s="169">
        <f t="shared" si="493"/>
        <v>0</v>
      </c>
      <c r="AA750" s="166"/>
      <c r="AB750" s="167">
        <f t="shared" si="494"/>
        <v>2</v>
      </c>
      <c r="AC750" s="168">
        <f t="shared" si="495"/>
        <v>0</v>
      </c>
      <c r="AD750" s="168">
        <f t="shared" si="496"/>
        <v>0</v>
      </c>
      <c r="AE750" s="168">
        <f t="shared" si="497"/>
        <v>0</v>
      </c>
      <c r="AF750" s="169">
        <f t="shared" si="498"/>
        <v>0</v>
      </c>
      <c r="AG750" s="170"/>
      <c r="AH750" s="238" t="s">
        <v>1490</v>
      </c>
      <c r="AI750" s="280"/>
      <c r="AN750" s="255" t="s">
        <v>4654</v>
      </c>
      <c r="AO750" s="256" t="s">
        <v>4655</v>
      </c>
      <c r="AP750" s="256" t="s">
        <v>4666</v>
      </c>
      <c r="AQ750" s="257"/>
    </row>
    <row r="751" spans="1:43" ht="105">
      <c r="A751" s="281"/>
      <c r="B751" s="282" t="s">
        <v>4673</v>
      </c>
      <c r="C751" s="296" t="s">
        <v>4674</v>
      </c>
      <c r="D751" s="273" t="s">
        <v>4675</v>
      </c>
      <c r="E751" s="274"/>
      <c r="F751" s="275" t="s">
        <v>2594</v>
      </c>
      <c r="G751" s="276">
        <v>2</v>
      </c>
      <c r="H751" s="277">
        <v>13809.6</v>
      </c>
      <c r="I751" s="278">
        <v>1096.8</v>
      </c>
      <c r="J751" s="279">
        <f t="shared" si="479"/>
        <v>14906.4</v>
      </c>
      <c r="K751" s="166">
        <f t="shared" si="480"/>
        <v>27619.200000000001</v>
      </c>
      <c r="L751" s="166">
        <f t="shared" si="481"/>
        <v>2193.6</v>
      </c>
      <c r="M751" s="166">
        <f t="shared" si="482"/>
        <v>29812.799999999999</v>
      </c>
      <c r="N751" s="166">
        <f t="shared" si="483"/>
        <v>37266</v>
      </c>
      <c r="O751" s="166"/>
      <c r="P751" s="167">
        <f t="shared" si="484"/>
        <v>2</v>
      </c>
      <c r="Q751" s="168">
        <f t="shared" si="485"/>
        <v>0</v>
      </c>
      <c r="R751" s="168">
        <f t="shared" si="486"/>
        <v>0</v>
      </c>
      <c r="S751" s="168">
        <f t="shared" si="487"/>
        <v>0</v>
      </c>
      <c r="T751" s="169">
        <f t="shared" si="488"/>
        <v>0</v>
      </c>
      <c r="U751" s="166"/>
      <c r="V751" s="167">
        <f t="shared" si="489"/>
        <v>2</v>
      </c>
      <c r="W751" s="168">
        <f t="shared" si="490"/>
        <v>0</v>
      </c>
      <c r="X751" s="168">
        <f t="shared" si="491"/>
        <v>0</v>
      </c>
      <c r="Y751" s="168">
        <f t="shared" si="492"/>
        <v>0</v>
      </c>
      <c r="Z751" s="169">
        <f t="shared" si="493"/>
        <v>0</v>
      </c>
      <c r="AA751" s="166"/>
      <c r="AB751" s="167">
        <f t="shared" si="494"/>
        <v>2</v>
      </c>
      <c r="AC751" s="168">
        <f t="shared" si="495"/>
        <v>0</v>
      </c>
      <c r="AD751" s="168">
        <f t="shared" si="496"/>
        <v>0</v>
      </c>
      <c r="AE751" s="168">
        <f t="shared" si="497"/>
        <v>0</v>
      </c>
      <c r="AF751" s="169">
        <f t="shared" si="498"/>
        <v>0</v>
      </c>
      <c r="AG751" s="170"/>
      <c r="AH751" s="238" t="s">
        <v>1490</v>
      </c>
      <c r="AI751" s="280"/>
      <c r="AN751" s="255" t="s">
        <v>4654</v>
      </c>
      <c r="AO751" s="256" t="s">
        <v>4655</v>
      </c>
      <c r="AP751" s="256"/>
      <c r="AQ751" s="257" t="s">
        <v>4676</v>
      </c>
    </row>
    <row r="752" spans="1:43" ht="105">
      <c r="A752" s="281"/>
      <c r="B752" s="282" t="s">
        <v>4677</v>
      </c>
      <c r="C752" s="296" t="s">
        <v>4678</v>
      </c>
      <c r="D752" s="316" t="s">
        <v>4679</v>
      </c>
      <c r="E752" s="274"/>
      <c r="F752" s="275" t="s">
        <v>2594</v>
      </c>
      <c r="G752" s="276">
        <v>2</v>
      </c>
      <c r="H752" s="277">
        <v>14988</v>
      </c>
      <c r="I752" s="278">
        <v>914</v>
      </c>
      <c r="J752" s="279">
        <f t="shared" si="479"/>
        <v>15902</v>
      </c>
      <c r="K752" s="166">
        <f t="shared" si="480"/>
        <v>29976</v>
      </c>
      <c r="L752" s="166">
        <f t="shared" si="481"/>
        <v>1828</v>
      </c>
      <c r="M752" s="166">
        <f t="shared" si="482"/>
        <v>31804</v>
      </c>
      <c r="N752" s="166">
        <f t="shared" si="483"/>
        <v>39755</v>
      </c>
      <c r="O752" s="166"/>
      <c r="P752" s="167">
        <f t="shared" si="484"/>
        <v>2</v>
      </c>
      <c r="Q752" s="168">
        <f t="shared" si="485"/>
        <v>0</v>
      </c>
      <c r="R752" s="168">
        <f t="shared" si="486"/>
        <v>0</v>
      </c>
      <c r="S752" s="168">
        <f t="shared" si="487"/>
        <v>0</v>
      </c>
      <c r="T752" s="169">
        <f t="shared" si="488"/>
        <v>0</v>
      </c>
      <c r="U752" s="166"/>
      <c r="V752" s="167">
        <f t="shared" si="489"/>
        <v>2</v>
      </c>
      <c r="W752" s="168">
        <f t="shared" si="490"/>
        <v>0</v>
      </c>
      <c r="X752" s="168">
        <f t="shared" si="491"/>
        <v>0</v>
      </c>
      <c r="Y752" s="168">
        <f t="shared" si="492"/>
        <v>0</v>
      </c>
      <c r="Z752" s="169">
        <f t="shared" si="493"/>
        <v>0</v>
      </c>
      <c r="AA752" s="166"/>
      <c r="AB752" s="167">
        <f t="shared" si="494"/>
        <v>2</v>
      </c>
      <c r="AC752" s="168">
        <f t="shared" si="495"/>
        <v>0</v>
      </c>
      <c r="AD752" s="168">
        <f t="shared" si="496"/>
        <v>0</v>
      </c>
      <c r="AE752" s="168">
        <f t="shared" si="497"/>
        <v>0</v>
      </c>
      <c r="AF752" s="169">
        <f t="shared" si="498"/>
        <v>0</v>
      </c>
      <c r="AG752" s="170"/>
      <c r="AH752" s="238" t="s">
        <v>1490</v>
      </c>
      <c r="AI752" s="280"/>
      <c r="AN752" s="239" t="s">
        <v>4654</v>
      </c>
      <c r="AO752" s="240" t="s">
        <v>4655</v>
      </c>
      <c r="AP752" s="240" t="s">
        <v>4666</v>
      </c>
      <c r="AQ752" s="241"/>
    </row>
    <row r="753" spans="1:43" ht="45">
      <c r="A753" s="281"/>
      <c r="B753" s="282" t="s">
        <v>4680</v>
      </c>
      <c r="C753" s="296" t="s">
        <v>4681</v>
      </c>
      <c r="D753" s="273" t="s">
        <v>4682</v>
      </c>
      <c r="E753" s="274"/>
      <c r="F753" s="275" t="s">
        <v>2594</v>
      </c>
      <c r="G753" s="276">
        <v>2</v>
      </c>
      <c r="H753" s="277">
        <v>23492.880000000001</v>
      </c>
      <c r="I753" s="278">
        <v>329.04</v>
      </c>
      <c r="J753" s="279">
        <f t="shared" si="479"/>
        <v>23821.919999999998</v>
      </c>
      <c r="K753" s="166">
        <f t="shared" si="480"/>
        <v>46985.760000000002</v>
      </c>
      <c r="L753" s="166">
        <f t="shared" si="481"/>
        <v>658.08</v>
      </c>
      <c r="M753" s="166">
        <f t="shared" si="482"/>
        <v>47643.839999999997</v>
      </c>
      <c r="N753" s="166">
        <f t="shared" si="483"/>
        <v>59554.8</v>
      </c>
      <c r="O753" s="166"/>
      <c r="P753" s="167">
        <f t="shared" si="484"/>
        <v>2</v>
      </c>
      <c r="Q753" s="168">
        <f t="shared" si="485"/>
        <v>0</v>
      </c>
      <c r="R753" s="168">
        <f t="shared" si="486"/>
        <v>0</v>
      </c>
      <c r="S753" s="168">
        <f t="shared" si="487"/>
        <v>0</v>
      </c>
      <c r="T753" s="169">
        <f t="shared" si="488"/>
        <v>0</v>
      </c>
      <c r="U753" s="166"/>
      <c r="V753" s="167">
        <f t="shared" si="489"/>
        <v>2</v>
      </c>
      <c r="W753" s="168">
        <f t="shared" si="490"/>
        <v>0</v>
      </c>
      <c r="X753" s="168">
        <f t="shared" si="491"/>
        <v>0</v>
      </c>
      <c r="Y753" s="168">
        <f t="shared" si="492"/>
        <v>0</v>
      </c>
      <c r="Z753" s="169">
        <f t="shared" si="493"/>
        <v>0</v>
      </c>
      <c r="AA753" s="166"/>
      <c r="AB753" s="167">
        <f t="shared" si="494"/>
        <v>2</v>
      </c>
      <c r="AC753" s="168">
        <f t="shared" si="495"/>
        <v>0</v>
      </c>
      <c r="AD753" s="168">
        <f t="shared" si="496"/>
        <v>0</v>
      </c>
      <c r="AE753" s="168">
        <f t="shared" si="497"/>
        <v>0</v>
      </c>
      <c r="AF753" s="169">
        <f t="shared" si="498"/>
        <v>0</v>
      </c>
      <c r="AG753" s="170"/>
      <c r="AH753" s="238" t="s">
        <v>1490</v>
      </c>
      <c r="AI753" s="280"/>
      <c r="AN753" s="255" t="s">
        <v>4654</v>
      </c>
      <c r="AO753" s="256" t="s">
        <v>4655</v>
      </c>
      <c r="AP753" s="256" t="s">
        <v>4666</v>
      </c>
      <c r="AQ753" s="257"/>
    </row>
    <row r="754" spans="1:43" ht="45">
      <c r="A754" s="281"/>
      <c r="B754" s="282" t="s">
        <v>4683</v>
      </c>
      <c r="C754" s="296" t="s">
        <v>4684</v>
      </c>
      <c r="D754" s="273" t="s">
        <v>4685</v>
      </c>
      <c r="E754" s="274"/>
      <c r="F754" s="275" t="s">
        <v>2594</v>
      </c>
      <c r="G754" s="276">
        <v>2</v>
      </c>
      <c r="H754" s="277">
        <v>25681.119999999999</v>
      </c>
      <c r="I754" s="278">
        <v>329.04</v>
      </c>
      <c r="J754" s="279">
        <f t="shared" si="479"/>
        <v>26010.16</v>
      </c>
      <c r="K754" s="166">
        <f t="shared" si="480"/>
        <v>51362.239999999998</v>
      </c>
      <c r="L754" s="166">
        <f t="shared" si="481"/>
        <v>658.08</v>
      </c>
      <c r="M754" s="166">
        <f t="shared" si="482"/>
        <v>52020.32</v>
      </c>
      <c r="N754" s="166">
        <f t="shared" si="483"/>
        <v>65025.4</v>
      </c>
      <c r="O754" s="166"/>
      <c r="P754" s="167">
        <f t="shared" si="484"/>
        <v>2</v>
      </c>
      <c r="Q754" s="168">
        <f t="shared" si="485"/>
        <v>0</v>
      </c>
      <c r="R754" s="168">
        <f t="shared" si="486"/>
        <v>0</v>
      </c>
      <c r="S754" s="168">
        <f t="shared" si="487"/>
        <v>0</v>
      </c>
      <c r="T754" s="169">
        <f t="shared" si="488"/>
        <v>0</v>
      </c>
      <c r="U754" s="166"/>
      <c r="V754" s="167">
        <f t="shared" si="489"/>
        <v>2</v>
      </c>
      <c r="W754" s="168">
        <f t="shared" si="490"/>
        <v>0</v>
      </c>
      <c r="X754" s="168">
        <f t="shared" si="491"/>
        <v>0</v>
      </c>
      <c r="Y754" s="168">
        <f t="shared" si="492"/>
        <v>0</v>
      </c>
      <c r="Z754" s="169">
        <f t="shared" si="493"/>
        <v>0</v>
      </c>
      <c r="AA754" s="166"/>
      <c r="AB754" s="167">
        <f t="shared" si="494"/>
        <v>2</v>
      </c>
      <c r="AC754" s="168">
        <f t="shared" si="495"/>
        <v>0</v>
      </c>
      <c r="AD754" s="168">
        <f t="shared" si="496"/>
        <v>0</v>
      </c>
      <c r="AE754" s="168">
        <f t="shared" si="497"/>
        <v>0</v>
      </c>
      <c r="AF754" s="169">
        <f t="shared" si="498"/>
        <v>0</v>
      </c>
      <c r="AG754" s="170"/>
      <c r="AH754" s="238" t="s">
        <v>1490</v>
      </c>
      <c r="AI754" s="280"/>
      <c r="AN754" s="255" t="s">
        <v>4654</v>
      </c>
      <c r="AO754" s="256" t="s">
        <v>4655</v>
      </c>
      <c r="AP754" s="256" t="s">
        <v>4666</v>
      </c>
      <c r="AQ754" s="257"/>
    </row>
    <row r="755" spans="1:43" ht="45">
      <c r="A755" s="281"/>
      <c r="B755" s="282" t="s">
        <v>4686</v>
      </c>
      <c r="C755" s="296" t="s">
        <v>4687</v>
      </c>
      <c r="D755" s="273" t="s">
        <v>4688</v>
      </c>
      <c r="E755" s="274"/>
      <c r="F755" s="275" t="s">
        <v>2594</v>
      </c>
      <c r="G755" s="276">
        <v>8</v>
      </c>
      <c r="H755" s="277">
        <v>25975.23</v>
      </c>
      <c r="I755" s="278">
        <v>329.04</v>
      </c>
      <c r="J755" s="279">
        <f t="shared" si="479"/>
        <v>26304.27</v>
      </c>
      <c r="K755" s="166">
        <f t="shared" si="480"/>
        <v>207801.84</v>
      </c>
      <c r="L755" s="166">
        <f t="shared" si="481"/>
        <v>2632.32</v>
      </c>
      <c r="M755" s="166">
        <f t="shared" si="482"/>
        <v>210434.16</v>
      </c>
      <c r="N755" s="166">
        <f t="shared" si="483"/>
        <v>263042.7</v>
      </c>
      <c r="O755" s="166"/>
      <c r="P755" s="167">
        <f t="shared" si="484"/>
        <v>8</v>
      </c>
      <c r="Q755" s="168">
        <f t="shared" si="485"/>
        <v>0</v>
      </c>
      <c r="R755" s="168">
        <f t="shared" si="486"/>
        <v>0</v>
      </c>
      <c r="S755" s="168">
        <f t="shared" si="487"/>
        <v>0</v>
      </c>
      <c r="T755" s="169">
        <f t="shared" si="488"/>
        <v>0</v>
      </c>
      <c r="U755" s="166"/>
      <c r="V755" s="167">
        <f t="shared" si="489"/>
        <v>8</v>
      </c>
      <c r="W755" s="168">
        <f t="shared" si="490"/>
        <v>0</v>
      </c>
      <c r="X755" s="168">
        <f t="shared" si="491"/>
        <v>0</v>
      </c>
      <c r="Y755" s="168">
        <f t="shared" si="492"/>
        <v>0</v>
      </c>
      <c r="Z755" s="169">
        <f t="shared" si="493"/>
        <v>0</v>
      </c>
      <c r="AA755" s="166"/>
      <c r="AB755" s="167">
        <f t="shared" si="494"/>
        <v>8</v>
      </c>
      <c r="AC755" s="168">
        <f t="shared" si="495"/>
        <v>0</v>
      </c>
      <c r="AD755" s="168">
        <f t="shared" si="496"/>
        <v>0</v>
      </c>
      <c r="AE755" s="168">
        <f t="shared" si="497"/>
        <v>0</v>
      </c>
      <c r="AF755" s="169">
        <f t="shared" si="498"/>
        <v>0</v>
      </c>
      <c r="AG755" s="170"/>
      <c r="AH755" s="238" t="s">
        <v>1490</v>
      </c>
      <c r="AI755" s="280"/>
      <c r="AN755" s="255" t="s">
        <v>4654</v>
      </c>
      <c r="AO755" s="256" t="s">
        <v>4655</v>
      </c>
      <c r="AP755" s="256" t="s">
        <v>4666</v>
      </c>
      <c r="AQ755" s="257"/>
    </row>
    <row r="756" spans="1:43" ht="45">
      <c r="A756" s="281"/>
      <c r="B756" s="282" t="s">
        <v>4689</v>
      </c>
      <c r="C756" s="296" t="s">
        <v>4690</v>
      </c>
      <c r="D756" s="273" t="s">
        <v>4691</v>
      </c>
      <c r="E756" s="274"/>
      <c r="F756" s="275" t="s">
        <v>2594</v>
      </c>
      <c r="G756" s="276">
        <v>8</v>
      </c>
      <c r="H756" s="277">
        <v>31242.880000000001</v>
      </c>
      <c r="I756" s="278">
        <v>329.04</v>
      </c>
      <c r="J756" s="279">
        <f t="shared" si="479"/>
        <v>31571.919999999998</v>
      </c>
      <c r="K756" s="166">
        <f t="shared" si="480"/>
        <v>249943.04000000001</v>
      </c>
      <c r="L756" s="166">
        <f t="shared" si="481"/>
        <v>2632.32</v>
      </c>
      <c r="M756" s="166">
        <f t="shared" si="482"/>
        <v>252575.35999999999</v>
      </c>
      <c r="N756" s="166">
        <f t="shared" si="483"/>
        <v>315719.2</v>
      </c>
      <c r="O756" s="166"/>
      <c r="P756" s="167">
        <f t="shared" si="484"/>
        <v>8</v>
      </c>
      <c r="Q756" s="168">
        <f t="shared" si="485"/>
        <v>0</v>
      </c>
      <c r="R756" s="168">
        <f t="shared" si="486"/>
        <v>0</v>
      </c>
      <c r="S756" s="168">
        <f t="shared" si="487"/>
        <v>0</v>
      </c>
      <c r="T756" s="169">
        <f t="shared" si="488"/>
        <v>0</v>
      </c>
      <c r="U756" s="166"/>
      <c r="V756" s="167">
        <f t="shared" si="489"/>
        <v>8</v>
      </c>
      <c r="W756" s="168">
        <f t="shared" si="490"/>
        <v>0</v>
      </c>
      <c r="X756" s="168">
        <f t="shared" si="491"/>
        <v>0</v>
      </c>
      <c r="Y756" s="168">
        <f t="shared" si="492"/>
        <v>0</v>
      </c>
      <c r="Z756" s="169">
        <f t="shared" si="493"/>
        <v>0</v>
      </c>
      <c r="AA756" s="166"/>
      <c r="AB756" s="167">
        <f t="shared" si="494"/>
        <v>8</v>
      </c>
      <c r="AC756" s="168">
        <f t="shared" si="495"/>
        <v>0</v>
      </c>
      <c r="AD756" s="168">
        <f t="shared" si="496"/>
        <v>0</v>
      </c>
      <c r="AE756" s="168">
        <f t="shared" si="497"/>
        <v>0</v>
      </c>
      <c r="AF756" s="169">
        <f t="shared" si="498"/>
        <v>0</v>
      </c>
      <c r="AG756" s="170"/>
      <c r="AH756" s="238" t="s">
        <v>1490</v>
      </c>
      <c r="AI756" s="280"/>
      <c r="AN756" s="255" t="s">
        <v>4654</v>
      </c>
      <c r="AO756" s="256" t="s">
        <v>4655</v>
      </c>
      <c r="AP756" s="256" t="s">
        <v>4666</v>
      </c>
      <c r="AQ756" s="257"/>
    </row>
    <row r="757" spans="1:43" ht="45">
      <c r="A757" s="281"/>
      <c r="B757" s="282" t="s">
        <v>4692</v>
      </c>
      <c r="C757" s="296" t="s">
        <v>4693</v>
      </c>
      <c r="D757" s="273" t="s">
        <v>4694</v>
      </c>
      <c r="E757" s="274"/>
      <c r="F757" s="275" t="s">
        <v>2594</v>
      </c>
      <c r="G757" s="276">
        <v>8</v>
      </c>
      <c r="H757" s="277">
        <v>34342.879999999997</v>
      </c>
      <c r="I757" s="278">
        <v>329.04</v>
      </c>
      <c r="J757" s="279">
        <f t="shared" si="479"/>
        <v>34671.919999999998</v>
      </c>
      <c r="K757" s="166">
        <f t="shared" si="480"/>
        <v>274743.03999999998</v>
      </c>
      <c r="L757" s="166">
        <f t="shared" si="481"/>
        <v>2632.32</v>
      </c>
      <c r="M757" s="166">
        <f t="shared" si="482"/>
        <v>277375.35999999999</v>
      </c>
      <c r="N757" s="166">
        <f t="shared" si="483"/>
        <v>346719.2</v>
      </c>
      <c r="O757" s="166"/>
      <c r="P757" s="167">
        <f t="shared" si="484"/>
        <v>8</v>
      </c>
      <c r="Q757" s="168">
        <f t="shared" si="485"/>
        <v>0</v>
      </c>
      <c r="R757" s="168">
        <f t="shared" si="486"/>
        <v>0</v>
      </c>
      <c r="S757" s="168">
        <f t="shared" si="487"/>
        <v>0</v>
      </c>
      <c r="T757" s="169">
        <f t="shared" si="488"/>
        <v>0</v>
      </c>
      <c r="U757" s="166"/>
      <c r="V757" s="167">
        <f t="shared" si="489"/>
        <v>8</v>
      </c>
      <c r="W757" s="168">
        <f t="shared" si="490"/>
        <v>0</v>
      </c>
      <c r="X757" s="168">
        <f t="shared" si="491"/>
        <v>0</v>
      </c>
      <c r="Y757" s="168">
        <f t="shared" si="492"/>
        <v>0</v>
      </c>
      <c r="Z757" s="169">
        <f t="shared" si="493"/>
        <v>0</v>
      </c>
      <c r="AA757" s="166"/>
      <c r="AB757" s="167">
        <f t="shared" si="494"/>
        <v>8</v>
      </c>
      <c r="AC757" s="168">
        <f t="shared" si="495"/>
        <v>0</v>
      </c>
      <c r="AD757" s="168">
        <f t="shared" si="496"/>
        <v>0</v>
      </c>
      <c r="AE757" s="168">
        <f t="shared" si="497"/>
        <v>0</v>
      </c>
      <c r="AF757" s="169">
        <f t="shared" si="498"/>
        <v>0</v>
      </c>
      <c r="AG757" s="170"/>
      <c r="AH757" s="238" t="s">
        <v>1490</v>
      </c>
      <c r="AI757" s="280"/>
      <c r="AN757" s="255" t="s">
        <v>4654</v>
      </c>
      <c r="AO757" s="256" t="s">
        <v>4655</v>
      </c>
      <c r="AP757" s="256" t="s">
        <v>4666</v>
      </c>
      <c r="AQ757" s="257"/>
    </row>
    <row r="758" spans="1:43" ht="45">
      <c r="A758" s="281"/>
      <c r="B758" s="282" t="s">
        <v>4695</v>
      </c>
      <c r="C758" s="296" t="s">
        <v>4696</v>
      </c>
      <c r="D758" s="273" t="s">
        <v>4697</v>
      </c>
      <c r="E758" s="274"/>
      <c r="F758" s="275" t="s">
        <v>2594</v>
      </c>
      <c r="G758" s="276">
        <v>2</v>
      </c>
      <c r="H758" s="277">
        <v>37792.879999999997</v>
      </c>
      <c r="I758" s="278">
        <v>329.04</v>
      </c>
      <c r="J758" s="279">
        <f t="shared" si="479"/>
        <v>38121.919999999998</v>
      </c>
      <c r="K758" s="166">
        <f t="shared" si="480"/>
        <v>75585.759999999995</v>
      </c>
      <c r="L758" s="166">
        <f t="shared" si="481"/>
        <v>658.08</v>
      </c>
      <c r="M758" s="166">
        <f t="shared" si="482"/>
        <v>76243.839999999997</v>
      </c>
      <c r="N758" s="166">
        <f t="shared" si="483"/>
        <v>95304.8</v>
      </c>
      <c r="O758" s="166"/>
      <c r="P758" s="167">
        <f t="shared" si="484"/>
        <v>2</v>
      </c>
      <c r="Q758" s="168">
        <f t="shared" si="485"/>
        <v>0</v>
      </c>
      <c r="R758" s="168">
        <f t="shared" si="486"/>
        <v>0</v>
      </c>
      <c r="S758" s="168">
        <f t="shared" si="487"/>
        <v>0</v>
      </c>
      <c r="T758" s="169">
        <f t="shared" si="488"/>
        <v>0</v>
      </c>
      <c r="U758" s="166"/>
      <c r="V758" s="167">
        <f t="shared" si="489"/>
        <v>2</v>
      </c>
      <c r="W758" s="168">
        <f t="shared" si="490"/>
        <v>0</v>
      </c>
      <c r="X758" s="168">
        <f t="shared" si="491"/>
        <v>0</v>
      </c>
      <c r="Y758" s="168">
        <f t="shared" si="492"/>
        <v>0</v>
      </c>
      <c r="Z758" s="169">
        <f t="shared" si="493"/>
        <v>0</v>
      </c>
      <c r="AA758" s="166"/>
      <c r="AB758" s="167">
        <f t="shared" si="494"/>
        <v>2</v>
      </c>
      <c r="AC758" s="168">
        <f t="shared" si="495"/>
        <v>0</v>
      </c>
      <c r="AD758" s="168">
        <f t="shared" si="496"/>
        <v>0</v>
      </c>
      <c r="AE758" s="168">
        <f t="shared" si="497"/>
        <v>0</v>
      </c>
      <c r="AF758" s="169">
        <f t="shared" si="498"/>
        <v>0</v>
      </c>
      <c r="AG758" s="170"/>
      <c r="AH758" s="238" t="s">
        <v>1490</v>
      </c>
      <c r="AI758" s="280"/>
      <c r="AN758" s="239" t="s">
        <v>4654</v>
      </c>
      <c r="AO758" s="240" t="s">
        <v>4655</v>
      </c>
      <c r="AP758" s="240" t="s">
        <v>4666</v>
      </c>
      <c r="AQ758" s="241"/>
    </row>
    <row r="759" spans="1:43" ht="45">
      <c r="A759" s="281"/>
      <c r="B759" s="282" t="s">
        <v>4698</v>
      </c>
      <c r="C759" s="296" t="s">
        <v>4699</v>
      </c>
      <c r="D759" s="273" t="s">
        <v>4700</v>
      </c>
      <c r="E759" s="274"/>
      <c r="F759" s="275" t="s">
        <v>2594</v>
      </c>
      <c r="G759" s="276">
        <v>2</v>
      </c>
      <c r="H759" s="277">
        <v>41623.839999999997</v>
      </c>
      <c r="I759" s="278">
        <v>438.72</v>
      </c>
      <c r="J759" s="279">
        <f t="shared" si="479"/>
        <v>42062.559999999998</v>
      </c>
      <c r="K759" s="166">
        <f t="shared" si="480"/>
        <v>83247.679999999993</v>
      </c>
      <c r="L759" s="166">
        <f t="shared" si="481"/>
        <v>877.44</v>
      </c>
      <c r="M759" s="166">
        <f t="shared" si="482"/>
        <v>84125.119999999995</v>
      </c>
      <c r="N759" s="166">
        <f t="shared" si="483"/>
        <v>105156.4</v>
      </c>
      <c r="O759" s="166"/>
      <c r="P759" s="167">
        <f t="shared" si="484"/>
        <v>2</v>
      </c>
      <c r="Q759" s="168">
        <f t="shared" si="485"/>
        <v>0</v>
      </c>
      <c r="R759" s="168">
        <f t="shared" si="486"/>
        <v>0</v>
      </c>
      <c r="S759" s="168">
        <f t="shared" si="487"/>
        <v>0</v>
      </c>
      <c r="T759" s="169">
        <f t="shared" si="488"/>
        <v>0</v>
      </c>
      <c r="U759" s="166"/>
      <c r="V759" s="167">
        <f t="shared" si="489"/>
        <v>2</v>
      </c>
      <c r="W759" s="168">
        <f t="shared" si="490"/>
        <v>0</v>
      </c>
      <c r="X759" s="168">
        <f t="shared" si="491"/>
        <v>0</v>
      </c>
      <c r="Y759" s="168">
        <f t="shared" si="492"/>
        <v>0</v>
      </c>
      <c r="Z759" s="169">
        <f t="shared" si="493"/>
        <v>0</v>
      </c>
      <c r="AA759" s="166"/>
      <c r="AB759" s="167">
        <f t="shared" si="494"/>
        <v>2</v>
      </c>
      <c r="AC759" s="168">
        <f t="shared" si="495"/>
        <v>0</v>
      </c>
      <c r="AD759" s="168">
        <f t="shared" si="496"/>
        <v>0</v>
      </c>
      <c r="AE759" s="168">
        <f t="shared" si="497"/>
        <v>0</v>
      </c>
      <c r="AF759" s="169">
        <f t="shared" si="498"/>
        <v>0</v>
      </c>
      <c r="AG759" s="170"/>
      <c r="AH759" s="238" t="s">
        <v>1490</v>
      </c>
      <c r="AI759" s="280"/>
      <c r="AN759" s="255" t="s">
        <v>4654</v>
      </c>
      <c r="AO759" s="256" t="s">
        <v>4655</v>
      </c>
      <c r="AP759" s="256" t="s">
        <v>4666</v>
      </c>
      <c r="AQ759" s="257"/>
    </row>
    <row r="760" spans="1:43" ht="45">
      <c r="A760" s="281"/>
      <c r="B760" s="282" t="s">
        <v>4701</v>
      </c>
      <c r="C760" s="296" t="s">
        <v>4702</v>
      </c>
      <c r="D760" s="273" t="s">
        <v>4703</v>
      </c>
      <c r="E760" s="274"/>
      <c r="F760" s="275" t="s">
        <v>2594</v>
      </c>
      <c r="G760" s="276">
        <v>2</v>
      </c>
      <c r="H760" s="277">
        <v>46723.839999999997</v>
      </c>
      <c r="I760" s="278">
        <v>438.72</v>
      </c>
      <c r="J760" s="279">
        <f t="shared" si="479"/>
        <v>47162.559999999998</v>
      </c>
      <c r="K760" s="166">
        <f t="shared" si="480"/>
        <v>93447.679999999993</v>
      </c>
      <c r="L760" s="166">
        <f t="shared" si="481"/>
        <v>877.44</v>
      </c>
      <c r="M760" s="166">
        <f t="shared" si="482"/>
        <v>94325.119999999995</v>
      </c>
      <c r="N760" s="166">
        <f t="shared" si="483"/>
        <v>117906.4</v>
      </c>
      <c r="O760" s="166"/>
      <c r="P760" s="167">
        <f t="shared" si="484"/>
        <v>2</v>
      </c>
      <c r="Q760" s="168">
        <f t="shared" si="485"/>
        <v>0</v>
      </c>
      <c r="R760" s="168">
        <f t="shared" si="486"/>
        <v>0</v>
      </c>
      <c r="S760" s="168">
        <f t="shared" si="487"/>
        <v>0</v>
      </c>
      <c r="T760" s="169">
        <f t="shared" si="488"/>
        <v>0</v>
      </c>
      <c r="U760" s="166"/>
      <c r="V760" s="167">
        <f t="shared" si="489"/>
        <v>2</v>
      </c>
      <c r="W760" s="168">
        <f t="shared" si="490"/>
        <v>0</v>
      </c>
      <c r="X760" s="168">
        <f t="shared" si="491"/>
        <v>0</v>
      </c>
      <c r="Y760" s="168">
        <f t="shared" si="492"/>
        <v>0</v>
      </c>
      <c r="Z760" s="169">
        <f t="shared" si="493"/>
        <v>0</v>
      </c>
      <c r="AA760" s="166"/>
      <c r="AB760" s="167">
        <f t="shared" si="494"/>
        <v>2</v>
      </c>
      <c r="AC760" s="168">
        <f t="shared" si="495"/>
        <v>0</v>
      </c>
      <c r="AD760" s="168">
        <f t="shared" si="496"/>
        <v>0</v>
      </c>
      <c r="AE760" s="168">
        <f t="shared" si="497"/>
        <v>0</v>
      </c>
      <c r="AF760" s="169">
        <f t="shared" si="498"/>
        <v>0</v>
      </c>
      <c r="AG760" s="170"/>
      <c r="AH760" s="238" t="s">
        <v>1490</v>
      </c>
      <c r="AI760" s="280"/>
      <c r="AN760" s="255" t="s">
        <v>4654</v>
      </c>
      <c r="AO760" s="256" t="s">
        <v>4655</v>
      </c>
      <c r="AP760" s="256" t="s">
        <v>4666</v>
      </c>
      <c r="AQ760" s="257"/>
    </row>
    <row r="761" spans="1:43" ht="45">
      <c r="A761" s="281"/>
      <c r="B761" s="282" t="s">
        <v>4704</v>
      </c>
      <c r="C761" s="296" t="s">
        <v>4705</v>
      </c>
      <c r="D761" s="273" t="s">
        <v>4706</v>
      </c>
      <c r="E761" s="274"/>
      <c r="F761" s="275" t="s">
        <v>2594</v>
      </c>
      <c r="G761" s="276">
        <v>2</v>
      </c>
      <c r="H761" s="277">
        <v>50323.839999999997</v>
      </c>
      <c r="I761" s="278">
        <v>438.72</v>
      </c>
      <c r="J761" s="279">
        <f t="shared" si="479"/>
        <v>50762.559999999998</v>
      </c>
      <c r="K761" s="166">
        <f t="shared" si="480"/>
        <v>100647.67999999999</v>
      </c>
      <c r="L761" s="166">
        <f t="shared" si="481"/>
        <v>877.44</v>
      </c>
      <c r="M761" s="166">
        <f t="shared" si="482"/>
        <v>101525.12</v>
      </c>
      <c r="N761" s="166">
        <f t="shared" si="483"/>
        <v>126906.4</v>
      </c>
      <c r="O761" s="166"/>
      <c r="P761" s="167">
        <f t="shared" si="484"/>
        <v>2</v>
      </c>
      <c r="Q761" s="168">
        <f t="shared" si="485"/>
        <v>0</v>
      </c>
      <c r="R761" s="168">
        <f t="shared" si="486"/>
        <v>0</v>
      </c>
      <c r="S761" s="168">
        <f t="shared" si="487"/>
        <v>0</v>
      </c>
      <c r="T761" s="169">
        <f t="shared" si="488"/>
        <v>0</v>
      </c>
      <c r="U761" s="166"/>
      <c r="V761" s="167">
        <f t="shared" si="489"/>
        <v>2</v>
      </c>
      <c r="W761" s="168">
        <f t="shared" si="490"/>
        <v>0</v>
      </c>
      <c r="X761" s="168">
        <f t="shared" si="491"/>
        <v>0</v>
      </c>
      <c r="Y761" s="168">
        <f t="shared" si="492"/>
        <v>0</v>
      </c>
      <c r="Z761" s="169">
        <f t="shared" si="493"/>
        <v>0</v>
      </c>
      <c r="AA761" s="166"/>
      <c r="AB761" s="167">
        <f t="shared" si="494"/>
        <v>2</v>
      </c>
      <c r="AC761" s="168">
        <f t="shared" si="495"/>
        <v>0</v>
      </c>
      <c r="AD761" s="168">
        <f t="shared" si="496"/>
        <v>0</v>
      </c>
      <c r="AE761" s="168">
        <f t="shared" si="497"/>
        <v>0</v>
      </c>
      <c r="AF761" s="169">
        <f t="shared" si="498"/>
        <v>0</v>
      </c>
      <c r="AG761" s="170"/>
      <c r="AH761" s="238" t="s">
        <v>1490</v>
      </c>
      <c r="AI761" s="280"/>
      <c r="AN761" s="255" t="s">
        <v>4654</v>
      </c>
      <c r="AO761" s="256" t="s">
        <v>4655</v>
      </c>
      <c r="AP761" s="256" t="s">
        <v>4666</v>
      </c>
      <c r="AQ761" s="257"/>
    </row>
    <row r="762" spans="1:43" ht="45">
      <c r="A762" s="281"/>
      <c r="B762" s="282" t="s">
        <v>4707</v>
      </c>
      <c r="C762" s="296" t="s">
        <v>4708</v>
      </c>
      <c r="D762" s="273" t="s">
        <v>4709</v>
      </c>
      <c r="E762" s="274"/>
      <c r="F762" s="275" t="s">
        <v>2594</v>
      </c>
      <c r="G762" s="276">
        <v>2</v>
      </c>
      <c r="H762" s="277">
        <v>50623.839999999997</v>
      </c>
      <c r="I762" s="278">
        <v>438.72</v>
      </c>
      <c r="J762" s="279">
        <f t="shared" si="479"/>
        <v>51062.559999999998</v>
      </c>
      <c r="K762" s="166">
        <f t="shared" si="480"/>
        <v>101247.67999999999</v>
      </c>
      <c r="L762" s="166">
        <f t="shared" si="481"/>
        <v>877.44</v>
      </c>
      <c r="M762" s="166">
        <f t="shared" si="482"/>
        <v>102125.12</v>
      </c>
      <c r="N762" s="166">
        <f t="shared" si="483"/>
        <v>127656.4</v>
      </c>
      <c r="O762" s="166"/>
      <c r="P762" s="167">
        <f t="shared" si="484"/>
        <v>2</v>
      </c>
      <c r="Q762" s="168">
        <f t="shared" si="485"/>
        <v>0</v>
      </c>
      <c r="R762" s="168">
        <f t="shared" si="486"/>
        <v>0</v>
      </c>
      <c r="S762" s="168">
        <f t="shared" si="487"/>
        <v>0</v>
      </c>
      <c r="T762" s="169">
        <f t="shared" si="488"/>
        <v>0</v>
      </c>
      <c r="U762" s="166"/>
      <c r="V762" s="167">
        <f t="shared" si="489"/>
        <v>2</v>
      </c>
      <c r="W762" s="168">
        <f t="shared" si="490"/>
        <v>0</v>
      </c>
      <c r="X762" s="168">
        <f t="shared" si="491"/>
        <v>0</v>
      </c>
      <c r="Y762" s="168">
        <f t="shared" si="492"/>
        <v>0</v>
      </c>
      <c r="Z762" s="169">
        <f t="shared" si="493"/>
        <v>0</v>
      </c>
      <c r="AA762" s="166"/>
      <c r="AB762" s="167">
        <f t="shared" si="494"/>
        <v>2</v>
      </c>
      <c r="AC762" s="168">
        <f t="shared" si="495"/>
        <v>0</v>
      </c>
      <c r="AD762" s="168">
        <f t="shared" si="496"/>
        <v>0</v>
      </c>
      <c r="AE762" s="168">
        <f t="shared" si="497"/>
        <v>0</v>
      </c>
      <c r="AF762" s="169">
        <f t="shared" si="498"/>
        <v>0</v>
      </c>
      <c r="AG762" s="170"/>
      <c r="AH762" s="238" t="s">
        <v>1490</v>
      </c>
      <c r="AI762" s="280"/>
      <c r="AN762" s="255" t="s">
        <v>4654</v>
      </c>
      <c r="AO762" s="256" t="s">
        <v>4655</v>
      </c>
      <c r="AP762" s="256" t="s">
        <v>4666</v>
      </c>
      <c r="AQ762" s="257"/>
    </row>
    <row r="763" spans="1:43" ht="45">
      <c r="A763" s="281"/>
      <c r="B763" s="282" t="s">
        <v>4710</v>
      </c>
      <c r="C763" s="296" t="s">
        <v>4711</v>
      </c>
      <c r="D763" s="273" t="s">
        <v>4712</v>
      </c>
      <c r="E763" s="274"/>
      <c r="F763" s="275" t="s">
        <v>2594</v>
      </c>
      <c r="G763" s="276">
        <v>2</v>
      </c>
      <c r="H763" s="277">
        <v>48223.839999999997</v>
      </c>
      <c r="I763" s="278">
        <v>438.72</v>
      </c>
      <c r="J763" s="279">
        <f t="shared" si="479"/>
        <v>48662.559999999998</v>
      </c>
      <c r="K763" s="166">
        <f t="shared" si="480"/>
        <v>96447.679999999993</v>
      </c>
      <c r="L763" s="166">
        <f t="shared" si="481"/>
        <v>877.44</v>
      </c>
      <c r="M763" s="166">
        <f t="shared" si="482"/>
        <v>97325.119999999995</v>
      </c>
      <c r="N763" s="166">
        <f t="shared" si="483"/>
        <v>121656.4</v>
      </c>
      <c r="O763" s="166"/>
      <c r="P763" s="167">
        <f t="shared" si="484"/>
        <v>2</v>
      </c>
      <c r="Q763" s="168">
        <f t="shared" si="485"/>
        <v>0</v>
      </c>
      <c r="R763" s="168">
        <f t="shared" si="486"/>
        <v>0</v>
      </c>
      <c r="S763" s="168">
        <f t="shared" si="487"/>
        <v>0</v>
      </c>
      <c r="T763" s="169">
        <f t="shared" si="488"/>
        <v>0</v>
      </c>
      <c r="U763" s="166"/>
      <c r="V763" s="167">
        <f t="shared" si="489"/>
        <v>2</v>
      </c>
      <c r="W763" s="168">
        <f t="shared" si="490"/>
        <v>0</v>
      </c>
      <c r="X763" s="168">
        <f t="shared" si="491"/>
        <v>0</v>
      </c>
      <c r="Y763" s="168">
        <f t="shared" si="492"/>
        <v>0</v>
      </c>
      <c r="Z763" s="169">
        <f t="shared" si="493"/>
        <v>0</v>
      </c>
      <c r="AA763" s="166"/>
      <c r="AB763" s="167">
        <f t="shared" si="494"/>
        <v>2</v>
      </c>
      <c r="AC763" s="168">
        <f t="shared" si="495"/>
        <v>0</v>
      </c>
      <c r="AD763" s="168">
        <f t="shared" si="496"/>
        <v>0</v>
      </c>
      <c r="AE763" s="168">
        <f t="shared" si="497"/>
        <v>0</v>
      </c>
      <c r="AF763" s="169">
        <f t="shared" si="498"/>
        <v>0</v>
      </c>
      <c r="AG763" s="170"/>
      <c r="AH763" s="238" t="s">
        <v>1490</v>
      </c>
      <c r="AI763" s="280"/>
      <c r="AN763" s="255" t="s">
        <v>4654</v>
      </c>
      <c r="AO763" s="256" t="s">
        <v>4655</v>
      </c>
      <c r="AP763" s="256"/>
      <c r="AQ763" s="257" t="s">
        <v>4713</v>
      </c>
    </row>
    <row r="764" spans="1:43" ht="60">
      <c r="A764" s="281"/>
      <c r="B764" s="282" t="s">
        <v>4714</v>
      </c>
      <c r="C764" s="296" t="s">
        <v>4715</v>
      </c>
      <c r="D764" s="273" t="s">
        <v>4716</v>
      </c>
      <c r="E764" s="274"/>
      <c r="F764" s="275" t="s">
        <v>2594</v>
      </c>
      <c r="G764" s="276">
        <v>2</v>
      </c>
      <c r="H764" s="277">
        <v>1654.92</v>
      </c>
      <c r="I764" s="278">
        <v>219.36</v>
      </c>
      <c r="J764" s="279">
        <f t="shared" si="479"/>
        <v>1874.28</v>
      </c>
      <c r="K764" s="166">
        <f t="shared" si="480"/>
        <v>3309.84</v>
      </c>
      <c r="L764" s="166">
        <f t="shared" si="481"/>
        <v>438.72</v>
      </c>
      <c r="M764" s="166">
        <f t="shared" si="482"/>
        <v>3748.56</v>
      </c>
      <c r="N764" s="166">
        <f t="shared" si="483"/>
        <v>4685.7</v>
      </c>
      <c r="O764" s="166"/>
      <c r="P764" s="167">
        <f t="shared" si="484"/>
        <v>2</v>
      </c>
      <c r="Q764" s="168">
        <f t="shared" si="485"/>
        <v>0</v>
      </c>
      <c r="R764" s="168">
        <f t="shared" si="486"/>
        <v>0</v>
      </c>
      <c r="S764" s="168">
        <f t="shared" si="487"/>
        <v>0</v>
      </c>
      <c r="T764" s="169">
        <f t="shared" si="488"/>
        <v>0</v>
      </c>
      <c r="U764" s="166"/>
      <c r="V764" s="167">
        <f t="shared" si="489"/>
        <v>2</v>
      </c>
      <c r="W764" s="168">
        <f t="shared" si="490"/>
        <v>0</v>
      </c>
      <c r="X764" s="168">
        <f t="shared" si="491"/>
        <v>0</v>
      </c>
      <c r="Y764" s="168">
        <f t="shared" si="492"/>
        <v>0</v>
      </c>
      <c r="Z764" s="169">
        <f t="shared" si="493"/>
        <v>0</v>
      </c>
      <c r="AA764" s="166"/>
      <c r="AB764" s="167">
        <f t="shared" si="494"/>
        <v>2</v>
      </c>
      <c r="AC764" s="168">
        <f t="shared" si="495"/>
        <v>0</v>
      </c>
      <c r="AD764" s="168">
        <f t="shared" si="496"/>
        <v>0</v>
      </c>
      <c r="AE764" s="168">
        <f t="shared" si="497"/>
        <v>0</v>
      </c>
      <c r="AF764" s="169">
        <f t="shared" si="498"/>
        <v>0</v>
      </c>
      <c r="AG764" s="170"/>
      <c r="AH764" s="238" t="s">
        <v>1490</v>
      </c>
      <c r="AI764" s="280"/>
      <c r="AN764" s="239" t="s">
        <v>4654</v>
      </c>
      <c r="AO764" s="240" t="s">
        <v>4655</v>
      </c>
      <c r="AP764" s="240" t="s">
        <v>4666</v>
      </c>
      <c r="AQ764" s="241"/>
    </row>
    <row r="765" spans="1:43" ht="60">
      <c r="A765" s="281"/>
      <c r="B765" s="282" t="s">
        <v>4717</v>
      </c>
      <c r="C765" s="296" t="s">
        <v>4718</v>
      </c>
      <c r="D765" s="273" t="s">
        <v>4719</v>
      </c>
      <c r="E765" s="274"/>
      <c r="F765" s="275" t="s">
        <v>2594</v>
      </c>
      <c r="G765" s="276">
        <v>2</v>
      </c>
      <c r="H765" s="277">
        <v>2073.6799999999998</v>
      </c>
      <c r="I765" s="278">
        <v>219.36</v>
      </c>
      <c r="J765" s="279">
        <f t="shared" si="479"/>
        <v>2293.04</v>
      </c>
      <c r="K765" s="166">
        <f t="shared" si="480"/>
        <v>4147.3599999999997</v>
      </c>
      <c r="L765" s="166">
        <f t="shared" si="481"/>
        <v>438.72</v>
      </c>
      <c r="M765" s="166">
        <f t="shared" si="482"/>
        <v>4586.08</v>
      </c>
      <c r="N765" s="166">
        <f t="shared" si="483"/>
        <v>5732.6</v>
      </c>
      <c r="O765" s="166"/>
      <c r="P765" s="167">
        <f t="shared" si="484"/>
        <v>2</v>
      </c>
      <c r="Q765" s="168">
        <f t="shared" si="485"/>
        <v>0</v>
      </c>
      <c r="R765" s="168">
        <f t="shared" si="486"/>
        <v>0</v>
      </c>
      <c r="S765" s="168">
        <f t="shared" si="487"/>
        <v>0</v>
      </c>
      <c r="T765" s="169">
        <f t="shared" si="488"/>
        <v>0</v>
      </c>
      <c r="U765" s="166"/>
      <c r="V765" s="167">
        <f t="shared" si="489"/>
        <v>2</v>
      </c>
      <c r="W765" s="168">
        <f t="shared" si="490"/>
        <v>0</v>
      </c>
      <c r="X765" s="168">
        <f t="shared" si="491"/>
        <v>0</v>
      </c>
      <c r="Y765" s="168">
        <f t="shared" si="492"/>
        <v>0</v>
      </c>
      <c r="Z765" s="169">
        <f t="shared" si="493"/>
        <v>0</v>
      </c>
      <c r="AA765" s="166"/>
      <c r="AB765" s="167">
        <f t="shared" si="494"/>
        <v>2</v>
      </c>
      <c r="AC765" s="168">
        <f t="shared" si="495"/>
        <v>0</v>
      </c>
      <c r="AD765" s="168">
        <f t="shared" si="496"/>
        <v>0</v>
      </c>
      <c r="AE765" s="168">
        <f t="shared" si="497"/>
        <v>0</v>
      </c>
      <c r="AF765" s="169">
        <f t="shared" si="498"/>
        <v>0</v>
      </c>
      <c r="AG765" s="170"/>
      <c r="AH765" s="238" t="s">
        <v>1490</v>
      </c>
      <c r="AI765" s="280"/>
      <c r="AN765" s="255" t="s">
        <v>4654</v>
      </c>
      <c r="AO765" s="256" t="s">
        <v>4655</v>
      </c>
      <c r="AP765" s="256"/>
      <c r="AQ765" s="257" t="s">
        <v>4720</v>
      </c>
    </row>
    <row r="766" spans="1:43" ht="60">
      <c r="A766" s="281"/>
      <c r="B766" s="282" t="s">
        <v>4721</v>
      </c>
      <c r="C766" s="296" t="s">
        <v>4722</v>
      </c>
      <c r="D766" s="273" t="s">
        <v>4723</v>
      </c>
      <c r="E766" s="274"/>
      <c r="F766" s="275" t="s">
        <v>2594</v>
      </c>
      <c r="G766" s="276">
        <v>4</v>
      </c>
      <c r="H766" s="277">
        <v>2120.7399999999998</v>
      </c>
      <c r="I766" s="278">
        <v>219.36</v>
      </c>
      <c r="J766" s="279">
        <f t="shared" si="479"/>
        <v>2340.1</v>
      </c>
      <c r="K766" s="166">
        <f t="shared" si="480"/>
        <v>8482.9599999999991</v>
      </c>
      <c r="L766" s="166">
        <f t="shared" si="481"/>
        <v>877.44</v>
      </c>
      <c r="M766" s="166">
        <f t="shared" si="482"/>
        <v>9360.4</v>
      </c>
      <c r="N766" s="166">
        <f t="shared" si="483"/>
        <v>11700.5</v>
      </c>
      <c r="O766" s="166"/>
      <c r="P766" s="167">
        <f t="shared" si="484"/>
        <v>4</v>
      </c>
      <c r="Q766" s="168">
        <f t="shared" si="485"/>
        <v>0</v>
      </c>
      <c r="R766" s="168">
        <f t="shared" si="486"/>
        <v>0</v>
      </c>
      <c r="S766" s="168">
        <f t="shared" si="487"/>
        <v>0</v>
      </c>
      <c r="T766" s="169">
        <f t="shared" si="488"/>
        <v>0</v>
      </c>
      <c r="U766" s="166"/>
      <c r="V766" s="167">
        <f t="shared" si="489"/>
        <v>4</v>
      </c>
      <c r="W766" s="168">
        <f t="shared" si="490"/>
        <v>0</v>
      </c>
      <c r="X766" s="168">
        <f t="shared" si="491"/>
        <v>0</v>
      </c>
      <c r="Y766" s="168">
        <f t="shared" si="492"/>
        <v>0</v>
      </c>
      <c r="Z766" s="169">
        <f t="shared" si="493"/>
        <v>0</v>
      </c>
      <c r="AA766" s="166"/>
      <c r="AB766" s="167">
        <f t="shared" si="494"/>
        <v>4</v>
      </c>
      <c r="AC766" s="168">
        <f t="shared" si="495"/>
        <v>0</v>
      </c>
      <c r="AD766" s="168">
        <f t="shared" si="496"/>
        <v>0</v>
      </c>
      <c r="AE766" s="168">
        <f t="shared" si="497"/>
        <v>0</v>
      </c>
      <c r="AF766" s="169">
        <f t="shared" si="498"/>
        <v>0</v>
      </c>
      <c r="AG766" s="170"/>
      <c r="AH766" s="238" t="s">
        <v>1490</v>
      </c>
      <c r="AI766" s="280"/>
      <c r="AN766" s="255" t="s">
        <v>4654</v>
      </c>
      <c r="AO766" s="256" t="s">
        <v>4655</v>
      </c>
      <c r="AP766" s="256" t="s">
        <v>4666</v>
      </c>
      <c r="AQ766" s="257"/>
    </row>
    <row r="767" spans="1:43" ht="60">
      <c r="A767" s="281"/>
      <c r="B767" s="282" t="s">
        <v>4724</v>
      </c>
      <c r="C767" s="296" t="s">
        <v>4725</v>
      </c>
      <c r="D767" s="273" t="s">
        <v>4726</v>
      </c>
      <c r="E767" s="274"/>
      <c r="F767" s="275" t="s">
        <v>2594</v>
      </c>
      <c r="G767" s="276">
        <v>2</v>
      </c>
      <c r="H767" s="277">
        <v>2317.92</v>
      </c>
      <c r="I767" s="278">
        <v>219.36</v>
      </c>
      <c r="J767" s="279">
        <f t="shared" si="479"/>
        <v>2537.2800000000002</v>
      </c>
      <c r="K767" s="166">
        <f t="shared" si="480"/>
        <v>4635.84</v>
      </c>
      <c r="L767" s="166">
        <f t="shared" si="481"/>
        <v>438.72</v>
      </c>
      <c r="M767" s="166">
        <f t="shared" si="482"/>
        <v>5074.5600000000004</v>
      </c>
      <c r="N767" s="166">
        <f t="shared" si="483"/>
        <v>6343.2</v>
      </c>
      <c r="O767" s="166"/>
      <c r="P767" s="167">
        <f t="shared" si="484"/>
        <v>2</v>
      </c>
      <c r="Q767" s="168">
        <f t="shared" si="485"/>
        <v>0</v>
      </c>
      <c r="R767" s="168">
        <f t="shared" si="486"/>
        <v>0</v>
      </c>
      <c r="S767" s="168">
        <f t="shared" si="487"/>
        <v>0</v>
      </c>
      <c r="T767" s="169">
        <f t="shared" si="488"/>
        <v>0</v>
      </c>
      <c r="U767" s="166"/>
      <c r="V767" s="167">
        <f t="shared" si="489"/>
        <v>2</v>
      </c>
      <c r="W767" s="168">
        <f t="shared" si="490"/>
        <v>0</v>
      </c>
      <c r="X767" s="168">
        <f t="shared" si="491"/>
        <v>0</v>
      </c>
      <c r="Y767" s="168">
        <f t="shared" si="492"/>
        <v>0</v>
      </c>
      <c r="Z767" s="169">
        <f t="shared" si="493"/>
        <v>0</v>
      </c>
      <c r="AA767" s="166"/>
      <c r="AB767" s="167">
        <f t="shared" si="494"/>
        <v>2</v>
      </c>
      <c r="AC767" s="168">
        <f t="shared" si="495"/>
        <v>0</v>
      </c>
      <c r="AD767" s="168">
        <f t="shared" si="496"/>
        <v>0</v>
      </c>
      <c r="AE767" s="168">
        <f t="shared" si="497"/>
        <v>0</v>
      </c>
      <c r="AF767" s="169">
        <f t="shared" si="498"/>
        <v>0</v>
      </c>
      <c r="AG767" s="170"/>
      <c r="AH767" s="238" t="s">
        <v>1490</v>
      </c>
      <c r="AI767" s="280"/>
      <c r="AN767" s="255" t="s">
        <v>4654</v>
      </c>
      <c r="AO767" s="256" t="s">
        <v>4655</v>
      </c>
      <c r="AP767" s="256" t="s">
        <v>4666</v>
      </c>
      <c r="AQ767" s="257"/>
    </row>
    <row r="768" spans="1:43" ht="60">
      <c r="A768" s="327" t="s">
        <v>4727</v>
      </c>
      <c r="B768" s="282" t="s">
        <v>4728</v>
      </c>
      <c r="C768" s="299" t="s">
        <v>4729</v>
      </c>
      <c r="D768" s="273" t="s">
        <v>4730</v>
      </c>
      <c r="E768" s="274"/>
      <c r="F768" s="275" t="s">
        <v>2594</v>
      </c>
      <c r="G768" s="276">
        <v>2</v>
      </c>
      <c r="H768" s="277">
        <v>3116.12</v>
      </c>
      <c r="I768" s="278">
        <v>219.36</v>
      </c>
      <c r="J768" s="279">
        <f t="shared" si="479"/>
        <v>3335.48</v>
      </c>
      <c r="K768" s="166">
        <f t="shared" si="480"/>
        <v>6232.24</v>
      </c>
      <c r="L768" s="166">
        <f t="shared" si="481"/>
        <v>438.72</v>
      </c>
      <c r="M768" s="166">
        <f t="shared" si="482"/>
        <v>6670.96</v>
      </c>
      <c r="N768" s="166">
        <f t="shared" si="483"/>
        <v>8338.7000000000007</v>
      </c>
      <c r="O768" s="166"/>
      <c r="P768" s="167">
        <f t="shared" si="484"/>
        <v>2</v>
      </c>
      <c r="Q768" s="168">
        <f t="shared" si="485"/>
        <v>0</v>
      </c>
      <c r="R768" s="168">
        <f t="shared" si="486"/>
        <v>0</v>
      </c>
      <c r="S768" s="168">
        <f t="shared" si="487"/>
        <v>0</v>
      </c>
      <c r="T768" s="169">
        <f t="shared" si="488"/>
        <v>0</v>
      </c>
      <c r="U768" s="166"/>
      <c r="V768" s="167">
        <f t="shared" si="489"/>
        <v>2</v>
      </c>
      <c r="W768" s="168">
        <f t="shared" si="490"/>
        <v>0</v>
      </c>
      <c r="X768" s="168">
        <f t="shared" si="491"/>
        <v>0</v>
      </c>
      <c r="Y768" s="168">
        <f t="shared" si="492"/>
        <v>0</v>
      </c>
      <c r="Z768" s="169">
        <f t="shared" si="493"/>
        <v>0</v>
      </c>
      <c r="AA768" s="166"/>
      <c r="AB768" s="167">
        <f t="shared" si="494"/>
        <v>2</v>
      </c>
      <c r="AC768" s="168">
        <f t="shared" si="495"/>
        <v>0</v>
      </c>
      <c r="AD768" s="168">
        <f t="shared" si="496"/>
        <v>0</v>
      </c>
      <c r="AE768" s="168">
        <f t="shared" si="497"/>
        <v>0</v>
      </c>
      <c r="AF768" s="169">
        <f t="shared" si="498"/>
        <v>0</v>
      </c>
      <c r="AG768" s="170"/>
      <c r="AH768" s="238" t="s">
        <v>1490</v>
      </c>
      <c r="AI768" s="280"/>
      <c r="AN768" s="255"/>
      <c r="AO768" s="256"/>
      <c r="AP768" s="256"/>
      <c r="AQ768" s="257"/>
    </row>
    <row r="769" spans="1:43" ht="60">
      <c r="A769" s="281"/>
      <c r="B769" s="282" t="s">
        <v>4731</v>
      </c>
      <c r="C769" s="299" t="s">
        <v>4729</v>
      </c>
      <c r="D769" s="273" t="s">
        <v>4732</v>
      </c>
      <c r="E769" s="274"/>
      <c r="F769" s="275" t="s">
        <v>2594</v>
      </c>
      <c r="G769" s="276">
        <v>4</v>
      </c>
      <c r="H769" s="277">
        <v>3421.54</v>
      </c>
      <c r="I769" s="278">
        <v>219.36</v>
      </c>
      <c r="J769" s="279">
        <f t="shared" si="479"/>
        <v>3640.9</v>
      </c>
      <c r="K769" s="166">
        <f t="shared" si="480"/>
        <v>13686.16</v>
      </c>
      <c r="L769" s="166">
        <f t="shared" si="481"/>
        <v>877.44</v>
      </c>
      <c r="M769" s="166">
        <f t="shared" si="482"/>
        <v>14563.6</v>
      </c>
      <c r="N769" s="166">
        <f t="shared" si="483"/>
        <v>18204.5</v>
      </c>
      <c r="O769" s="166"/>
      <c r="P769" s="167">
        <f t="shared" si="484"/>
        <v>4</v>
      </c>
      <c r="Q769" s="168">
        <f t="shared" si="485"/>
        <v>0</v>
      </c>
      <c r="R769" s="168">
        <f t="shared" si="486"/>
        <v>0</v>
      </c>
      <c r="S769" s="168">
        <f t="shared" si="487"/>
        <v>0</v>
      </c>
      <c r="T769" s="169">
        <f t="shared" si="488"/>
        <v>0</v>
      </c>
      <c r="U769" s="166"/>
      <c r="V769" s="167">
        <f t="shared" si="489"/>
        <v>4</v>
      </c>
      <c r="W769" s="168">
        <f t="shared" si="490"/>
        <v>0</v>
      </c>
      <c r="X769" s="168">
        <f t="shared" si="491"/>
        <v>0</v>
      </c>
      <c r="Y769" s="168">
        <f t="shared" si="492"/>
        <v>0</v>
      </c>
      <c r="Z769" s="169">
        <f t="shared" si="493"/>
        <v>0</v>
      </c>
      <c r="AA769" s="166"/>
      <c r="AB769" s="167">
        <f t="shared" si="494"/>
        <v>4</v>
      </c>
      <c r="AC769" s="168">
        <f t="shared" si="495"/>
        <v>0</v>
      </c>
      <c r="AD769" s="168">
        <f t="shared" si="496"/>
        <v>0</v>
      </c>
      <c r="AE769" s="168">
        <f t="shared" si="497"/>
        <v>0</v>
      </c>
      <c r="AF769" s="169">
        <f t="shared" si="498"/>
        <v>0</v>
      </c>
      <c r="AG769" s="170"/>
      <c r="AH769" s="238" t="s">
        <v>1490</v>
      </c>
      <c r="AI769" s="280"/>
      <c r="AN769" s="255"/>
      <c r="AO769" s="256"/>
      <c r="AP769" s="256"/>
      <c r="AQ769" s="257"/>
    </row>
    <row r="770" spans="1:43" ht="60">
      <c r="A770" s="281"/>
      <c r="B770" s="282" t="s">
        <v>4733</v>
      </c>
      <c r="C770" s="299" t="s">
        <v>4734</v>
      </c>
      <c r="D770" s="273" t="s">
        <v>4735</v>
      </c>
      <c r="E770" s="274"/>
      <c r="F770" s="275" t="s">
        <v>2594</v>
      </c>
      <c r="G770" s="276">
        <v>4</v>
      </c>
      <c r="H770" s="277">
        <v>3578.73</v>
      </c>
      <c r="I770" s="278">
        <v>219.36</v>
      </c>
      <c r="J770" s="279">
        <f t="shared" si="479"/>
        <v>3798.09</v>
      </c>
      <c r="K770" s="166">
        <f t="shared" si="480"/>
        <v>14314.92</v>
      </c>
      <c r="L770" s="166">
        <f t="shared" si="481"/>
        <v>877.44</v>
      </c>
      <c r="M770" s="166">
        <f t="shared" si="482"/>
        <v>15192.36</v>
      </c>
      <c r="N770" s="166">
        <f t="shared" si="483"/>
        <v>18990.45</v>
      </c>
      <c r="O770" s="166"/>
      <c r="P770" s="167">
        <f t="shared" si="484"/>
        <v>4</v>
      </c>
      <c r="Q770" s="168">
        <f t="shared" si="485"/>
        <v>0</v>
      </c>
      <c r="R770" s="168">
        <f t="shared" si="486"/>
        <v>0</v>
      </c>
      <c r="S770" s="168">
        <f t="shared" si="487"/>
        <v>0</v>
      </c>
      <c r="T770" s="169">
        <f t="shared" si="488"/>
        <v>0</v>
      </c>
      <c r="U770" s="166"/>
      <c r="V770" s="167">
        <f t="shared" si="489"/>
        <v>4</v>
      </c>
      <c r="W770" s="168">
        <f t="shared" si="490"/>
        <v>0</v>
      </c>
      <c r="X770" s="168">
        <f t="shared" si="491"/>
        <v>0</v>
      </c>
      <c r="Y770" s="168">
        <f t="shared" si="492"/>
        <v>0</v>
      </c>
      <c r="Z770" s="169">
        <f t="shared" si="493"/>
        <v>0</v>
      </c>
      <c r="AA770" s="166"/>
      <c r="AB770" s="167">
        <f t="shared" si="494"/>
        <v>4</v>
      </c>
      <c r="AC770" s="168">
        <f t="shared" si="495"/>
        <v>0</v>
      </c>
      <c r="AD770" s="168">
        <f t="shared" si="496"/>
        <v>0</v>
      </c>
      <c r="AE770" s="168">
        <f t="shared" si="497"/>
        <v>0</v>
      </c>
      <c r="AF770" s="169">
        <f t="shared" si="498"/>
        <v>0</v>
      </c>
      <c r="AG770" s="170"/>
      <c r="AH770" s="238" t="s">
        <v>1490</v>
      </c>
      <c r="AI770" s="280"/>
      <c r="AN770" s="239"/>
      <c r="AO770" s="240"/>
      <c r="AP770" s="240"/>
      <c r="AQ770" s="241"/>
    </row>
    <row r="771" spans="1:43" ht="60">
      <c r="A771" s="281"/>
      <c r="B771" s="282" t="s">
        <v>4736</v>
      </c>
      <c r="C771" s="299" t="s">
        <v>4737</v>
      </c>
      <c r="D771" s="273" t="s">
        <v>4738</v>
      </c>
      <c r="E771" s="274"/>
      <c r="F771" s="275" t="s">
        <v>2594</v>
      </c>
      <c r="G771" s="276">
        <v>4</v>
      </c>
      <c r="H771" s="277">
        <v>4237.25</v>
      </c>
      <c r="I771" s="278">
        <v>219.36</v>
      </c>
      <c r="J771" s="279">
        <f t="shared" si="479"/>
        <v>4456.6099999999997</v>
      </c>
      <c r="K771" s="166">
        <f t="shared" si="480"/>
        <v>16949</v>
      </c>
      <c r="L771" s="166">
        <f t="shared" si="481"/>
        <v>877.44</v>
      </c>
      <c r="M771" s="166">
        <f t="shared" si="482"/>
        <v>17826.439999999999</v>
      </c>
      <c r="N771" s="166">
        <f t="shared" si="483"/>
        <v>22283.05</v>
      </c>
      <c r="O771" s="166"/>
      <c r="P771" s="167">
        <f t="shared" si="484"/>
        <v>4</v>
      </c>
      <c r="Q771" s="168">
        <f t="shared" si="485"/>
        <v>0</v>
      </c>
      <c r="R771" s="168">
        <f t="shared" si="486"/>
        <v>0</v>
      </c>
      <c r="S771" s="168">
        <f t="shared" si="487"/>
        <v>0</v>
      </c>
      <c r="T771" s="169">
        <f t="shared" si="488"/>
        <v>0</v>
      </c>
      <c r="U771" s="166"/>
      <c r="V771" s="167">
        <f t="shared" si="489"/>
        <v>4</v>
      </c>
      <c r="W771" s="168">
        <f t="shared" si="490"/>
        <v>0</v>
      </c>
      <c r="X771" s="168">
        <f t="shared" si="491"/>
        <v>0</v>
      </c>
      <c r="Y771" s="168">
        <f t="shared" si="492"/>
        <v>0</v>
      </c>
      <c r="Z771" s="169">
        <f t="shared" si="493"/>
        <v>0</v>
      </c>
      <c r="AA771" s="166"/>
      <c r="AB771" s="167">
        <f t="shared" si="494"/>
        <v>4</v>
      </c>
      <c r="AC771" s="168">
        <f t="shared" si="495"/>
        <v>0</v>
      </c>
      <c r="AD771" s="168">
        <f t="shared" si="496"/>
        <v>0</v>
      </c>
      <c r="AE771" s="168">
        <f t="shared" si="497"/>
        <v>0</v>
      </c>
      <c r="AF771" s="169">
        <f t="shared" si="498"/>
        <v>0</v>
      </c>
      <c r="AG771" s="170"/>
      <c r="AH771" s="238" t="s">
        <v>1490</v>
      </c>
      <c r="AI771" s="280"/>
      <c r="AN771" s="255"/>
      <c r="AO771" s="256"/>
      <c r="AP771" s="256"/>
      <c r="AQ771" s="257"/>
    </row>
    <row r="772" spans="1:43" ht="60">
      <c r="A772" s="281"/>
      <c r="B772" s="282" t="s">
        <v>4739</v>
      </c>
      <c r="C772" s="299" t="s">
        <v>4740</v>
      </c>
      <c r="D772" s="273" t="s">
        <v>4741</v>
      </c>
      <c r="E772" s="274"/>
      <c r="F772" s="275" t="s">
        <v>2594</v>
      </c>
      <c r="G772" s="276">
        <v>2</v>
      </c>
      <c r="H772" s="277">
        <v>2880.68</v>
      </c>
      <c r="I772" s="278">
        <v>219.36</v>
      </c>
      <c r="J772" s="279">
        <f t="shared" si="479"/>
        <v>3100.04</v>
      </c>
      <c r="K772" s="166">
        <f t="shared" si="480"/>
        <v>5761.36</v>
      </c>
      <c r="L772" s="166">
        <f t="shared" si="481"/>
        <v>438.72</v>
      </c>
      <c r="M772" s="166">
        <f t="shared" si="482"/>
        <v>6200.08</v>
      </c>
      <c r="N772" s="166">
        <f t="shared" si="483"/>
        <v>7750.1</v>
      </c>
      <c r="O772" s="166"/>
      <c r="P772" s="167">
        <f t="shared" si="484"/>
        <v>2</v>
      </c>
      <c r="Q772" s="168">
        <f t="shared" si="485"/>
        <v>0</v>
      </c>
      <c r="R772" s="168">
        <f t="shared" si="486"/>
        <v>0</v>
      </c>
      <c r="S772" s="168">
        <f t="shared" si="487"/>
        <v>0</v>
      </c>
      <c r="T772" s="169">
        <f t="shared" si="488"/>
        <v>0</v>
      </c>
      <c r="U772" s="166"/>
      <c r="V772" s="167">
        <f t="shared" si="489"/>
        <v>2</v>
      </c>
      <c r="W772" s="168">
        <f t="shared" si="490"/>
        <v>0</v>
      </c>
      <c r="X772" s="168">
        <f t="shared" si="491"/>
        <v>0</v>
      </c>
      <c r="Y772" s="168">
        <f t="shared" si="492"/>
        <v>0</v>
      </c>
      <c r="Z772" s="169">
        <f t="shared" si="493"/>
        <v>0</v>
      </c>
      <c r="AA772" s="166"/>
      <c r="AB772" s="167">
        <f t="shared" si="494"/>
        <v>2</v>
      </c>
      <c r="AC772" s="168">
        <f t="shared" si="495"/>
        <v>0</v>
      </c>
      <c r="AD772" s="168">
        <f t="shared" si="496"/>
        <v>0</v>
      </c>
      <c r="AE772" s="168">
        <f t="shared" si="497"/>
        <v>0</v>
      </c>
      <c r="AF772" s="169">
        <f t="shared" si="498"/>
        <v>0</v>
      </c>
      <c r="AG772" s="170"/>
      <c r="AH772" s="238" t="s">
        <v>1490</v>
      </c>
      <c r="AI772" s="280"/>
      <c r="AN772" s="255"/>
      <c r="AO772" s="256"/>
      <c r="AP772" s="256"/>
      <c r="AQ772" s="257"/>
    </row>
    <row r="773" spans="1:43" ht="60">
      <c r="A773" s="281"/>
      <c r="B773" s="282" t="s">
        <v>4742</v>
      </c>
      <c r="C773" s="299" t="s">
        <v>4740</v>
      </c>
      <c r="D773" s="273" t="s">
        <v>4743</v>
      </c>
      <c r="E773" s="274"/>
      <c r="F773" s="275" t="s">
        <v>2594</v>
      </c>
      <c r="G773" s="276">
        <v>2</v>
      </c>
      <c r="H773" s="277">
        <v>3162.56</v>
      </c>
      <c r="I773" s="278">
        <v>219.36</v>
      </c>
      <c r="J773" s="279">
        <f t="shared" si="479"/>
        <v>3381.92</v>
      </c>
      <c r="K773" s="166">
        <f t="shared" si="480"/>
        <v>6325.12</v>
      </c>
      <c r="L773" s="166">
        <f t="shared" si="481"/>
        <v>438.72</v>
      </c>
      <c r="M773" s="166">
        <f t="shared" si="482"/>
        <v>6763.84</v>
      </c>
      <c r="N773" s="166">
        <f t="shared" si="483"/>
        <v>8454.7999999999993</v>
      </c>
      <c r="O773" s="166"/>
      <c r="P773" s="167">
        <f t="shared" si="484"/>
        <v>2</v>
      </c>
      <c r="Q773" s="168">
        <f t="shared" si="485"/>
        <v>0</v>
      </c>
      <c r="R773" s="168">
        <f t="shared" si="486"/>
        <v>0</v>
      </c>
      <c r="S773" s="168">
        <f t="shared" si="487"/>
        <v>0</v>
      </c>
      <c r="T773" s="169">
        <f t="shared" si="488"/>
        <v>0</v>
      </c>
      <c r="U773" s="166"/>
      <c r="V773" s="167">
        <f t="shared" si="489"/>
        <v>2</v>
      </c>
      <c r="W773" s="168">
        <f t="shared" si="490"/>
        <v>0</v>
      </c>
      <c r="X773" s="168">
        <f t="shared" si="491"/>
        <v>0</v>
      </c>
      <c r="Y773" s="168">
        <f t="shared" si="492"/>
        <v>0</v>
      </c>
      <c r="Z773" s="169">
        <f t="shared" si="493"/>
        <v>0</v>
      </c>
      <c r="AA773" s="166"/>
      <c r="AB773" s="167">
        <f t="shared" si="494"/>
        <v>2</v>
      </c>
      <c r="AC773" s="168">
        <f t="shared" si="495"/>
        <v>0</v>
      </c>
      <c r="AD773" s="168">
        <f t="shared" si="496"/>
        <v>0</v>
      </c>
      <c r="AE773" s="168">
        <f t="shared" si="497"/>
        <v>0</v>
      </c>
      <c r="AF773" s="169">
        <f t="shared" si="498"/>
        <v>0</v>
      </c>
      <c r="AG773" s="170"/>
      <c r="AH773" s="238" t="s">
        <v>1490</v>
      </c>
      <c r="AI773" s="280"/>
      <c r="AN773" s="255"/>
      <c r="AO773" s="256"/>
      <c r="AP773" s="256"/>
      <c r="AQ773" s="257"/>
    </row>
    <row r="774" spans="1:43" ht="60">
      <c r="A774" s="281"/>
      <c r="B774" s="282" t="s">
        <v>4744</v>
      </c>
      <c r="C774" s="299" t="s">
        <v>4745</v>
      </c>
      <c r="D774" s="273" t="s">
        <v>4746</v>
      </c>
      <c r="E774" s="274"/>
      <c r="F774" s="275" t="s">
        <v>2594</v>
      </c>
      <c r="G774" s="276">
        <v>2</v>
      </c>
      <c r="H774" s="277">
        <v>3264.39</v>
      </c>
      <c r="I774" s="278">
        <v>219.36</v>
      </c>
      <c r="J774" s="279">
        <f t="shared" si="479"/>
        <v>3483.75</v>
      </c>
      <c r="K774" s="166">
        <f t="shared" si="480"/>
        <v>6528.78</v>
      </c>
      <c r="L774" s="166">
        <f t="shared" si="481"/>
        <v>438.72</v>
      </c>
      <c r="M774" s="166">
        <f t="shared" si="482"/>
        <v>6967.5</v>
      </c>
      <c r="N774" s="166">
        <f t="shared" si="483"/>
        <v>8709.3799999999992</v>
      </c>
      <c r="O774" s="166"/>
      <c r="P774" s="167">
        <f t="shared" si="484"/>
        <v>2</v>
      </c>
      <c r="Q774" s="168">
        <f t="shared" si="485"/>
        <v>0</v>
      </c>
      <c r="R774" s="168">
        <f t="shared" si="486"/>
        <v>0</v>
      </c>
      <c r="S774" s="168">
        <f t="shared" si="487"/>
        <v>0</v>
      </c>
      <c r="T774" s="169">
        <f t="shared" si="488"/>
        <v>0</v>
      </c>
      <c r="U774" s="166"/>
      <c r="V774" s="167">
        <f t="shared" si="489"/>
        <v>2</v>
      </c>
      <c r="W774" s="168">
        <f t="shared" si="490"/>
        <v>0</v>
      </c>
      <c r="X774" s="168">
        <f t="shared" si="491"/>
        <v>0</v>
      </c>
      <c r="Y774" s="168">
        <f t="shared" si="492"/>
        <v>0</v>
      </c>
      <c r="Z774" s="169">
        <f t="shared" si="493"/>
        <v>0</v>
      </c>
      <c r="AA774" s="166"/>
      <c r="AB774" s="167">
        <f t="shared" si="494"/>
        <v>2</v>
      </c>
      <c r="AC774" s="168">
        <f t="shared" si="495"/>
        <v>0</v>
      </c>
      <c r="AD774" s="168">
        <f t="shared" si="496"/>
        <v>0</v>
      </c>
      <c r="AE774" s="168">
        <f t="shared" si="497"/>
        <v>0</v>
      </c>
      <c r="AF774" s="169">
        <f t="shared" si="498"/>
        <v>0</v>
      </c>
      <c r="AG774" s="170"/>
      <c r="AH774" s="238" t="s">
        <v>1490</v>
      </c>
      <c r="AI774" s="280"/>
      <c r="AN774" s="255"/>
      <c r="AO774" s="256"/>
      <c r="AP774" s="256"/>
      <c r="AQ774" s="257"/>
    </row>
    <row r="775" spans="1:43" ht="60">
      <c r="A775" s="281"/>
      <c r="B775" s="282" t="s">
        <v>4747</v>
      </c>
      <c r="C775" s="299" t="s">
        <v>4748</v>
      </c>
      <c r="D775" s="273" t="s">
        <v>4749</v>
      </c>
      <c r="E775" s="274"/>
      <c r="F775" s="275" t="s">
        <v>2594</v>
      </c>
      <c r="G775" s="276">
        <v>4</v>
      </c>
      <c r="H775" s="277">
        <v>3537.85</v>
      </c>
      <c r="I775" s="278">
        <v>219.36</v>
      </c>
      <c r="J775" s="279">
        <f t="shared" si="479"/>
        <v>3757.21</v>
      </c>
      <c r="K775" s="166">
        <f t="shared" si="480"/>
        <v>14151.4</v>
      </c>
      <c r="L775" s="166">
        <f t="shared" si="481"/>
        <v>877.44</v>
      </c>
      <c r="M775" s="166">
        <f t="shared" si="482"/>
        <v>15028.84</v>
      </c>
      <c r="N775" s="166">
        <f t="shared" si="483"/>
        <v>18786.05</v>
      </c>
      <c r="O775" s="166"/>
      <c r="P775" s="167">
        <f t="shared" si="484"/>
        <v>4</v>
      </c>
      <c r="Q775" s="168">
        <f t="shared" si="485"/>
        <v>0</v>
      </c>
      <c r="R775" s="168">
        <f t="shared" si="486"/>
        <v>0</v>
      </c>
      <c r="S775" s="168">
        <f t="shared" si="487"/>
        <v>0</v>
      </c>
      <c r="T775" s="169">
        <f t="shared" si="488"/>
        <v>0</v>
      </c>
      <c r="U775" s="166"/>
      <c r="V775" s="167">
        <f t="shared" si="489"/>
        <v>4</v>
      </c>
      <c r="W775" s="168">
        <f t="shared" si="490"/>
        <v>0</v>
      </c>
      <c r="X775" s="168">
        <f t="shared" si="491"/>
        <v>0</v>
      </c>
      <c r="Y775" s="168">
        <f t="shared" si="492"/>
        <v>0</v>
      </c>
      <c r="Z775" s="169">
        <f t="shared" si="493"/>
        <v>0</v>
      </c>
      <c r="AA775" s="166"/>
      <c r="AB775" s="167">
        <f t="shared" si="494"/>
        <v>4</v>
      </c>
      <c r="AC775" s="168">
        <f t="shared" si="495"/>
        <v>0</v>
      </c>
      <c r="AD775" s="168">
        <f t="shared" si="496"/>
        <v>0</v>
      </c>
      <c r="AE775" s="168">
        <f t="shared" si="497"/>
        <v>0</v>
      </c>
      <c r="AF775" s="169">
        <f t="shared" si="498"/>
        <v>0</v>
      </c>
      <c r="AG775" s="170"/>
      <c r="AH775" s="238" t="s">
        <v>1490</v>
      </c>
      <c r="AI775" s="280"/>
      <c r="AN775" s="255"/>
      <c r="AO775" s="256"/>
      <c r="AP775" s="256"/>
      <c r="AQ775" s="257"/>
    </row>
    <row r="776" spans="1:43" ht="60">
      <c r="A776" s="281"/>
      <c r="B776" s="282" t="s">
        <v>4750</v>
      </c>
      <c r="C776" s="299" t="s">
        <v>4748</v>
      </c>
      <c r="D776" s="273" t="s">
        <v>4751</v>
      </c>
      <c r="E776" s="274"/>
      <c r="F776" s="275" t="s">
        <v>2594</v>
      </c>
      <c r="G776" s="276">
        <v>2</v>
      </c>
      <c r="H776" s="277">
        <v>3572.61</v>
      </c>
      <c r="I776" s="278">
        <v>219.36</v>
      </c>
      <c r="J776" s="279">
        <f t="shared" si="479"/>
        <v>3791.97</v>
      </c>
      <c r="K776" s="166">
        <f t="shared" si="480"/>
        <v>7145.22</v>
      </c>
      <c r="L776" s="166">
        <f t="shared" si="481"/>
        <v>438.72</v>
      </c>
      <c r="M776" s="166">
        <f t="shared" si="482"/>
        <v>7583.94</v>
      </c>
      <c r="N776" s="166">
        <f t="shared" si="483"/>
        <v>9479.93</v>
      </c>
      <c r="O776" s="166"/>
      <c r="P776" s="167">
        <f t="shared" si="484"/>
        <v>2</v>
      </c>
      <c r="Q776" s="168">
        <f t="shared" si="485"/>
        <v>0</v>
      </c>
      <c r="R776" s="168">
        <f t="shared" si="486"/>
        <v>0</v>
      </c>
      <c r="S776" s="168">
        <f t="shared" si="487"/>
        <v>0</v>
      </c>
      <c r="T776" s="169">
        <f t="shared" si="488"/>
        <v>0</v>
      </c>
      <c r="U776" s="166"/>
      <c r="V776" s="167">
        <f t="shared" si="489"/>
        <v>2</v>
      </c>
      <c r="W776" s="168">
        <f t="shared" si="490"/>
        <v>0</v>
      </c>
      <c r="X776" s="168">
        <f t="shared" si="491"/>
        <v>0</v>
      </c>
      <c r="Y776" s="168">
        <f t="shared" si="492"/>
        <v>0</v>
      </c>
      <c r="Z776" s="169">
        <f t="shared" si="493"/>
        <v>0</v>
      </c>
      <c r="AA776" s="166"/>
      <c r="AB776" s="167">
        <f t="shared" si="494"/>
        <v>2</v>
      </c>
      <c r="AC776" s="168">
        <f t="shared" si="495"/>
        <v>0</v>
      </c>
      <c r="AD776" s="168">
        <f t="shared" si="496"/>
        <v>0</v>
      </c>
      <c r="AE776" s="168">
        <f t="shared" si="497"/>
        <v>0</v>
      </c>
      <c r="AF776" s="169">
        <f t="shared" si="498"/>
        <v>0</v>
      </c>
      <c r="AG776" s="170"/>
      <c r="AH776" s="238" t="s">
        <v>1490</v>
      </c>
      <c r="AI776" s="280"/>
      <c r="AN776" s="239"/>
      <c r="AO776" s="240"/>
      <c r="AP776" s="240"/>
      <c r="AQ776" s="241"/>
    </row>
    <row r="777" spans="1:43" ht="60">
      <c r="A777" s="281"/>
      <c r="B777" s="282" t="s">
        <v>4752</v>
      </c>
      <c r="C777" s="299" t="s">
        <v>4753</v>
      </c>
      <c r="D777" s="273" t="s">
        <v>4754</v>
      </c>
      <c r="E777" s="274"/>
      <c r="F777" s="275" t="s">
        <v>2594</v>
      </c>
      <c r="G777" s="276">
        <v>4</v>
      </c>
      <c r="H777" s="277">
        <v>3651.87</v>
      </c>
      <c r="I777" s="278">
        <v>219.36</v>
      </c>
      <c r="J777" s="279">
        <f t="shared" si="479"/>
        <v>3871.23</v>
      </c>
      <c r="K777" s="166">
        <f t="shared" si="480"/>
        <v>14607.48</v>
      </c>
      <c r="L777" s="166">
        <f t="shared" si="481"/>
        <v>877.44</v>
      </c>
      <c r="M777" s="166">
        <f t="shared" si="482"/>
        <v>15484.92</v>
      </c>
      <c r="N777" s="166">
        <f t="shared" si="483"/>
        <v>19356.150000000001</v>
      </c>
      <c r="O777" s="166"/>
      <c r="P777" s="167">
        <f t="shared" si="484"/>
        <v>4</v>
      </c>
      <c r="Q777" s="168">
        <f t="shared" si="485"/>
        <v>0</v>
      </c>
      <c r="R777" s="168">
        <f t="shared" si="486"/>
        <v>0</v>
      </c>
      <c r="S777" s="168">
        <f t="shared" si="487"/>
        <v>0</v>
      </c>
      <c r="T777" s="169">
        <f t="shared" si="488"/>
        <v>0</v>
      </c>
      <c r="U777" s="166"/>
      <c r="V777" s="167">
        <f t="shared" si="489"/>
        <v>4</v>
      </c>
      <c r="W777" s="168">
        <f t="shared" si="490"/>
        <v>0</v>
      </c>
      <c r="X777" s="168">
        <f t="shared" si="491"/>
        <v>0</v>
      </c>
      <c r="Y777" s="168">
        <f t="shared" si="492"/>
        <v>0</v>
      </c>
      <c r="Z777" s="169">
        <f t="shared" si="493"/>
        <v>0</v>
      </c>
      <c r="AA777" s="166"/>
      <c r="AB777" s="167">
        <f t="shared" si="494"/>
        <v>4</v>
      </c>
      <c r="AC777" s="168">
        <f t="shared" si="495"/>
        <v>0</v>
      </c>
      <c r="AD777" s="168">
        <f t="shared" si="496"/>
        <v>0</v>
      </c>
      <c r="AE777" s="168">
        <f t="shared" si="497"/>
        <v>0</v>
      </c>
      <c r="AF777" s="169">
        <f t="shared" si="498"/>
        <v>0</v>
      </c>
      <c r="AG777" s="170"/>
      <c r="AH777" s="238" t="s">
        <v>1490</v>
      </c>
      <c r="AI777" s="280"/>
      <c r="AN777" s="255"/>
      <c r="AO777" s="256"/>
      <c r="AP777" s="256"/>
      <c r="AQ777" s="257"/>
    </row>
    <row r="778" spans="1:43" ht="60">
      <c r="A778" s="281"/>
      <c r="B778" s="282" t="s">
        <v>4755</v>
      </c>
      <c r="C778" s="296" t="s">
        <v>4756</v>
      </c>
      <c r="D778" s="273" t="s">
        <v>4757</v>
      </c>
      <c r="E778" s="274"/>
      <c r="F778" s="275" t="s">
        <v>2594</v>
      </c>
      <c r="G778" s="276">
        <v>2</v>
      </c>
      <c r="H778" s="277">
        <v>2884.38</v>
      </c>
      <c r="I778" s="278">
        <v>219.36</v>
      </c>
      <c r="J778" s="279">
        <f t="shared" si="479"/>
        <v>3103.74</v>
      </c>
      <c r="K778" s="166">
        <f t="shared" si="480"/>
        <v>5768.76</v>
      </c>
      <c r="L778" s="166">
        <f t="shared" si="481"/>
        <v>438.72</v>
      </c>
      <c r="M778" s="166">
        <f t="shared" si="482"/>
        <v>6207.48</v>
      </c>
      <c r="N778" s="166">
        <f t="shared" si="483"/>
        <v>7759.35</v>
      </c>
      <c r="O778" s="166"/>
      <c r="P778" s="167">
        <f t="shared" si="484"/>
        <v>2</v>
      </c>
      <c r="Q778" s="168">
        <f t="shared" si="485"/>
        <v>0</v>
      </c>
      <c r="R778" s="168">
        <f t="shared" si="486"/>
        <v>0</v>
      </c>
      <c r="S778" s="168">
        <f t="shared" si="487"/>
        <v>0</v>
      </c>
      <c r="T778" s="169">
        <f t="shared" si="488"/>
        <v>0</v>
      </c>
      <c r="U778" s="166"/>
      <c r="V778" s="167">
        <f t="shared" si="489"/>
        <v>2</v>
      </c>
      <c r="W778" s="168">
        <f t="shared" si="490"/>
        <v>0</v>
      </c>
      <c r="X778" s="168">
        <f t="shared" si="491"/>
        <v>0</v>
      </c>
      <c r="Y778" s="168">
        <f t="shared" si="492"/>
        <v>0</v>
      </c>
      <c r="Z778" s="169">
        <f t="shared" si="493"/>
        <v>0</v>
      </c>
      <c r="AA778" s="166"/>
      <c r="AB778" s="167">
        <f t="shared" si="494"/>
        <v>2</v>
      </c>
      <c r="AC778" s="168">
        <f t="shared" si="495"/>
        <v>0</v>
      </c>
      <c r="AD778" s="168">
        <f t="shared" si="496"/>
        <v>0</v>
      </c>
      <c r="AE778" s="168">
        <f t="shared" si="497"/>
        <v>0</v>
      </c>
      <c r="AF778" s="169">
        <f t="shared" si="498"/>
        <v>0</v>
      </c>
      <c r="AG778" s="170"/>
      <c r="AH778" s="238" t="s">
        <v>1490</v>
      </c>
      <c r="AI778" s="280"/>
      <c r="AN778" s="255" t="s">
        <v>4655</v>
      </c>
      <c r="AO778" s="256" t="s">
        <v>4758</v>
      </c>
      <c r="AP778" s="256" t="s">
        <v>4713</v>
      </c>
      <c r="AQ778" s="257"/>
    </row>
    <row r="779" spans="1:43" ht="60">
      <c r="A779" s="281"/>
      <c r="B779" s="282" t="s">
        <v>4759</v>
      </c>
      <c r="C779" s="296" t="s">
        <v>4760</v>
      </c>
      <c r="D779" s="273" t="s">
        <v>4761</v>
      </c>
      <c r="E779" s="274"/>
      <c r="F779" s="275" t="s">
        <v>2594</v>
      </c>
      <c r="G779" s="276">
        <v>2</v>
      </c>
      <c r="H779" s="277">
        <v>3024.51</v>
      </c>
      <c r="I779" s="278">
        <v>219.36</v>
      </c>
      <c r="J779" s="279">
        <f t="shared" si="479"/>
        <v>3243.87</v>
      </c>
      <c r="K779" s="166">
        <f t="shared" si="480"/>
        <v>6049.02</v>
      </c>
      <c r="L779" s="166">
        <f t="shared" si="481"/>
        <v>438.72</v>
      </c>
      <c r="M779" s="166">
        <f t="shared" si="482"/>
        <v>6487.74</v>
      </c>
      <c r="N779" s="166">
        <f t="shared" si="483"/>
        <v>8109.68</v>
      </c>
      <c r="O779" s="166"/>
      <c r="P779" s="167">
        <f t="shared" si="484"/>
        <v>2</v>
      </c>
      <c r="Q779" s="168">
        <f t="shared" si="485"/>
        <v>0</v>
      </c>
      <c r="R779" s="168">
        <f t="shared" si="486"/>
        <v>0</v>
      </c>
      <c r="S779" s="168">
        <f t="shared" si="487"/>
        <v>0</v>
      </c>
      <c r="T779" s="169">
        <f t="shared" si="488"/>
        <v>0</v>
      </c>
      <c r="U779" s="166"/>
      <c r="V779" s="167">
        <f t="shared" si="489"/>
        <v>2</v>
      </c>
      <c r="W779" s="168">
        <f t="shared" si="490"/>
        <v>0</v>
      </c>
      <c r="X779" s="168">
        <f t="shared" si="491"/>
        <v>0</v>
      </c>
      <c r="Y779" s="168">
        <f t="shared" si="492"/>
        <v>0</v>
      </c>
      <c r="Z779" s="169">
        <f t="shared" si="493"/>
        <v>0</v>
      </c>
      <c r="AA779" s="166"/>
      <c r="AB779" s="167">
        <f t="shared" si="494"/>
        <v>2</v>
      </c>
      <c r="AC779" s="168">
        <f t="shared" si="495"/>
        <v>0</v>
      </c>
      <c r="AD779" s="168">
        <f t="shared" si="496"/>
        <v>0</v>
      </c>
      <c r="AE779" s="168">
        <f t="shared" si="497"/>
        <v>0</v>
      </c>
      <c r="AF779" s="169">
        <f t="shared" si="498"/>
        <v>0</v>
      </c>
      <c r="AG779" s="170"/>
      <c r="AH779" s="238" t="s">
        <v>1490</v>
      </c>
      <c r="AI779" s="280"/>
      <c r="AN779" s="255" t="s">
        <v>4654</v>
      </c>
      <c r="AO779" s="256" t="s">
        <v>4655</v>
      </c>
      <c r="AP779" s="256" t="s">
        <v>4666</v>
      </c>
      <c r="AQ779" s="257"/>
    </row>
    <row r="780" spans="1:43" ht="60">
      <c r="A780" s="281"/>
      <c r="B780" s="282" t="s">
        <v>4762</v>
      </c>
      <c r="C780" s="296" t="s">
        <v>4763</v>
      </c>
      <c r="D780" s="273" t="s">
        <v>4764</v>
      </c>
      <c r="E780" s="274"/>
      <c r="F780" s="275" t="s">
        <v>2594</v>
      </c>
      <c r="G780" s="276">
        <v>2</v>
      </c>
      <c r="H780" s="277">
        <v>3204.66</v>
      </c>
      <c r="I780" s="278">
        <v>219.36</v>
      </c>
      <c r="J780" s="279">
        <f t="shared" si="479"/>
        <v>3424.02</v>
      </c>
      <c r="K780" s="166">
        <f t="shared" si="480"/>
        <v>6409.32</v>
      </c>
      <c r="L780" s="166">
        <f t="shared" si="481"/>
        <v>438.72</v>
      </c>
      <c r="M780" s="166">
        <f t="shared" si="482"/>
        <v>6848.04</v>
      </c>
      <c r="N780" s="166">
        <f t="shared" si="483"/>
        <v>8560.0499999999993</v>
      </c>
      <c r="O780" s="166"/>
      <c r="P780" s="167">
        <f t="shared" si="484"/>
        <v>2</v>
      </c>
      <c r="Q780" s="168">
        <f t="shared" si="485"/>
        <v>0</v>
      </c>
      <c r="R780" s="168">
        <f t="shared" si="486"/>
        <v>0</v>
      </c>
      <c r="S780" s="168">
        <f t="shared" si="487"/>
        <v>0</v>
      </c>
      <c r="T780" s="169">
        <f t="shared" si="488"/>
        <v>0</v>
      </c>
      <c r="U780" s="166"/>
      <c r="V780" s="167">
        <f t="shared" si="489"/>
        <v>2</v>
      </c>
      <c r="W780" s="168">
        <f t="shared" si="490"/>
        <v>0</v>
      </c>
      <c r="X780" s="168">
        <f t="shared" si="491"/>
        <v>0</v>
      </c>
      <c r="Y780" s="168">
        <f t="shared" si="492"/>
        <v>0</v>
      </c>
      <c r="Z780" s="169">
        <f t="shared" si="493"/>
        <v>0</v>
      </c>
      <c r="AA780" s="166"/>
      <c r="AB780" s="167">
        <f t="shared" si="494"/>
        <v>2</v>
      </c>
      <c r="AC780" s="168">
        <f t="shared" si="495"/>
        <v>0</v>
      </c>
      <c r="AD780" s="168">
        <f t="shared" si="496"/>
        <v>0</v>
      </c>
      <c r="AE780" s="168">
        <f t="shared" si="497"/>
        <v>0</v>
      </c>
      <c r="AF780" s="169">
        <f t="shared" si="498"/>
        <v>0</v>
      </c>
      <c r="AG780" s="170"/>
      <c r="AH780" s="238" t="s">
        <v>1490</v>
      </c>
      <c r="AI780" s="280"/>
      <c r="AN780" s="255" t="s">
        <v>4654</v>
      </c>
      <c r="AO780" s="256" t="s">
        <v>4655</v>
      </c>
      <c r="AP780" s="256" t="s">
        <v>4666</v>
      </c>
      <c r="AQ780" s="257"/>
    </row>
    <row r="781" spans="1:43" ht="60">
      <c r="A781" s="281"/>
      <c r="B781" s="282" t="s">
        <v>4765</v>
      </c>
      <c r="C781" s="296" t="s">
        <v>4766</v>
      </c>
      <c r="D781" s="273" t="s">
        <v>4767</v>
      </c>
      <c r="E781" s="274"/>
      <c r="F781" s="275" t="s">
        <v>2594</v>
      </c>
      <c r="G781" s="276">
        <v>2</v>
      </c>
      <c r="H781" s="277">
        <v>5271.92</v>
      </c>
      <c r="I781" s="278">
        <v>219.36</v>
      </c>
      <c r="J781" s="279">
        <f t="shared" si="479"/>
        <v>5491.28</v>
      </c>
      <c r="K781" s="166">
        <f t="shared" si="480"/>
        <v>10543.84</v>
      </c>
      <c r="L781" s="166">
        <f t="shared" si="481"/>
        <v>438.72</v>
      </c>
      <c r="M781" s="166">
        <f t="shared" si="482"/>
        <v>10982.56</v>
      </c>
      <c r="N781" s="166">
        <f t="shared" si="483"/>
        <v>13728.2</v>
      </c>
      <c r="O781" s="166"/>
      <c r="P781" s="167">
        <f t="shared" si="484"/>
        <v>2</v>
      </c>
      <c r="Q781" s="168">
        <f t="shared" si="485"/>
        <v>0</v>
      </c>
      <c r="R781" s="168">
        <f t="shared" si="486"/>
        <v>0</v>
      </c>
      <c r="S781" s="168">
        <f t="shared" si="487"/>
        <v>0</v>
      </c>
      <c r="T781" s="169">
        <f t="shared" si="488"/>
        <v>0</v>
      </c>
      <c r="U781" s="166"/>
      <c r="V781" s="167">
        <f t="shared" si="489"/>
        <v>2</v>
      </c>
      <c r="W781" s="168">
        <f t="shared" si="490"/>
        <v>0</v>
      </c>
      <c r="X781" s="168">
        <f t="shared" si="491"/>
        <v>0</v>
      </c>
      <c r="Y781" s="168">
        <f t="shared" si="492"/>
        <v>0</v>
      </c>
      <c r="Z781" s="169">
        <f t="shared" si="493"/>
        <v>0</v>
      </c>
      <c r="AA781" s="166"/>
      <c r="AB781" s="167">
        <f t="shared" si="494"/>
        <v>2</v>
      </c>
      <c r="AC781" s="168">
        <f t="shared" si="495"/>
        <v>0</v>
      </c>
      <c r="AD781" s="168">
        <f t="shared" si="496"/>
        <v>0</v>
      </c>
      <c r="AE781" s="168">
        <f t="shared" si="497"/>
        <v>0</v>
      </c>
      <c r="AF781" s="169">
        <f t="shared" si="498"/>
        <v>0</v>
      </c>
      <c r="AG781" s="170"/>
      <c r="AH781" s="238" t="s">
        <v>1490</v>
      </c>
      <c r="AI781" s="280"/>
      <c r="AN781" s="255" t="s">
        <v>4654</v>
      </c>
      <c r="AO781" s="256" t="s">
        <v>4655</v>
      </c>
      <c r="AP781" s="256" t="s">
        <v>4666</v>
      </c>
      <c r="AQ781" s="257"/>
    </row>
    <row r="782" spans="1:43" ht="60">
      <c r="A782" s="281"/>
      <c r="B782" s="282" t="s">
        <v>4768</v>
      </c>
      <c r="C782" s="296" t="s">
        <v>4769</v>
      </c>
      <c r="D782" s="273" t="s">
        <v>4770</v>
      </c>
      <c r="E782" s="274"/>
      <c r="F782" s="275" t="s">
        <v>2594</v>
      </c>
      <c r="G782" s="276">
        <v>2</v>
      </c>
      <c r="H782" s="277">
        <v>4336.92</v>
      </c>
      <c r="I782" s="278">
        <v>219.36</v>
      </c>
      <c r="J782" s="279">
        <f t="shared" si="479"/>
        <v>4556.28</v>
      </c>
      <c r="K782" s="166">
        <f t="shared" si="480"/>
        <v>8673.84</v>
      </c>
      <c r="L782" s="166">
        <f t="shared" si="481"/>
        <v>438.72</v>
      </c>
      <c r="M782" s="166">
        <f t="shared" si="482"/>
        <v>9112.56</v>
      </c>
      <c r="N782" s="166">
        <f t="shared" si="483"/>
        <v>11390.7</v>
      </c>
      <c r="O782" s="166"/>
      <c r="P782" s="167">
        <f t="shared" si="484"/>
        <v>2</v>
      </c>
      <c r="Q782" s="168">
        <f t="shared" si="485"/>
        <v>0</v>
      </c>
      <c r="R782" s="168">
        <f t="shared" si="486"/>
        <v>0</v>
      </c>
      <c r="S782" s="168">
        <f t="shared" si="487"/>
        <v>0</v>
      </c>
      <c r="T782" s="169">
        <f t="shared" si="488"/>
        <v>0</v>
      </c>
      <c r="U782" s="166"/>
      <c r="V782" s="167">
        <f t="shared" si="489"/>
        <v>2</v>
      </c>
      <c r="W782" s="168">
        <f t="shared" si="490"/>
        <v>0</v>
      </c>
      <c r="X782" s="168">
        <f t="shared" si="491"/>
        <v>0</v>
      </c>
      <c r="Y782" s="168">
        <f t="shared" si="492"/>
        <v>0</v>
      </c>
      <c r="Z782" s="169">
        <f t="shared" si="493"/>
        <v>0</v>
      </c>
      <c r="AA782" s="166"/>
      <c r="AB782" s="167">
        <f t="shared" si="494"/>
        <v>2</v>
      </c>
      <c r="AC782" s="168">
        <f t="shared" si="495"/>
        <v>0</v>
      </c>
      <c r="AD782" s="168">
        <f t="shared" si="496"/>
        <v>0</v>
      </c>
      <c r="AE782" s="168">
        <f t="shared" si="497"/>
        <v>0</v>
      </c>
      <c r="AF782" s="169">
        <f t="shared" si="498"/>
        <v>0</v>
      </c>
      <c r="AG782" s="170"/>
      <c r="AH782" s="238" t="s">
        <v>1490</v>
      </c>
      <c r="AI782" s="280"/>
      <c r="AN782" s="239"/>
      <c r="AO782" s="240" t="s">
        <v>4655</v>
      </c>
      <c r="AP782" s="240" t="s">
        <v>4666</v>
      </c>
      <c r="AQ782" s="241" t="s">
        <v>4713</v>
      </c>
    </row>
    <row r="783" spans="1:43" ht="60">
      <c r="A783" s="281"/>
      <c r="B783" s="282" t="s">
        <v>4771</v>
      </c>
      <c r="C783" s="296" t="s">
        <v>4772</v>
      </c>
      <c r="D783" s="273" t="s">
        <v>4773</v>
      </c>
      <c r="E783" s="274"/>
      <c r="F783" s="275" t="s">
        <v>2594</v>
      </c>
      <c r="G783" s="276">
        <v>2</v>
      </c>
      <c r="H783" s="277">
        <v>5736.92</v>
      </c>
      <c r="I783" s="278">
        <v>219.36</v>
      </c>
      <c r="J783" s="279">
        <f t="shared" si="479"/>
        <v>5956.28</v>
      </c>
      <c r="K783" s="166">
        <f t="shared" si="480"/>
        <v>11473.84</v>
      </c>
      <c r="L783" s="166">
        <f t="shared" si="481"/>
        <v>438.72</v>
      </c>
      <c r="M783" s="166">
        <f t="shared" si="482"/>
        <v>11912.56</v>
      </c>
      <c r="N783" s="166">
        <f t="shared" si="483"/>
        <v>14890.7</v>
      </c>
      <c r="O783" s="166"/>
      <c r="P783" s="167">
        <f t="shared" si="484"/>
        <v>2</v>
      </c>
      <c r="Q783" s="168">
        <f t="shared" si="485"/>
        <v>0</v>
      </c>
      <c r="R783" s="168">
        <f t="shared" si="486"/>
        <v>0</v>
      </c>
      <c r="S783" s="168">
        <f t="shared" si="487"/>
        <v>0</v>
      </c>
      <c r="T783" s="169">
        <f t="shared" si="488"/>
        <v>0</v>
      </c>
      <c r="U783" s="166"/>
      <c r="V783" s="167">
        <f t="shared" si="489"/>
        <v>2</v>
      </c>
      <c r="W783" s="168">
        <f t="shared" si="490"/>
        <v>0</v>
      </c>
      <c r="X783" s="168">
        <f t="shared" si="491"/>
        <v>0</v>
      </c>
      <c r="Y783" s="168">
        <f t="shared" si="492"/>
        <v>0</v>
      </c>
      <c r="Z783" s="169">
        <f t="shared" si="493"/>
        <v>0</v>
      </c>
      <c r="AA783" s="166"/>
      <c r="AB783" s="167">
        <f t="shared" si="494"/>
        <v>2</v>
      </c>
      <c r="AC783" s="168">
        <f t="shared" si="495"/>
        <v>0</v>
      </c>
      <c r="AD783" s="168">
        <f t="shared" si="496"/>
        <v>0</v>
      </c>
      <c r="AE783" s="168">
        <f t="shared" si="497"/>
        <v>0</v>
      </c>
      <c r="AF783" s="169">
        <f t="shared" si="498"/>
        <v>0</v>
      </c>
      <c r="AG783" s="170"/>
      <c r="AH783" s="238" t="s">
        <v>1490</v>
      </c>
      <c r="AI783" s="280"/>
      <c r="AN783" s="255" t="s">
        <v>4654</v>
      </c>
      <c r="AO783" s="256" t="s">
        <v>4655</v>
      </c>
      <c r="AP783" s="256" t="s">
        <v>4666</v>
      </c>
      <c r="AQ783" s="257"/>
    </row>
    <row r="784" spans="1:43" ht="30">
      <c r="A784" s="281"/>
      <c r="B784" s="282" t="s">
        <v>4774</v>
      </c>
      <c r="C784" s="296" t="s">
        <v>4775</v>
      </c>
      <c r="D784" s="273" t="s">
        <v>4776</v>
      </c>
      <c r="E784" s="274"/>
      <c r="F784" s="275" t="s">
        <v>2594</v>
      </c>
      <c r="G784" s="276">
        <v>2</v>
      </c>
      <c r="H784" s="277">
        <v>432.94</v>
      </c>
      <c r="I784" s="278">
        <v>0</v>
      </c>
      <c r="J784" s="279">
        <f t="shared" si="479"/>
        <v>432.94</v>
      </c>
      <c r="K784" s="166">
        <f t="shared" si="480"/>
        <v>865.88</v>
      </c>
      <c r="L784" s="166">
        <f t="shared" si="481"/>
        <v>0</v>
      </c>
      <c r="M784" s="166">
        <f t="shared" si="482"/>
        <v>865.88</v>
      </c>
      <c r="N784" s="166">
        <f t="shared" si="483"/>
        <v>1082.3499999999999</v>
      </c>
      <c r="O784" s="166"/>
      <c r="P784" s="167">
        <f t="shared" si="484"/>
        <v>2</v>
      </c>
      <c r="Q784" s="168">
        <f t="shared" si="485"/>
        <v>0</v>
      </c>
      <c r="R784" s="168">
        <f t="shared" si="486"/>
        <v>0</v>
      </c>
      <c r="S784" s="168">
        <f t="shared" si="487"/>
        <v>0</v>
      </c>
      <c r="T784" s="169">
        <f t="shared" si="488"/>
        <v>0</v>
      </c>
      <c r="U784" s="166"/>
      <c r="V784" s="167">
        <f t="shared" si="489"/>
        <v>2</v>
      </c>
      <c r="W784" s="168">
        <f t="shared" si="490"/>
        <v>0</v>
      </c>
      <c r="X784" s="168">
        <f t="shared" si="491"/>
        <v>0</v>
      </c>
      <c r="Y784" s="168">
        <f t="shared" si="492"/>
        <v>0</v>
      </c>
      <c r="Z784" s="169">
        <f t="shared" si="493"/>
        <v>0</v>
      </c>
      <c r="AA784" s="166"/>
      <c r="AB784" s="167">
        <f t="shared" si="494"/>
        <v>2</v>
      </c>
      <c r="AC784" s="168">
        <f t="shared" si="495"/>
        <v>0</v>
      </c>
      <c r="AD784" s="168">
        <f t="shared" si="496"/>
        <v>0</v>
      </c>
      <c r="AE784" s="168">
        <f t="shared" si="497"/>
        <v>0</v>
      </c>
      <c r="AF784" s="169">
        <f t="shared" si="498"/>
        <v>0</v>
      </c>
      <c r="AG784" s="170"/>
      <c r="AH784" s="238" t="s">
        <v>1490</v>
      </c>
      <c r="AI784" s="280"/>
      <c r="AN784" s="255" t="s">
        <v>4654</v>
      </c>
      <c r="AO784" s="256" t="s">
        <v>4655</v>
      </c>
      <c r="AP784" s="256"/>
      <c r="AQ784" s="257" t="s">
        <v>4713</v>
      </c>
    </row>
    <row r="785" spans="1:43" ht="19.5">
      <c r="A785" s="281"/>
      <c r="B785" s="282" t="s">
        <v>4777</v>
      </c>
      <c r="C785" s="296" t="s">
        <v>4778</v>
      </c>
      <c r="D785" s="273" t="s">
        <v>4779</v>
      </c>
      <c r="E785" s="274"/>
      <c r="F785" s="275" t="s">
        <v>2594</v>
      </c>
      <c r="G785" s="276">
        <v>2</v>
      </c>
      <c r="H785" s="277">
        <v>408.18</v>
      </c>
      <c r="I785" s="278">
        <v>4.26</v>
      </c>
      <c r="J785" s="279">
        <f t="shared" si="479"/>
        <v>412.44</v>
      </c>
      <c r="K785" s="166">
        <f t="shared" si="480"/>
        <v>816.36</v>
      </c>
      <c r="L785" s="166">
        <f t="shared" si="481"/>
        <v>8.52</v>
      </c>
      <c r="M785" s="166">
        <f t="shared" si="482"/>
        <v>824.88</v>
      </c>
      <c r="N785" s="166">
        <f t="shared" si="483"/>
        <v>1031.0999999999999</v>
      </c>
      <c r="O785" s="166"/>
      <c r="P785" s="167">
        <f t="shared" si="484"/>
        <v>2</v>
      </c>
      <c r="Q785" s="168">
        <f t="shared" si="485"/>
        <v>0</v>
      </c>
      <c r="R785" s="168">
        <f t="shared" si="486"/>
        <v>0</v>
      </c>
      <c r="S785" s="168">
        <f t="shared" si="487"/>
        <v>0</v>
      </c>
      <c r="T785" s="169">
        <f t="shared" si="488"/>
        <v>0</v>
      </c>
      <c r="U785" s="166"/>
      <c r="V785" s="167">
        <f t="shared" si="489"/>
        <v>2</v>
      </c>
      <c r="W785" s="168">
        <f t="shared" si="490"/>
        <v>0</v>
      </c>
      <c r="X785" s="168">
        <f t="shared" si="491"/>
        <v>0</v>
      </c>
      <c r="Y785" s="168">
        <f t="shared" si="492"/>
        <v>0</v>
      </c>
      <c r="Z785" s="169">
        <f t="shared" si="493"/>
        <v>0</v>
      </c>
      <c r="AA785" s="166"/>
      <c r="AB785" s="167">
        <f t="shared" si="494"/>
        <v>2</v>
      </c>
      <c r="AC785" s="168">
        <f t="shared" si="495"/>
        <v>0</v>
      </c>
      <c r="AD785" s="168">
        <f t="shared" si="496"/>
        <v>0</v>
      </c>
      <c r="AE785" s="168">
        <f t="shared" si="497"/>
        <v>0</v>
      </c>
      <c r="AF785" s="169">
        <f t="shared" si="498"/>
        <v>0</v>
      </c>
      <c r="AG785" s="170"/>
      <c r="AH785" s="238" t="s">
        <v>1490</v>
      </c>
      <c r="AI785" s="280"/>
      <c r="AN785" s="255" t="s">
        <v>4654</v>
      </c>
      <c r="AO785" s="256" t="s">
        <v>4780</v>
      </c>
      <c r="AP785" s="256" t="s">
        <v>4781</v>
      </c>
      <c r="AQ785" s="257"/>
    </row>
    <row r="786" spans="1:43" ht="19.5">
      <c r="A786" s="281"/>
      <c r="B786" s="282" t="s">
        <v>4782</v>
      </c>
      <c r="C786" s="296" t="s">
        <v>4783</v>
      </c>
      <c r="D786" s="273" t="s">
        <v>4784</v>
      </c>
      <c r="E786" s="274"/>
      <c r="F786" s="275" t="s">
        <v>2594</v>
      </c>
      <c r="G786" s="276">
        <v>10</v>
      </c>
      <c r="H786" s="277">
        <v>342.52</v>
      </c>
      <c r="I786" s="278">
        <v>0</v>
      </c>
      <c r="J786" s="279">
        <f t="shared" si="479"/>
        <v>342.52</v>
      </c>
      <c r="K786" s="166">
        <f t="shared" si="480"/>
        <v>3425.2</v>
      </c>
      <c r="L786" s="166">
        <f t="shared" si="481"/>
        <v>0</v>
      </c>
      <c r="M786" s="166">
        <f t="shared" si="482"/>
        <v>3425.2</v>
      </c>
      <c r="N786" s="166">
        <f t="shared" si="483"/>
        <v>4281.5</v>
      </c>
      <c r="O786" s="166"/>
      <c r="P786" s="167">
        <f t="shared" si="484"/>
        <v>10</v>
      </c>
      <c r="Q786" s="168">
        <f t="shared" si="485"/>
        <v>0</v>
      </c>
      <c r="R786" s="168">
        <f t="shared" si="486"/>
        <v>0</v>
      </c>
      <c r="S786" s="168">
        <f t="shared" si="487"/>
        <v>0</v>
      </c>
      <c r="T786" s="169">
        <f t="shared" si="488"/>
        <v>0</v>
      </c>
      <c r="U786" s="166"/>
      <c r="V786" s="167">
        <f t="shared" si="489"/>
        <v>10</v>
      </c>
      <c r="W786" s="168">
        <f t="shared" si="490"/>
        <v>0</v>
      </c>
      <c r="X786" s="168">
        <f t="shared" si="491"/>
        <v>0</v>
      </c>
      <c r="Y786" s="168">
        <f t="shared" si="492"/>
        <v>0</v>
      </c>
      <c r="Z786" s="169">
        <f t="shared" si="493"/>
        <v>0</v>
      </c>
      <c r="AA786" s="166"/>
      <c r="AB786" s="167">
        <f t="shared" si="494"/>
        <v>10</v>
      </c>
      <c r="AC786" s="168">
        <f t="shared" si="495"/>
        <v>0</v>
      </c>
      <c r="AD786" s="168">
        <f t="shared" si="496"/>
        <v>0</v>
      </c>
      <c r="AE786" s="168">
        <f t="shared" si="497"/>
        <v>0</v>
      </c>
      <c r="AF786" s="169">
        <f t="shared" si="498"/>
        <v>0</v>
      </c>
      <c r="AG786" s="170"/>
      <c r="AH786" s="238" t="s">
        <v>1490</v>
      </c>
      <c r="AI786" s="280"/>
      <c r="AN786" s="255" t="s">
        <v>4785</v>
      </c>
      <c r="AO786" s="256" t="s">
        <v>4786</v>
      </c>
      <c r="AP786" s="256" t="s">
        <v>4713</v>
      </c>
      <c r="AQ786" s="257"/>
    </row>
    <row r="787" spans="1:43" ht="60">
      <c r="A787" s="281"/>
      <c r="B787" s="282" t="s">
        <v>4787</v>
      </c>
      <c r="C787" s="296" t="s">
        <v>4788</v>
      </c>
      <c r="D787" s="273" t="s">
        <v>4789</v>
      </c>
      <c r="E787" s="274"/>
      <c r="F787" s="275" t="s">
        <v>2594</v>
      </c>
      <c r="G787" s="276">
        <v>2</v>
      </c>
      <c r="H787" s="277">
        <v>1315.8</v>
      </c>
      <c r="I787" s="278">
        <v>61.56</v>
      </c>
      <c r="J787" s="279">
        <f t="shared" si="479"/>
        <v>1377.36</v>
      </c>
      <c r="K787" s="166">
        <f t="shared" si="480"/>
        <v>2631.6</v>
      </c>
      <c r="L787" s="166">
        <f t="shared" si="481"/>
        <v>123.12</v>
      </c>
      <c r="M787" s="166">
        <f t="shared" si="482"/>
        <v>2754.72</v>
      </c>
      <c r="N787" s="166">
        <f t="shared" si="483"/>
        <v>3443.4</v>
      </c>
      <c r="O787" s="166"/>
      <c r="P787" s="167">
        <f t="shared" si="484"/>
        <v>2</v>
      </c>
      <c r="Q787" s="168">
        <f t="shared" si="485"/>
        <v>0</v>
      </c>
      <c r="R787" s="168">
        <f t="shared" si="486"/>
        <v>0</v>
      </c>
      <c r="S787" s="168">
        <f t="shared" si="487"/>
        <v>0</v>
      </c>
      <c r="T787" s="169">
        <f t="shared" si="488"/>
        <v>0</v>
      </c>
      <c r="U787" s="166"/>
      <c r="V787" s="167">
        <f t="shared" si="489"/>
        <v>2</v>
      </c>
      <c r="W787" s="168">
        <f t="shared" si="490"/>
        <v>0</v>
      </c>
      <c r="X787" s="168">
        <f t="shared" si="491"/>
        <v>0</v>
      </c>
      <c r="Y787" s="168">
        <f t="shared" si="492"/>
        <v>0</v>
      </c>
      <c r="Z787" s="169">
        <f t="shared" si="493"/>
        <v>0</v>
      </c>
      <c r="AA787" s="166"/>
      <c r="AB787" s="167">
        <f t="shared" si="494"/>
        <v>2</v>
      </c>
      <c r="AC787" s="168">
        <f t="shared" si="495"/>
        <v>0</v>
      </c>
      <c r="AD787" s="168">
        <f t="shared" si="496"/>
        <v>0</v>
      </c>
      <c r="AE787" s="168">
        <f t="shared" si="497"/>
        <v>0</v>
      </c>
      <c r="AF787" s="169">
        <f t="shared" si="498"/>
        <v>0</v>
      </c>
      <c r="AG787" s="170"/>
      <c r="AH787" s="238" t="s">
        <v>1490</v>
      </c>
      <c r="AI787" s="280"/>
      <c r="AN787" s="255" t="s">
        <v>4654</v>
      </c>
      <c r="AO787" s="256" t="s">
        <v>4655</v>
      </c>
      <c r="AP787" s="256"/>
      <c r="AQ787" s="257" t="s">
        <v>4713</v>
      </c>
    </row>
    <row r="788" spans="1:43" ht="90">
      <c r="A788" s="281"/>
      <c r="B788" s="282" t="s">
        <v>4790</v>
      </c>
      <c r="C788" s="296" t="s">
        <v>4791</v>
      </c>
      <c r="D788" s="273" t="s">
        <v>4792</v>
      </c>
      <c r="E788" s="274"/>
      <c r="F788" s="275" t="s">
        <v>2594</v>
      </c>
      <c r="G788" s="276">
        <v>2</v>
      </c>
      <c r="H788" s="277">
        <v>1631.92</v>
      </c>
      <c r="I788" s="278">
        <v>219.36</v>
      </c>
      <c r="J788" s="279">
        <f t="shared" si="479"/>
        <v>1851.28</v>
      </c>
      <c r="K788" s="166">
        <f t="shared" si="480"/>
        <v>3263.84</v>
      </c>
      <c r="L788" s="166">
        <f t="shared" si="481"/>
        <v>438.72</v>
      </c>
      <c r="M788" s="166">
        <f t="shared" si="482"/>
        <v>3702.56</v>
      </c>
      <c r="N788" s="166">
        <f t="shared" si="483"/>
        <v>4628.2</v>
      </c>
      <c r="O788" s="166"/>
      <c r="P788" s="167">
        <f t="shared" si="484"/>
        <v>2</v>
      </c>
      <c r="Q788" s="168">
        <f t="shared" si="485"/>
        <v>0</v>
      </c>
      <c r="R788" s="168">
        <f t="shared" si="486"/>
        <v>0</v>
      </c>
      <c r="S788" s="168">
        <f t="shared" si="487"/>
        <v>0</v>
      </c>
      <c r="T788" s="169">
        <f t="shared" si="488"/>
        <v>0</v>
      </c>
      <c r="U788" s="166"/>
      <c r="V788" s="167">
        <f t="shared" si="489"/>
        <v>2</v>
      </c>
      <c r="W788" s="168">
        <f t="shared" si="490"/>
        <v>0</v>
      </c>
      <c r="X788" s="168">
        <f t="shared" si="491"/>
        <v>0</v>
      </c>
      <c r="Y788" s="168">
        <f t="shared" si="492"/>
        <v>0</v>
      </c>
      <c r="Z788" s="169">
        <f t="shared" si="493"/>
        <v>0</v>
      </c>
      <c r="AA788" s="166"/>
      <c r="AB788" s="167">
        <f t="shared" si="494"/>
        <v>2</v>
      </c>
      <c r="AC788" s="168">
        <f t="shared" si="495"/>
        <v>0</v>
      </c>
      <c r="AD788" s="168">
        <f t="shared" si="496"/>
        <v>0</v>
      </c>
      <c r="AE788" s="168">
        <f t="shared" si="497"/>
        <v>0</v>
      </c>
      <c r="AF788" s="169">
        <f t="shared" si="498"/>
        <v>0</v>
      </c>
      <c r="AG788" s="170"/>
      <c r="AH788" s="238" t="s">
        <v>1490</v>
      </c>
      <c r="AI788" s="280"/>
      <c r="AN788" s="239" t="s">
        <v>4654</v>
      </c>
      <c r="AO788" s="240" t="s">
        <v>4655</v>
      </c>
      <c r="AP788" s="240" t="s">
        <v>4666</v>
      </c>
      <c r="AQ788" s="241"/>
    </row>
    <row r="789" spans="1:43" ht="90">
      <c r="A789" s="281"/>
      <c r="B789" s="282" t="s">
        <v>4793</v>
      </c>
      <c r="C789" s="296" t="s">
        <v>4794</v>
      </c>
      <c r="D789" s="273" t="s">
        <v>4795</v>
      </c>
      <c r="E789" s="274"/>
      <c r="F789" s="275" t="s">
        <v>2594</v>
      </c>
      <c r="G789" s="276">
        <v>2</v>
      </c>
      <c r="H789" s="277">
        <v>1781.92</v>
      </c>
      <c r="I789" s="278">
        <v>219.36</v>
      </c>
      <c r="J789" s="279">
        <f t="shared" si="479"/>
        <v>2001.28</v>
      </c>
      <c r="K789" s="166">
        <f t="shared" si="480"/>
        <v>3563.84</v>
      </c>
      <c r="L789" s="166">
        <f t="shared" si="481"/>
        <v>438.72</v>
      </c>
      <c r="M789" s="166">
        <f t="shared" si="482"/>
        <v>4002.56</v>
      </c>
      <c r="N789" s="166">
        <f t="shared" si="483"/>
        <v>5003.2</v>
      </c>
      <c r="O789" s="166"/>
      <c r="P789" s="167">
        <f t="shared" si="484"/>
        <v>2</v>
      </c>
      <c r="Q789" s="168">
        <f t="shared" si="485"/>
        <v>0</v>
      </c>
      <c r="R789" s="168">
        <f t="shared" si="486"/>
        <v>0</v>
      </c>
      <c r="S789" s="168">
        <f t="shared" si="487"/>
        <v>0</v>
      </c>
      <c r="T789" s="169">
        <f t="shared" si="488"/>
        <v>0</v>
      </c>
      <c r="U789" s="166"/>
      <c r="V789" s="167">
        <f t="shared" si="489"/>
        <v>2</v>
      </c>
      <c r="W789" s="168">
        <f t="shared" si="490"/>
        <v>0</v>
      </c>
      <c r="X789" s="168">
        <f t="shared" si="491"/>
        <v>0</v>
      </c>
      <c r="Y789" s="168">
        <f t="shared" si="492"/>
        <v>0</v>
      </c>
      <c r="Z789" s="169">
        <f t="shared" si="493"/>
        <v>0</v>
      </c>
      <c r="AA789" s="166"/>
      <c r="AB789" s="167">
        <f t="shared" si="494"/>
        <v>2</v>
      </c>
      <c r="AC789" s="168">
        <f t="shared" si="495"/>
        <v>0</v>
      </c>
      <c r="AD789" s="168">
        <f t="shared" si="496"/>
        <v>0</v>
      </c>
      <c r="AE789" s="168">
        <f t="shared" si="497"/>
        <v>0</v>
      </c>
      <c r="AF789" s="169">
        <f t="shared" si="498"/>
        <v>0</v>
      </c>
      <c r="AG789" s="170"/>
      <c r="AH789" s="238" t="s">
        <v>1490</v>
      </c>
      <c r="AI789" s="280"/>
      <c r="AN789" s="255" t="s">
        <v>4654</v>
      </c>
      <c r="AO789" s="256" t="s">
        <v>4655</v>
      </c>
      <c r="AP789" s="256" t="s">
        <v>4666</v>
      </c>
      <c r="AQ789" s="257"/>
    </row>
    <row r="790" spans="1:43" ht="90">
      <c r="A790" s="281"/>
      <c r="B790" s="282" t="s">
        <v>4796</v>
      </c>
      <c r="C790" s="296" t="s">
        <v>4797</v>
      </c>
      <c r="D790" s="273" t="s">
        <v>4798</v>
      </c>
      <c r="E790" s="274"/>
      <c r="F790" s="275" t="s">
        <v>2594</v>
      </c>
      <c r="G790" s="276">
        <v>4</v>
      </c>
      <c r="H790" s="277">
        <v>2499.92</v>
      </c>
      <c r="I790" s="278">
        <v>219.36</v>
      </c>
      <c r="J790" s="279">
        <f t="shared" si="479"/>
        <v>2719.28</v>
      </c>
      <c r="K790" s="166">
        <f t="shared" si="480"/>
        <v>9999.68</v>
      </c>
      <c r="L790" s="166">
        <f t="shared" si="481"/>
        <v>877.44</v>
      </c>
      <c r="M790" s="166">
        <f t="shared" si="482"/>
        <v>10877.12</v>
      </c>
      <c r="N790" s="166">
        <f t="shared" si="483"/>
        <v>13596.4</v>
      </c>
      <c r="O790" s="166"/>
      <c r="P790" s="167">
        <f t="shared" si="484"/>
        <v>4</v>
      </c>
      <c r="Q790" s="168">
        <f t="shared" si="485"/>
        <v>0</v>
      </c>
      <c r="R790" s="168">
        <f t="shared" si="486"/>
        <v>0</v>
      </c>
      <c r="S790" s="168">
        <f t="shared" si="487"/>
        <v>0</v>
      </c>
      <c r="T790" s="169">
        <f t="shared" si="488"/>
        <v>0</v>
      </c>
      <c r="U790" s="166"/>
      <c r="V790" s="167">
        <f t="shared" si="489"/>
        <v>4</v>
      </c>
      <c r="W790" s="168">
        <f t="shared" si="490"/>
        <v>0</v>
      </c>
      <c r="X790" s="168">
        <f t="shared" si="491"/>
        <v>0</v>
      </c>
      <c r="Y790" s="168">
        <f t="shared" si="492"/>
        <v>0</v>
      </c>
      <c r="Z790" s="169">
        <f t="shared" si="493"/>
        <v>0</v>
      </c>
      <c r="AA790" s="166"/>
      <c r="AB790" s="167">
        <f t="shared" si="494"/>
        <v>4</v>
      </c>
      <c r="AC790" s="168">
        <f t="shared" si="495"/>
        <v>0</v>
      </c>
      <c r="AD790" s="168">
        <f t="shared" si="496"/>
        <v>0</v>
      </c>
      <c r="AE790" s="168">
        <f t="shared" si="497"/>
        <v>0</v>
      </c>
      <c r="AF790" s="169">
        <f t="shared" si="498"/>
        <v>0</v>
      </c>
      <c r="AG790" s="170"/>
      <c r="AH790" s="238" t="s">
        <v>1490</v>
      </c>
      <c r="AI790" s="280"/>
      <c r="AN790" s="255" t="s">
        <v>4654</v>
      </c>
      <c r="AO790" s="256" t="s">
        <v>4655</v>
      </c>
      <c r="AP790" s="256" t="s">
        <v>4666</v>
      </c>
      <c r="AQ790" s="257"/>
    </row>
    <row r="791" spans="1:43" ht="90">
      <c r="A791" s="281"/>
      <c r="B791" s="282" t="s">
        <v>4799</v>
      </c>
      <c r="C791" s="296" t="s">
        <v>4800</v>
      </c>
      <c r="D791" s="273" t="s">
        <v>4801</v>
      </c>
      <c r="E791" s="274"/>
      <c r="F791" s="275" t="s">
        <v>2594</v>
      </c>
      <c r="G791" s="276">
        <v>2</v>
      </c>
      <c r="H791" s="277">
        <v>3259.92</v>
      </c>
      <c r="I791" s="278">
        <v>219.36</v>
      </c>
      <c r="J791" s="279">
        <f t="shared" si="479"/>
        <v>3479.28</v>
      </c>
      <c r="K791" s="166">
        <f t="shared" si="480"/>
        <v>6519.84</v>
      </c>
      <c r="L791" s="166">
        <f t="shared" si="481"/>
        <v>438.72</v>
      </c>
      <c r="M791" s="166">
        <f t="shared" si="482"/>
        <v>6958.56</v>
      </c>
      <c r="N791" s="166">
        <f t="shared" si="483"/>
        <v>8698.2000000000007</v>
      </c>
      <c r="O791" s="166"/>
      <c r="P791" s="167">
        <f t="shared" si="484"/>
        <v>2</v>
      </c>
      <c r="Q791" s="168">
        <f t="shared" si="485"/>
        <v>0</v>
      </c>
      <c r="R791" s="168">
        <f t="shared" si="486"/>
        <v>0</v>
      </c>
      <c r="S791" s="168">
        <f t="shared" si="487"/>
        <v>0</v>
      </c>
      <c r="T791" s="169">
        <f t="shared" si="488"/>
        <v>0</v>
      </c>
      <c r="U791" s="166"/>
      <c r="V791" s="167">
        <f t="shared" si="489"/>
        <v>2</v>
      </c>
      <c r="W791" s="168">
        <f t="shared" si="490"/>
        <v>0</v>
      </c>
      <c r="X791" s="168">
        <f t="shared" si="491"/>
        <v>0</v>
      </c>
      <c r="Y791" s="168">
        <f t="shared" si="492"/>
        <v>0</v>
      </c>
      <c r="Z791" s="169">
        <f t="shared" si="493"/>
        <v>0</v>
      </c>
      <c r="AA791" s="166"/>
      <c r="AB791" s="167">
        <f t="shared" si="494"/>
        <v>2</v>
      </c>
      <c r="AC791" s="168">
        <f t="shared" si="495"/>
        <v>0</v>
      </c>
      <c r="AD791" s="168">
        <f t="shared" si="496"/>
        <v>0</v>
      </c>
      <c r="AE791" s="168">
        <f t="shared" si="497"/>
        <v>0</v>
      </c>
      <c r="AF791" s="169">
        <f t="shared" si="498"/>
        <v>0</v>
      </c>
      <c r="AG791" s="170"/>
      <c r="AH791" s="238" t="s">
        <v>1490</v>
      </c>
      <c r="AI791" s="280"/>
      <c r="AN791" s="255" t="s">
        <v>4654</v>
      </c>
      <c r="AO791" s="256" t="s">
        <v>4655</v>
      </c>
      <c r="AP791" s="256" t="s">
        <v>4666</v>
      </c>
      <c r="AQ791" s="257"/>
    </row>
    <row r="792" spans="1:43" ht="90">
      <c r="A792" s="281"/>
      <c r="B792" s="282" t="s">
        <v>4802</v>
      </c>
      <c r="C792" s="296" t="s">
        <v>4803</v>
      </c>
      <c r="D792" s="273" t="s">
        <v>4804</v>
      </c>
      <c r="E792" s="274"/>
      <c r="F792" s="275" t="s">
        <v>2594</v>
      </c>
      <c r="G792" s="276">
        <v>4</v>
      </c>
      <c r="H792" s="277">
        <v>5202.5600000000004</v>
      </c>
      <c r="I792" s="278">
        <v>219.36</v>
      </c>
      <c r="J792" s="279">
        <f t="shared" si="479"/>
        <v>5421.92</v>
      </c>
      <c r="K792" s="166">
        <f t="shared" si="480"/>
        <v>20810.240000000002</v>
      </c>
      <c r="L792" s="166">
        <f t="shared" si="481"/>
        <v>877.44</v>
      </c>
      <c r="M792" s="166">
        <f t="shared" si="482"/>
        <v>21687.68</v>
      </c>
      <c r="N792" s="166">
        <f t="shared" si="483"/>
        <v>27109.599999999999</v>
      </c>
      <c r="O792" s="166"/>
      <c r="P792" s="167">
        <f t="shared" si="484"/>
        <v>4</v>
      </c>
      <c r="Q792" s="168">
        <f t="shared" si="485"/>
        <v>0</v>
      </c>
      <c r="R792" s="168">
        <f t="shared" si="486"/>
        <v>0</v>
      </c>
      <c r="S792" s="168">
        <f t="shared" si="487"/>
        <v>0</v>
      </c>
      <c r="T792" s="169">
        <f t="shared" si="488"/>
        <v>0</v>
      </c>
      <c r="U792" s="166"/>
      <c r="V792" s="167">
        <f t="shared" si="489"/>
        <v>4</v>
      </c>
      <c r="W792" s="168">
        <f t="shared" si="490"/>
        <v>0</v>
      </c>
      <c r="X792" s="168">
        <f t="shared" si="491"/>
        <v>0</v>
      </c>
      <c r="Y792" s="168">
        <f t="shared" si="492"/>
        <v>0</v>
      </c>
      <c r="Z792" s="169">
        <f t="shared" si="493"/>
        <v>0</v>
      </c>
      <c r="AA792" s="166"/>
      <c r="AB792" s="167">
        <f t="shared" si="494"/>
        <v>4</v>
      </c>
      <c r="AC792" s="168">
        <f t="shared" si="495"/>
        <v>0</v>
      </c>
      <c r="AD792" s="168">
        <f t="shared" si="496"/>
        <v>0</v>
      </c>
      <c r="AE792" s="168">
        <f t="shared" si="497"/>
        <v>0</v>
      </c>
      <c r="AF792" s="169">
        <f t="shared" si="498"/>
        <v>0</v>
      </c>
      <c r="AG792" s="170"/>
      <c r="AH792" s="238" t="s">
        <v>1490</v>
      </c>
      <c r="AI792" s="280"/>
      <c r="AN792" s="255" t="s">
        <v>4654</v>
      </c>
      <c r="AO792" s="256" t="s">
        <v>4655</v>
      </c>
      <c r="AP792" s="256" t="s">
        <v>4805</v>
      </c>
      <c r="AQ792" s="257"/>
    </row>
    <row r="793" spans="1:43" ht="90">
      <c r="A793" s="281"/>
      <c r="B793" s="282" t="s">
        <v>4806</v>
      </c>
      <c r="C793" s="296" t="s">
        <v>4807</v>
      </c>
      <c r="D793" s="273" t="s">
        <v>4808</v>
      </c>
      <c r="E793" s="274"/>
      <c r="F793" s="275" t="s">
        <v>2594</v>
      </c>
      <c r="G793" s="276">
        <v>4</v>
      </c>
      <c r="H793" s="277">
        <v>5899.48</v>
      </c>
      <c r="I793" s="278">
        <v>219.36</v>
      </c>
      <c r="J793" s="279">
        <f t="shared" si="479"/>
        <v>6118.84</v>
      </c>
      <c r="K793" s="166">
        <f t="shared" si="480"/>
        <v>23597.919999999998</v>
      </c>
      <c r="L793" s="166">
        <f t="shared" si="481"/>
        <v>877.44</v>
      </c>
      <c r="M793" s="166">
        <f t="shared" si="482"/>
        <v>24475.360000000001</v>
      </c>
      <c r="N793" s="166">
        <f t="shared" si="483"/>
        <v>30594.2</v>
      </c>
      <c r="O793" s="166"/>
      <c r="P793" s="167">
        <f t="shared" si="484"/>
        <v>4</v>
      </c>
      <c r="Q793" s="168">
        <f t="shared" si="485"/>
        <v>0</v>
      </c>
      <c r="R793" s="168">
        <f t="shared" si="486"/>
        <v>0</v>
      </c>
      <c r="S793" s="168">
        <f t="shared" si="487"/>
        <v>0</v>
      </c>
      <c r="T793" s="169">
        <f t="shared" si="488"/>
        <v>0</v>
      </c>
      <c r="U793" s="166"/>
      <c r="V793" s="167">
        <f t="shared" si="489"/>
        <v>4</v>
      </c>
      <c r="W793" s="168">
        <f t="shared" si="490"/>
        <v>0</v>
      </c>
      <c r="X793" s="168">
        <f t="shared" si="491"/>
        <v>0</v>
      </c>
      <c r="Y793" s="168">
        <f t="shared" si="492"/>
        <v>0</v>
      </c>
      <c r="Z793" s="169">
        <f t="shared" si="493"/>
        <v>0</v>
      </c>
      <c r="AA793" s="166"/>
      <c r="AB793" s="167">
        <f t="shared" si="494"/>
        <v>4</v>
      </c>
      <c r="AC793" s="168">
        <f t="shared" si="495"/>
        <v>0</v>
      </c>
      <c r="AD793" s="168">
        <f t="shared" si="496"/>
        <v>0</v>
      </c>
      <c r="AE793" s="168">
        <f t="shared" si="497"/>
        <v>0</v>
      </c>
      <c r="AF793" s="169">
        <f t="shared" si="498"/>
        <v>0</v>
      </c>
      <c r="AG793" s="170"/>
      <c r="AH793" s="238" t="s">
        <v>1490</v>
      </c>
      <c r="AI793" s="280"/>
      <c r="AN793" s="255" t="s">
        <v>4654</v>
      </c>
      <c r="AO793" s="256" t="s">
        <v>4655</v>
      </c>
      <c r="AP793" s="256"/>
      <c r="AQ793" s="257" t="s">
        <v>4809</v>
      </c>
    </row>
    <row r="794" spans="1:43" ht="90">
      <c r="A794" s="281"/>
      <c r="B794" s="282" t="s">
        <v>4810</v>
      </c>
      <c r="C794" s="296" t="s">
        <v>4811</v>
      </c>
      <c r="D794" s="273" t="s">
        <v>4812</v>
      </c>
      <c r="E794" s="274"/>
      <c r="F794" s="275" t="s">
        <v>2594</v>
      </c>
      <c r="G794" s="276">
        <v>2</v>
      </c>
      <c r="H794" s="277">
        <v>7358.68</v>
      </c>
      <c r="I794" s="278">
        <v>219.36</v>
      </c>
      <c r="J794" s="279">
        <f t="shared" si="479"/>
        <v>7578.04</v>
      </c>
      <c r="K794" s="166">
        <f t="shared" si="480"/>
        <v>14717.36</v>
      </c>
      <c r="L794" s="166">
        <f t="shared" si="481"/>
        <v>438.72</v>
      </c>
      <c r="M794" s="166">
        <f t="shared" si="482"/>
        <v>15156.08</v>
      </c>
      <c r="N794" s="166">
        <f t="shared" si="483"/>
        <v>18945.099999999999</v>
      </c>
      <c r="O794" s="166"/>
      <c r="P794" s="167">
        <f t="shared" si="484"/>
        <v>2</v>
      </c>
      <c r="Q794" s="168">
        <f t="shared" si="485"/>
        <v>0</v>
      </c>
      <c r="R794" s="168">
        <f t="shared" si="486"/>
        <v>0</v>
      </c>
      <c r="S794" s="168">
        <f t="shared" si="487"/>
        <v>0</v>
      </c>
      <c r="T794" s="169">
        <f t="shared" si="488"/>
        <v>0</v>
      </c>
      <c r="U794" s="166"/>
      <c r="V794" s="167">
        <f t="shared" si="489"/>
        <v>2</v>
      </c>
      <c r="W794" s="168">
        <f t="shared" si="490"/>
        <v>0</v>
      </c>
      <c r="X794" s="168">
        <f t="shared" si="491"/>
        <v>0</v>
      </c>
      <c r="Y794" s="168">
        <f t="shared" si="492"/>
        <v>0</v>
      </c>
      <c r="Z794" s="169">
        <f t="shared" si="493"/>
        <v>0</v>
      </c>
      <c r="AA794" s="166"/>
      <c r="AB794" s="167">
        <f t="shared" si="494"/>
        <v>2</v>
      </c>
      <c r="AC794" s="168">
        <f t="shared" si="495"/>
        <v>0</v>
      </c>
      <c r="AD794" s="168">
        <f t="shared" si="496"/>
        <v>0</v>
      </c>
      <c r="AE794" s="168">
        <f t="shared" si="497"/>
        <v>0</v>
      </c>
      <c r="AF794" s="169">
        <f t="shared" si="498"/>
        <v>0</v>
      </c>
      <c r="AG794" s="170"/>
      <c r="AH794" s="238" t="s">
        <v>1490</v>
      </c>
      <c r="AI794" s="280"/>
      <c r="AN794" s="239" t="s">
        <v>4654</v>
      </c>
      <c r="AO794" s="240" t="s">
        <v>4655</v>
      </c>
      <c r="AP794" s="240"/>
      <c r="AQ794" s="241" t="s">
        <v>4809</v>
      </c>
    </row>
    <row r="795" spans="1:43" ht="90">
      <c r="A795" s="281"/>
      <c r="B795" s="282" t="s">
        <v>4813</v>
      </c>
      <c r="C795" s="296" t="s">
        <v>4814</v>
      </c>
      <c r="D795" s="273" t="s">
        <v>4815</v>
      </c>
      <c r="E795" s="274"/>
      <c r="F795" s="275" t="s">
        <v>2594</v>
      </c>
      <c r="G795" s="276">
        <v>8</v>
      </c>
      <c r="H795" s="277">
        <v>6227.8</v>
      </c>
      <c r="I795" s="278">
        <v>219.36</v>
      </c>
      <c r="J795" s="279">
        <f t="shared" si="479"/>
        <v>6447.16</v>
      </c>
      <c r="K795" s="166">
        <f t="shared" si="480"/>
        <v>49822.400000000001</v>
      </c>
      <c r="L795" s="166">
        <f t="shared" si="481"/>
        <v>1754.88</v>
      </c>
      <c r="M795" s="166">
        <f t="shared" si="482"/>
        <v>51577.279999999999</v>
      </c>
      <c r="N795" s="166">
        <f t="shared" si="483"/>
        <v>64471.6</v>
      </c>
      <c r="O795" s="166"/>
      <c r="P795" s="167">
        <f t="shared" si="484"/>
        <v>8</v>
      </c>
      <c r="Q795" s="168">
        <f t="shared" si="485"/>
        <v>0</v>
      </c>
      <c r="R795" s="168">
        <f t="shared" si="486"/>
        <v>0</v>
      </c>
      <c r="S795" s="168">
        <f t="shared" si="487"/>
        <v>0</v>
      </c>
      <c r="T795" s="169">
        <f t="shared" si="488"/>
        <v>0</v>
      </c>
      <c r="U795" s="166"/>
      <c r="V795" s="167">
        <f t="shared" si="489"/>
        <v>8</v>
      </c>
      <c r="W795" s="168">
        <f t="shared" si="490"/>
        <v>0</v>
      </c>
      <c r="X795" s="168">
        <f t="shared" si="491"/>
        <v>0</v>
      </c>
      <c r="Y795" s="168">
        <f t="shared" si="492"/>
        <v>0</v>
      </c>
      <c r="Z795" s="169">
        <f t="shared" si="493"/>
        <v>0</v>
      </c>
      <c r="AA795" s="166"/>
      <c r="AB795" s="167">
        <f t="shared" si="494"/>
        <v>8</v>
      </c>
      <c r="AC795" s="168">
        <f t="shared" si="495"/>
        <v>0</v>
      </c>
      <c r="AD795" s="168">
        <f t="shared" si="496"/>
        <v>0</v>
      </c>
      <c r="AE795" s="168">
        <f t="shared" si="497"/>
        <v>0</v>
      </c>
      <c r="AF795" s="169">
        <f t="shared" si="498"/>
        <v>0</v>
      </c>
      <c r="AG795" s="170"/>
      <c r="AH795" s="238" t="s">
        <v>1490</v>
      </c>
      <c r="AI795" s="280"/>
      <c r="AN795" s="255" t="s">
        <v>4654</v>
      </c>
      <c r="AO795" s="256" t="s">
        <v>4655</v>
      </c>
      <c r="AP795" s="256"/>
      <c r="AQ795" s="257" t="s">
        <v>4809</v>
      </c>
    </row>
    <row r="796" spans="1:43" ht="90">
      <c r="A796" s="281"/>
      <c r="B796" s="282" t="s">
        <v>4816</v>
      </c>
      <c r="C796" s="296" t="s">
        <v>4817</v>
      </c>
      <c r="D796" s="273" t="s">
        <v>4818</v>
      </c>
      <c r="E796" s="274"/>
      <c r="F796" s="275" t="s">
        <v>2594</v>
      </c>
      <c r="G796" s="276">
        <v>12</v>
      </c>
      <c r="H796" s="277">
        <v>10586.92</v>
      </c>
      <c r="I796" s="278">
        <v>219.36</v>
      </c>
      <c r="J796" s="279">
        <f t="shared" si="479"/>
        <v>10806.28</v>
      </c>
      <c r="K796" s="166">
        <f t="shared" si="480"/>
        <v>127043.04</v>
      </c>
      <c r="L796" s="166">
        <f t="shared" si="481"/>
        <v>2632.32</v>
      </c>
      <c r="M796" s="166">
        <f t="shared" si="482"/>
        <v>129675.36</v>
      </c>
      <c r="N796" s="166">
        <f t="shared" si="483"/>
        <v>162094.20000000001</v>
      </c>
      <c r="O796" s="166"/>
      <c r="P796" s="167">
        <f t="shared" si="484"/>
        <v>12</v>
      </c>
      <c r="Q796" s="168">
        <f t="shared" si="485"/>
        <v>0</v>
      </c>
      <c r="R796" s="168">
        <f t="shared" si="486"/>
        <v>0</v>
      </c>
      <c r="S796" s="168">
        <f t="shared" si="487"/>
        <v>0</v>
      </c>
      <c r="T796" s="169">
        <f t="shared" si="488"/>
        <v>0</v>
      </c>
      <c r="U796" s="166"/>
      <c r="V796" s="167">
        <f t="shared" si="489"/>
        <v>12</v>
      </c>
      <c r="W796" s="168">
        <f t="shared" si="490"/>
        <v>0</v>
      </c>
      <c r="X796" s="168">
        <f t="shared" si="491"/>
        <v>0</v>
      </c>
      <c r="Y796" s="168">
        <f t="shared" si="492"/>
        <v>0</v>
      </c>
      <c r="Z796" s="169">
        <f t="shared" si="493"/>
        <v>0</v>
      </c>
      <c r="AA796" s="166"/>
      <c r="AB796" s="167">
        <f t="shared" si="494"/>
        <v>12</v>
      </c>
      <c r="AC796" s="168">
        <f t="shared" si="495"/>
        <v>0</v>
      </c>
      <c r="AD796" s="168">
        <f t="shared" si="496"/>
        <v>0</v>
      </c>
      <c r="AE796" s="168">
        <f t="shared" si="497"/>
        <v>0</v>
      </c>
      <c r="AF796" s="169">
        <f t="shared" si="498"/>
        <v>0</v>
      </c>
      <c r="AG796" s="170"/>
      <c r="AH796" s="238" t="s">
        <v>1490</v>
      </c>
      <c r="AI796" s="280"/>
      <c r="AN796" s="255" t="s">
        <v>4654</v>
      </c>
      <c r="AO796" s="256" t="s">
        <v>4655</v>
      </c>
      <c r="AP796" s="256" t="s">
        <v>4666</v>
      </c>
      <c r="AQ796" s="257"/>
    </row>
    <row r="797" spans="1:43" ht="90">
      <c r="A797" s="281"/>
      <c r="B797" s="282" t="s">
        <v>4819</v>
      </c>
      <c r="C797" s="296" t="s">
        <v>4820</v>
      </c>
      <c r="D797" s="273" t="s">
        <v>4821</v>
      </c>
      <c r="E797" s="274"/>
      <c r="F797" s="275" t="s">
        <v>2594</v>
      </c>
      <c r="G797" s="276">
        <v>2</v>
      </c>
      <c r="H797" s="277">
        <v>13151.05</v>
      </c>
      <c r="I797" s="278">
        <v>219.36</v>
      </c>
      <c r="J797" s="279">
        <f t="shared" si="479"/>
        <v>13370.41</v>
      </c>
      <c r="K797" s="166">
        <f t="shared" si="480"/>
        <v>26302.1</v>
      </c>
      <c r="L797" s="166">
        <f t="shared" si="481"/>
        <v>438.72</v>
      </c>
      <c r="M797" s="166">
        <f t="shared" si="482"/>
        <v>26740.82</v>
      </c>
      <c r="N797" s="166">
        <f t="shared" si="483"/>
        <v>33426.03</v>
      </c>
      <c r="O797" s="166"/>
      <c r="P797" s="167">
        <f t="shared" si="484"/>
        <v>2</v>
      </c>
      <c r="Q797" s="168">
        <f t="shared" si="485"/>
        <v>0</v>
      </c>
      <c r="R797" s="168">
        <f t="shared" si="486"/>
        <v>0</v>
      </c>
      <c r="S797" s="168">
        <f t="shared" si="487"/>
        <v>0</v>
      </c>
      <c r="T797" s="169">
        <f t="shared" si="488"/>
        <v>0</v>
      </c>
      <c r="U797" s="166"/>
      <c r="V797" s="167">
        <f t="shared" si="489"/>
        <v>2</v>
      </c>
      <c r="W797" s="168">
        <f t="shared" si="490"/>
        <v>0</v>
      </c>
      <c r="X797" s="168">
        <f t="shared" si="491"/>
        <v>0</v>
      </c>
      <c r="Y797" s="168">
        <f t="shared" si="492"/>
        <v>0</v>
      </c>
      <c r="Z797" s="169">
        <f t="shared" si="493"/>
        <v>0</v>
      </c>
      <c r="AA797" s="166"/>
      <c r="AB797" s="167">
        <f t="shared" si="494"/>
        <v>2</v>
      </c>
      <c r="AC797" s="168">
        <f t="shared" si="495"/>
        <v>0</v>
      </c>
      <c r="AD797" s="168">
        <f t="shared" si="496"/>
        <v>0</v>
      </c>
      <c r="AE797" s="168">
        <f t="shared" si="497"/>
        <v>0</v>
      </c>
      <c r="AF797" s="169">
        <f t="shared" si="498"/>
        <v>0</v>
      </c>
      <c r="AG797" s="170"/>
      <c r="AH797" s="238" t="s">
        <v>1490</v>
      </c>
      <c r="AI797" s="280"/>
      <c r="AN797" s="255" t="s">
        <v>4654</v>
      </c>
      <c r="AO797" s="256" t="s">
        <v>4655</v>
      </c>
      <c r="AP797" s="256"/>
      <c r="AQ797" s="257" t="s">
        <v>4809</v>
      </c>
    </row>
    <row r="798" spans="1:43" ht="90">
      <c r="A798" s="281"/>
      <c r="B798" s="282" t="s">
        <v>4822</v>
      </c>
      <c r="C798" s="296" t="s">
        <v>4823</v>
      </c>
      <c r="D798" s="273" t="s">
        <v>4824</v>
      </c>
      <c r="E798" s="274"/>
      <c r="F798" s="275" t="s">
        <v>2594</v>
      </c>
      <c r="G798" s="276">
        <v>4</v>
      </c>
      <c r="H798" s="277">
        <v>10161.92</v>
      </c>
      <c r="I798" s="278">
        <v>219.36</v>
      </c>
      <c r="J798" s="279">
        <f t="shared" si="479"/>
        <v>10381.280000000001</v>
      </c>
      <c r="K798" s="166">
        <f t="shared" si="480"/>
        <v>40647.68</v>
      </c>
      <c r="L798" s="166">
        <f t="shared" si="481"/>
        <v>877.44</v>
      </c>
      <c r="M798" s="166">
        <f t="shared" si="482"/>
        <v>41525.120000000003</v>
      </c>
      <c r="N798" s="166">
        <f t="shared" si="483"/>
        <v>51906.400000000001</v>
      </c>
      <c r="O798" s="166"/>
      <c r="P798" s="167">
        <f t="shared" si="484"/>
        <v>4</v>
      </c>
      <c r="Q798" s="168">
        <f t="shared" si="485"/>
        <v>0</v>
      </c>
      <c r="R798" s="168">
        <f t="shared" si="486"/>
        <v>0</v>
      </c>
      <c r="S798" s="168">
        <f t="shared" si="487"/>
        <v>0</v>
      </c>
      <c r="T798" s="169">
        <f t="shared" si="488"/>
        <v>0</v>
      </c>
      <c r="U798" s="166"/>
      <c r="V798" s="167">
        <f t="shared" si="489"/>
        <v>4</v>
      </c>
      <c r="W798" s="168">
        <f t="shared" si="490"/>
        <v>0</v>
      </c>
      <c r="X798" s="168">
        <f t="shared" si="491"/>
        <v>0</v>
      </c>
      <c r="Y798" s="168">
        <f t="shared" si="492"/>
        <v>0</v>
      </c>
      <c r="Z798" s="169">
        <f t="shared" si="493"/>
        <v>0</v>
      </c>
      <c r="AA798" s="166"/>
      <c r="AB798" s="167">
        <f t="shared" si="494"/>
        <v>4</v>
      </c>
      <c r="AC798" s="168">
        <f t="shared" si="495"/>
        <v>0</v>
      </c>
      <c r="AD798" s="168">
        <f t="shared" si="496"/>
        <v>0</v>
      </c>
      <c r="AE798" s="168">
        <f t="shared" si="497"/>
        <v>0</v>
      </c>
      <c r="AF798" s="169">
        <f t="shared" si="498"/>
        <v>0</v>
      </c>
      <c r="AG798" s="170"/>
      <c r="AH798" s="238" t="s">
        <v>1490</v>
      </c>
      <c r="AI798" s="280"/>
      <c r="AN798" s="255" t="s">
        <v>4654</v>
      </c>
      <c r="AO798" s="256" t="s">
        <v>4655</v>
      </c>
      <c r="AP798" s="256" t="s">
        <v>4666</v>
      </c>
      <c r="AQ798" s="257"/>
    </row>
    <row r="799" spans="1:43" ht="90">
      <c r="A799" s="281"/>
      <c r="B799" s="282" t="s">
        <v>4825</v>
      </c>
      <c r="C799" s="310" t="s">
        <v>4826</v>
      </c>
      <c r="D799" s="273" t="s">
        <v>4827</v>
      </c>
      <c r="E799" s="274"/>
      <c r="F799" s="275" t="s">
        <v>2594</v>
      </c>
      <c r="G799" s="276">
        <v>2</v>
      </c>
      <c r="H799" s="277">
        <v>4461.92</v>
      </c>
      <c r="I799" s="278">
        <v>219.36</v>
      </c>
      <c r="J799" s="279">
        <f t="shared" si="479"/>
        <v>4681.28</v>
      </c>
      <c r="K799" s="166">
        <f t="shared" si="480"/>
        <v>8923.84</v>
      </c>
      <c r="L799" s="166">
        <f t="shared" si="481"/>
        <v>438.72</v>
      </c>
      <c r="M799" s="166">
        <f t="shared" si="482"/>
        <v>9362.56</v>
      </c>
      <c r="N799" s="166">
        <f t="shared" si="483"/>
        <v>11703.2</v>
      </c>
      <c r="O799" s="166"/>
      <c r="P799" s="167">
        <f t="shared" si="484"/>
        <v>2</v>
      </c>
      <c r="Q799" s="168">
        <f t="shared" si="485"/>
        <v>0</v>
      </c>
      <c r="R799" s="168">
        <f t="shared" si="486"/>
        <v>0</v>
      </c>
      <c r="S799" s="168">
        <f t="shared" si="487"/>
        <v>0</v>
      </c>
      <c r="T799" s="169">
        <f t="shared" si="488"/>
        <v>0</v>
      </c>
      <c r="U799" s="166"/>
      <c r="V799" s="167">
        <f t="shared" si="489"/>
        <v>2</v>
      </c>
      <c r="W799" s="168">
        <f t="shared" si="490"/>
        <v>0</v>
      </c>
      <c r="X799" s="168">
        <f t="shared" si="491"/>
        <v>0</v>
      </c>
      <c r="Y799" s="168">
        <f t="shared" si="492"/>
        <v>0</v>
      </c>
      <c r="Z799" s="169">
        <f t="shared" si="493"/>
        <v>0</v>
      </c>
      <c r="AA799" s="166"/>
      <c r="AB799" s="167">
        <f t="shared" si="494"/>
        <v>2</v>
      </c>
      <c r="AC799" s="168">
        <f t="shared" si="495"/>
        <v>0</v>
      </c>
      <c r="AD799" s="168">
        <f t="shared" si="496"/>
        <v>0</v>
      </c>
      <c r="AE799" s="168">
        <f t="shared" si="497"/>
        <v>0</v>
      </c>
      <c r="AF799" s="169">
        <f t="shared" si="498"/>
        <v>0</v>
      </c>
      <c r="AG799" s="170"/>
      <c r="AH799" s="238" t="s">
        <v>1490</v>
      </c>
      <c r="AI799" s="280"/>
      <c r="AN799" s="255" t="s">
        <v>4654</v>
      </c>
      <c r="AO799" s="256" t="s">
        <v>4655</v>
      </c>
      <c r="AP799" s="256" t="s">
        <v>4666</v>
      </c>
      <c r="AQ799" s="257"/>
    </row>
    <row r="800" spans="1:43" ht="90">
      <c r="A800" s="281"/>
      <c r="B800" s="282" t="s">
        <v>4828</v>
      </c>
      <c r="C800" s="296" t="s">
        <v>4826</v>
      </c>
      <c r="D800" s="273" t="s">
        <v>4829</v>
      </c>
      <c r="E800" s="274"/>
      <c r="F800" s="275" t="s">
        <v>2594</v>
      </c>
      <c r="G800" s="276">
        <v>2</v>
      </c>
      <c r="H800" s="277">
        <v>5561.92</v>
      </c>
      <c r="I800" s="278">
        <v>219.36</v>
      </c>
      <c r="J800" s="279">
        <f t="shared" si="479"/>
        <v>5781.28</v>
      </c>
      <c r="K800" s="166">
        <f t="shared" si="480"/>
        <v>11123.84</v>
      </c>
      <c r="L800" s="166">
        <f t="shared" si="481"/>
        <v>438.72</v>
      </c>
      <c r="M800" s="166">
        <f t="shared" si="482"/>
        <v>11562.56</v>
      </c>
      <c r="N800" s="166">
        <f t="shared" si="483"/>
        <v>14453.2</v>
      </c>
      <c r="O800" s="166"/>
      <c r="P800" s="167">
        <f t="shared" si="484"/>
        <v>2</v>
      </c>
      <c r="Q800" s="168">
        <f t="shared" si="485"/>
        <v>0</v>
      </c>
      <c r="R800" s="168">
        <f t="shared" si="486"/>
        <v>0</v>
      </c>
      <c r="S800" s="168">
        <f t="shared" si="487"/>
        <v>0</v>
      </c>
      <c r="T800" s="169">
        <f t="shared" si="488"/>
        <v>0</v>
      </c>
      <c r="U800" s="166"/>
      <c r="V800" s="167">
        <f t="shared" si="489"/>
        <v>2</v>
      </c>
      <c r="W800" s="168">
        <f t="shared" si="490"/>
        <v>0</v>
      </c>
      <c r="X800" s="168">
        <f t="shared" si="491"/>
        <v>0</v>
      </c>
      <c r="Y800" s="168">
        <f t="shared" si="492"/>
        <v>0</v>
      </c>
      <c r="Z800" s="169">
        <f t="shared" si="493"/>
        <v>0</v>
      </c>
      <c r="AA800" s="166"/>
      <c r="AB800" s="167">
        <f t="shared" si="494"/>
        <v>2</v>
      </c>
      <c r="AC800" s="168">
        <f t="shared" si="495"/>
        <v>0</v>
      </c>
      <c r="AD800" s="168">
        <f t="shared" si="496"/>
        <v>0</v>
      </c>
      <c r="AE800" s="168">
        <f t="shared" si="497"/>
        <v>0</v>
      </c>
      <c r="AF800" s="169">
        <f t="shared" si="498"/>
        <v>0</v>
      </c>
      <c r="AG800" s="170"/>
      <c r="AH800" s="238" t="s">
        <v>1490</v>
      </c>
      <c r="AI800" s="280"/>
      <c r="AN800" s="239" t="s">
        <v>4654</v>
      </c>
      <c r="AO800" s="240" t="s">
        <v>4655</v>
      </c>
      <c r="AP800" s="240" t="s">
        <v>4666</v>
      </c>
      <c r="AQ800" s="241"/>
    </row>
    <row r="801" spans="1:43" ht="90">
      <c r="A801" s="281"/>
      <c r="B801" s="282" t="s">
        <v>4830</v>
      </c>
      <c r="C801" s="296" t="s">
        <v>4831</v>
      </c>
      <c r="D801" s="273" t="s">
        <v>4832</v>
      </c>
      <c r="E801" s="274"/>
      <c r="F801" s="275" t="s">
        <v>2594</v>
      </c>
      <c r="G801" s="276">
        <v>2</v>
      </c>
      <c r="H801" s="277">
        <v>6981.92</v>
      </c>
      <c r="I801" s="278">
        <v>219.36</v>
      </c>
      <c r="J801" s="279">
        <f t="shared" si="479"/>
        <v>7201.28</v>
      </c>
      <c r="K801" s="166">
        <f t="shared" si="480"/>
        <v>13963.84</v>
      </c>
      <c r="L801" s="166">
        <f t="shared" si="481"/>
        <v>438.72</v>
      </c>
      <c r="M801" s="166">
        <f t="shared" si="482"/>
        <v>14402.56</v>
      </c>
      <c r="N801" s="166">
        <f t="shared" si="483"/>
        <v>18003.2</v>
      </c>
      <c r="O801" s="166"/>
      <c r="P801" s="167">
        <f t="shared" si="484"/>
        <v>2</v>
      </c>
      <c r="Q801" s="168">
        <f t="shared" si="485"/>
        <v>0</v>
      </c>
      <c r="R801" s="168">
        <f t="shared" si="486"/>
        <v>0</v>
      </c>
      <c r="S801" s="168">
        <f t="shared" si="487"/>
        <v>0</v>
      </c>
      <c r="T801" s="169">
        <f t="shared" si="488"/>
        <v>0</v>
      </c>
      <c r="U801" s="166"/>
      <c r="V801" s="167">
        <f t="shared" si="489"/>
        <v>2</v>
      </c>
      <c r="W801" s="168">
        <f t="shared" si="490"/>
        <v>0</v>
      </c>
      <c r="X801" s="168">
        <f t="shared" si="491"/>
        <v>0</v>
      </c>
      <c r="Y801" s="168">
        <f t="shared" si="492"/>
        <v>0</v>
      </c>
      <c r="Z801" s="169">
        <f t="shared" si="493"/>
        <v>0</v>
      </c>
      <c r="AA801" s="166"/>
      <c r="AB801" s="167">
        <f t="shared" si="494"/>
        <v>2</v>
      </c>
      <c r="AC801" s="168">
        <f t="shared" si="495"/>
        <v>0</v>
      </c>
      <c r="AD801" s="168">
        <f t="shared" si="496"/>
        <v>0</v>
      </c>
      <c r="AE801" s="168">
        <f t="shared" si="497"/>
        <v>0</v>
      </c>
      <c r="AF801" s="169">
        <f t="shared" si="498"/>
        <v>0</v>
      </c>
      <c r="AG801" s="170"/>
      <c r="AH801" s="238" t="s">
        <v>1490</v>
      </c>
      <c r="AI801" s="280"/>
      <c r="AN801" s="255" t="s">
        <v>4654</v>
      </c>
      <c r="AO801" s="256" t="s">
        <v>4655</v>
      </c>
      <c r="AP801" s="256" t="s">
        <v>4666</v>
      </c>
      <c r="AQ801" s="257"/>
    </row>
    <row r="802" spans="1:43" ht="90">
      <c r="A802" s="281"/>
      <c r="B802" s="282" t="s">
        <v>4833</v>
      </c>
      <c r="C802" s="296" t="s">
        <v>4834</v>
      </c>
      <c r="D802" s="273" t="s">
        <v>4835</v>
      </c>
      <c r="E802" s="274"/>
      <c r="F802" s="275" t="s">
        <v>2594</v>
      </c>
      <c r="G802" s="276">
        <v>2</v>
      </c>
      <c r="H802" s="277">
        <v>11653.66</v>
      </c>
      <c r="I802" s="278">
        <v>219.36</v>
      </c>
      <c r="J802" s="279">
        <f t="shared" si="479"/>
        <v>11873.02</v>
      </c>
      <c r="K802" s="166">
        <f t="shared" si="480"/>
        <v>23307.32</v>
      </c>
      <c r="L802" s="166">
        <f t="shared" si="481"/>
        <v>438.72</v>
      </c>
      <c r="M802" s="166">
        <f t="shared" si="482"/>
        <v>23746.04</v>
      </c>
      <c r="N802" s="166">
        <f t="shared" si="483"/>
        <v>29682.55</v>
      </c>
      <c r="O802" s="166"/>
      <c r="P802" s="167">
        <f t="shared" si="484"/>
        <v>2</v>
      </c>
      <c r="Q802" s="168">
        <f t="shared" si="485"/>
        <v>0</v>
      </c>
      <c r="R802" s="168">
        <f t="shared" si="486"/>
        <v>0</v>
      </c>
      <c r="S802" s="168">
        <f t="shared" si="487"/>
        <v>0</v>
      </c>
      <c r="T802" s="169">
        <f t="shared" si="488"/>
        <v>0</v>
      </c>
      <c r="U802" s="166"/>
      <c r="V802" s="167">
        <f t="shared" si="489"/>
        <v>2</v>
      </c>
      <c r="W802" s="168">
        <f t="shared" si="490"/>
        <v>0</v>
      </c>
      <c r="X802" s="168">
        <f t="shared" si="491"/>
        <v>0</v>
      </c>
      <c r="Y802" s="168">
        <f t="shared" si="492"/>
        <v>0</v>
      </c>
      <c r="Z802" s="169">
        <f t="shared" si="493"/>
        <v>0</v>
      </c>
      <c r="AA802" s="166"/>
      <c r="AB802" s="167">
        <f t="shared" si="494"/>
        <v>2</v>
      </c>
      <c r="AC802" s="168">
        <f t="shared" si="495"/>
        <v>0</v>
      </c>
      <c r="AD802" s="168">
        <f t="shared" si="496"/>
        <v>0</v>
      </c>
      <c r="AE802" s="168">
        <f t="shared" si="497"/>
        <v>0</v>
      </c>
      <c r="AF802" s="169">
        <f t="shared" si="498"/>
        <v>0</v>
      </c>
      <c r="AG802" s="170"/>
      <c r="AH802" s="238" t="s">
        <v>1490</v>
      </c>
      <c r="AI802" s="280"/>
      <c r="AN802" s="255" t="s">
        <v>4654</v>
      </c>
      <c r="AO802" s="256" t="s">
        <v>4655</v>
      </c>
      <c r="AP802" s="256"/>
      <c r="AQ802" s="257" t="s">
        <v>3737</v>
      </c>
    </row>
    <row r="803" spans="1:43" ht="90">
      <c r="A803" s="281"/>
      <c r="B803" s="282" t="s">
        <v>4836</v>
      </c>
      <c r="C803" s="296" t="s">
        <v>4837</v>
      </c>
      <c r="D803" s="273" t="s">
        <v>4838</v>
      </c>
      <c r="E803" s="274"/>
      <c r="F803" s="275" t="s">
        <v>2594</v>
      </c>
      <c r="G803" s="276">
        <v>6</v>
      </c>
      <c r="H803" s="277">
        <v>10561.92</v>
      </c>
      <c r="I803" s="278">
        <v>219.36</v>
      </c>
      <c r="J803" s="279">
        <f t="shared" si="479"/>
        <v>10781.28</v>
      </c>
      <c r="K803" s="166">
        <f t="shared" si="480"/>
        <v>63371.519999999997</v>
      </c>
      <c r="L803" s="166">
        <f t="shared" si="481"/>
        <v>1316.16</v>
      </c>
      <c r="M803" s="166">
        <f t="shared" si="482"/>
        <v>64687.68</v>
      </c>
      <c r="N803" s="166">
        <f t="shared" si="483"/>
        <v>80859.600000000006</v>
      </c>
      <c r="O803" s="166"/>
      <c r="P803" s="167">
        <f t="shared" si="484"/>
        <v>6</v>
      </c>
      <c r="Q803" s="168">
        <f t="shared" si="485"/>
        <v>0</v>
      </c>
      <c r="R803" s="168">
        <f t="shared" si="486"/>
        <v>0</v>
      </c>
      <c r="S803" s="168">
        <f t="shared" si="487"/>
        <v>0</v>
      </c>
      <c r="T803" s="169">
        <f t="shared" si="488"/>
        <v>0</v>
      </c>
      <c r="U803" s="166"/>
      <c r="V803" s="167">
        <f t="shared" si="489"/>
        <v>6</v>
      </c>
      <c r="W803" s="168">
        <f t="shared" si="490"/>
        <v>0</v>
      </c>
      <c r="X803" s="168">
        <f t="shared" si="491"/>
        <v>0</v>
      </c>
      <c r="Y803" s="168">
        <f t="shared" si="492"/>
        <v>0</v>
      </c>
      <c r="Z803" s="169">
        <f t="shared" si="493"/>
        <v>0</v>
      </c>
      <c r="AA803" s="166"/>
      <c r="AB803" s="167">
        <f t="shared" si="494"/>
        <v>6</v>
      </c>
      <c r="AC803" s="168">
        <f t="shared" si="495"/>
        <v>0</v>
      </c>
      <c r="AD803" s="168">
        <f t="shared" si="496"/>
        <v>0</v>
      </c>
      <c r="AE803" s="168">
        <f t="shared" si="497"/>
        <v>0</v>
      </c>
      <c r="AF803" s="169">
        <f t="shared" si="498"/>
        <v>0</v>
      </c>
      <c r="AG803" s="170"/>
      <c r="AH803" s="238" t="s">
        <v>1490</v>
      </c>
      <c r="AI803" s="280"/>
      <c r="AN803" s="255" t="s">
        <v>4654</v>
      </c>
      <c r="AO803" s="256" t="s">
        <v>4655</v>
      </c>
      <c r="AP803" s="256" t="s">
        <v>4666</v>
      </c>
      <c r="AQ803" s="257"/>
    </row>
    <row r="804" spans="1:43" ht="90">
      <c r="A804" s="281"/>
      <c r="B804" s="282" t="s">
        <v>4839</v>
      </c>
      <c r="C804" s="296" t="s">
        <v>4840</v>
      </c>
      <c r="D804" s="273" t="s">
        <v>4841</v>
      </c>
      <c r="E804" s="274"/>
      <c r="F804" s="275" t="s">
        <v>2594</v>
      </c>
      <c r="G804" s="276">
        <v>4</v>
      </c>
      <c r="H804" s="277">
        <v>12216.6</v>
      </c>
      <c r="I804" s="278">
        <v>219.36</v>
      </c>
      <c r="J804" s="279">
        <f t="shared" si="479"/>
        <v>12435.96</v>
      </c>
      <c r="K804" s="166">
        <f t="shared" si="480"/>
        <v>48866.400000000001</v>
      </c>
      <c r="L804" s="166">
        <f t="shared" si="481"/>
        <v>877.44</v>
      </c>
      <c r="M804" s="166">
        <f t="shared" si="482"/>
        <v>49743.839999999997</v>
      </c>
      <c r="N804" s="166">
        <f t="shared" si="483"/>
        <v>62179.8</v>
      </c>
      <c r="O804" s="166"/>
      <c r="P804" s="167">
        <f t="shared" si="484"/>
        <v>4</v>
      </c>
      <c r="Q804" s="168">
        <f t="shared" si="485"/>
        <v>0</v>
      </c>
      <c r="R804" s="168">
        <f t="shared" si="486"/>
        <v>0</v>
      </c>
      <c r="S804" s="168">
        <f t="shared" si="487"/>
        <v>0</v>
      </c>
      <c r="T804" s="169">
        <f t="shared" si="488"/>
        <v>0</v>
      </c>
      <c r="U804" s="166"/>
      <c r="V804" s="167">
        <f t="shared" si="489"/>
        <v>4</v>
      </c>
      <c r="W804" s="168">
        <f t="shared" si="490"/>
        <v>0</v>
      </c>
      <c r="X804" s="168">
        <f t="shared" si="491"/>
        <v>0</v>
      </c>
      <c r="Y804" s="168">
        <f t="shared" si="492"/>
        <v>0</v>
      </c>
      <c r="Z804" s="169">
        <f t="shared" si="493"/>
        <v>0</v>
      </c>
      <c r="AA804" s="166"/>
      <c r="AB804" s="167">
        <f t="shared" si="494"/>
        <v>4</v>
      </c>
      <c r="AC804" s="168">
        <f t="shared" si="495"/>
        <v>0</v>
      </c>
      <c r="AD804" s="168">
        <f t="shared" si="496"/>
        <v>0</v>
      </c>
      <c r="AE804" s="168">
        <f t="shared" si="497"/>
        <v>0</v>
      </c>
      <c r="AF804" s="169">
        <f t="shared" si="498"/>
        <v>0</v>
      </c>
      <c r="AG804" s="170"/>
      <c r="AH804" s="238" t="s">
        <v>1490</v>
      </c>
      <c r="AI804" s="280"/>
      <c r="AN804" s="255" t="s">
        <v>4654</v>
      </c>
      <c r="AO804" s="256" t="s">
        <v>4655</v>
      </c>
      <c r="AP804" s="256" t="s">
        <v>4666</v>
      </c>
      <c r="AQ804" s="257"/>
    </row>
    <row r="805" spans="1:43" ht="90">
      <c r="A805" s="281"/>
      <c r="B805" s="282" t="s">
        <v>4842</v>
      </c>
      <c r="C805" s="296" t="s">
        <v>4843</v>
      </c>
      <c r="D805" s="273" t="s">
        <v>4844</v>
      </c>
      <c r="E805" s="274"/>
      <c r="F805" s="275" t="s">
        <v>2594</v>
      </c>
      <c r="G805" s="276">
        <v>2</v>
      </c>
      <c r="H805" s="277">
        <v>12261.92</v>
      </c>
      <c r="I805" s="278">
        <v>219.36</v>
      </c>
      <c r="J805" s="279">
        <f t="shared" si="479"/>
        <v>12481.28</v>
      </c>
      <c r="K805" s="166">
        <f t="shared" si="480"/>
        <v>24523.84</v>
      </c>
      <c r="L805" s="166">
        <f t="shared" si="481"/>
        <v>438.72</v>
      </c>
      <c r="M805" s="166">
        <f t="shared" si="482"/>
        <v>24962.560000000001</v>
      </c>
      <c r="N805" s="166">
        <f t="shared" si="483"/>
        <v>31203.200000000001</v>
      </c>
      <c r="O805" s="166"/>
      <c r="P805" s="167">
        <f t="shared" si="484"/>
        <v>2</v>
      </c>
      <c r="Q805" s="168">
        <f t="shared" si="485"/>
        <v>0</v>
      </c>
      <c r="R805" s="168">
        <f t="shared" si="486"/>
        <v>0</v>
      </c>
      <c r="S805" s="168">
        <f t="shared" si="487"/>
        <v>0</v>
      </c>
      <c r="T805" s="169">
        <f t="shared" si="488"/>
        <v>0</v>
      </c>
      <c r="U805" s="166"/>
      <c r="V805" s="167">
        <f t="shared" si="489"/>
        <v>2</v>
      </c>
      <c r="W805" s="168">
        <f t="shared" si="490"/>
        <v>0</v>
      </c>
      <c r="X805" s="168">
        <f t="shared" si="491"/>
        <v>0</v>
      </c>
      <c r="Y805" s="168">
        <f t="shared" si="492"/>
        <v>0</v>
      </c>
      <c r="Z805" s="169">
        <f t="shared" si="493"/>
        <v>0</v>
      </c>
      <c r="AA805" s="166"/>
      <c r="AB805" s="167">
        <f t="shared" si="494"/>
        <v>2</v>
      </c>
      <c r="AC805" s="168">
        <f t="shared" si="495"/>
        <v>0</v>
      </c>
      <c r="AD805" s="168">
        <f t="shared" si="496"/>
        <v>0</v>
      </c>
      <c r="AE805" s="168">
        <f t="shared" si="497"/>
        <v>0</v>
      </c>
      <c r="AF805" s="169">
        <f t="shared" si="498"/>
        <v>0</v>
      </c>
      <c r="AG805" s="170"/>
      <c r="AH805" s="238" t="s">
        <v>1490</v>
      </c>
      <c r="AI805" s="280"/>
      <c r="AN805" s="255" t="s">
        <v>4654</v>
      </c>
      <c r="AO805" s="256" t="s">
        <v>4655</v>
      </c>
      <c r="AP805" s="256"/>
      <c r="AQ805" s="257" t="s">
        <v>3737</v>
      </c>
    </row>
    <row r="806" spans="1:43" ht="90">
      <c r="A806" s="281"/>
      <c r="B806" s="282" t="s">
        <v>4845</v>
      </c>
      <c r="C806" s="296" t="s">
        <v>4846</v>
      </c>
      <c r="D806" s="273" t="s">
        <v>4847</v>
      </c>
      <c r="E806" s="274"/>
      <c r="F806" s="275" t="s">
        <v>2594</v>
      </c>
      <c r="G806" s="276">
        <v>2</v>
      </c>
      <c r="H806" s="277">
        <v>3465.87</v>
      </c>
      <c r="I806" s="278">
        <v>219.36</v>
      </c>
      <c r="J806" s="279">
        <f t="shared" si="479"/>
        <v>3685.23</v>
      </c>
      <c r="K806" s="166">
        <f t="shared" si="480"/>
        <v>6931.74</v>
      </c>
      <c r="L806" s="166">
        <f t="shared" si="481"/>
        <v>438.72</v>
      </c>
      <c r="M806" s="166">
        <f t="shared" si="482"/>
        <v>7370.46</v>
      </c>
      <c r="N806" s="166">
        <f t="shared" si="483"/>
        <v>9213.08</v>
      </c>
      <c r="O806" s="166"/>
      <c r="P806" s="167">
        <f t="shared" si="484"/>
        <v>2</v>
      </c>
      <c r="Q806" s="168">
        <f t="shared" si="485"/>
        <v>0</v>
      </c>
      <c r="R806" s="168">
        <f t="shared" si="486"/>
        <v>0</v>
      </c>
      <c r="S806" s="168">
        <f t="shared" si="487"/>
        <v>0</v>
      </c>
      <c r="T806" s="169">
        <f t="shared" si="488"/>
        <v>0</v>
      </c>
      <c r="U806" s="166"/>
      <c r="V806" s="167">
        <f t="shared" si="489"/>
        <v>2</v>
      </c>
      <c r="W806" s="168">
        <f t="shared" si="490"/>
        <v>0</v>
      </c>
      <c r="X806" s="168">
        <f t="shared" si="491"/>
        <v>0</v>
      </c>
      <c r="Y806" s="168">
        <f t="shared" si="492"/>
        <v>0</v>
      </c>
      <c r="Z806" s="169">
        <f t="shared" si="493"/>
        <v>0</v>
      </c>
      <c r="AA806" s="166"/>
      <c r="AB806" s="167">
        <f t="shared" si="494"/>
        <v>2</v>
      </c>
      <c r="AC806" s="168">
        <f t="shared" si="495"/>
        <v>0</v>
      </c>
      <c r="AD806" s="168">
        <f t="shared" si="496"/>
        <v>0</v>
      </c>
      <c r="AE806" s="168">
        <f t="shared" si="497"/>
        <v>0</v>
      </c>
      <c r="AF806" s="169">
        <f t="shared" si="498"/>
        <v>0</v>
      </c>
      <c r="AG806" s="170"/>
      <c r="AH806" s="238" t="s">
        <v>1490</v>
      </c>
      <c r="AI806" s="280"/>
      <c r="AN806" s="239" t="s">
        <v>4654</v>
      </c>
      <c r="AO806" s="240" t="s">
        <v>4655</v>
      </c>
      <c r="AP806" s="240" t="s">
        <v>4758</v>
      </c>
      <c r="AQ806" s="241"/>
    </row>
    <row r="807" spans="1:43" ht="90">
      <c r="A807" s="281"/>
      <c r="B807" s="282" t="s">
        <v>4848</v>
      </c>
      <c r="C807" s="296" t="s">
        <v>4849</v>
      </c>
      <c r="D807" s="273" t="s">
        <v>4850</v>
      </c>
      <c r="E807" s="274"/>
      <c r="F807" s="275" t="s">
        <v>2594</v>
      </c>
      <c r="G807" s="276">
        <v>2</v>
      </c>
      <c r="H807" s="277">
        <v>5755.84</v>
      </c>
      <c r="I807" s="278">
        <v>219.36</v>
      </c>
      <c r="J807" s="279">
        <f t="shared" si="479"/>
        <v>5975.2</v>
      </c>
      <c r="K807" s="166">
        <f t="shared" si="480"/>
        <v>11511.68</v>
      </c>
      <c r="L807" s="166">
        <f t="shared" si="481"/>
        <v>438.72</v>
      </c>
      <c r="M807" s="166">
        <f t="shared" si="482"/>
        <v>11950.4</v>
      </c>
      <c r="N807" s="166">
        <f t="shared" si="483"/>
        <v>14938</v>
      </c>
      <c r="O807" s="166"/>
      <c r="P807" s="167">
        <f t="shared" si="484"/>
        <v>2</v>
      </c>
      <c r="Q807" s="168">
        <f t="shared" si="485"/>
        <v>0</v>
      </c>
      <c r="R807" s="168">
        <f t="shared" si="486"/>
        <v>0</v>
      </c>
      <c r="S807" s="168">
        <f t="shared" si="487"/>
        <v>0</v>
      </c>
      <c r="T807" s="169">
        <f t="shared" si="488"/>
        <v>0</v>
      </c>
      <c r="U807" s="166"/>
      <c r="V807" s="167">
        <f t="shared" si="489"/>
        <v>2</v>
      </c>
      <c r="W807" s="168">
        <f t="shared" si="490"/>
        <v>0</v>
      </c>
      <c r="X807" s="168">
        <f t="shared" si="491"/>
        <v>0</v>
      </c>
      <c r="Y807" s="168">
        <f t="shared" si="492"/>
        <v>0</v>
      </c>
      <c r="Z807" s="169">
        <f t="shared" si="493"/>
        <v>0</v>
      </c>
      <c r="AA807" s="166"/>
      <c r="AB807" s="167">
        <f t="shared" si="494"/>
        <v>2</v>
      </c>
      <c r="AC807" s="168">
        <f t="shared" si="495"/>
        <v>0</v>
      </c>
      <c r="AD807" s="168">
        <f t="shared" si="496"/>
        <v>0</v>
      </c>
      <c r="AE807" s="168">
        <f t="shared" si="497"/>
        <v>0</v>
      </c>
      <c r="AF807" s="169">
        <f t="shared" si="498"/>
        <v>0</v>
      </c>
      <c r="AG807" s="170"/>
      <c r="AH807" s="238" t="s">
        <v>1490</v>
      </c>
      <c r="AI807" s="280"/>
      <c r="AN807" s="255" t="s">
        <v>4654</v>
      </c>
      <c r="AO807" s="256" t="s">
        <v>4655</v>
      </c>
      <c r="AP807" s="256" t="s">
        <v>4758</v>
      </c>
      <c r="AQ807" s="257"/>
    </row>
    <row r="808" spans="1:43" ht="90">
      <c r="A808" s="281"/>
      <c r="B808" s="282" t="s">
        <v>4851</v>
      </c>
      <c r="C808" s="296" t="s">
        <v>4852</v>
      </c>
      <c r="D808" s="273" t="s">
        <v>4853</v>
      </c>
      <c r="E808" s="274"/>
      <c r="F808" s="275" t="s">
        <v>2594</v>
      </c>
      <c r="G808" s="276">
        <v>2</v>
      </c>
      <c r="H808" s="277">
        <v>6695.87</v>
      </c>
      <c r="I808" s="278">
        <v>219.36</v>
      </c>
      <c r="J808" s="279">
        <f t="shared" si="479"/>
        <v>6915.23</v>
      </c>
      <c r="K808" s="166">
        <f t="shared" si="480"/>
        <v>13391.74</v>
      </c>
      <c r="L808" s="166">
        <f t="shared" si="481"/>
        <v>438.72</v>
      </c>
      <c r="M808" s="166">
        <f t="shared" si="482"/>
        <v>13830.46</v>
      </c>
      <c r="N808" s="166">
        <f t="shared" si="483"/>
        <v>17288.080000000002</v>
      </c>
      <c r="O808" s="166"/>
      <c r="P808" s="167">
        <f t="shared" si="484"/>
        <v>2</v>
      </c>
      <c r="Q808" s="168">
        <f t="shared" si="485"/>
        <v>0</v>
      </c>
      <c r="R808" s="168">
        <f t="shared" si="486"/>
        <v>0</v>
      </c>
      <c r="S808" s="168">
        <f t="shared" si="487"/>
        <v>0</v>
      </c>
      <c r="T808" s="169">
        <f t="shared" si="488"/>
        <v>0</v>
      </c>
      <c r="U808" s="166"/>
      <c r="V808" s="167">
        <f t="shared" si="489"/>
        <v>2</v>
      </c>
      <c r="W808" s="168">
        <f t="shared" si="490"/>
        <v>0</v>
      </c>
      <c r="X808" s="168">
        <f t="shared" si="491"/>
        <v>0</v>
      </c>
      <c r="Y808" s="168">
        <f t="shared" si="492"/>
        <v>0</v>
      </c>
      <c r="Z808" s="169">
        <f t="shared" si="493"/>
        <v>0</v>
      </c>
      <c r="AA808" s="166"/>
      <c r="AB808" s="167">
        <f t="shared" si="494"/>
        <v>2</v>
      </c>
      <c r="AC808" s="168">
        <f t="shared" si="495"/>
        <v>0</v>
      </c>
      <c r="AD808" s="168">
        <f t="shared" si="496"/>
        <v>0</v>
      </c>
      <c r="AE808" s="168">
        <f t="shared" si="497"/>
        <v>0</v>
      </c>
      <c r="AF808" s="169">
        <f t="shared" si="498"/>
        <v>0</v>
      </c>
      <c r="AG808" s="170"/>
      <c r="AH808" s="238" t="s">
        <v>1490</v>
      </c>
      <c r="AI808" s="280"/>
      <c r="AN808" s="255" t="s">
        <v>4654</v>
      </c>
      <c r="AO808" s="256" t="s">
        <v>4655</v>
      </c>
      <c r="AP808" s="256" t="s">
        <v>4758</v>
      </c>
      <c r="AQ808" s="257"/>
    </row>
    <row r="809" spans="1:43" ht="90">
      <c r="A809" s="281"/>
      <c r="B809" s="282" t="s">
        <v>4854</v>
      </c>
      <c r="C809" s="296" t="s">
        <v>4855</v>
      </c>
      <c r="D809" s="273" t="s">
        <v>4856</v>
      </c>
      <c r="E809" s="274"/>
      <c r="F809" s="275" t="s">
        <v>2594</v>
      </c>
      <c r="G809" s="276">
        <v>2</v>
      </c>
      <c r="H809" s="277">
        <v>7740.87</v>
      </c>
      <c r="I809" s="278">
        <v>219.36</v>
      </c>
      <c r="J809" s="279">
        <f>ROUND(H809+I809,2)</f>
        <v>7960.23</v>
      </c>
      <c r="K809" s="166">
        <f>ROUND(G809*H809,2)</f>
        <v>15481.74</v>
      </c>
      <c r="L809" s="166">
        <f>ROUND(G809*I809,2)</f>
        <v>438.72</v>
      </c>
      <c r="M809" s="166">
        <f>ROUND(K809+L809,2)</f>
        <v>15920.46</v>
      </c>
      <c r="N809" s="166">
        <f>ROUND(M809*(1+$I$2),2)</f>
        <v>19900.580000000002</v>
      </c>
      <c r="O809" s="166"/>
      <c r="P809" s="167">
        <f>ROUND(G809-O809,2)</f>
        <v>2</v>
      </c>
      <c r="Q809" s="168">
        <f>ROUND(O809*$H809*(1+$I$2),2)</f>
        <v>0</v>
      </c>
      <c r="R809" s="168">
        <f>ROUND(O809*$I809*(1+$I$2),2)</f>
        <v>0</v>
      </c>
      <c r="S809" s="168">
        <f>ROUND(O809*($I809+$H809),2)</f>
        <v>0</v>
      </c>
      <c r="T809" s="169">
        <f>ROUND(Q809+R809,2)</f>
        <v>0</v>
      </c>
      <c r="U809" s="166"/>
      <c r="V809" s="167">
        <f>ROUND(P809-U809,2)</f>
        <v>2</v>
      </c>
      <c r="W809" s="168">
        <f>ROUND(U809*$H809*(1+$I$2),2)</f>
        <v>0</v>
      </c>
      <c r="X809" s="168">
        <f>ROUND(U809*$I809*(1+$I$2),2)</f>
        <v>0</v>
      </c>
      <c r="Y809" s="168">
        <f>ROUND(U809*($I809+$H809),2)</f>
        <v>0</v>
      </c>
      <c r="Z809" s="169">
        <f>ROUND(W809+X809,2)</f>
        <v>0</v>
      </c>
      <c r="AA809" s="166"/>
      <c r="AB809" s="167">
        <f>ROUND(V809-AA809,2)</f>
        <v>2</v>
      </c>
      <c r="AC809" s="168">
        <f>ROUND(AA809*$H809*(1+$I$2),2)</f>
        <v>0</v>
      </c>
      <c r="AD809" s="168">
        <f>ROUND(AA809*$I809*(1+$I$2),2)</f>
        <v>0</v>
      </c>
      <c r="AE809" s="168">
        <f>ROUND(AA809*($I809+$H809),2)</f>
        <v>0</v>
      </c>
      <c r="AF809" s="169">
        <f>ROUND(AC809+AD809,2)</f>
        <v>0</v>
      </c>
      <c r="AG809" s="170"/>
      <c r="AH809" s="238" t="s">
        <v>1490</v>
      </c>
      <c r="AI809" s="280"/>
      <c r="AN809" s="255" t="s">
        <v>4654</v>
      </c>
      <c r="AO809" s="256" t="s">
        <v>4655</v>
      </c>
      <c r="AP809" s="256" t="s">
        <v>4758</v>
      </c>
      <c r="AQ809" s="257"/>
    </row>
    <row r="810" spans="1:43" ht="30">
      <c r="A810" s="281"/>
      <c r="B810" s="282" t="s">
        <v>4857</v>
      </c>
      <c r="C810" s="272" t="s">
        <v>4858</v>
      </c>
      <c r="D810" s="273" t="s">
        <v>4859</v>
      </c>
      <c r="E810" s="274"/>
      <c r="F810" s="275" t="s">
        <v>2594</v>
      </c>
      <c r="G810" s="276">
        <v>2</v>
      </c>
      <c r="H810" s="277">
        <v>65.08</v>
      </c>
      <c r="I810" s="278">
        <v>46.97</v>
      </c>
      <c r="J810" s="279">
        <f>ROUND(H810+I810,2)</f>
        <v>112.05</v>
      </c>
      <c r="K810" s="166">
        <f>ROUND(G810*H810,2)</f>
        <v>130.16</v>
      </c>
      <c r="L810" s="166">
        <f>ROUND(G810*I810,2)</f>
        <v>93.94</v>
      </c>
      <c r="M810" s="166">
        <f>ROUND(K810+L810,2)</f>
        <v>224.1</v>
      </c>
      <c r="N810" s="166">
        <f>ROUND(M810*(1+$I$2),2)</f>
        <v>280.13</v>
      </c>
      <c r="O810" s="166"/>
      <c r="P810" s="167">
        <f>ROUND(G810-O810,2)</f>
        <v>2</v>
      </c>
      <c r="Q810" s="168">
        <f>ROUND(O810*$H810*(1+$I$2),2)</f>
        <v>0</v>
      </c>
      <c r="R810" s="168">
        <f>ROUND(O810*$I810*(1+$I$2),2)</f>
        <v>0</v>
      </c>
      <c r="S810" s="168">
        <f>ROUND(O810*($I810+$H810),2)</f>
        <v>0</v>
      </c>
      <c r="T810" s="169">
        <f>ROUND(Q810+R810,2)</f>
        <v>0</v>
      </c>
      <c r="U810" s="166"/>
      <c r="V810" s="167">
        <f>ROUND(P810-U810,2)</f>
        <v>2</v>
      </c>
      <c r="W810" s="168">
        <f>ROUND(U810*$H810*(1+$I$2),2)</f>
        <v>0</v>
      </c>
      <c r="X810" s="168">
        <f>ROUND(U810*$I810*(1+$I$2),2)</f>
        <v>0</v>
      </c>
      <c r="Y810" s="168">
        <f>ROUND(U810*($I810+$H810),2)</f>
        <v>0</v>
      </c>
      <c r="Z810" s="169">
        <f>ROUND(W810+X810,2)</f>
        <v>0</v>
      </c>
      <c r="AA810" s="166"/>
      <c r="AB810" s="167">
        <f>ROUND(V810-AA810,2)</f>
        <v>2</v>
      </c>
      <c r="AC810" s="168">
        <f>ROUND(AA810*$H810*(1+$I$2),2)</f>
        <v>0</v>
      </c>
      <c r="AD810" s="168">
        <f>ROUND(AA810*$I810*(1+$I$2),2)</f>
        <v>0</v>
      </c>
      <c r="AE810" s="168">
        <f>ROUND(AA810*($I810+$H810),2)</f>
        <v>0</v>
      </c>
      <c r="AF810" s="169">
        <f>ROUND(AC810+AD810,2)</f>
        <v>0</v>
      </c>
      <c r="AG810" s="170"/>
      <c r="AH810" s="238" t="s">
        <v>1490</v>
      </c>
      <c r="AI810" s="280"/>
      <c r="AN810" s="255"/>
      <c r="AO810" s="256"/>
      <c r="AP810" s="256"/>
      <c r="AQ810" s="257"/>
    </row>
    <row r="811" spans="1:43" ht="45">
      <c r="A811" s="281"/>
      <c r="B811" s="282" t="s">
        <v>4860</v>
      </c>
      <c r="C811" s="272" t="s">
        <v>4858</v>
      </c>
      <c r="D811" s="273" t="s">
        <v>4861</v>
      </c>
      <c r="E811" s="274"/>
      <c r="F811" s="275" t="s">
        <v>2594</v>
      </c>
      <c r="G811" s="276">
        <v>6</v>
      </c>
      <c r="H811" s="277">
        <v>87.16</v>
      </c>
      <c r="I811" s="278">
        <v>58.04</v>
      </c>
      <c r="J811" s="279">
        <f>ROUND(H811+I811,2)</f>
        <v>145.19999999999999</v>
      </c>
      <c r="K811" s="166">
        <f>ROUND(G811*H811,2)</f>
        <v>522.96</v>
      </c>
      <c r="L811" s="166">
        <f>ROUND(G811*I811,2)</f>
        <v>348.24</v>
      </c>
      <c r="M811" s="166">
        <f>ROUND(K811+L811,2)</f>
        <v>871.2</v>
      </c>
      <c r="N811" s="166">
        <f>ROUND(M811*(1+$I$2),2)</f>
        <v>1089</v>
      </c>
      <c r="O811" s="166"/>
      <c r="P811" s="167">
        <f>ROUND(G811-O811,2)</f>
        <v>6</v>
      </c>
      <c r="Q811" s="168">
        <f>ROUND(O811*$H811*(1+$I$2),2)</f>
        <v>0</v>
      </c>
      <c r="R811" s="168">
        <f>ROUND(O811*$I811*(1+$I$2),2)</f>
        <v>0</v>
      </c>
      <c r="S811" s="168">
        <f>ROUND(O811*($I811+$H811),2)</f>
        <v>0</v>
      </c>
      <c r="T811" s="169">
        <f>ROUND(Q811+R811,2)</f>
        <v>0</v>
      </c>
      <c r="U811" s="166"/>
      <c r="V811" s="167">
        <f>ROUND(P811-U811,2)</f>
        <v>6</v>
      </c>
      <c r="W811" s="168">
        <f>ROUND(U811*$H811*(1+$I$2),2)</f>
        <v>0</v>
      </c>
      <c r="X811" s="168">
        <f>ROUND(U811*$I811*(1+$I$2),2)</f>
        <v>0</v>
      </c>
      <c r="Y811" s="168">
        <f>ROUND(U811*($I811+$H811),2)</f>
        <v>0</v>
      </c>
      <c r="Z811" s="169">
        <f>ROUND(W811+X811,2)</f>
        <v>0</v>
      </c>
      <c r="AA811" s="166"/>
      <c r="AB811" s="167">
        <f>ROUND(V811-AA811,2)</f>
        <v>6</v>
      </c>
      <c r="AC811" s="168">
        <f>ROUND(AA811*$H811*(1+$I$2),2)</f>
        <v>0</v>
      </c>
      <c r="AD811" s="168">
        <f>ROUND(AA811*$I811*(1+$I$2),2)</f>
        <v>0</v>
      </c>
      <c r="AE811" s="168">
        <f>ROUND(AA811*($I811+$H811),2)</f>
        <v>0</v>
      </c>
      <c r="AF811" s="169">
        <f>ROUND(AC811+AD811,2)</f>
        <v>0</v>
      </c>
      <c r="AG811" s="170"/>
      <c r="AH811" s="238" t="s">
        <v>1490</v>
      </c>
      <c r="AI811" s="280"/>
      <c r="AN811" s="255"/>
      <c r="AO811" s="256"/>
      <c r="AP811" s="256"/>
      <c r="AQ811" s="257"/>
    </row>
    <row r="812" spans="1:43" ht="30.75" thickBot="1">
      <c r="A812" s="281"/>
      <c r="B812" s="282" t="s">
        <v>4862</v>
      </c>
      <c r="C812" s="296" t="s">
        <v>4863</v>
      </c>
      <c r="D812" s="273" t="s">
        <v>4864</v>
      </c>
      <c r="E812" s="274"/>
      <c r="F812" s="275" t="s">
        <v>2594</v>
      </c>
      <c r="G812" s="276">
        <v>6</v>
      </c>
      <c r="H812" s="277">
        <v>689.48</v>
      </c>
      <c r="I812" s="278">
        <v>37.04</v>
      </c>
      <c r="J812" s="279">
        <f>ROUND(H812+I812,2)</f>
        <v>726.52</v>
      </c>
      <c r="K812" s="166">
        <f>ROUND(G812*H812,2)</f>
        <v>4136.88</v>
      </c>
      <c r="L812" s="166">
        <f>ROUND(G812*I812,2)</f>
        <v>222.24</v>
      </c>
      <c r="M812" s="166">
        <f>ROUND(K812+L812,2)</f>
        <v>4359.12</v>
      </c>
      <c r="N812" s="166">
        <f>ROUND(M812*(1+$I$2),2)</f>
        <v>5448.9</v>
      </c>
      <c r="O812" s="166"/>
      <c r="P812" s="167">
        <f>ROUND(G812-O812,2)</f>
        <v>6</v>
      </c>
      <c r="Q812" s="168">
        <f>ROUND(O812*$H812*(1+$I$2),2)</f>
        <v>0</v>
      </c>
      <c r="R812" s="168">
        <f>ROUND(O812*$I812*(1+$I$2),2)</f>
        <v>0</v>
      </c>
      <c r="S812" s="168">
        <f>ROUND(O812*($I812+$H812),2)</f>
        <v>0</v>
      </c>
      <c r="T812" s="169">
        <f>ROUND(Q812+R812,2)</f>
        <v>0</v>
      </c>
      <c r="U812" s="166"/>
      <c r="V812" s="167">
        <f>ROUND(P812-U812,2)</f>
        <v>6</v>
      </c>
      <c r="W812" s="168">
        <f>ROUND(U812*$H812*(1+$I$2),2)</f>
        <v>0</v>
      </c>
      <c r="X812" s="168">
        <f>ROUND(U812*$I812*(1+$I$2),2)</f>
        <v>0</v>
      </c>
      <c r="Y812" s="168">
        <f>ROUND(U812*($I812+$H812),2)</f>
        <v>0</v>
      </c>
      <c r="Z812" s="169">
        <f>ROUND(W812+X812,2)</f>
        <v>0</v>
      </c>
      <c r="AA812" s="166"/>
      <c r="AB812" s="167">
        <f>ROUND(V812-AA812,2)</f>
        <v>6</v>
      </c>
      <c r="AC812" s="168">
        <f>ROUND(AA812*$H812*(1+$I$2),2)</f>
        <v>0</v>
      </c>
      <c r="AD812" s="168">
        <f>ROUND(AA812*$I812*(1+$I$2),2)</f>
        <v>0</v>
      </c>
      <c r="AE812" s="168">
        <f>ROUND(AA812*($I812+$H812),2)</f>
        <v>0</v>
      </c>
      <c r="AF812" s="169">
        <f>ROUND(AC812+AD812,2)</f>
        <v>0</v>
      </c>
      <c r="AG812" s="170"/>
      <c r="AH812" s="238" t="s">
        <v>1490</v>
      </c>
      <c r="AI812" s="280"/>
      <c r="AN812" s="239" t="s">
        <v>4720</v>
      </c>
      <c r="AO812" s="240" t="s">
        <v>4865</v>
      </c>
      <c r="AP812" s="240" t="s">
        <v>4786</v>
      </c>
      <c r="AQ812" s="241"/>
    </row>
    <row r="813" spans="1:43" ht="19.5">
      <c r="A813" s="287"/>
      <c r="B813" s="259" t="s">
        <v>4866</v>
      </c>
      <c r="C813" s="328" t="s">
        <v>2541</v>
      </c>
      <c r="D813" s="260" t="s">
        <v>4867</v>
      </c>
      <c r="E813" s="181">
        <f>SUM(N814:N816)</f>
        <v>90622.56</v>
      </c>
      <c r="F813" s="261"/>
      <c r="G813" s="262">
        <v>0</v>
      </c>
      <c r="H813" s="263"/>
      <c r="I813" s="264"/>
      <c r="J813" s="265"/>
      <c r="K813" s="266"/>
      <c r="L813" s="266"/>
      <c r="M813" s="266"/>
      <c r="N813" s="266"/>
      <c r="O813" s="267">
        <f>SUM(T814:T816)</f>
        <v>0</v>
      </c>
      <c r="P813" s="268"/>
      <c r="Q813" s="269"/>
      <c r="R813" s="269"/>
      <c r="S813" s="269"/>
      <c r="T813" s="270"/>
      <c r="U813" s="267">
        <f>SUM(Z814:Z816)</f>
        <v>0</v>
      </c>
      <c r="V813" s="268"/>
      <c r="W813" s="269"/>
      <c r="X813" s="269"/>
      <c r="Y813" s="269"/>
      <c r="Z813" s="270"/>
      <c r="AA813" s="267">
        <f>SUM(AF814:AF816)</f>
        <v>0</v>
      </c>
      <c r="AB813" s="268"/>
      <c r="AC813" s="269"/>
      <c r="AD813" s="269"/>
      <c r="AE813" s="269"/>
      <c r="AF813" s="270"/>
      <c r="AG813" s="237"/>
      <c r="AH813" s="238" t="s">
        <v>1490</v>
      </c>
      <c r="AI813" s="190"/>
      <c r="AN813" s="255"/>
      <c r="AO813" s="256"/>
      <c r="AP813" s="256"/>
      <c r="AQ813" s="257"/>
    </row>
    <row r="814" spans="1:43" ht="45">
      <c r="A814" s="281"/>
      <c r="B814" s="282" t="s">
        <v>4868</v>
      </c>
      <c r="C814" s="296" t="s">
        <v>4869</v>
      </c>
      <c r="D814" s="273" t="s">
        <v>4870</v>
      </c>
      <c r="E814" s="274"/>
      <c r="F814" s="275" t="s">
        <v>2594</v>
      </c>
      <c r="G814" s="276">
        <v>2</v>
      </c>
      <c r="H814" s="277">
        <v>15678.25</v>
      </c>
      <c r="I814" s="278">
        <v>999.06</v>
      </c>
      <c r="J814" s="279">
        <f>ROUND(H814+I814,2)</f>
        <v>16677.310000000001</v>
      </c>
      <c r="K814" s="166">
        <f>ROUND(G814*H814,2)</f>
        <v>31356.5</v>
      </c>
      <c r="L814" s="166">
        <f>ROUND(G814*I814,2)</f>
        <v>1998.12</v>
      </c>
      <c r="M814" s="166">
        <f>ROUND(K814+L814,2)</f>
        <v>33354.620000000003</v>
      </c>
      <c r="N814" s="166">
        <f>ROUND(M814*(1+$I$2),2)</f>
        <v>41693.279999999999</v>
      </c>
      <c r="O814" s="166"/>
      <c r="P814" s="167">
        <f>ROUND(G814-O814,2)</f>
        <v>2</v>
      </c>
      <c r="Q814" s="168">
        <f>ROUND(O814*$H814*(1+$I$2),2)</f>
        <v>0</v>
      </c>
      <c r="R814" s="168">
        <f>ROUND(O814*$I814*(1+$I$2),2)</f>
        <v>0</v>
      </c>
      <c r="S814" s="168">
        <f>ROUND(O814*($I814+$H814),2)</f>
        <v>0</v>
      </c>
      <c r="T814" s="169">
        <f>ROUND(Q814+R814,2)</f>
        <v>0</v>
      </c>
      <c r="U814" s="166"/>
      <c r="V814" s="167">
        <f>ROUND(P814-U814,2)</f>
        <v>2</v>
      </c>
      <c r="W814" s="168">
        <f>ROUND(U814*$H814*(1+$I$2),2)</f>
        <v>0</v>
      </c>
      <c r="X814" s="168">
        <f>ROUND(U814*$I814*(1+$I$2),2)</f>
        <v>0</v>
      </c>
      <c r="Y814" s="168">
        <f>ROUND(U814*($I814+$H814),2)</f>
        <v>0</v>
      </c>
      <c r="Z814" s="169">
        <f>ROUND(W814+X814,2)</f>
        <v>0</v>
      </c>
      <c r="AA814" s="166"/>
      <c r="AB814" s="167">
        <f>ROUND(V814-AA814,2)</f>
        <v>2</v>
      </c>
      <c r="AC814" s="168">
        <f>ROUND(AA814*$H814*(1+$I$2),2)</f>
        <v>0</v>
      </c>
      <c r="AD814" s="168">
        <f>ROUND(AA814*$I814*(1+$I$2),2)</f>
        <v>0</v>
      </c>
      <c r="AE814" s="168">
        <f>ROUND(AA814*($I814+$H814),2)</f>
        <v>0</v>
      </c>
      <c r="AF814" s="169">
        <f>ROUND(AC814+AD814,2)</f>
        <v>0</v>
      </c>
      <c r="AG814" s="170"/>
      <c r="AH814" s="238" t="s">
        <v>1490</v>
      </c>
      <c r="AI814" s="280"/>
      <c r="AN814" s="255" t="s">
        <v>4871</v>
      </c>
      <c r="AO814" s="256" t="s">
        <v>4872</v>
      </c>
      <c r="AP814" s="256" t="s">
        <v>4873</v>
      </c>
      <c r="AQ814" s="257"/>
    </row>
    <row r="815" spans="1:43" ht="45">
      <c r="A815" s="281"/>
      <c r="B815" s="282" t="s">
        <v>4874</v>
      </c>
      <c r="C815" s="296" t="s">
        <v>4875</v>
      </c>
      <c r="D815" s="273" t="s">
        <v>4876</v>
      </c>
      <c r="E815" s="274"/>
      <c r="F815" s="275" t="s">
        <v>2594</v>
      </c>
      <c r="G815" s="276">
        <v>2</v>
      </c>
      <c r="H815" s="277">
        <v>10078.43</v>
      </c>
      <c r="I815" s="278">
        <v>718.89</v>
      </c>
      <c r="J815" s="279">
        <f>ROUND(H815+I815,2)</f>
        <v>10797.32</v>
      </c>
      <c r="K815" s="166">
        <f>ROUND(G815*H815,2)</f>
        <v>20156.86</v>
      </c>
      <c r="L815" s="166">
        <f>ROUND(G815*I815,2)</f>
        <v>1437.78</v>
      </c>
      <c r="M815" s="166">
        <f>ROUND(K815+L815,2)</f>
        <v>21594.639999999999</v>
      </c>
      <c r="N815" s="166">
        <f>ROUND(M815*(1+$I$2),2)</f>
        <v>26993.3</v>
      </c>
      <c r="O815" s="166"/>
      <c r="P815" s="167">
        <f>ROUND(G815-O815,2)</f>
        <v>2</v>
      </c>
      <c r="Q815" s="168">
        <f>ROUND(O815*$H815*(1+$I$2),2)</f>
        <v>0</v>
      </c>
      <c r="R815" s="168">
        <f>ROUND(O815*$I815*(1+$I$2),2)</f>
        <v>0</v>
      </c>
      <c r="S815" s="168">
        <f>ROUND(O815*($I815+$H815),2)</f>
        <v>0</v>
      </c>
      <c r="T815" s="169">
        <f>ROUND(Q815+R815,2)</f>
        <v>0</v>
      </c>
      <c r="U815" s="166"/>
      <c r="V815" s="167">
        <f>ROUND(P815-U815,2)</f>
        <v>2</v>
      </c>
      <c r="W815" s="168">
        <f>ROUND(U815*$H815*(1+$I$2),2)</f>
        <v>0</v>
      </c>
      <c r="X815" s="168">
        <f>ROUND(U815*$I815*(1+$I$2),2)</f>
        <v>0</v>
      </c>
      <c r="Y815" s="168">
        <f>ROUND(U815*($I815+$H815),2)</f>
        <v>0</v>
      </c>
      <c r="Z815" s="169">
        <f>ROUND(W815+X815,2)</f>
        <v>0</v>
      </c>
      <c r="AA815" s="166"/>
      <c r="AB815" s="167">
        <f>ROUND(V815-AA815,2)</f>
        <v>2</v>
      </c>
      <c r="AC815" s="168">
        <f>ROUND(AA815*$H815*(1+$I$2),2)</f>
        <v>0</v>
      </c>
      <c r="AD815" s="168">
        <f>ROUND(AA815*$I815*(1+$I$2),2)</f>
        <v>0</v>
      </c>
      <c r="AE815" s="168">
        <f>ROUND(AA815*($I815+$H815),2)</f>
        <v>0</v>
      </c>
      <c r="AF815" s="169">
        <f>ROUND(AC815+AD815,2)</f>
        <v>0</v>
      </c>
      <c r="AG815" s="170"/>
      <c r="AH815" s="238" t="s">
        <v>1490</v>
      </c>
      <c r="AI815" s="280"/>
      <c r="AN815" s="255" t="s">
        <v>4871</v>
      </c>
      <c r="AO815" s="256" t="s">
        <v>4872</v>
      </c>
      <c r="AP815" s="256"/>
      <c r="AQ815" s="257" t="s">
        <v>4713</v>
      </c>
    </row>
    <row r="816" spans="1:43" ht="45.75" thickBot="1">
      <c r="A816" s="281"/>
      <c r="B816" s="282" t="s">
        <v>4877</v>
      </c>
      <c r="C816" s="296" t="s">
        <v>4878</v>
      </c>
      <c r="D816" s="273" t="s">
        <v>4879</v>
      </c>
      <c r="E816" s="274"/>
      <c r="F816" s="275" t="s">
        <v>2594</v>
      </c>
      <c r="G816" s="276">
        <v>2</v>
      </c>
      <c r="H816" s="277">
        <v>8055.5</v>
      </c>
      <c r="I816" s="278">
        <v>718.89</v>
      </c>
      <c r="J816" s="279">
        <f>ROUND(H816+I816,2)</f>
        <v>8774.39</v>
      </c>
      <c r="K816" s="166">
        <f>ROUND(G816*H816,2)</f>
        <v>16111</v>
      </c>
      <c r="L816" s="166">
        <f>ROUND(G816*I816,2)</f>
        <v>1437.78</v>
      </c>
      <c r="M816" s="166">
        <f>ROUND(K816+L816,2)</f>
        <v>17548.78</v>
      </c>
      <c r="N816" s="166">
        <f>ROUND(M816*(1+$I$2),2)</f>
        <v>21935.98</v>
      </c>
      <c r="O816" s="166"/>
      <c r="P816" s="167">
        <f>ROUND(G816-O816,2)</f>
        <v>2</v>
      </c>
      <c r="Q816" s="168">
        <f>ROUND(O816*$H816*(1+$I$2),2)</f>
        <v>0</v>
      </c>
      <c r="R816" s="168">
        <f>ROUND(O816*$I816*(1+$I$2),2)</f>
        <v>0</v>
      </c>
      <c r="S816" s="168">
        <f>ROUND(O816*($I816+$H816),2)</f>
        <v>0</v>
      </c>
      <c r="T816" s="169">
        <f>ROUND(Q816+R816,2)</f>
        <v>0</v>
      </c>
      <c r="U816" s="166"/>
      <c r="V816" s="167">
        <f>ROUND(P816-U816,2)</f>
        <v>2</v>
      </c>
      <c r="W816" s="168">
        <f>ROUND(U816*$H816*(1+$I$2),2)</f>
        <v>0</v>
      </c>
      <c r="X816" s="168">
        <f>ROUND(U816*$I816*(1+$I$2),2)</f>
        <v>0</v>
      </c>
      <c r="Y816" s="168">
        <f>ROUND(U816*($I816+$H816),2)</f>
        <v>0</v>
      </c>
      <c r="Z816" s="169">
        <f>ROUND(W816+X816,2)</f>
        <v>0</v>
      </c>
      <c r="AA816" s="166"/>
      <c r="AB816" s="167">
        <f>ROUND(V816-AA816,2)</f>
        <v>2</v>
      </c>
      <c r="AC816" s="168">
        <f>ROUND(AA816*$H816*(1+$I$2),2)</f>
        <v>0</v>
      </c>
      <c r="AD816" s="168">
        <f>ROUND(AA816*$I816*(1+$I$2),2)</f>
        <v>0</v>
      </c>
      <c r="AE816" s="168">
        <f>ROUND(AA816*($I816+$H816),2)</f>
        <v>0</v>
      </c>
      <c r="AF816" s="169">
        <f>ROUND(AC816+AD816,2)</f>
        <v>0</v>
      </c>
      <c r="AG816" s="170"/>
      <c r="AH816" s="238" t="s">
        <v>1490</v>
      </c>
      <c r="AI816" s="280"/>
      <c r="AN816" s="255" t="s">
        <v>4871</v>
      </c>
      <c r="AO816" s="256" t="s">
        <v>4872</v>
      </c>
      <c r="AP816" s="256"/>
      <c r="AQ816" s="257" t="s">
        <v>4713</v>
      </c>
    </row>
    <row r="817" spans="1:43" ht="19.5">
      <c r="A817" s="287"/>
      <c r="B817" s="259" t="s">
        <v>4880</v>
      </c>
      <c r="C817" s="303" t="s">
        <v>2541</v>
      </c>
      <c r="D817" s="260" t="s">
        <v>4881</v>
      </c>
      <c r="E817" s="181">
        <f>SUM(N818:N824)</f>
        <v>29453.4</v>
      </c>
      <c r="F817" s="261"/>
      <c r="G817" s="262" t="s">
        <v>2541</v>
      </c>
      <c r="H817" s="263"/>
      <c r="I817" s="264"/>
      <c r="J817" s="265"/>
      <c r="K817" s="266"/>
      <c r="L817" s="266"/>
      <c r="M817" s="266"/>
      <c r="N817" s="266"/>
      <c r="O817" s="267">
        <f>SUM(T818:T824)</f>
        <v>0</v>
      </c>
      <c r="P817" s="268"/>
      <c r="Q817" s="269"/>
      <c r="R817" s="269"/>
      <c r="S817" s="269"/>
      <c r="T817" s="270"/>
      <c r="U817" s="267">
        <f>SUM(Z818:Z824)</f>
        <v>0</v>
      </c>
      <c r="V817" s="268"/>
      <c r="W817" s="269"/>
      <c r="X817" s="269"/>
      <c r="Y817" s="269"/>
      <c r="Z817" s="270"/>
      <c r="AA817" s="267">
        <f>SUM(AF818:AF824)</f>
        <v>0</v>
      </c>
      <c r="AB817" s="268"/>
      <c r="AC817" s="269"/>
      <c r="AD817" s="269"/>
      <c r="AE817" s="269"/>
      <c r="AF817" s="270"/>
      <c r="AG817" s="237"/>
      <c r="AH817" s="238" t="s">
        <v>1490</v>
      </c>
      <c r="AI817" s="190"/>
      <c r="AN817" s="255"/>
      <c r="AO817" s="256"/>
      <c r="AP817" s="256"/>
      <c r="AQ817" s="257"/>
    </row>
    <row r="818" spans="1:43" ht="60">
      <c r="A818" s="281"/>
      <c r="B818" s="282" t="s">
        <v>4882</v>
      </c>
      <c r="C818" s="299" t="s">
        <v>4883</v>
      </c>
      <c r="D818" s="273" t="s">
        <v>4884</v>
      </c>
      <c r="E818" s="274"/>
      <c r="F818" s="275" t="s">
        <v>2594</v>
      </c>
      <c r="G818" s="276">
        <v>2</v>
      </c>
      <c r="H818" s="277">
        <v>3111.05</v>
      </c>
      <c r="I818" s="278">
        <v>187.77</v>
      </c>
      <c r="J818" s="279">
        <f t="shared" ref="J818:J824" si="499">ROUND(H818+I818,2)</f>
        <v>3298.82</v>
      </c>
      <c r="K818" s="166">
        <f t="shared" ref="K818:K824" si="500">ROUND(G818*H818,2)</f>
        <v>6222.1</v>
      </c>
      <c r="L818" s="166">
        <f t="shared" ref="L818:L824" si="501">ROUND(G818*I818,2)</f>
        <v>375.54</v>
      </c>
      <c r="M818" s="166">
        <f t="shared" ref="M818:M824" si="502">ROUND(K818+L818,2)</f>
        <v>6597.64</v>
      </c>
      <c r="N818" s="166">
        <f t="shared" ref="N818:N824" si="503">ROUND(M818*(1+$I$2),2)</f>
        <v>8247.0499999999993</v>
      </c>
      <c r="O818" s="166"/>
      <c r="P818" s="167">
        <f t="shared" ref="P818:P824" si="504">ROUND(G818-O818,2)</f>
        <v>2</v>
      </c>
      <c r="Q818" s="168">
        <f t="shared" ref="Q818:Q824" si="505">ROUND(O818*$H818*(1+$I$2),2)</f>
        <v>0</v>
      </c>
      <c r="R818" s="168">
        <f t="shared" ref="R818:R824" si="506">ROUND(O818*$I818*(1+$I$2),2)</f>
        <v>0</v>
      </c>
      <c r="S818" s="168">
        <f t="shared" ref="S818:S824" si="507">ROUND(O818*($I818+$H818),2)</f>
        <v>0</v>
      </c>
      <c r="T818" s="169">
        <f t="shared" ref="T818:T824" si="508">ROUND(Q818+R818,2)</f>
        <v>0</v>
      </c>
      <c r="U818" s="166"/>
      <c r="V818" s="167">
        <f t="shared" ref="V818:V824" si="509">ROUND(P818-U818,2)</f>
        <v>2</v>
      </c>
      <c r="W818" s="168">
        <f t="shared" ref="W818:W824" si="510">ROUND(U818*$H818*(1+$I$2),2)</f>
        <v>0</v>
      </c>
      <c r="X818" s="168">
        <f t="shared" ref="X818:X824" si="511">ROUND(U818*$I818*(1+$I$2),2)</f>
        <v>0</v>
      </c>
      <c r="Y818" s="168">
        <f t="shared" ref="Y818:Y824" si="512">ROUND(U818*($I818+$H818),2)</f>
        <v>0</v>
      </c>
      <c r="Z818" s="169">
        <f t="shared" ref="Z818:Z824" si="513">ROUND(W818+X818,2)</f>
        <v>0</v>
      </c>
      <c r="AA818" s="166"/>
      <c r="AB818" s="167">
        <f t="shared" ref="AB818:AB824" si="514">ROUND(V818-AA818,2)</f>
        <v>2</v>
      </c>
      <c r="AC818" s="168">
        <f t="shared" ref="AC818:AC824" si="515">ROUND(AA818*$H818*(1+$I$2),2)</f>
        <v>0</v>
      </c>
      <c r="AD818" s="168">
        <f t="shared" ref="AD818:AD824" si="516">ROUND(AA818*$I818*(1+$I$2),2)</f>
        <v>0</v>
      </c>
      <c r="AE818" s="168">
        <f t="shared" ref="AE818:AE824" si="517">ROUND(AA818*($I818+$H818),2)</f>
        <v>0</v>
      </c>
      <c r="AF818" s="169">
        <f t="shared" ref="AF818:AF824" si="518">ROUND(AC818+AD818,2)</f>
        <v>0</v>
      </c>
      <c r="AG818" s="170"/>
      <c r="AH818" s="238" t="s">
        <v>1490</v>
      </c>
      <c r="AI818" s="280"/>
      <c r="AN818" s="239"/>
      <c r="AO818" s="240"/>
      <c r="AP818" s="240"/>
      <c r="AQ818" s="241"/>
    </row>
    <row r="819" spans="1:43" ht="60">
      <c r="A819" s="281"/>
      <c r="B819" s="282" t="s">
        <v>4885</v>
      </c>
      <c r="C819" s="299" t="s">
        <v>4886</v>
      </c>
      <c r="D819" s="273" t="s">
        <v>4887</v>
      </c>
      <c r="E819" s="274"/>
      <c r="F819" s="275" t="s">
        <v>2594</v>
      </c>
      <c r="G819" s="276">
        <v>2</v>
      </c>
      <c r="H819" s="277">
        <v>3417.25</v>
      </c>
      <c r="I819" s="278">
        <v>187.77</v>
      </c>
      <c r="J819" s="279">
        <f t="shared" si="499"/>
        <v>3605.02</v>
      </c>
      <c r="K819" s="166">
        <f t="shared" si="500"/>
        <v>6834.5</v>
      </c>
      <c r="L819" s="166">
        <f t="shared" si="501"/>
        <v>375.54</v>
      </c>
      <c r="M819" s="166">
        <f t="shared" si="502"/>
        <v>7210.04</v>
      </c>
      <c r="N819" s="166">
        <f t="shared" si="503"/>
        <v>9012.5499999999993</v>
      </c>
      <c r="O819" s="166"/>
      <c r="P819" s="167">
        <f t="shared" si="504"/>
        <v>2</v>
      </c>
      <c r="Q819" s="168">
        <f t="shared" si="505"/>
        <v>0</v>
      </c>
      <c r="R819" s="168">
        <f t="shared" si="506"/>
        <v>0</v>
      </c>
      <c r="S819" s="168">
        <f t="shared" si="507"/>
        <v>0</v>
      </c>
      <c r="T819" s="169">
        <f t="shared" si="508"/>
        <v>0</v>
      </c>
      <c r="U819" s="166"/>
      <c r="V819" s="167">
        <f t="shared" si="509"/>
        <v>2</v>
      </c>
      <c r="W819" s="168">
        <f t="shared" si="510"/>
        <v>0</v>
      </c>
      <c r="X819" s="168">
        <f t="shared" si="511"/>
        <v>0</v>
      </c>
      <c r="Y819" s="168">
        <f t="shared" si="512"/>
        <v>0</v>
      </c>
      <c r="Z819" s="169">
        <f t="shared" si="513"/>
        <v>0</v>
      </c>
      <c r="AA819" s="166"/>
      <c r="AB819" s="167">
        <f t="shared" si="514"/>
        <v>2</v>
      </c>
      <c r="AC819" s="168">
        <f t="shared" si="515"/>
        <v>0</v>
      </c>
      <c r="AD819" s="168">
        <f t="shared" si="516"/>
        <v>0</v>
      </c>
      <c r="AE819" s="168">
        <f t="shared" si="517"/>
        <v>0</v>
      </c>
      <c r="AF819" s="169">
        <f t="shared" si="518"/>
        <v>0</v>
      </c>
      <c r="AG819" s="170"/>
      <c r="AH819" s="238" t="s">
        <v>1490</v>
      </c>
      <c r="AI819" s="280"/>
      <c r="AN819" s="255"/>
      <c r="AO819" s="256"/>
      <c r="AP819" s="256"/>
      <c r="AQ819" s="257"/>
    </row>
    <row r="820" spans="1:43" ht="60">
      <c r="A820" s="281"/>
      <c r="B820" s="282" t="s">
        <v>4888</v>
      </c>
      <c r="C820" s="296" t="s">
        <v>4889</v>
      </c>
      <c r="D820" s="273" t="s">
        <v>4890</v>
      </c>
      <c r="E820" s="274"/>
      <c r="F820" s="275" t="s">
        <v>2594</v>
      </c>
      <c r="G820" s="276">
        <v>4</v>
      </c>
      <c r="H820" s="277">
        <v>647.6</v>
      </c>
      <c r="I820" s="278">
        <v>67.34</v>
      </c>
      <c r="J820" s="279">
        <f t="shared" si="499"/>
        <v>714.94</v>
      </c>
      <c r="K820" s="166">
        <f t="shared" si="500"/>
        <v>2590.4</v>
      </c>
      <c r="L820" s="166">
        <f t="shared" si="501"/>
        <v>269.36</v>
      </c>
      <c r="M820" s="166">
        <f t="shared" si="502"/>
        <v>2859.76</v>
      </c>
      <c r="N820" s="166">
        <f t="shared" si="503"/>
        <v>3574.7</v>
      </c>
      <c r="O820" s="166"/>
      <c r="P820" s="167">
        <f t="shared" si="504"/>
        <v>4</v>
      </c>
      <c r="Q820" s="168">
        <f t="shared" si="505"/>
        <v>0</v>
      </c>
      <c r="R820" s="168">
        <f t="shared" si="506"/>
        <v>0</v>
      </c>
      <c r="S820" s="168">
        <f t="shared" si="507"/>
        <v>0</v>
      </c>
      <c r="T820" s="169">
        <f t="shared" si="508"/>
        <v>0</v>
      </c>
      <c r="U820" s="166"/>
      <c r="V820" s="167">
        <f t="shared" si="509"/>
        <v>4</v>
      </c>
      <c r="W820" s="168">
        <f t="shared" si="510"/>
        <v>0</v>
      </c>
      <c r="X820" s="168">
        <f t="shared" si="511"/>
        <v>0</v>
      </c>
      <c r="Y820" s="168">
        <f t="shared" si="512"/>
        <v>0</v>
      </c>
      <c r="Z820" s="169">
        <f t="shared" si="513"/>
        <v>0</v>
      </c>
      <c r="AA820" s="166"/>
      <c r="AB820" s="167">
        <f t="shared" si="514"/>
        <v>4</v>
      </c>
      <c r="AC820" s="168">
        <f t="shared" si="515"/>
        <v>0</v>
      </c>
      <c r="AD820" s="168">
        <f t="shared" si="516"/>
        <v>0</v>
      </c>
      <c r="AE820" s="168">
        <f t="shared" si="517"/>
        <v>0</v>
      </c>
      <c r="AF820" s="169">
        <f t="shared" si="518"/>
        <v>0</v>
      </c>
      <c r="AG820" s="170"/>
      <c r="AH820" s="238" t="s">
        <v>1490</v>
      </c>
      <c r="AI820" s="280"/>
      <c r="AN820" s="255" t="s">
        <v>4871</v>
      </c>
      <c r="AO820" s="256" t="s">
        <v>4891</v>
      </c>
      <c r="AP820" s="256" t="s">
        <v>4892</v>
      </c>
      <c r="AQ820" s="257"/>
    </row>
    <row r="821" spans="1:43" ht="60">
      <c r="A821" s="281"/>
      <c r="B821" s="282" t="s">
        <v>4893</v>
      </c>
      <c r="C821" s="296" t="s">
        <v>4894</v>
      </c>
      <c r="D821" s="273" t="s">
        <v>4895</v>
      </c>
      <c r="E821" s="274"/>
      <c r="F821" s="275" t="s">
        <v>2594</v>
      </c>
      <c r="G821" s="276">
        <v>2</v>
      </c>
      <c r="H821" s="277">
        <v>800.72</v>
      </c>
      <c r="I821" s="278">
        <v>67.34</v>
      </c>
      <c r="J821" s="279">
        <f t="shared" si="499"/>
        <v>868.06</v>
      </c>
      <c r="K821" s="166">
        <f t="shared" si="500"/>
        <v>1601.44</v>
      </c>
      <c r="L821" s="166">
        <f t="shared" si="501"/>
        <v>134.68</v>
      </c>
      <c r="M821" s="166">
        <f t="shared" si="502"/>
        <v>1736.12</v>
      </c>
      <c r="N821" s="166">
        <f t="shared" si="503"/>
        <v>2170.15</v>
      </c>
      <c r="O821" s="166"/>
      <c r="P821" s="167">
        <f t="shared" si="504"/>
        <v>2</v>
      </c>
      <c r="Q821" s="168">
        <f t="shared" si="505"/>
        <v>0</v>
      </c>
      <c r="R821" s="168">
        <f t="shared" si="506"/>
        <v>0</v>
      </c>
      <c r="S821" s="168">
        <f t="shared" si="507"/>
        <v>0</v>
      </c>
      <c r="T821" s="169">
        <f t="shared" si="508"/>
        <v>0</v>
      </c>
      <c r="U821" s="166"/>
      <c r="V821" s="167">
        <f t="shared" si="509"/>
        <v>2</v>
      </c>
      <c r="W821" s="168">
        <f t="shared" si="510"/>
        <v>0</v>
      </c>
      <c r="X821" s="168">
        <f t="shared" si="511"/>
        <v>0</v>
      </c>
      <c r="Y821" s="168">
        <f t="shared" si="512"/>
        <v>0</v>
      </c>
      <c r="Z821" s="169">
        <f t="shared" si="513"/>
        <v>0</v>
      </c>
      <c r="AA821" s="166"/>
      <c r="AB821" s="167">
        <f t="shared" si="514"/>
        <v>2</v>
      </c>
      <c r="AC821" s="168">
        <f t="shared" si="515"/>
        <v>0</v>
      </c>
      <c r="AD821" s="168">
        <f t="shared" si="516"/>
        <v>0</v>
      </c>
      <c r="AE821" s="168">
        <f t="shared" si="517"/>
        <v>0</v>
      </c>
      <c r="AF821" s="169">
        <f t="shared" si="518"/>
        <v>0</v>
      </c>
      <c r="AG821" s="170"/>
      <c r="AH821" s="238" t="s">
        <v>1490</v>
      </c>
      <c r="AI821" s="280"/>
      <c r="AN821" s="255" t="s">
        <v>4871</v>
      </c>
      <c r="AO821" s="256" t="s">
        <v>4891</v>
      </c>
      <c r="AP821" s="256" t="s">
        <v>4892</v>
      </c>
      <c r="AQ821" s="257"/>
    </row>
    <row r="822" spans="1:43" ht="60">
      <c r="A822" s="281"/>
      <c r="B822" s="282" t="s">
        <v>4896</v>
      </c>
      <c r="C822" s="296" t="s">
        <v>4897</v>
      </c>
      <c r="D822" s="273" t="s">
        <v>4898</v>
      </c>
      <c r="E822" s="274"/>
      <c r="F822" s="275" t="s">
        <v>2594</v>
      </c>
      <c r="G822" s="276">
        <v>2</v>
      </c>
      <c r="H822" s="277">
        <v>1046.1400000000001</v>
      </c>
      <c r="I822" s="278">
        <v>67.34</v>
      </c>
      <c r="J822" s="279">
        <f t="shared" si="499"/>
        <v>1113.48</v>
      </c>
      <c r="K822" s="166">
        <f t="shared" si="500"/>
        <v>2092.2800000000002</v>
      </c>
      <c r="L822" s="166">
        <f t="shared" si="501"/>
        <v>134.68</v>
      </c>
      <c r="M822" s="166">
        <f t="shared" si="502"/>
        <v>2226.96</v>
      </c>
      <c r="N822" s="166">
        <f t="shared" si="503"/>
        <v>2783.7</v>
      </c>
      <c r="O822" s="166"/>
      <c r="P822" s="167">
        <f t="shared" si="504"/>
        <v>2</v>
      </c>
      <c r="Q822" s="168">
        <f t="shared" si="505"/>
        <v>0</v>
      </c>
      <c r="R822" s="168">
        <f t="shared" si="506"/>
        <v>0</v>
      </c>
      <c r="S822" s="168">
        <f t="shared" si="507"/>
        <v>0</v>
      </c>
      <c r="T822" s="169">
        <f t="shared" si="508"/>
        <v>0</v>
      </c>
      <c r="U822" s="166"/>
      <c r="V822" s="167">
        <f t="shared" si="509"/>
        <v>2</v>
      </c>
      <c r="W822" s="168">
        <f t="shared" si="510"/>
        <v>0</v>
      </c>
      <c r="X822" s="168">
        <f t="shared" si="511"/>
        <v>0</v>
      </c>
      <c r="Y822" s="168">
        <f t="shared" si="512"/>
        <v>0</v>
      </c>
      <c r="Z822" s="169">
        <f t="shared" si="513"/>
        <v>0</v>
      </c>
      <c r="AA822" s="166"/>
      <c r="AB822" s="167">
        <f t="shared" si="514"/>
        <v>2</v>
      </c>
      <c r="AC822" s="168">
        <f t="shared" si="515"/>
        <v>0</v>
      </c>
      <c r="AD822" s="168">
        <f t="shared" si="516"/>
        <v>0</v>
      </c>
      <c r="AE822" s="168">
        <f t="shared" si="517"/>
        <v>0</v>
      </c>
      <c r="AF822" s="169">
        <f t="shared" si="518"/>
        <v>0</v>
      </c>
      <c r="AG822" s="170"/>
      <c r="AH822" s="238" t="s">
        <v>1490</v>
      </c>
      <c r="AI822" s="280"/>
      <c r="AN822" s="255" t="s">
        <v>4871</v>
      </c>
      <c r="AO822" s="256" t="s">
        <v>4891</v>
      </c>
      <c r="AP822" s="256" t="s">
        <v>4892</v>
      </c>
      <c r="AQ822" s="257"/>
    </row>
    <row r="823" spans="1:43" ht="60">
      <c r="A823" s="281"/>
      <c r="B823" s="282" t="s">
        <v>4899</v>
      </c>
      <c r="C823" s="283" t="s">
        <v>4900</v>
      </c>
      <c r="D823" s="273" t="s">
        <v>4901</v>
      </c>
      <c r="E823" s="274"/>
      <c r="F823" s="275" t="s">
        <v>2594</v>
      </c>
      <c r="G823" s="276">
        <v>2</v>
      </c>
      <c r="H823" s="277">
        <v>80.39</v>
      </c>
      <c r="I823" s="278">
        <v>256.37</v>
      </c>
      <c r="J823" s="279">
        <f t="shared" si="499"/>
        <v>336.76</v>
      </c>
      <c r="K823" s="166">
        <f t="shared" si="500"/>
        <v>160.78</v>
      </c>
      <c r="L823" s="166">
        <f t="shared" si="501"/>
        <v>512.74</v>
      </c>
      <c r="M823" s="166">
        <f t="shared" si="502"/>
        <v>673.52</v>
      </c>
      <c r="N823" s="166">
        <f t="shared" si="503"/>
        <v>841.9</v>
      </c>
      <c r="O823" s="166"/>
      <c r="P823" s="167">
        <f t="shared" si="504"/>
        <v>2</v>
      </c>
      <c r="Q823" s="168">
        <f t="shared" si="505"/>
        <v>0</v>
      </c>
      <c r="R823" s="168">
        <f t="shared" si="506"/>
        <v>0</v>
      </c>
      <c r="S823" s="168">
        <f t="shared" si="507"/>
        <v>0</v>
      </c>
      <c r="T823" s="169">
        <f t="shared" si="508"/>
        <v>0</v>
      </c>
      <c r="U823" s="166"/>
      <c r="V823" s="167">
        <f t="shared" si="509"/>
        <v>2</v>
      </c>
      <c r="W823" s="168">
        <f t="shared" si="510"/>
        <v>0</v>
      </c>
      <c r="X823" s="168">
        <f t="shared" si="511"/>
        <v>0</v>
      </c>
      <c r="Y823" s="168">
        <f t="shared" si="512"/>
        <v>0</v>
      </c>
      <c r="Z823" s="169">
        <f t="shared" si="513"/>
        <v>0</v>
      </c>
      <c r="AA823" s="166"/>
      <c r="AB823" s="167">
        <f t="shared" si="514"/>
        <v>2</v>
      </c>
      <c r="AC823" s="168">
        <f t="shared" si="515"/>
        <v>0</v>
      </c>
      <c r="AD823" s="168">
        <f t="shared" si="516"/>
        <v>0</v>
      </c>
      <c r="AE823" s="168">
        <f t="shared" si="517"/>
        <v>0</v>
      </c>
      <c r="AF823" s="169">
        <f t="shared" si="518"/>
        <v>0</v>
      </c>
      <c r="AG823" s="170"/>
      <c r="AH823" s="238" t="s">
        <v>1490</v>
      </c>
      <c r="AI823" s="280"/>
      <c r="AN823" s="255"/>
      <c r="AO823" s="256"/>
      <c r="AP823" s="256"/>
      <c r="AQ823" s="257"/>
    </row>
    <row r="824" spans="1:43" ht="30.75" thickBot="1">
      <c r="A824" s="281"/>
      <c r="B824" s="282" t="s">
        <v>4902</v>
      </c>
      <c r="C824" s="296" t="s">
        <v>4903</v>
      </c>
      <c r="D824" s="273" t="s">
        <v>4904</v>
      </c>
      <c r="E824" s="274"/>
      <c r="F824" s="275" t="s">
        <v>2594</v>
      </c>
      <c r="G824" s="276">
        <v>4</v>
      </c>
      <c r="H824" s="277">
        <v>533.89</v>
      </c>
      <c r="I824" s="278">
        <v>30.78</v>
      </c>
      <c r="J824" s="279">
        <f t="shared" si="499"/>
        <v>564.66999999999996</v>
      </c>
      <c r="K824" s="166">
        <f t="shared" si="500"/>
        <v>2135.56</v>
      </c>
      <c r="L824" s="166">
        <f t="shared" si="501"/>
        <v>123.12</v>
      </c>
      <c r="M824" s="166">
        <f t="shared" si="502"/>
        <v>2258.6799999999998</v>
      </c>
      <c r="N824" s="166">
        <f t="shared" si="503"/>
        <v>2823.35</v>
      </c>
      <c r="O824" s="166"/>
      <c r="P824" s="167">
        <f t="shared" si="504"/>
        <v>4</v>
      </c>
      <c r="Q824" s="168">
        <f t="shared" si="505"/>
        <v>0</v>
      </c>
      <c r="R824" s="168">
        <f t="shared" si="506"/>
        <v>0</v>
      </c>
      <c r="S824" s="168">
        <f t="shared" si="507"/>
        <v>0</v>
      </c>
      <c r="T824" s="169">
        <f t="shared" si="508"/>
        <v>0</v>
      </c>
      <c r="U824" s="166"/>
      <c r="V824" s="167">
        <f t="shared" si="509"/>
        <v>4</v>
      </c>
      <c r="W824" s="168">
        <f t="shared" si="510"/>
        <v>0</v>
      </c>
      <c r="X824" s="168">
        <f t="shared" si="511"/>
        <v>0</v>
      </c>
      <c r="Y824" s="168">
        <f t="shared" si="512"/>
        <v>0</v>
      </c>
      <c r="Z824" s="169">
        <f t="shared" si="513"/>
        <v>0</v>
      </c>
      <c r="AA824" s="166"/>
      <c r="AB824" s="167">
        <f t="shared" si="514"/>
        <v>4</v>
      </c>
      <c r="AC824" s="168">
        <f t="shared" si="515"/>
        <v>0</v>
      </c>
      <c r="AD824" s="168">
        <f t="shared" si="516"/>
        <v>0</v>
      </c>
      <c r="AE824" s="168">
        <f t="shared" si="517"/>
        <v>0</v>
      </c>
      <c r="AF824" s="169">
        <f t="shared" si="518"/>
        <v>0</v>
      </c>
      <c r="AG824" s="170"/>
      <c r="AH824" s="238" t="s">
        <v>1490</v>
      </c>
      <c r="AI824" s="280"/>
      <c r="AN824" s="239" t="s">
        <v>4478</v>
      </c>
      <c r="AO824" s="240" t="s">
        <v>4905</v>
      </c>
      <c r="AP824" s="240" t="s">
        <v>4906</v>
      </c>
      <c r="AQ824" s="241"/>
    </row>
    <row r="825" spans="1:43" ht="19.5">
      <c r="A825" s="287"/>
      <c r="B825" s="259" t="s">
        <v>4907</v>
      </c>
      <c r="C825" s="303" t="s">
        <v>2541</v>
      </c>
      <c r="D825" s="260" t="s">
        <v>4908</v>
      </c>
      <c r="E825" s="181">
        <f>SUM(N826:N842)</f>
        <v>69387.149999999994</v>
      </c>
      <c r="F825" s="261"/>
      <c r="G825" s="262" t="s">
        <v>2541</v>
      </c>
      <c r="H825" s="263"/>
      <c r="I825" s="264"/>
      <c r="J825" s="265"/>
      <c r="K825" s="266"/>
      <c r="L825" s="266"/>
      <c r="M825" s="266"/>
      <c r="N825" s="266"/>
      <c r="O825" s="267">
        <f>SUM(T826:T842)</f>
        <v>0</v>
      </c>
      <c r="P825" s="268"/>
      <c r="Q825" s="269"/>
      <c r="R825" s="269"/>
      <c r="S825" s="269"/>
      <c r="T825" s="270"/>
      <c r="U825" s="267">
        <f>SUM(Z826:Z842)</f>
        <v>0</v>
      </c>
      <c r="V825" s="268"/>
      <c r="W825" s="269"/>
      <c r="X825" s="269"/>
      <c r="Y825" s="269"/>
      <c r="Z825" s="270"/>
      <c r="AA825" s="267">
        <f>SUM(AF826:AF842)</f>
        <v>0</v>
      </c>
      <c r="AB825" s="268"/>
      <c r="AC825" s="269"/>
      <c r="AD825" s="269"/>
      <c r="AE825" s="269"/>
      <c r="AF825" s="270"/>
      <c r="AG825" s="237"/>
      <c r="AH825" s="238" t="s">
        <v>1490</v>
      </c>
      <c r="AI825" s="190"/>
      <c r="AN825" s="255"/>
      <c r="AO825" s="256"/>
      <c r="AP825" s="256"/>
      <c r="AQ825" s="257"/>
    </row>
    <row r="826" spans="1:43" ht="30" customHeight="1">
      <c r="A826" s="281"/>
      <c r="B826" s="282" t="s">
        <v>4909</v>
      </c>
      <c r="C826" s="296" t="s">
        <v>4910</v>
      </c>
      <c r="D826" s="273" t="s">
        <v>4911</v>
      </c>
      <c r="E826" s="274"/>
      <c r="F826" s="275" t="s">
        <v>2594</v>
      </c>
      <c r="G826" s="276">
        <v>12</v>
      </c>
      <c r="H826" s="277">
        <v>4.82</v>
      </c>
      <c r="I826" s="278">
        <v>1.83</v>
      </c>
      <c r="J826" s="279">
        <f t="shared" ref="J826:J842" si="519">ROUND(H826+I826,2)</f>
        <v>6.65</v>
      </c>
      <c r="K826" s="166">
        <f t="shared" ref="K826:K842" si="520">ROUND(G826*H826,2)</f>
        <v>57.84</v>
      </c>
      <c r="L826" s="166">
        <f t="shared" ref="L826:L842" si="521">ROUND(G826*I826,2)</f>
        <v>21.96</v>
      </c>
      <c r="M826" s="166">
        <f t="shared" ref="M826:M842" si="522">ROUND(K826+L826,2)</f>
        <v>79.8</v>
      </c>
      <c r="N826" s="166">
        <f t="shared" ref="N826:N842" si="523">ROUND(M826*(1+$I$2),2)</f>
        <v>99.75</v>
      </c>
      <c r="O826" s="166"/>
      <c r="P826" s="167">
        <f t="shared" ref="P826:P842" si="524">ROUND(G826-O826,2)</f>
        <v>12</v>
      </c>
      <c r="Q826" s="168">
        <f t="shared" ref="Q826:Q842" si="525">ROUND(O826*$H826*(1+$I$2),2)</f>
        <v>0</v>
      </c>
      <c r="R826" s="168">
        <f t="shared" ref="R826:R842" si="526">ROUND(O826*$I826*(1+$I$2),2)</f>
        <v>0</v>
      </c>
      <c r="S826" s="168">
        <f t="shared" ref="S826:S842" si="527">ROUND(O826*($I826+$H826),2)</f>
        <v>0</v>
      </c>
      <c r="T826" s="169">
        <f t="shared" ref="T826:T842" si="528">ROUND(Q826+R826,2)</f>
        <v>0</v>
      </c>
      <c r="U826" s="166"/>
      <c r="V826" s="167">
        <f t="shared" ref="V826:V842" si="529">ROUND(P826-U826,2)</f>
        <v>12</v>
      </c>
      <c r="W826" s="168">
        <f t="shared" ref="W826:W842" si="530">ROUND(U826*$H826*(1+$I$2),2)</f>
        <v>0</v>
      </c>
      <c r="X826" s="168">
        <f t="shared" ref="X826:X842" si="531">ROUND(U826*$I826*(1+$I$2),2)</f>
        <v>0</v>
      </c>
      <c r="Y826" s="168">
        <f t="shared" ref="Y826:Y842" si="532">ROUND(U826*($I826+$H826),2)</f>
        <v>0</v>
      </c>
      <c r="Z826" s="169">
        <f t="shared" ref="Z826:Z842" si="533">ROUND(W826+X826,2)</f>
        <v>0</v>
      </c>
      <c r="AA826" s="166"/>
      <c r="AB826" s="167">
        <f t="shared" ref="AB826:AB842" si="534">ROUND(V826-AA826,2)</f>
        <v>12</v>
      </c>
      <c r="AC826" s="168">
        <f t="shared" ref="AC826:AC842" si="535">ROUND(AA826*$H826*(1+$I$2),2)</f>
        <v>0</v>
      </c>
      <c r="AD826" s="168">
        <f t="shared" ref="AD826:AD842" si="536">ROUND(AA826*$I826*(1+$I$2),2)</f>
        <v>0</v>
      </c>
      <c r="AE826" s="168">
        <f t="shared" ref="AE826:AE842" si="537">ROUND(AA826*($I826+$H826),2)</f>
        <v>0</v>
      </c>
      <c r="AF826" s="169">
        <f t="shared" ref="AF826:AF842" si="538">ROUND(AC826+AD826,2)</f>
        <v>0</v>
      </c>
      <c r="AG826" s="170"/>
      <c r="AH826" s="238" t="s">
        <v>1490</v>
      </c>
      <c r="AI826" s="280"/>
      <c r="AN826" s="255" t="s">
        <v>4912</v>
      </c>
      <c r="AO826" s="256" t="s">
        <v>4913</v>
      </c>
      <c r="AP826" s="256" t="s">
        <v>4914</v>
      </c>
      <c r="AQ826" s="257"/>
    </row>
    <row r="827" spans="1:43" ht="30" customHeight="1">
      <c r="A827" s="281"/>
      <c r="B827" s="282" t="s">
        <v>4915</v>
      </c>
      <c r="C827" s="296" t="s">
        <v>4916</v>
      </c>
      <c r="D827" s="273" t="s">
        <v>4917</v>
      </c>
      <c r="E827" s="274"/>
      <c r="F827" s="275" t="s">
        <v>2594</v>
      </c>
      <c r="G827" s="276">
        <v>12</v>
      </c>
      <c r="H827" s="277">
        <v>7.58</v>
      </c>
      <c r="I827" s="278">
        <v>2.92</v>
      </c>
      <c r="J827" s="279">
        <f t="shared" si="519"/>
        <v>10.5</v>
      </c>
      <c r="K827" s="166">
        <f t="shared" si="520"/>
        <v>90.96</v>
      </c>
      <c r="L827" s="166">
        <f t="shared" si="521"/>
        <v>35.04</v>
      </c>
      <c r="M827" s="166">
        <f t="shared" si="522"/>
        <v>126</v>
      </c>
      <c r="N827" s="166">
        <f t="shared" si="523"/>
        <v>157.5</v>
      </c>
      <c r="O827" s="166"/>
      <c r="P827" s="167">
        <f t="shared" si="524"/>
        <v>12</v>
      </c>
      <c r="Q827" s="168">
        <f t="shared" si="525"/>
        <v>0</v>
      </c>
      <c r="R827" s="168">
        <f t="shared" si="526"/>
        <v>0</v>
      </c>
      <c r="S827" s="168">
        <f t="shared" si="527"/>
        <v>0</v>
      </c>
      <c r="T827" s="169">
        <f t="shared" si="528"/>
        <v>0</v>
      </c>
      <c r="U827" s="166"/>
      <c r="V827" s="167">
        <f t="shared" si="529"/>
        <v>12</v>
      </c>
      <c r="W827" s="168">
        <f t="shared" si="530"/>
        <v>0</v>
      </c>
      <c r="X827" s="168">
        <f t="shared" si="531"/>
        <v>0</v>
      </c>
      <c r="Y827" s="168">
        <f t="shared" si="532"/>
        <v>0</v>
      </c>
      <c r="Z827" s="169">
        <f t="shared" si="533"/>
        <v>0</v>
      </c>
      <c r="AA827" s="166"/>
      <c r="AB827" s="167">
        <f t="shared" si="534"/>
        <v>12</v>
      </c>
      <c r="AC827" s="168">
        <f t="shared" si="535"/>
        <v>0</v>
      </c>
      <c r="AD827" s="168">
        <f t="shared" si="536"/>
        <v>0</v>
      </c>
      <c r="AE827" s="168">
        <f t="shared" si="537"/>
        <v>0</v>
      </c>
      <c r="AF827" s="169">
        <f t="shared" si="538"/>
        <v>0</v>
      </c>
      <c r="AG827" s="170"/>
      <c r="AH827" s="238" t="s">
        <v>1490</v>
      </c>
      <c r="AI827" s="280"/>
      <c r="AN827" s="255" t="s">
        <v>4912</v>
      </c>
      <c r="AO827" s="256" t="s">
        <v>4913</v>
      </c>
      <c r="AP827" s="256" t="s">
        <v>4914</v>
      </c>
      <c r="AQ827" s="257"/>
    </row>
    <row r="828" spans="1:43" ht="30" customHeight="1">
      <c r="A828" s="281"/>
      <c r="B828" s="282" t="s">
        <v>4918</v>
      </c>
      <c r="C828" s="296" t="s">
        <v>4919</v>
      </c>
      <c r="D828" s="273" t="s">
        <v>4920</v>
      </c>
      <c r="E828" s="274"/>
      <c r="F828" s="275" t="s">
        <v>2594</v>
      </c>
      <c r="G828" s="276">
        <v>6</v>
      </c>
      <c r="H828" s="277">
        <v>7.43</v>
      </c>
      <c r="I828" s="278">
        <v>2.92</v>
      </c>
      <c r="J828" s="279">
        <f t="shared" si="519"/>
        <v>10.35</v>
      </c>
      <c r="K828" s="166">
        <f t="shared" si="520"/>
        <v>44.58</v>
      </c>
      <c r="L828" s="166">
        <f t="shared" si="521"/>
        <v>17.52</v>
      </c>
      <c r="M828" s="166">
        <f t="shared" si="522"/>
        <v>62.1</v>
      </c>
      <c r="N828" s="166">
        <f t="shared" si="523"/>
        <v>77.63</v>
      </c>
      <c r="O828" s="166"/>
      <c r="P828" s="167">
        <f t="shared" si="524"/>
        <v>6</v>
      </c>
      <c r="Q828" s="168">
        <f t="shared" si="525"/>
        <v>0</v>
      </c>
      <c r="R828" s="168">
        <f t="shared" si="526"/>
        <v>0</v>
      </c>
      <c r="S828" s="168">
        <f t="shared" si="527"/>
        <v>0</v>
      </c>
      <c r="T828" s="169">
        <f t="shared" si="528"/>
        <v>0</v>
      </c>
      <c r="U828" s="166"/>
      <c r="V828" s="167">
        <f t="shared" si="529"/>
        <v>6</v>
      </c>
      <c r="W828" s="168">
        <f t="shared" si="530"/>
        <v>0</v>
      </c>
      <c r="X828" s="168">
        <f t="shared" si="531"/>
        <v>0</v>
      </c>
      <c r="Y828" s="168">
        <f t="shared" si="532"/>
        <v>0</v>
      </c>
      <c r="Z828" s="169">
        <f t="shared" si="533"/>
        <v>0</v>
      </c>
      <c r="AA828" s="166"/>
      <c r="AB828" s="167">
        <f t="shared" si="534"/>
        <v>6</v>
      </c>
      <c r="AC828" s="168">
        <f t="shared" si="535"/>
        <v>0</v>
      </c>
      <c r="AD828" s="168">
        <f t="shared" si="536"/>
        <v>0</v>
      </c>
      <c r="AE828" s="168">
        <f t="shared" si="537"/>
        <v>0</v>
      </c>
      <c r="AF828" s="169">
        <f t="shared" si="538"/>
        <v>0</v>
      </c>
      <c r="AG828" s="170"/>
      <c r="AH828" s="238" t="s">
        <v>1490</v>
      </c>
      <c r="AI828" s="280"/>
      <c r="AN828" s="255" t="s">
        <v>4912</v>
      </c>
      <c r="AO828" s="256" t="s">
        <v>4913</v>
      </c>
      <c r="AP828" s="256" t="s">
        <v>4914</v>
      </c>
      <c r="AQ828" s="257"/>
    </row>
    <row r="829" spans="1:43" ht="30" customHeight="1">
      <c r="A829" s="281"/>
      <c r="B829" s="282" t="s">
        <v>4921</v>
      </c>
      <c r="C829" s="296" t="s">
        <v>4922</v>
      </c>
      <c r="D829" s="273" t="s">
        <v>4923</v>
      </c>
      <c r="E829" s="274"/>
      <c r="F829" s="275" t="s">
        <v>2594</v>
      </c>
      <c r="G829" s="276">
        <v>12</v>
      </c>
      <c r="H829" s="277">
        <v>81.010000000000005</v>
      </c>
      <c r="I829" s="278">
        <v>2.92</v>
      </c>
      <c r="J829" s="279">
        <f t="shared" si="519"/>
        <v>83.93</v>
      </c>
      <c r="K829" s="166">
        <f t="shared" si="520"/>
        <v>972.12</v>
      </c>
      <c r="L829" s="166">
        <f t="shared" si="521"/>
        <v>35.04</v>
      </c>
      <c r="M829" s="166">
        <f t="shared" si="522"/>
        <v>1007.16</v>
      </c>
      <c r="N829" s="166">
        <f t="shared" si="523"/>
        <v>1258.95</v>
      </c>
      <c r="O829" s="166"/>
      <c r="P829" s="167">
        <f t="shared" si="524"/>
        <v>12</v>
      </c>
      <c r="Q829" s="168">
        <f t="shared" si="525"/>
        <v>0</v>
      </c>
      <c r="R829" s="168">
        <f t="shared" si="526"/>
        <v>0</v>
      </c>
      <c r="S829" s="168">
        <f t="shared" si="527"/>
        <v>0</v>
      </c>
      <c r="T829" s="169">
        <f t="shared" si="528"/>
        <v>0</v>
      </c>
      <c r="U829" s="166"/>
      <c r="V829" s="167">
        <f t="shared" si="529"/>
        <v>12</v>
      </c>
      <c r="W829" s="168">
        <f t="shared" si="530"/>
        <v>0</v>
      </c>
      <c r="X829" s="168">
        <f t="shared" si="531"/>
        <v>0</v>
      </c>
      <c r="Y829" s="168">
        <f t="shared" si="532"/>
        <v>0</v>
      </c>
      <c r="Z829" s="169">
        <f t="shared" si="533"/>
        <v>0</v>
      </c>
      <c r="AA829" s="166"/>
      <c r="AB829" s="167">
        <f t="shared" si="534"/>
        <v>12</v>
      </c>
      <c r="AC829" s="168">
        <f t="shared" si="535"/>
        <v>0</v>
      </c>
      <c r="AD829" s="168">
        <f t="shared" si="536"/>
        <v>0</v>
      </c>
      <c r="AE829" s="168">
        <f t="shared" si="537"/>
        <v>0</v>
      </c>
      <c r="AF829" s="169">
        <f t="shared" si="538"/>
        <v>0</v>
      </c>
      <c r="AG829" s="170"/>
      <c r="AH829" s="238" t="s">
        <v>1490</v>
      </c>
      <c r="AI829" s="280"/>
      <c r="AN829" s="255" t="s">
        <v>4912</v>
      </c>
      <c r="AO829" s="256" t="s">
        <v>4913</v>
      </c>
      <c r="AP829" s="256" t="s">
        <v>4914</v>
      </c>
      <c r="AQ829" s="257"/>
    </row>
    <row r="830" spans="1:43" ht="30" customHeight="1">
      <c r="A830" s="281"/>
      <c r="B830" s="282" t="s">
        <v>4924</v>
      </c>
      <c r="C830" s="296" t="s">
        <v>4925</v>
      </c>
      <c r="D830" s="273" t="s">
        <v>4926</v>
      </c>
      <c r="E830" s="274"/>
      <c r="F830" s="275" t="s">
        <v>2594</v>
      </c>
      <c r="G830" s="276">
        <v>2</v>
      </c>
      <c r="H830" s="277">
        <v>141.13</v>
      </c>
      <c r="I830" s="278">
        <v>2.92</v>
      </c>
      <c r="J830" s="279">
        <f t="shared" si="519"/>
        <v>144.05000000000001</v>
      </c>
      <c r="K830" s="166">
        <f t="shared" si="520"/>
        <v>282.26</v>
      </c>
      <c r="L830" s="166">
        <f t="shared" si="521"/>
        <v>5.84</v>
      </c>
      <c r="M830" s="166">
        <f t="shared" si="522"/>
        <v>288.10000000000002</v>
      </c>
      <c r="N830" s="166">
        <f t="shared" si="523"/>
        <v>360.13</v>
      </c>
      <c r="O830" s="166"/>
      <c r="P830" s="167">
        <f t="shared" si="524"/>
        <v>2</v>
      </c>
      <c r="Q830" s="168">
        <f t="shared" si="525"/>
        <v>0</v>
      </c>
      <c r="R830" s="168">
        <f t="shared" si="526"/>
        <v>0</v>
      </c>
      <c r="S830" s="168">
        <f t="shared" si="527"/>
        <v>0</v>
      </c>
      <c r="T830" s="169">
        <f t="shared" si="528"/>
        <v>0</v>
      </c>
      <c r="U830" s="166"/>
      <c r="V830" s="167">
        <f t="shared" si="529"/>
        <v>2</v>
      </c>
      <c r="W830" s="168">
        <f t="shared" si="530"/>
        <v>0</v>
      </c>
      <c r="X830" s="168">
        <f t="shared" si="531"/>
        <v>0</v>
      </c>
      <c r="Y830" s="168">
        <f t="shared" si="532"/>
        <v>0</v>
      </c>
      <c r="Z830" s="169">
        <f t="shared" si="533"/>
        <v>0</v>
      </c>
      <c r="AA830" s="166"/>
      <c r="AB830" s="167">
        <f t="shared" si="534"/>
        <v>2</v>
      </c>
      <c r="AC830" s="168">
        <f t="shared" si="535"/>
        <v>0</v>
      </c>
      <c r="AD830" s="168">
        <f t="shared" si="536"/>
        <v>0</v>
      </c>
      <c r="AE830" s="168">
        <f t="shared" si="537"/>
        <v>0</v>
      </c>
      <c r="AF830" s="169">
        <f t="shared" si="538"/>
        <v>0</v>
      </c>
      <c r="AG830" s="170"/>
      <c r="AH830" s="238" t="s">
        <v>1490</v>
      </c>
      <c r="AI830" s="280"/>
      <c r="AN830" s="239" t="s">
        <v>4912</v>
      </c>
      <c r="AO830" s="240" t="s">
        <v>4913</v>
      </c>
      <c r="AP830" s="240" t="s">
        <v>4914</v>
      </c>
      <c r="AQ830" s="241"/>
    </row>
    <row r="831" spans="1:43" ht="30" customHeight="1">
      <c r="A831" s="281"/>
      <c r="B831" s="282" t="s">
        <v>4927</v>
      </c>
      <c r="C831" s="296" t="s">
        <v>4928</v>
      </c>
      <c r="D831" s="273" t="s">
        <v>4929</v>
      </c>
      <c r="E831" s="274"/>
      <c r="F831" s="275" t="s">
        <v>2594</v>
      </c>
      <c r="G831" s="276">
        <v>4</v>
      </c>
      <c r="H831" s="277">
        <v>160.52000000000001</v>
      </c>
      <c r="I831" s="278">
        <v>2.92</v>
      </c>
      <c r="J831" s="279">
        <f t="shared" si="519"/>
        <v>163.44</v>
      </c>
      <c r="K831" s="166">
        <f t="shared" si="520"/>
        <v>642.08000000000004</v>
      </c>
      <c r="L831" s="166">
        <f t="shared" si="521"/>
        <v>11.68</v>
      </c>
      <c r="M831" s="166">
        <f t="shared" si="522"/>
        <v>653.76</v>
      </c>
      <c r="N831" s="166">
        <f t="shared" si="523"/>
        <v>817.2</v>
      </c>
      <c r="O831" s="166"/>
      <c r="P831" s="167">
        <f t="shared" si="524"/>
        <v>4</v>
      </c>
      <c r="Q831" s="168">
        <f t="shared" si="525"/>
        <v>0</v>
      </c>
      <c r="R831" s="168">
        <f t="shared" si="526"/>
        <v>0</v>
      </c>
      <c r="S831" s="168">
        <f t="shared" si="527"/>
        <v>0</v>
      </c>
      <c r="T831" s="169">
        <f t="shared" si="528"/>
        <v>0</v>
      </c>
      <c r="U831" s="166"/>
      <c r="V831" s="167">
        <f t="shared" si="529"/>
        <v>4</v>
      </c>
      <c r="W831" s="168">
        <f t="shared" si="530"/>
        <v>0</v>
      </c>
      <c r="X831" s="168">
        <f t="shared" si="531"/>
        <v>0</v>
      </c>
      <c r="Y831" s="168">
        <f t="shared" si="532"/>
        <v>0</v>
      </c>
      <c r="Z831" s="169">
        <f t="shared" si="533"/>
        <v>0</v>
      </c>
      <c r="AA831" s="166"/>
      <c r="AB831" s="167">
        <f t="shared" si="534"/>
        <v>4</v>
      </c>
      <c r="AC831" s="168">
        <f t="shared" si="535"/>
        <v>0</v>
      </c>
      <c r="AD831" s="168">
        <f t="shared" si="536"/>
        <v>0</v>
      </c>
      <c r="AE831" s="168">
        <f t="shared" si="537"/>
        <v>0</v>
      </c>
      <c r="AF831" s="169">
        <f t="shared" si="538"/>
        <v>0</v>
      </c>
      <c r="AG831" s="170"/>
      <c r="AH831" s="238" t="s">
        <v>1490</v>
      </c>
      <c r="AI831" s="280"/>
      <c r="AN831" s="255" t="s">
        <v>4912</v>
      </c>
      <c r="AO831" s="256" t="s">
        <v>4913</v>
      </c>
      <c r="AP831" s="256" t="s">
        <v>4914</v>
      </c>
      <c r="AQ831" s="257"/>
    </row>
    <row r="832" spans="1:43" ht="38.25">
      <c r="A832" s="281"/>
      <c r="B832" s="282" t="s">
        <v>4930</v>
      </c>
      <c r="C832" s="296" t="s">
        <v>4931</v>
      </c>
      <c r="D832" s="317" t="s">
        <v>4932</v>
      </c>
      <c r="E832" s="274"/>
      <c r="F832" s="275" t="s">
        <v>2594</v>
      </c>
      <c r="G832" s="276">
        <v>10</v>
      </c>
      <c r="H832" s="277">
        <v>124.43</v>
      </c>
      <c r="I832" s="278">
        <v>12.04</v>
      </c>
      <c r="J832" s="279">
        <f t="shared" si="519"/>
        <v>136.47</v>
      </c>
      <c r="K832" s="166">
        <f t="shared" si="520"/>
        <v>1244.3</v>
      </c>
      <c r="L832" s="166">
        <f t="shared" si="521"/>
        <v>120.4</v>
      </c>
      <c r="M832" s="166">
        <f t="shared" si="522"/>
        <v>1364.7</v>
      </c>
      <c r="N832" s="166">
        <f t="shared" si="523"/>
        <v>1705.88</v>
      </c>
      <c r="O832" s="166"/>
      <c r="P832" s="167">
        <f t="shared" si="524"/>
        <v>10</v>
      </c>
      <c r="Q832" s="168">
        <f t="shared" si="525"/>
        <v>0</v>
      </c>
      <c r="R832" s="168">
        <f t="shared" si="526"/>
        <v>0</v>
      </c>
      <c r="S832" s="168">
        <f t="shared" si="527"/>
        <v>0</v>
      </c>
      <c r="T832" s="169">
        <f t="shared" si="528"/>
        <v>0</v>
      </c>
      <c r="U832" s="166"/>
      <c r="V832" s="167">
        <f t="shared" si="529"/>
        <v>10</v>
      </c>
      <c r="W832" s="168">
        <f t="shared" si="530"/>
        <v>0</v>
      </c>
      <c r="X832" s="168">
        <f t="shared" si="531"/>
        <v>0</v>
      </c>
      <c r="Y832" s="168">
        <f t="shared" si="532"/>
        <v>0</v>
      </c>
      <c r="Z832" s="169">
        <f t="shared" si="533"/>
        <v>0</v>
      </c>
      <c r="AA832" s="166"/>
      <c r="AB832" s="167">
        <f t="shared" si="534"/>
        <v>10</v>
      </c>
      <c r="AC832" s="168">
        <f t="shared" si="535"/>
        <v>0</v>
      </c>
      <c r="AD832" s="168">
        <f t="shared" si="536"/>
        <v>0</v>
      </c>
      <c r="AE832" s="168">
        <f t="shared" si="537"/>
        <v>0</v>
      </c>
      <c r="AF832" s="169">
        <f t="shared" si="538"/>
        <v>0</v>
      </c>
      <c r="AG832" s="170"/>
      <c r="AH832" s="238" t="s">
        <v>1490</v>
      </c>
      <c r="AI832" s="280"/>
      <c r="AN832" s="255" t="s">
        <v>4933</v>
      </c>
      <c r="AO832" s="256" t="s">
        <v>4934</v>
      </c>
      <c r="AP832" s="256" t="s">
        <v>4935</v>
      </c>
      <c r="AQ832" s="257"/>
    </row>
    <row r="833" spans="1:43" ht="25.5">
      <c r="A833" s="281"/>
      <c r="B833" s="282" t="s">
        <v>4936</v>
      </c>
      <c r="C833" s="296" t="s">
        <v>4937</v>
      </c>
      <c r="D833" s="317" t="s">
        <v>4938</v>
      </c>
      <c r="E833" s="274"/>
      <c r="F833" s="275" t="s">
        <v>2594</v>
      </c>
      <c r="G833" s="276">
        <v>10</v>
      </c>
      <c r="H833" s="277">
        <v>117.19</v>
      </c>
      <c r="I833" s="278">
        <v>12.04</v>
      </c>
      <c r="J833" s="279">
        <f t="shared" si="519"/>
        <v>129.22999999999999</v>
      </c>
      <c r="K833" s="166">
        <f t="shared" si="520"/>
        <v>1171.9000000000001</v>
      </c>
      <c r="L833" s="166">
        <f t="shared" si="521"/>
        <v>120.4</v>
      </c>
      <c r="M833" s="166">
        <f t="shared" si="522"/>
        <v>1292.3</v>
      </c>
      <c r="N833" s="166">
        <f t="shared" si="523"/>
        <v>1615.38</v>
      </c>
      <c r="O833" s="166"/>
      <c r="P833" s="167">
        <f t="shared" si="524"/>
        <v>10</v>
      </c>
      <c r="Q833" s="168">
        <f t="shared" si="525"/>
        <v>0</v>
      </c>
      <c r="R833" s="168">
        <f t="shared" si="526"/>
        <v>0</v>
      </c>
      <c r="S833" s="168">
        <f t="shared" si="527"/>
        <v>0</v>
      </c>
      <c r="T833" s="169">
        <f t="shared" si="528"/>
        <v>0</v>
      </c>
      <c r="U833" s="166"/>
      <c r="V833" s="167">
        <f t="shared" si="529"/>
        <v>10</v>
      </c>
      <c r="W833" s="168">
        <f t="shared" si="530"/>
        <v>0</v>
      </c>
      <c r="X833" s="168">
        <f t="shared" si="531"/>
        <v>0</v>
      </c>
      <c r="Y833" s="168">
        <f t="shared" si="532"/>
        <v>0</v>
      </c>
      <c r="Z833" s="169">
        <f t="shared" si="533"/>
        <v>0</v>
      </c>
      <c r="AA833" s="166"/>
      <c r="AB833" s="167">
        <f t="shared" si="534"/>
        <v>10</v>
      </c>
      <c r="AC833" s="168">
        <f t="shared" si="535"/>
        <v>0</v>
      </c>
      <c r="AD833" s="168">
        <f t="shared" si="536"/>
        <v>0</v>
      </c>
      <c r="AE833" s="168">
        <f t="shared" si="537"/>
        <v>0</v>
      </c>
      <c r="AF833" s="169">
        <f t="shared" si="538"/>
        <v>0</v>
      </c>
      <c r="AG833" s="170"/>
      <c r="AH833" s="238" t="s">
        <v>1490</v>
      </c>
      <c r="AI833" s="280"/>
      <c r="AN833" s="255" t="s">
        <v>4933</v>
      </c>
      <c r="AO833" s="256"/>
      <c r="AP833" s="256" t="s">
        <v>4935</v>
      </c>
      <c r="AQ833" s="257" t="s">
        <v>4939</v>
      </c>
    </row>
    <row r="834" spans="1:43" ht="25.5">
      <c r="A834" s="281"/>
      <c r="B834" s="282" t="s">
        <v>4940</v>
      </c>
      <c r="C834" s="296" t="s">
        <v>4941</v>
      </c>
      <c r="D834" s="317" t="s">
        <v>4942</v>
      </c>
      <c r="E834" s="274"/>
      <c r="F834" s="275" t="s">
        <v>2594</v>
      </c>
      <c r="G834" s="276">
        <v>10</v>
      </c>
      <c r="H834" s="277">
        <v>112.53</v>
      </c>
      <c r="I834" s="278">
        <v>12.04</v>
      </c>
      <c r="J834" s="279">
        <f t="shared" si="519"/>
        <v>124.57</v>
      </c>
      <c r="K834" s="166">
        <f t="shared" si="520"/>
        <v>1125.3</v>
      </c>
      <c r="L834" s="166">
        <f t="shared" si="521"/>
        <v>120.4</v>
      </c>
      <c r="M834" s="166">
        <f t="shared" si="522"/>
        <v>1245.7</v>
      </c>
      <c r="N834" s="166">
        <f t="shared" si="523"/>
        <v>1557.13</v>
      </c>
      <c r="O834" s="166"/>
      <c r="P834" s="167">
        <f t="shared" si="524"/>
        <v>10</v>
      </c>
      <c r="Q834" s="168">
        <f t="shared" si="525"/>
        <v>0</v>
      </c>
      <c r="R834" s="168">
        <f t="shared" si="526"/>
        <v>0</v>
      </c>
      <c r="S834" s="168">
        <f t="shared" si="527"/>
        <v>0</v>
      </c>
      <c r="T834" s="169">
        <f t="shared" si="528"/>
        <v>0</v>
      </c>
      <c r="U834" s="166"/>
      <c r="V834" s="167">
        <f t="shared" si="529"/>
        <v>10</v>
      </c>
      <c r="W834" s="168">
        <f t="shared" si="530"/>
        <v>0</v>
      </c>
      <c r="X834" s="168">
        <f t="shared" si="531"/>
        <v>0</v>
      </c>
      <c r="Y834" s="168">
        <f t="shared" si="532"/>
        <v>0</v>
      </c>
      <c r="Z834" s="169">
        <f t="shared" si="533"/>
        <v>0</v>
      </c>
      <c r="AA834" s="166"/>
      <c r="AB834" s="167">
        <f t="shared" si="534"/>
        <v>10</v>
      </c>
      <c r="AC834" s="168">
        <f t="shared" si="535"/>
        <v>0</v>
      </c>
      <c r="AD834" s="168">
        <f t="shared" si="536"/>
        <v>0</v>
      </c>
      <c r="AE834" s="168">
        <f t="shared" si="537"/>
        <v>0</v>
      </c>
      <c r="AF834" s="169">
        <f t="shared" si="538"/>
        <v>0</v>
      </c>
      <c r="AG834" s="170"/>
      <c r="AH834" s="238" t="s">
        <v>1490</v>
      </c>
      <c r="AI834" s="280"/>
      <c r="AN834" s="255" t="s">
        <v>4933</v>
      </c>
      <c r="AO834" s="256" t="s">
        <v>4934</v>
      </c>
      <c r="AP834" s="256" t="s">
        <v>4935</v>
      </c>
      <c r="AQ834" s="257"/>
    </row>
    <row r="835" spans="1:43" ht="25.5">
      <c r="A835" s="281"/>
      <c r="B835" s="282" t="s">
        <v>4943</v>
      </c>
      <c r="C835" s="296" t="s">
        <v>4944</v>
      </c>
      <c r="D835" s="317" t="s">
        <v>4945</v>
      </c>
      <c r="E835" s="274"/>
      <c r="F835" s="275" t="s">
        <v>2594</v>
      </c>
      <c r="G835" s="276">
        <v>10</v>
      </c>
      <c r="H835" s="277">
        <v>198.99</v>
      </c>
      <c r="I835" s="278">
        <v>15.06</v>
      </c>
      <c r="J835" s="279">
        <f t="shared" si="519"/>
        <v>214.05</v>
      </c>
      <c r="K835" s="166">
        <f t="shared" si="520"/>
        <v>1989.9</v>
      </c>
      <c r="L835" s="166">
        <f t="shared" si="521"/>
        <v>150.6</v>
      </c>
      <c r="M835" s="166">
        <f t="shared" si="522"/>
        <v>2140.5</v>
      </c>
      <c r="N835" s="166">
        <f t="shared" si="523"/>
        <v>2675.63</v>
      </c>
      <c r="O835" s="166"/>
      <c r="P835" s="167">
        <f t="shared" si="524"/>
        <v>10</v>
      </c>
      <c r="Q835" s="168">
        <f t="shared" si="525"/>
        <v>0</v>
      </c>
      <c r="R835" s="168">
        <f t="shared" si="526"/>
        <v>0</v>
      </c>
      <c r="S835" s="168">
        <f t="shared" si="527"/>
        <v>0</v>
      </c>
      <c r="T835" s="169">
        <f t="shared" si="528"/>
        <v>0</v>
      </c>
      <c r="U835" s="166"/>
      <c r="V835" s="167">
        <f t="shared" si="529"/>
        <v>10</v>
      </c>
      <c r="W835" s="168">
        <f t="shared" si="530"/>
        <v>0</v>
      </c>
      <c r="X835" s="168">
        <f t="shared" si="531"/>
        <v>0</v>
      </c>
      <c r="Y835" s="168">
        <f t="shared" si="532"/>
        <v>0</v>
      </c>
      <c r="Z835" s="169">
        <f t="shared" si="533"/>
        <v>0</v>
      </c>
      <c r="AA835" s="166"/>
      <c r="AB835" s="167">
        <f t="shared" si="534"/>
        <v>10</v>
      </c>
      <c r="AC835" s="168">
        <f t="shared" si="535"/>
        <v>0</v>
      </c>
      <c r="AD835" s="168">
        <f t="shared" si="536"/>
        <v>0</v>
      </c>
      <c r="AE835" s="168">
        <f t="shared" si="537"/>
        <v>0</v>
      </c>
      <c r="AF835" s="169">
        <f t="shared" si="538"/>
        <v>0</v>
      </c>
      <c r="AG835" s="170"/>
      <c r="AH835" s="238" t="s">
        <v>1490</v>
      </c>
      <c r="AI835" s="280"/>
      <c r="AN835" s="255" t="s">
        <v>4933</v>
      </c>
      <c r="AO835" s="256"/>
      <c r="AP835" s="256" t="s">
        <v>4935</v>
      </c>
      <c r="AQ835" s="257" t="s">
        <v>4939</v>
      </c>
    </row>
    <row r="836" spans="1:43" ht="38.25">
      <c r="A836" s="281"/>
      <c r="B836" s="282" t="s">
        <v>4946</v>
      </c>
      <c r="C836" s="296" t="s">
        <v>4947</v>
      </c>
      <c r="D836" s="317" t="s">
        <v>4948</v>
      </c>
      <c r="E836" s="274"/>
      <c r="F836" s="275" t="s">
        <v>2594</v>
      </c>
      <c r="G836" s="276">
        <v>4</v>
      </c>
      <c r="H836" s="277">
        <v>339.96</v>
      </c>
      <c r="I836" s="278">
        <v>21.08</v>
      </c>
      <c r="J836" s="279">
        <f t="shared" si="519"/>
        <v>361.04</v>
      </c>
      <c r="K836" s="166">
        <f t="shared" si="520"/>
        <v>1359.84</v>
      </c>
      <c r="L836" s="166">
        <f t="shared" si="521"/>
        <v>84.32</v>
      </c>
      <c r="M836" s="166">
        <f t="shared" si="522"/>
        <v>1444.16</v>
      </c>
      <c r="N836" s="166">
        <f t="shared" si="523"/>
        <v>1805.2</v>
      </c>
      <c r="O836" s="166"/>
      <c r="P836" s="167">
        <f t="shared" si="524"/>
        <v>4</v>
      </c>
      <c r="Q836" s="168">
        <f t="shared" si="525"/>
        <v>0</v>
      </c>
      <c r="R836" s="168">
        <f t="shared" si="526"/>
        <v>0</v>
      </c>
      <c r="S836" s="168">
        <f t="shared" si="527"/>
        <v>0</v>
      </c>
      <c r="T836" s="169">
        <f t="shared" si="528"/>
        <v>0</v>
      </c>
      <c r="U836" s="166"/>
      <c r="V836" s="167">
        <f t="shared" si="529"/>
        <v>4</v>
      </c>
      <c r="W836" s="168">
        <f t="shared" si="530"/>
        <v>0</v>
      </c>
      <c r="X836" s="168">
        <f t="shared" si="531"/>
        <v>0</v>
      </c>
      <c r="Y836" s="168">
        <f t="shared" si="532"/>
        <v>0</v>
      </c>
      <c r="Z836" s="169">
        <f t="shared" si="533"/>
        <v>0</v>
      </c>
      <c r="AA836" s="166"/>
      <c r="AB836" s="167">
        <f t="shared" si="534"/>
        <v>4</v>
      </c>
      <c r="AC836" s="168">
        <f t="shared" si="535"/>
        <v>0</v>
      </c>
      <c r="AD836" s="168">
        <f t="shared" si="536"/>
        <v>0</v>
      </c>
      <c r="AE836" s="168">
        <f t="shared" si="537"/>
        <v>0</v>
      </c>
      <c r="AF836" s="169">
        <f t="shared" si="538"/>
        <v>0</v>
      </c>
      <c r="AG836" s="170"/>
      <c r="AH836" s="238" t="s">
        <v>1490</v>
      </c>
      <c r="AI836" s="280"/>
      <c r="AN836" s="239" t="s">
        <v>4933</v>
      </c>
      <c r="AO836" s="240" t="s">
        <v>4934</v>
      </c>
      <c r="AP836" s="240" t="s">
        <v>4935</v>
      </c>
      <c r="AQ836" s="241"/>
    </row>
    <row r="837" spans="1:43" ht="120">
      <c r="A837" s="281"/>
      <c r="B837" s="282" t="s">
        <v>4949</v>
      </c>
      <c r="C837" s="299" t="s">
        <v>4950</v>
      </c>
      <c r="D837" s="273" t="s">
        <v>4951</v>
      </c>
      <c r="E837" s="274"/>
      <c r="F837" s="275" t="s">
        <v>2590</v>
      </c>
      <c r="G837" s="276">
        <v>98</v>
      </c>
      <c r="H837" s="277">
        <v>9.84</v>
      </c>
      <c r="I837" s="278">
        <v>22.85</v>
      </c>
      <c r="J837" s="279">
        <f t="shared" si="519"/>
        <v>32.69</v>
      </c>
      <c r="K837" s="166">
        <f t="shared" si="520"/>
        <v>964.32</v>
      </c>
      <c r="L837" s="166">
        <f t="shared" si="521"/>
        <v>2239.3000000000002</v>
      </c>
      <c r="M837" s="166">
        <f t="shared" si="522"/>
        <v>3203.62</v>
      </c>
      <c r="N837" s="166">
        <f t="shared" si="523"/>
        <v>4004.53</v>
      </c>
      <c r="O837" s="166"/>
      <c r="P837" s="167">
        <f t="shared" si="524"/>
        <v>98</v>
      </c>
      <c r="Q837" s="168">
        <f t="shared" si="525"/>
        <v>0</v>
      </c>
      <c r="R837" s="168">
        <f t="shared" si="526"/>
        <v>0</v>
      </c>
      <c r="S837" s="168">
        <f t="shared" si="527"/>
        <v>0</v>
      </c>
      <c r="T837" s="169">
        <f t="shared" si="528"/>
        <v>0</v>
      </c>
      <c r="U837" s="166"/>
      <c r="V837" s="167">
        <f t="shared" si="529"/>
        <v>98</v>
      </c>
      <c r="W837" s="168">
        <f t="shared" si="530"/>
        <v>0</v>
      </c>
      <c r="X837" s="168">
        <f t="shared" si="531"/>
        <v>0</v>
      </c>
      <c r="Y837" s="168">
        <f t="shared" si="532"/>
        <v>0</v>
      </c>
      <c r="Z837" s="169">
        <f t="shared" si="533"/>
        <v>0</v>
      </c>
      <c r="AA837" s="166"/>
      <c r="AB837" s="167">
        <f t="shared" si="534"/>
        <v>98</v>
      </c>
      <c r="AC837" s="168">
        <f t="shared" si="535"/>
        <v>0</v>
      </c>
      <c r="AD837" s="168">
        <f t="shared" si="536"/>
        <v>0</v>
      </c>
      <c r="AE837" s="168">
        <f t="shared" si="537"/>
        <v>0</v>
      </c>
      <c r="AF837" s="169">
        <f t="shared" si="538"/>
        <v>0</v>
      </c>
      <c r="AG837" s="170"/>
      <c r="AH837" s="238" t="s">
        <v>1490</v>
      </c>
      <c r="AI837" s="280"/>
      <c r="AN837" s="255"/>
      <c r="AO837" s="256"/>
      <c r="AP837" s="256"/>
      <c r="AQ837" s="257"/>
    </row>
    <row r="838" spans="1:43" ht="45">
      <c r="A838" s="281"/>
      <c r="B838" s="282" t="s">
        <v>4952</v>
      </c>
      <c r="C838" s="283" t="s">
        <v>4953</v>
      </c>
      <c r="D838" s="273" t="s">
        <v>4954</v>
      </c>
      <c r="E838" s="274"/>
      <c r="F838" s="275" t="s">
        <v>2594</v>
      </c>
      <c r="G838" s="276">
        <v>49</v>
      </c>
      <c r="H838" s="277">
        <v>22.87</v>
      </c>
      <c r="I838" s="278">
        <v>0.62</v>
      </c>
      <c r="J838" s="279">
        <f t="shared" si="519"/>
        <v>23.49</v>
      </c>
      <c r="K838" s="166">
        <f t="shared" si="520"/>
        <v>1120.6300000000001</v>
      </c>
      <c r="L838" s="166">
        <f t="shared" si="521"/>
        <v>30.38</v>
      </c>
      <c r="M838" s="166">
        <f t="shared" si="522"/>
        <v>1151.01</v>
      </c>
      <c r="N838" s="166">
        <f t="shared" si="523"/>
        <v>1438.76</v>
      </c>
      <c r="O838" s="166"/>
      <c r="P838" s="167">
        <f t="shared" si="524"/>
        <v>49</v>
      </c>
      <c r="Q838" s="168">
        <f t="shared" si="525"/>
        <v>0</v>
      </c>
      <c r="R838" s="168">
        <f t="shared" si="526"/>
        <v>0</v>
      </c>
      <c r="S838" s="168">
        <f t="shared" si="527"/>
        <v>0</v>
      </c>
      <c r="T838" s="169">
        <f t="shared" si="528"/>
        <v>0</v>
      </c>
      <c r="U838" s="166"/>
      <c r="V838" s="167">
        <f t="shared" si="529"/>
        <v>49</v>
      </c>
      <c r="W838" s="168">
        <f t="shared" si="530"/>
        <v>0</v>
      </c>
      <c r="X838" s="168">
        <f t="shared" si="531"/>
        <v>0</v>
      </c>
      <c r="Y838" s="168">
        <f t="shared" si="532"/>
        <v>0</v>
      </c>
      <c r="Z838" s="169">
        <f t="shared" si="533"/>
        <v>0</v>
      </c>
      <c r="AA838" s="166"/>
      <c r="AB838" s="167">
        <f t="shared" si="534"/>
        <v>49</v>
      </c>
      <c r="AC838" s="168">
        <f t="shared" si="535"/>
        <v>0</v>
      </c>
      <c r="AD838" s="168">
        <f t="shared" si="536"/>
        <v>0</v>
      </c>
      <c r="AE838" s="168">
        <f t="shared" si="537"/>
        <v>0</v>
      </c>
      <c r="AF838" s="169">
        <f t="shared" si="538"/>
        <v>0</v>
      </c>
      <c r="AG838" s="170"/>
      <c r="AH838" s="238" t="s">
        <v>1490</v>
      </c>
      <c r="AI838" s="280"/>
      <c r="AN838" s="255"/>
      <c r="AO838" s="256"/>
      <c r="AP838" s="256"/>
      <c r="AQ838" s="257"/>
    </row>
    <row r="839" spans="1:43" ht="60">
      <c r="A839" s="281"/>
      <c r="B839" s="282" t="s">
        <v>4955</v>
      </c>
      <c r="C839" s="296" t="s">
        <v>4956</v>
      </c>
      <c r="D839" s="273" t="s">
        <v>4957</v>
      </c>
      <c r="E839" s="274"/>
      <c r="F839" s="275" t="s">
        <v>2594</v>
      </c>
      <c r="G839" s="276">
        <v>4</v>
      </c>
      <c r="H839" s="277">
        <v>107.58</v>
      </c>
      <c r="I839" s="278">
        <v>36.94</v>
      </c>
      <c r="J839" s="279">
        <f t="shared" si="519"/>
        <v>144.52000000000001</v>
      </c>
      <c r="K839" s="166">
        <f t="shared" si="520"/>
        <v>430.32</v>
      </c>
      <c r="L839" s="166">
        <f t="shared" si="521"/>
        <v>147.76</v>
      </c>
      <c r="M839" s="166">
        <f t="shared" si="522"/>
        <v>578.08000000000004</v>
      </c>
      <c r="N839" s="166">
        <f t="shared" si="523"/>
        <v>722.6</v>
      </c>
      <c r="O839" s="166"/>
      <c r="P839" s="167">
        <f t="shared" si="524"/>
        <v>4</v>
      </c>
      <c r="Q839" s="168">
        <f t="shared" si="525"/>
        <v>0</v>
      </c>
      <c r="R839" s="168">
        <f t="shared" si="526"/>
        <v>0</v>
      </c>
      <c r="S839" s="168">
        <f t="shared" si="527"/>
        <v>0</v>
      </c>
      <c r="T839" s="169">
        <f t="shared" si="528"/>
        <v>0</v>
      </c>
      <c r="U839" s="166"/>
      <c r="V839" s="167">
        <f t="shared" si="529"/>
        <v>4</v>
      </c>
      <c r="W839" s="168">
        <f t="shared" si="530"/>
        <v>0</v>
      </c>
      <c r="X839" s="168">
        <f t="shared" si="531"/>
        <v>0</v>
      </c>
      <c r="Y839" s="168">
        <f t="shared" si="532"/>
        <v>0</v>
      </c>
      <c r="Z839" s="169">
        <f t="shared" si="533"/>
        <v>0</v>
      </c>
      <c r="AA839" s="166"/>
      <c r="AB839" s="167">
        <f t="shared" si="534"/>
        <v>4</v>
      </c>
      <c r="AC839" s="168">
        <f t="shared" si="535"/>
        <v>0</v>
      </c>
      <c r="AD839" s="168">
        <f t="shared" si="536"/>
        <v>0</v>
      </c>
      <c r="AE839" s="168">
        <f t="shared" si="537"/>
        <v>0</v>
      </c>
      <c r="AF839" s="169">
        <f t="shared" si="538"/>
        <v>0</v>
      </c>
      <c r="AG839" s="170"/>
      <c r="AH839" s="238" t="s">
        <v>1490</v>
      </c>
      <c r="AI839" s="280"/>
      <c r="AN839" s="255" t="s">
        <v>4786</v>
      </c>
      <c r="AO839" s="256" t="s">
        <v>4958</v>
      </c>
      <c r="AP839" s="256" t="s">
        <v>4959</v>
      </c>
      <c r="AQ839" s="257"/>
    </row>
    <row r="840" spans="1:43" ht="90">
      <c r="A840" s="281"/>
      <c r="B840" s="282" t="s">
        <v>4960</v>
      </c>
      <c r="C840" s="283" t="s">
        <v>3039</v>
      </c>
      <c r="D840" s="273" t="s">
        <v>4961</v>
      </c>
      <c r="E840" s="274"/>
      <c r="F840" s="275" t="s">
        <v>2594</v>
      </c>
      <c r="G840" s="276">
        <v>82</v>
      </c>
      <c r="H840" s="277">
        <v>30.96</v>
      </c>
      <c r="I840" s="278">
        <v>109.68</v>
      </c>
      <c r="J840" s="279">
        <f t="shared" si="519"/>
        <v>140.63999999999999</v>
      </c>
      <c r="K840" s="166">
        <f t="shared" si="520"/>
        <v>2538.7199999999998</v>
      </c>
      <c r="L840" s="166">
        <f t="shared" si="521"/>
        <v>8993.76</v>
      </c>
      <c r="M840" s="166">
        <f t="shared" si="522"/>
        <v>11532.48</v>
      </c>
      <c r="N840" s="166">
        <f t="shared" si="523"/>
        <v>14415.6</v>
      </c>
      <c r="O840" s="166"/>
      <c r="P840" s="167">
        <f t="shared" si="524"/>
        <v>82</v>
      </c>
      <c r="Q840" s="168">
        <f t="shared" si="525"/>
        <v>0</v>
      </c>
      <c r="R840" s="168">
        <f t="shared" si="526"/>
        <v>0</v>
      </c>
      <c r="S840" s="168">
        <f t="shared" si="527"/>
        <v>0</v>
      </c>
      <c r="T840" s="169">
        <f t="shared" si="528"/>
        <v>0</v>
      </c>
      <c r="U840" s="166"/>
      <c r="V840" s="167">
        <f t="shared" si="529"/>
        <v>82</v>
      </c>
      <c r="W840" s="168">
        <f t="shared" si="530"/>
        <v>0</v>
      </c>
      <c r="X840" s="168">
        <f t="shared" si="531"/>
        <v>0</v>
      </c>
      <c r="Y840" s="168">
        <f t="shared" si="532"/>
        <v>0</v>
      </c>
      <c r="Z840" s="169">
        <f t="shared" si="533"/>
        <v>0</v>
      </c>
      <c r="AA840" s="166"/>
      <c r="AB840" s="167">
        <f t="shared" si="534"/>
        <v>82</v>
      </c>
      <c r="AC840" s="168">
        <f t="shared" si="535"/>
        <v>0</v>
      </c>
      <c r="AD840" s="168">
        <f t="shared" si="536"/>
        <v>0</v>
      </c>
      <c r="AE840" s="168">
        <f t="shared" si="537"/>
        <v>0</v>
      </c>
      <c r="AF840" s="169">
        <f t="shared" si="538"/>
        <v>0</v>
      </c>
      <c r="AG840" s="170"/>
      <c r="AH840" s="238" t="s">
        <v>1490</v>
      </c>
      <c r="AI840" s="280"/>
      <c r="AN840" s="255"/>
      <c r="AO840" s="256"/>
      <c r="AP840" s="256"/>
      <c r="AQ840" s="257"/>
    </row>
    <row r="841" spans="1:43" ht="19.5">
      <c r="A841" s="281"/>
      <c r="B841" s="282" t="s">
        <v>4962</v>
      </c>
      <c r="C841" s="283" t="s">
        <v>3039</v>
      </c>
      <c r="D841" s="273" t="s">
        <v>4963</v>
      </c>
      <c r="E841" s="274"/>
      <c r="F841" s="275" t="s">
        <v>2590</v>
      </c>
      <c r="G841" s="276">
        <v>367</v>
      </c>
      <c r="H841" s="277">
        <v>15.44</v>
      </c>
      <c r="I841" s="278">
        <v>53.6</v>
      </c>
      <c r="J841" s="279">
        <f t="shared" si="519"/>
        <v>69.040000000000006</v>
      </c>
      <c r="K841" s="166">
        <f t="shared" si="520"/>
        <v>5666.48</v>
      </c>
      <c r="L841" s="166">
        <f t="shared" si="521"/>
        <v>19671.2</v>
      </c>
      <c r="M841" s="166">
        <f t="shared" si="522"/>
        <v>25337.68</v>
      </c>
      <c r="N841" s="166">
        <f t="shared" si="523"/>
        <v>31672.1</v>
      </c>
      <c r="O841" s="166"/>
      <c r="P841" s="167">
        <f t="shared" si="524"/>
        <v>367</v>
      </c>
      <c r="Q841" s="168">
        <f t="shared" si="525"/>
        <v>0</v>
      </c>
      <c r="R841" s="168">
        <f t="shared" si="526"/>
        <v>0</v>
      </c>
      <c r="S841" s="168">
        <f t="shared" si="527"/>
        <v>0</v>
      </c>
      <c r="T841" s="169">
        <f t="shared" si="528"/>
        <v>0</v>
      </c>
      <c r="U841" s="166"/>
      <c r="V841" s="167">
        <f t="shared" si="529"/>
        <v>367</v>
      </c>
      <c r="W841" s="168">
        <f t="shared" si="530"/>
        <v>0</v>
      </c>
      <c r="X841" s="168">
        <f t="shared" si="531"/>
        <v>0</v>
      </c>
      <c r="Y841" s="168">
        <f t="shared" si="532"/>
        <v>0</v>
      </c>
      <c r="Z841" s="169">
        <f t="shared" si="533"/>
        <v>0</v>
      </c>
      <c r="AA841" s="166"/>
      <c r="AB841" s="167">
        <f t="shared" si="534"/>
        <v>367</v>
      </c>
      <c r="AC841" s="168">
        <f t="shared" si="535"/>
        <v>0</v>
      </c>
      <c r="AD841" s="168">
        <f t="shared" si="536"/>
        <v>0</v>
      </c>
      <c r="AE841" s="168">
        <f t="shared" si="537"/>
        <v>0</v>
      </c>
      <c r="AF841" s="169">
        <f t="shared" si="538"/>
        <v>0</v>
      </c>
      <c r="AG841" s="170"/>
      <c r="AH841" s="238" t="s">
        <v>1490</v>
      </c>
      <c r="AI841" s="280"/>
      <c r="AN841" s="255"/>
      <c r="AO841" s="256"/>
      <c r="AP841" s="256"/>
      <c r="AQ841" s="257"/>
    </row>
    <row r="842" spans="1:43" ht="45.75" thickBot="1">
      <c r="A842" s="281"/>
      <c r="B842" s="282" t="s">
        <v>4964</v>
      </c>
      <c r="C842" s="299" t="s">
        <v>4965</v>
      </c>
      <c r="D842" s="273" t="s">
        <v>4966</v>
      </c>
      <c r="E842" s="274"/>
      <c r="F842" s="275" t="s">
        <v>2594</v>
      </c>
      <c r="G842" s="276">
        <v>6</v>
      </c>
      <c r="H842" s="277">
        <v>635.79</v>
      </c>
      <c r="I842" s="278">
        <v>31.3</v>
      </c>
      <c r="J842" s="279">
        <f t="shared" si="519"/>
        <v>667.09</v>
      </c>
      <c r="K842" s="166">
        <f t="shared" si="520"/>
        <v>3814.74</v>
      </c>
      <c r="L842" s="166">
        <f t="shared" si="521"/>
        <v>187.8</v>
      </c>
      <c r="M842" s="166">
        <f t="shared" si="522"/>
        <v>4002.54</v>
      </c>
      <c r="N842" s="166">
        <f t="shared" si="523"/>
        <v>5003.18</v>
      </c>
      <c r="O842" s="166"/>
      <c r="P842" s="167">
        <f t="shared" si="524"/>
        <v>6</v>
      </c>
      <c r="Q842" s="168">
        <f t="shared" si="525"/>
        <v>0</v>
      </c>
      <c r="R842" s="168">
        <f t="shared" si="526"/>
        <v>0</v>
      </c>
      <c r="S842" s="168">
        <f t="shared" si="527"/>
        <v>0</v>
      </c>
      <c r="T842" s="169">
        <f t="shared" si="528"/>
        <v>0</v>
      </c>
      <c r="U842" s="166"/>
      <c r="V842" s="167">
        <f t="shared" si="529"/>
        <v>6</v>
      </c>
      <c r="W842" s="168">
        <f t="shared" si="530"/>
        <v>0</v>
      </c>
      <c r="X842" s="168">
        <f t="shared" si="531"/>
        <v>0</v>
      </c>
      <c r="Y842" s="168">
        <f t="shared" si="532"/>
        <v>0</v>
      </c>
      <c r="Z842" s="169">
        <f t="shared" si="533"/>
        <v>0</v>
      </c>
      <c r="AA842" s="166"/>
      <c r="AB842" s="167">
        <f t="shared" si="534"/>
        <v>6</v>
      </c>
      <c r="AC842" s="168">
        <f t="shared" si="535"/>
        <v>0</v>
      </c>
      <c r="AD842" s="168">
        <f t="shared" si="536"/>
        <v>0</v>
      </c>
      <c r="AE842" s="168">
        <f t="shared" si="537"/>
        <v>0</v>
      </c>
      <c r="AF842" s="169">
        <f t="shared" si="538"/>
        <v>0</v>
      </c>
      <c r="AG842" s="170"/>
      <c r="AH842" s="238" t="s">
        <v>1490</v>
      </c>
      <c r="AI842" s="280"/>
      <c r="AN842" s="239"/>
      <c r="AO842" s="240"/>
      <c r="AP842" s="240"/>
      <c r="AQ842" s="241"/>
    </row>
    <row r="843" spans="1:43" ht="20.25" thickBot="1">
      <c r="A843" s="293"/>
      <c r="B843" s="243" t="s">
        <v>4967</v>
      </c>
      <c r="C843" s="307" t="s">
        <v>2541</v>
      </c>
      <c r="D843" s="244" t="s">
        <v>4968</v>
      </c>
      <c r="E843" s="192">
        <f>SUM(N845:N938)</f>
        <v>289933.89</v>
      </c>
      <c r="F843" s="245"/>
      <c r="G843" s="246" t="s">
        <v>2541</v>
      </c>
      <c r="H843" s="247"/>
      <c r="I843" s="248"/>
      <c r="J843" s="249"/>
      <c r="K843" s="250"/>
      <c r="L843" s="250"/>
      <c r="M843" s="250"/>
      <c r="N843" s="250"/>
      <c r="O843" s="251">
        <f>SUM(T845:T938)</f>
        <v>0</v>
      </c>
      <c r="P843" s="252"/>
      <c r="Q843" s="253"/>
      <c r="R843" s="253"/>
      <c r="S843" s="253"/>
      <c r="T843" s="254"/>
      <c r="U843" s="251">
        <f>SUM(Z845:Z938)</f>
        <v>0</v>
      </c>
      <c r="V843" s="252"/>
      <c r="W843" s="253"/>
      <c r="X843" s="253"/>
      <c r="Y843" s="253"/>
      <c r="Z843" s="254"/>
      <c r="AA843" s="251">
        <f>SUM(AF845:AF938)</f>
        <v>0</v>
      </c>
      <c r="AB843" s="252"/>
      <c r="AC843" s="253"/>
      <c r="AD843" s="253"/>
      <c r="AE843" s="253"/>
      <c r="AF843" s="254"/>
      <c r="AG843" s="237"/>
      <c r="AH843" s="238" t="s">
        <v>1490</v>
      </c>
      <c r="AI843" s="190"/>
      <c r="AN843" s="255"/>
      <c r="AO843" s="256"/>
      <c r="AP843" s="256"/>
      <c r="AQ843" s="257"/>
    </row>
    <row r="844" spans="1:43" ht="31.5">
      <c r="A844" s="287"/>
      <c r="B844" s="259" t="s">
        <v>4969</v>
      </c>
      <c r="C844" s="303" t="s">
        <v>2541</v>
      </c>
      <c r="D844" s="260" t="s">
        <v>4970</v>
      </c>
      <c r="E844" s="181">
        <f>SUM(N845:N870)</f>
        <v>127060.35999999999</v>
      </c>
      <c r="F844" s="261"/>
      <c r="G844" s="262" t="s">
        <v>2541</v>
      </c>
      <c r="H844" s="263"/>
      <c r="I844" s="264"/>
      <c r="J844" s="265"/>
      <c r="K844" s="266"/>
      <c r="L844" s="266"/>
      <c r="M844" s="266"/>
      <c r="N844" s="266"/>
      <c r="O844" s="267">
        <f>SUM(T845:T870)</f>
        <v>0</v>
      </c>
      <c r="P844" s="268"/>
      <c r="Q844" s="269"/>
      <c r="R844" s="269"/>
      <c r="S844" s="269"/>
      <c r="T844" s="270"/>
      <c r="U844" s="267">
        <f>SUM(Z845:Z870)</f>
        <v>0</v>
      </c>
      <c r="V844" s="268"/>
      <c r="W844" s="269"/>
      <c r="X844" s="269"/>
      <c r="Y844" s="269"/>
      <c r="Z844" s="270"/>
      <c r="AA844" s="267">
        <f>SUM(AF845:AF870)</f>
        <v>0</v>
      </c>
      <c r="AB844" s="268"/>
      <c r="AC844" s="269"/>
      <c r="AD844" s="269"/>
      <c r="AE844" s="269"/>
      <c r="AF844" s="270"/>
      <c r="AG844" s="237"/>
      <c r="AH844" s="238" t="s">
        <v>1490</v>
      </c>
      <c r="AI844" s="190"/>
      <c r="AN844" s="255"/>
      <c r="AO844" s="256"/>
      <c r="AP844" s="256"/>
      <c r="AQ844" s="257"/>
    </row>
    <row r="845" spans="1:43" ht="60">
      <c r="A845" s="281"/>
      <c r="B845" s="282" t="s">
        <v>4971</v>
      </c>
      <c r="C845" s="299" t="s">
        <v>4972</v>
      </c>
      <c r="D845" s="273" t="s">
        <v>4973</v>
      </c>
      <c r="E845" s="274"/>
      <c r="F845" s="275" t="s">
        <v>2942</v>
      </c>
      <c r="G845" s="276">
        <v>154</v>
      </c>
      <c r="H845" s="277">
        <v>13.78</v>
      </c>
      <c r="I845" s="278">
        <v>18.21</v>
      </c>
      <c r="J845" s="279">
        <f t="shared" ref="J845:J870" si="539">ROUND(H845+I845,2)</f>
        <v>31.99</v>
      </c>
      <c r="K845" s="166">
        <f t="shared" ref="K845:K870" si="540">ROUND(G845*H845,2)</f>
        <v>2122.12</v>
      </c>
      <c r="L845" s="166">
        <f t="shared" ref="L845:L870" si="541">ROUND(G845*I845,2)</f>
        <v>2804.34</v>
      </c>
      <c r="M845" s="166">
        <f t="shared" ref="M845:M870" si="542">ROUND(K845+L845,2)</f>
        <v>4926.46</v>
      </c>
      <c r="N845" s="166">
        <f t="shared" ref="N845:N870" si="543">ROUND(M845*(1+$I$2),2)</f>
        <v>6158.08</v>
      </c>
      <c r="O845" s="166"/>
      <c r="P845" s="167">
        <f t="shared" ref="P845:P870" si="544">ROUND(G845-O845,2)</f>
        <v>154</v>
      </c>
      <c r="Q845" s="168">
        <f t="shared" ref="Q845:Q870" si="545">ROUND(O845*$H845*(1+$I$2),2)</f>
        <v>0</v>
      </c>
      <c r="R845" s="168">
        <f t="shared" ref="R845:R870" si="546">ROUND(O845*$I845*(1+$I$2),2)</f>
        <v>0</v>
      </c>
      <c r="S845" s="168">
        <f t="shared" ref="S845:S870" si="547">ROUND(O845*($I845+$H845),2)</f>
        <v>0</v>
      </c>
      <c r="T845" s="169">
        <f t="shared" ref="T845:T870" si="548">ROUND(Q845+R845,2)</f>
        <v>0</v>
      </c>
      <c r="U845" s="166"/>
      <c r="V845" s="167">
        <f t="shared" ref="V845:V870" si="549">ROUND(P845-U845,2)</f>
        <v>154</v>
      </c>
      <c r="W845" s="168">
        <f t="shared" ref="W845:W870" si="550">ROUND(U845*$H845*(1+$I$2),2)</f>
        <v>0</v>
      </c>
      <c r="X845" s="168">
        <f t="shared" ref="X845:X870" si="551">ROUND(U845*$I845*(1+$I$2),2)</f>
        <v>0</v>
      </c>
      <c r="Y845" s="168">
        <f t="shared" ref="Y845:Y870" si="552">ROUND(U845*($I845+$H845),2)</f>
        <v>0</v>
      </c>
      <c r="Z845" s="169">
        <f t="shared" ref="Z845:Z870" si="553">ROUND(W845+X845,2)</f>
        <v>0</v>
      </c>
      <c r="AA845" s="166"/>
      <c r="AB845" s="167">
        <f t="shared" ref="AB845:AB870" si="554">ROUND(V845-AA845,2)</f>
        <v>154</v>
      </c>
      <c r="AC845" s="168">
        <f t="shared" ref="AC845:AC870" si="555">ROUND(AA845*$H845*(1+$I$2),2)</f>
        <v>0</v>
      </c>
      <c r="AD845" s="168">
        <f t="shared" ref="AD845:AD870" si="556">ROUND(AA845*$I845*(1+$I$2),2)</f>
        <v>0</v>
      </c>
      <c r="AE845" s="168">
        <f t="shared" ref="AE845:AE870" si="557">ROUND(AA845*($I845+$H845),2)</f>
        <v>0</v>
      </c>
      <c r="AF845" s="169">
        <f t="shared" ref="AF845:AF870" si="558">ROUND(AC845+AD845,2)</f>
        <v>0</v>
      </c>
      <c r="AG845" s="170"/>
      <c r="AH845" s="238" t="s">
        <v>1490</v>
      </c>
      <c r="AI845" s="280"/>
      <c r="AN845" s="255"/>
      <c r="AO845" s="256"/>
      <c r="AP845" s="256"/>
      <c r="AQ845" s="257"/>
    </row>
    <row r="846" spans="1:43" ht="60">
      <c r="A846" s="281"/>
      <c r="B846" s="282" t="s">
        <v>4974</v>
      </c>
      <c r="C846" s="299" t="s">
        <v>4972</v>
      </c>
      <c r="D846" s="273" t="s">
        <v>4975</v>
      </c>
      <c r="E846" s="274"/>
      <c r="F846" s="275" t="s">
        <v>2942</v>
      </c>
      <c r="G846" s="276">
        <v>340</v>
      </c>
      <c r="H846" s="277">
        <v>13.78</v>
      </c>
      <c r="I846" s="278">
        <v>18.21</v>
      </c>
      <c r="J846" s="279">
        <f t="shared" si="539"/>
        <v>31.99</v>
      </c>
      <c r="K846" s="166">
        <f t="shared" si="540"/>
        <v>4685.2</v>
      </c>
      <c r="L846" s="166">
        <f t="shared" si="541"/>
        <v>6191.4</v>
      </c>
      <c r="M846" s="166">
        <f t="shared" si="542"/>
        <v>10876.6</v>
      </c>
      <c r="N846" s="166">
        <f t="shared" si="543"/>
        <v>13595.75</v>
      </c>
      <c r="O846" s="166"/>
      <c r="P846" s="167">
        <f t="shared" si="544"/>
        <v>340</v>
      </c>
      <c r="Q846" s="168">
        <f t="shared" si="545"/>
        <v>0</v>
      </c>
      <c r="R846" s="168">
        <f t="shared" si="546"/>
        <v>0</v>
      </c>
      <c r="S846" s="168">
        <f t="shared" si="547"/>
        <v>0</v>
      </c>
      <c r="T846" s="169">
        <f t="shared" si="548"/>
        <v>0</v>
      </c>
      <c r="U846" s="166"/>
      <c r="V846" s="167">
        <f t="shared" si="549"/>
        <v>340</v>
      </c>
      <c r="W846" s="168">
        <f t="shared" si="550"/>
        <v>0</v>
      </c>
      <c r="X846" s="168">
        <f t="shared" si="551"/>
        <v>0</v>
      </c>
      <c r="Y846" s="168">
        <f t="shared" si="552"/>
        <v>0</v>
      </c>
      <c r="Z846" s="169">
        <f t="shared" si="553"/>
        <v>0</v>
      </c>
      <c r="AA846" s="166"/>
      <c r="AB846" s="167">
        <f t="shared" si="554"/>
        <v>340</v>
      </c>
      <c r="AC846" s="168">
        <f t="shared" si="555"/>
        <v>0</v>
      </c>
      <c r="AD846" s="168">
        <f t="shared" si="556"/>
        <v>0</v>
      </c>
      <c r="AE846" s="168">
        <f t="shared" si="557"/>
        <v>0</v>
      </c>
      <c r="AF846" s="169">
        <f t="shared" si="558"/>
        <v>0</v>
      </c>
      <c r="AG846" s="170"/>
      <c r="AH846" s="238" t="s">
        <v>1490</v>
      </c>
      <c r="AI846" s="280"/>
      <c r="AN846" s="255"/>
      <c r="AO846" s="256"/>
      <c r="AP846" s="256"/>
      <c r="AQ846" s="257"/>
    </row>
    <row r="847" spans="1:43" ht="60">
      <c r="A847" s="281"/>
      <c r="B847" s="282" t="s">
        <v>4976</v>
      </c>
      <c r="C847" s="299" t="s">
        <v>4972</v>
      </c>
      <c r="D847" s="273" t="s">
        <v>4977</v>
      </c>
      <c r="E847" s="274"/>
      <c r="F847" s="275" t="s">
        <v>2942</v>
      </c>
      <c r="G847" s="276">
        <v>539</v>
      </c>
      <c r="H847" s="277">
        <v>13.78</v>
      </c>
      <c r="I847" s="278">
        <v>18.21</v>
      </c>
      <c r="J847" s="279">
        <f t="shared" si="539"/>
        <v>31.99</v>
      </c>
      <c r="K847" s="166">
        <f t="shared" si="540"/>
        <v>7427.42</v>
      </c>
      <c r="L847" s="166">
        <f t="shared" si="541"/>
        <v>9815.19</v>
      </c>
      <c r="M847" s="166">
        <f t="shared" si="542"/>
        <v>17242.61</v>
      </c>
      <c r="N847" s="166">
        <f t="shared" si="543"/>
        <v>21553.26</v>
      </c>
      <c r="O847" s="166"/>
      <c r="P847" s="167">
        <f t="shared" si="544"/>
        <v>539</v>
      </c>
      <c r="Q847" s="168">
        <f t="shared" si="545"/>
        <v>0</v>
      </c>
      <c r="R847" s="168">
        <f t="shared" si="546"/>
        <v>0</v>
      </c>
      <c r="S847" s="168">
        <f t="shared" si="547"/>
        <v>0</v>
      </c>
      <c r="T847" s="169">
        <f t="shared" si="548"/>
        <v>0</v>
      </c>
      <c r="U847" s="166"/>
      <c r="V847" s="167">
        <f t="shared" si="549"/>
        <v>539</v>
      </c>
      <c r="W847" s="168">
        <f t="shared" si="550"/>
        <v>0</v>
      </c>
      <c r="X847" s="168">
        <f t="shared" si="551"/>
        <v>0</v>
      </c>
      <c r="Y847" s="168">
        <f t="shared" si="552"/>
        <v>0</v>
      </c>
      <c r="Z847" s="169">
        <f t="shared" si="553"/>
        <v>0</v>
      </c>
      <c r="AA847" s="166"/>
      <c r="AB847" s="167">
        <f t="shared" si="554"/>
        <v>539</v>
      </c>
      <c r="AC847" s="168">
        <f t="shared" si="555"/>
        <v>0</v>
      </c>
      <c r="AD847" s="168">
        <f t="shared" si="556"/>
        <v>0</v>
      </c>
      <c r="AE847" s="168">
        <f t="shared" si="557"/>
        <v>0</v>
      </c>
      <c r="AF847" s="169">
        <f t="shared" si="558"/>
        <v>0</v>
      </c>
      <c r="AG847" s="170"/>
      <c r="AH847" s="238" t="s">
        <v>1490</v>
      </c>
      <c r="AI847" s="280"/>
      <c r="AN847" s="255"/>
      <c r="AO847" s="256"/>
      <c r="AP847" s="256"/>
      <c r="AQ847" s="257"/>
    </row>
    <row r="848" spans="1:43" ht="60">
      <c r="A848" s="281"/>
      <c r="B848" s="282" t="s">
        <v>4978</v>
      </c>
      <c r="C848" s="299" t="s">
        <v>4972</v>
      </c>
      <c r="D848" s="273" t="s">
        <v>4979</v>
      </c>
      <c r="E848" s="274"/>
      <c r="F848" s="275" t="s">
        <v>2942</v>
      </c>
      <c r="G848" s="276">
        <v>129</v>
      </c>
      <c r="H848" s="277">
        <v>13.78</v>
      </c>
      <c r="I848" s="278">
        <v>18.21</v>
      </c>
      <c r="J848" s="279">
        <f t="shared" si="539"/>
        <v>31.99</v>
      </c>
      <c r="K848" s="166">
        <f t="shared" si="540"/>
        <v>1777.62</v>
      </c>
      <c r="L848" s="166">
        <f t="shared" si="541"/>
        <v>2349.09</v>
      </c>
      <c r="M848" s="166">
        <f t="shared" si="542"/>
        <v>4126.71</v>
      </c>
      <c r="N848" s="166">
        <f t="shared" si="543"/>
        <v>5158.3900000000003</v>
      </c>
      <c r="O848" s="166"/>
      <c r="P848" s="167">
        <f t="shared" si="544"/>
        <v>129</v>
      </c>
      <c r="Q848" s="168">
        <f t="shared" si="545"/>
        <v>0</v>
      </c>
      <c r="R848" s="168">
        <f t="shared" si="546"/>
        <v>0</v>
      </c>
      <c r="S848" s="168">
        <f t="shared" si="547"/>
        <v>0</v>
      </c>
      <c r="T848" s="169">
        <f t="shared" si="548"/>
        <v>0</v>
      </c>
      <c r="U848" s="166"/>
      <c r="V848" s="167">
        <f t="shared" si="549"/>
        <v>129</v>
      </c>
      <c r="W848" s="168">
        <f t="shared" si="550"/>
        <v>0</v>
      </c>
      <c r="X848" s="168">
        <f t="shared" si="551"/>
        <v>0</v>
      </c>
      <c r="Y848" s="168">
        <f t="shared" si="552"/>
        <v>0</v>
      </c>
      <c r="Z848" s="169">
        <f t="shared" si="553"/>
        <v>0</v>
      </c>
      <c r="AA848" s="166"/>
      <c r="AB848" s="167">
        <f t="shared" si="554"/>
        <v>129</v>
      </c>
      <c r="AC848" s="168">
        <f t="shared" si="555"/>
        <v>0</v>
      </c>
      <c r="AD848" s="168">
        <f t="shared" si="556"/>
        <v>0</v>
      </c>
      <c r="AE848" s="168">
        <f t="shared" si="557"/>
        <v>0</v>
      </c>
      <c r="AF848" s="169">
        <f t="shared" si="558"/>
        <v>0</v>
      </c>
      <c r="AG848" s="170"/>
      <c r="AH848" s="238" t="s">
        <v>1490</v>
      </c>
      <c r="AI848" s="280"/>
      <c r="AN848" s="239"/>
      <c r="AO848" s="240"/>
      <c r="AP848" s="240"/>
      <c r="AQ848" s="241"/>
    </row>
    <row r="849" spans="1:43" ht="90">
      <c r="A849" s="281"/>
      <c r="B849" s="282" t="s">
        <v>4980</v>
      </c>
      <c r="C849" s="310" t="s">
        <v>4981</v>
      </c>
      <c r="D849" s="273" t="s">
        <v>4982</v>
      </c>
      <c r="E849" s="274"/>
      <c r="F849" s="275" t="s">
        <v>2590</v>
      </c>
      <c r="G849" s="276">
        <v>103</v>
      </c>
      <c r="H849" s="277">
        <v>391.91</v>
      </c>
      <c r="I849" s="278">
        <v>6.1</v>
      </c>
      <c r="J849" s="279">
        <f t="shared" si="539"/>
        <v>398.01</v>
      </c>
      <c r="K849" s="166">
        <f t="shared" si="540"/>
        <v>40366.730000000003</v>
      </c>
      <c r="L849" s="166">
        <f t="shared" si="541"/>
        <v>628.29999999999995</v>
      </c>
      <c r="M849" s="166">
        <f t="shared" si="542"/>
        <v>40995.03</v>
      </c>
      <c r="N849" s="166">
        <f t="shared" si="543"/>
        <v>51243.79</v>
      </c>
      <c r="O849" s="166"/>
      <c r="P849" s="167">
        <f t="shared" si="544"/>
        <v>103</v>
      </c>
      <c r="Q849" s="168">
        <f t="shared" si="545"/>
        <v>0</v>
      </c>
      <c r="R849" s="168">
        <f t="shared" si="546"/>
        <v>0</v>
      </c>
      <c r="S849" s="168">
        <f t="shared" si="547"/>
        <v>0</v>
      </c>
      <c r="T849" s="169">
        <f t="shared" si="548"/>
        <v>0</v>
      </c>
      <c r="U849" s="166"/>
      <c r="V849" s="167">
        <f t="shared" si="549"/>
        <v>103</v>
      </c>
      <c r="W849" s="168">
        <f t="shared" si="550"/>
        <v>0</v>
      </c>
      <c r="X849" s="168">
        <f t="shared" si="551"/>
        <v>0</v>
      </c>
      <c r="Y849" s="168">
        <f t="shared" si="552"/>
        <v>0</v>
      </c>
      <c r="Z849" s="169">
        <f t="shared" si="553"/>
        <v>0</v>
      </c>
      <c r="AA849" s="166"/>
      <c r="AB849" s="167">
        <f t="shared" si="554"/>
        <v>103</v>
      </c>
      <c r="AC849" s="168">
        <f t="shared" si="555"/>
        <v>0</v>
      </c>
      <c r="AD849" s="168">
        <f t="shared" si="556"/>
        <v>0</v>
      </c>
      <c r="AE849" s="168">
        <f t="shared" si="557"/>
        <v>0</v>
      </c>
      <c r="AF849" s="169">
        <f t="shared" si="558"/>
        <v>0</v>
      </c>
      <c r="AG849" s="170"/>
      <c r="AH849" s="238" t="s">
        <v>1490</v>
      </c>
      <c r="AI849" s="280"/>
      <c r="AN849" s="255" t="s">
        <v>4983</v>
      </c>
      <c r="AO849" s="256"/>
      <c r="AP849" s="256"/>
      <c r="AQ849" s="257"/>
    </row>
    <row r="850" spans="1:43" ht="135">
      <c r="A850" s="281"/>
      <c r="B850" s="282" t="s">
        <v>4984</v>
      </c>
      <c r="C850" s="320" t="s">
        <v>4985</v>
      </c>
      <c r="D850" s="273" t="s">
        <v>4986</v>
      </c>
      <c r="E850" s="274"/>
      <c r="F850" s="275" t="s">
        <v>2550</v>
      </c>
      <c r="G850" s="276">
        <v>160</v>
      </c>
      <c r="H850" s="277">
        <v>21.11</v>
      </c>
      <c r="I850" s="278">
        <v>2.64</v>
      </c>
      <c r="J850" s="279">
        <f t="shared" si="539"/>
        <v>23.75</v>
      </c>
      <c r="K850" s="166">
        <f t="shared" si="540"/>
        <v>3377.6</v>
      </c>
      <c r="L850" s="166">
        <f t="shared" si="541"/>
        <v>422.4</v>
      </c>
      <c r="M850" s="166">
        <f t="shared" si="542"/>
        <v>3800</v>
      </c>
      <c r="N850" s="166">
        <f t="shared" si="543"/>
        <v>4750</v>
      </c>
      <c r="O850" s="166"/>
      <c r="P850" s="167">
        <f t="shared" si="544"/>
        <v>160</v>
      </c>
      <c r="Q850" s="168">
        <f t="shared" si="545"/>
        <v>0</v>
      </c>
      <c r="R850" s="168">
        <f t="shared" si="546"/>
        <v>0</v>
      </c>
      <c r="S850" s="168">
        <f t="shared" si="547"/>
        <v>0</v>
      </c>
      <c r="T850" s="169">
        <f t="shared" si="548"/>
        <v>0</v>
      </c>
      <c r="U850" s="166"/>
      <c r="V850" s="167">
        <f t="shared" si="549"/>
        <v>160</v>
      </c>
      <c r="W850" s="168">
        <f t="shared" si="550"/>
        <v>0</v>
      </c>
      <c r="X850" s="168">
        <f t="shared" si="551"/>
        <v>0</v>
      </c>
      <c r="Y850" s="168">
        <f t="shared" si="552"/>
        <v>0</v>
      </c>
      <c r="Z850" s="169">
        <f t="shared" si="553"/>
        <v>0</v>
      </c>
      <c r="AA850" s="166"/>
      <c r="AB850" s="167">
        <f t="shared" si="554"/>
        <v>160</v>
      </c>
      <c r="AC850" s="168">
        <f t="shared" si="555"/>
        <v>0</v>
      </c>
      <c r="AD850" s="168">
        <f t="shared" si="556"/>
        <v>0</v>
      </c>
      <c r="AE850" s="168">
        <f t="shared" si="557"/>
        <v>0</v>
      </c>
      <c r="AF850" s="169">
        <f t="shared" si="558"/>
        <v>0</v>
      </c>
      <c r="AG850" s="170"/>
      <c r="AH850" s="238" t="s">
        <v>1490</v>
      </c>
      <c r="AI850" s="280"/>
      <c r="AN850" s="255"/>
      <c r="AO850" s="256"/>
      <c r="AP850" s="256"/>
      <c r="AQ850" s="257"/>
    </row>
    <row r="851" spans="1:43" ht="60">
      <c r="A851" s="281"/>
      <c r="B851" s="282" t="s">
        <v>4987</v>
      </c>
      <c r="C851" s="296" t="s">
        <v>4988</v>
      </c>
      <c r="D851" s="273" t="s">
        <v>4989</v>
      </c>
      <c r="E851" s="274"/>
      <c r="F851" s="275" t="s">
        <v>2590</v>
      </c>
      <c r="G851" s="276">
        <v>123</v>
      </c>
      <c r="H851" s="277">
        <v>18.96</v>
      </c>
      <c r="I851" s="278">
        <v>7.28</v>
      </c>
      <c r="J851" s="279">
        <f t="shared" si="539"/>
        <v>26.24</v>
      </c>
      <c r="K851" s="166">
        <f t="shared" si="540"/>
        <v>2332.08</v>
      </c>
      <c r="L851" s="166">
        <f t="shared" si="541"/>
        <v>895.44</v>
      </c>
      <c r="M851" s="166">
        <f t="shared" si="542"/>
        <v>3227.52</v>
      </c>
      <c r="N851" s="166">
        <f t="shared" si="543"/>
        <v>4034.4</v>
      </c>
      <c r="O851" s="166"/>
      <c r="P851" s="167">
        <f t="shared" si="544"/>
        <v>123</v>
      </c>
      <c r="Q851" s="168">
        <f t="shared" si="545"/>
        <v>0</v>
      </c>
      <c r="R851" s="168">
        <f t="shared" si="546"/>
        <v>0</v>
      </c>
      <c r="S851" s="168">
        <f t="shared" si="547"/>
        <v>0</v>
      </c>
      <c r="T851" s="169">
        <f t="shared" si="548"/>
        <v>0</v>
      </c>
      <c r="U851" s="166"/>
      <c r="V851" s="167">
        <f t="shared" si="549"/>
        <v>123</v>
      </c>
      <c r="W851" s="168">
        <f t="shared" si="550"/>
        <v>0</v>
      </c>
      <c r="X851" s="168">
        <f t="shared" si="551"/>
        <v>0</v>
      </c>
      <c r="Y851" s="168">
        <f t="shared" si="552"/>
        <v>0</v>
      </c>
      <c r="Z851" s="169">
        <f t="shared" si="553"/>
        <v>0</v>
      </c>
      <c r="AA851" s="166"/>
      <c r="AB851" s="167">
        <f t="shared" si="554"/>
        <v>123</v>
      </c>
      <c r="AC851" s="168">
        <f t="shared" si="555"/>
        <v>0</v>
      </c>
      <c r="AD851" s="168">
        <f t="shared" si="556"/>
        <v>0</v>
      </c>
      <c r="AE851" s="168">
        <f t="shared" si="557"/>
        <v>0</v>
      </c>
      <c r="AF851" s="169">
        <f t="shared" si="558"/>
        <v>0</v>
      </c>
      <c r="AG851" s="170"/>
      <c r="AH851" s="238" t="s">
        <v>1490</v>
      </c>
      <c r="AI851" s="280"/>
      <c r="AN851" s="255" t="s">
        <v>4990</v>
      </c>
      <c r="AO851" s="256" t="s">
        <v>4991</v>
      </c>
      <c r="AP851" s="256" t="s">
        <v>4992</v>
      </c>
      <c r="AQ851" s="257"/>
    </row>
    <row r="852" spans="1:43" ht="60">
      <c r="A852" s="281"/>
      <c r="B852" s="282" t="s">
        <v>4993</v>
      </c>
      <c r="C852" s="296" t="s">
        <v>4994</v>
      </c>
      <c r="D852" s="273" t="s">
        <v>4995</v>
      </c>
      <c r="E852" s="274"/>
      <c r="F852" s="275" t="s">
        <v>2590</v>
      </c>
      <c r="G852" s="276">
        <v>35</v>
      </c>
      <c r="H852" s="277">
        <v>29.67</v>
      </c>
      <c r="I852" s="278">
        <v>8.01</v>
      </c>
      <c r="J852" s="279">
        <f t="shared" si="539"/>
        <v>37.68</v>
      </c>
      <c r="K852" s="166">
        <f t="shared" si="540"/>
        <v>1038.45</v>
      </c>
      <c r="L852" s="166">
        <f t="shared" si="541"/>
        <v>280.35000000000002</v>
      </c>
      <c r="M852" s="166">
        <f t="shared" si="542"/>
        <v>1318.8</v>
      </c>
      <c r="N852" s="166">
        <f t="shared" si="543"/>
        <v>1648.5</v>
      </c>
      <c r="O852" s="166"/>
      <c r="P852" s="167">
        <f t="shared" si="544"/>
        <v>35</v>
      </c>
      <c r="Q852" s="168">
        <f t="shared" si="545"/>
        <v>0</v>
      </c>
      <c r="R852" s="168">
        <f t="shared" si="546"/>
        <v>0</v>
      </c>
      <c r="S852" s="168">
        <f t="shared" si="547"/>
        <v>0</v>
      </c>
      <c r="T852" s="169">
        <f t="shared" si="548"/>
        <v>0</v>
      </c>
      <c r="U852" s="166"/>
      <c r="V852" s="167">
        <f t="shared" si="549"/>
        <v>35</v>
      </c>
      <c r="W852" s="168">
        <f t="shared" si="550"/>
        <v>0</v>
      </c>
      <c r="X852" s="168">
        <f t="shared" si="551"/>
        <v>0</v>
      </c>
      <c r="Y852" s="168">
        <f t="shared" si="552"/>
        <v>0</v>
      </c>
      <c r="Z852" s="169">
        <f t="shared" si="553"/>
        <v>0</v>
      </c>
      <c r="AA852" s="166"/>
      <c r="AB852" s="167">
        <f t="shared" si="554"/>
        <v>35</v>
      </c>
      <c r="AC852" s="168">
        <f t="shared" si="555"/>
        <v>0</v>
      </c>
      <c r="AD852" s="168">
        <f t="shared" si="556"/>
        <v>0</v>
      </c>
      <c r="AE852" s="168">
        <f t="shared" si="557"/>
        <v>0</v>
      </c>
      <c r="AF852" s="169">
        <f t="shared" si="558"/>
        <v>0</v>
      </c>
      <c r="AG852" s="170"/>
      <c r="AH852" s="238" t="s">
        <v>1490</v>
      </c>
      <c r="AI852" s="280"/>
      <c r="AN852" s="255" t="s">
        <v>4990</v>
      </c>
      <c r="AO852" s="256" t="s">
        <v>4991</v>
      </c>
      <c r="AP852" s="256" t="s">
        <v>4992</v>
      </c>
      <c r="AQ852" s="257"/>
    </row>
    <row r="853" spans="1:43" ht="60">
      <c r="A853" s="281"/>
      <c r="B853" s="282" t="s">
        <v>4996</v>
      </c>
      <c r="C853" s="296" t="s">
        <v>4997</v>
      </c>
      <c r="D853" s="273" t="s">
        <v>4998</v>
      </c>
      <c r="E853" s="274"/>
      <c r="F853" s="275" t="s">
        <v>2590</v>
      </c>
      <c r="G853" s="276">
        <v>4</v>
      </c>
      <c r="H853" s="277">
        <v>31.95</v>
      </c>
      <c r="I853" s="278">
        <v>8.74</v>
      </c>
      <c r="J853" s="279">
        <f t="shared" si="539"/>
        <v>40.69</v>
      </c>
      <c r="K853" s="166">
        <f t="shared" si="540"/>
        <v>127.8</v>
      </c>
      <c r="L853" s="166">
        <f t="shared" si="541"/>
        <v>34.96</v>
      </c>
      <c r="M853" s="166">
        <f t="shared" si="542"/>
        <v>162.76</v>
      </c>
      <c r="N853" s="166">
        <f t="shared" si="543"/>
        <v>203.45</v>
      </c>
      <c r="O853" s="166"/>
      <c r="P853" s="167">
        <f t="shared" si="544"/>
        <v>4</v>
      </c>
      <c r="Q853" s="168">
        <f t="shared" si="545"/>
        <v>0</v>
      </c>
      <c r="R853" s="168">
        <f t="shared" si="546"/>
        <v>0</v>
      </c>
      <c r="S853" s="168">
        <f t="shared" si="547"/>
        <v>0</v>
      </c>
      <c r="T853" s="169">
        <f t="shared" si="548"/>
        <v>0</v>
      </c>
      <c r="U853" s="166"/>
      <c r="V853" s="167">
        <f t="shared" si="549"/>
        <v>4</v>
      </c>
      <c r="W853" s="168">
        <f t="shared" si="550"/>
        <v>0</v>
      </c>
      <c r="X853" s="168">
        <f t="shared" si="551"/>
        <v>0</v>
      </c>
      <c r="Y853" s="168">
        <f t="shared" si="552"/>
        <v>0</v>
      </c>
      <c r="Z853" s="169">
        <f t="shared" si="553"/>
        <v>0</v>
      </c>
      <c r="AA853" s="166"/>
      <c r="AB853" s="167">
        <f t="shared" si="554"/>
        <v>4</v>
      </c>
      <c r="AC853" s="168">
        <f t="shared" si="555"/>
        <v>0</v>
      </c>
      <c r="AD853" s="168">
        <f t="shared" si="556"/>
        <v>0</v>
      </c>
      <c r="AE853" s="168">
        <f t="shared" si="557"/>
        <v>0</v>
      </c>
      <c r="AF853" s="169">
        <f t="shared" si="558"/>
        <v>0</v>
      </c>
      <c r="AG853" s="170"/>
      <c r="AH853" s="238" t="s">
        <v>1490</v>
      </c>
      <c r="AI853" s="280"/>
      <c r="AN853" s="255" t="s">
        <v>4990</v>
      </c>
      <c r="AO853" s="256" t="s">
        <v>4991</v>
      </c>
      <c r="AP853" s="256" t="s">
        <v>4992</v>
      </c>
      <c r="AQ853" s="257"/>
    </row>
    <row r="854" spans="1:43" ht="60">
      <c r="A854" s="281"/>
      <c r="B854" s="282" t="s">
        <v>4999</v>
      </c>
      <c r="C854" s="296" t="s">
        <v>5000</v>
      </c>
      <c r="D854" s="273" t="s">
        <v>5001</v>
      </c>
      <c r="E854" s="274"/>
      <c r="F854" s="275" t="s">
        <v>2590</v>
      </c>
      <c r="G854" s="276">
        <v>49</v>
      </c>
      <c r="H854" s="277">
        <v>29.65</v>
      </c>
      <c r="I854" s="278">
        <v>9.4600000000000009</v>
      </c>
      <c r="J854" s="279">
        <f t="shared" si="539"/>
        <v>39.11</v>
      </c>
      <c r="K854" s="166">
        <f t="shared" si="540"/>
        <v>1452.85</v>
      </c>
      <c r="L854" s="166">
        <f t="shared" si="541"/>
        <v>463.54</v>
      </c>
      <c r="M854" s="166">
        <f t="shared" si="542"/>
        <v>1916.39</v>
      </c>
      <c r="N854" s="166">
        <f t="shared" si="543"/>
        <v>2395.4899999999998</v>
      </c>
      <c r="O854" s="166"/>
      <c r="P854" s="167">
        <f t="shared" si="544"/>
        <v>49</v>
      </c>
      <c r="Q854" s="168">
        <f t="shared" si="545"/>
        <v>0</v>
      </c>
      <c r="R854" s="168">
        <f t="shared" si="546"/>
        <v>0</v>
      </c>
      <c r="S854" s="168">
        <f t="shared" si="547"/>
        <v>0</v>
      </c>
      <c r="T854" s="169">
        <f t="shared" si="548"/>
        <v>0</v>
      </c>
      <c r="U854" s="166"/>
      <c r="V854" s="167">
        <f t="shared" si="549"/>
        <v>49</v>
      </c>
      <c r="W854" s="168">
        <f t="shared" si="550"/>
        <v>0</v>
      </c>
      <c r="X854" s="168">
        <f t="shared" si="551"/>
        <v>0</v>
      </c>
      <c r="Y854" s="168">
        <f t="shared" si="552"/>
        <v>0</v>
      </c>
      <c r="Z854" s="169">
        <f t="shared" si="553"/>
        <v>0</v>
      </c>
      <c r="AA854" s="166"/>
      <c r="AB854" s="167">
        <f t="shared" si="554"/>
        <v>49</v>
      </c>
      <c r="AC854" s="168">
        <f t="shared" si="555"/>
        <v>0</v>
      </c>
      <c r="AD854" s="168">
        <f t="shared" si="556"/>
        <v>0</v>
      </c>
      <c r="AE854" s="168">
        <f t="shared" si="557"/>
        <v>0</v>
      </c>
      <c r="AF854" s="169">
        <f t="shared" si="558"/>
        <v>0</v>
      </c>
      <c r="AG854" s="170"/>
      <c r="AH854" s="238" t="s">
        <v>1490</v>
      </c>
      <c r="AI854" s="280"/>
      <c r="AN854" s="239" t="s">
        <v>4990</v>
      </c>
      <c r="AO854" s="240" t="s">
        <v>4991</v>
      </c>
      <c r="AP854" s="240" t="s">
        <v>4992</v>
      </c>
      <c r="AQ854" s="241"/>
    </row>
    <row r="855" spans="1:43" ht="60">
      <c r="A855" s="281"/>
      <c r="B855" s="282" t="s">
        <v>5002</v>
      </c>
      <c r="C855" s="296" t="s">
        <v>5003</v>
      </c>
      <c r="D855" s="273" t="s">
        <v>5004</v>
      </c>
      <c r="E855" s="274"/>
      <c r="F855" s="275" t="s">
        <v>2590</v>
      </c>
      <c r="G855" s="276">
        <v>25</v>
      </c>
      <c r="H855" s="277">
        <v>45.2</v>
      </c>
      <c r="I855" s="278">
        <v>10.19</v>
      </c>
      <c r="J855" s="279">
        <f t="shared" si="539"/>
        <v>55.39</v>
      </c>
      <c r="K855" s="166">
        <f t="shared" si="540"/>
        <v>1130</v>
      </c>
      <c r="L855" s="166">
        <f t="shared" si="541"/>
        <v>254.75</v>
      </c>
      <c r="M855" s="166">
        <f t="shared" si="542"/>
        <v>1384.75</v>
      </c>
      <c r="N855" s="166">
        <f t="shared" si="543"/>
        <v>1730.94</v>
      </c>
      <c r="O855" s="166"/>
      <c r="P855" s="167">
        <f t="shared" si="544"/>
        <v>25</v>
      </c>
      <c r="Q855" s="168">
        <f t="shared" si="545"/>
        <v>0</v>
      </c>
      <c r="R855" s="168">
        <f t="shared" si="546"/>
        <v>0</v>
      </c>
      <c r="S855" s="168">
        <f t="shared" si="547"/>
        <v>0</v>
      </c>
      <c r="T855" s="169">
        <f t="shared" si="548"/>
        <v>0</v>
      </c>
      <c r="U855" s="166"/>
      <c r="V855" s="167">
        <f t="shared" si="549"/>
        <v>25</v>
      </c>
      <c r="W855" s="168">
        <f t="shared" si="550"/>
        <v>0</v>
      </c>
      <c r="X855" s="168">
        <f t="shared" si="551"/>
        <v>0</v>
      </c>
      <c r="Y855" s="168">
        <f t="shared" si="552"/>
        <v>0</v>
      </c>
      <c r="Z855" s="169">
        <f t="shared" si="553"/>
        <v>0</v>
      </c>
      <c r="AA855" s="166"/>
      <c r="AB855" s="167">
        <f t="shared" si="554"/>
        <v>25</v>
      </c>
      <c r="AC855" s="168">
        <f t="shared" si="555"/>
        <v>0</v>
      </c>
      <c r="AD855" s="168">
        <f t="shared" si="556"/>
        <v>0</v>
      </c>
      <c r="AE855" s="168">
        <f t="shared" si="557"/>
        <v>0</v>
      </c>
      <c r="AF855" s="169">
        <f t="shared" si="558"/>
        <v>0</v>
      </c>
      <c r="AG855" s="170"/>
      <c r="AH855" s="238" t="s">
        <v>1490</v>
      </c>
      <c r="AI855" s="280"/>
      <c r="AN855" s="255" t="s">
        <v>4990</v>
      </c>
      <c r="AO855" s="256" t="s">
        <v>4991</v>
      </c>
      <c r="AP855" s="256" t="s">
        <v>4992</v>
      </c>
      <c r="AQ855" s="257"/>
    </row>
    <row r="856" spans="1:43" ht="60">
      <c r="A856" s="281"/>
      <c r="B856" s="282" t="s">
        <v>5005</v>
      </c>
      <c r="C856" s="296" t="s">
        <v>5006</v>
      </c>
      <c r="D856" s="273" t="s">
        <v>5007</v>
      </c>
      <c r="E856" s="274"/>
      <c r="F856" s="275" t="s">
        <v>2590</v>
      </c>
      <c r="G856" s="276">
        <v>25</v>
      </c>
      <c r="H856" s="277">
        <v>11.15</v>
      </c>
      <c r="I856" s="278">
        <v>6.55</v>
      </c>
      <c r="J856" s="279">
        <f t="shared" si="539"/>
        <v>17.7</v>
      </c>
      <c r="K856" s="166">
        <f t="shared" si="540"/>
        <v>278.75</v>
      </c>
      <c r="L856" s="166">
        <f t="shared" si="541"/>
        <v>163.75</v>
      </c>
      <c r="M856" s="166">
        <f t="shared" si="542"/>
        <v>442.5</v>
      </c>
      <c r="N856" s="166">
        <f t="shared" si="543"/>
        <v>553.13</v>
      </c>
      <c r="O856" s="166"/>
      <c r="P856" s="167">
        <f t="shared" si="544"/>
        <v>25</v>
      </c>
      <c r="Q856" s="168">
        <f t="shared" si="545"/>
        <v>0</v>
      </c>
      <c r="R856" s="168">
        <f t="shared" si="546"/>
        <v>0</v>
      </c>
      <c r="S856" s="168">
        <f t="shared" si="547"/>
        <v>0</v>
      </c>
      <c r="T856" s="169">
        <f t="shared" si="548"/>
        <v>0</v>
      </c>
      <c r="U856" s="166"/>
      <c r="V856" s="167">
        <f t="shared" si="549"/>
        <v>25</v>
      </c>
      <c r="W856" s="168">
        <f t="shared" si="550"/>
        <v>0</v>
      </c>
      <c r="X856" s="168">
        <f t="shared" si="551"/>
        <v>0</v>
      </c>
      <c r="Y856" s="168">
        <f t="shared" si="552"/>
        <v>0</v>
      </c>
      <c r="Z856" s="169">
        <f t="shared" si="553"/>
        <v>0</v>
      </c>
      <c r="AA856" s="166"/>
      <c r="AB856" s="167">
        <f t="shared" si="554"/>
        <v>25</v>
      </c>
      <c r="AC856" s="168">
        <f t="shared" si="555"/>
        <v>0</v>
      </c>
      <c r="AD856" s="168">
        <f t="shared" si="556"/>
        <v>0</v>
      </c>
      <c r="AE856" s="168">
        <f t="shared" si="557"/>
        <v>0</v>
      </c>
      <c r="AF856" s="169">
        <f t="shared" si="558"/>
        <v>0</v>
      </c>
      <c r="AG856" s="170"/>
      <c r="AH856" s="238" t="s">
        <v>1490</v>
      </c>
      <c r="AI856" s="280"/>
      <c r="AN856" s="255" t="s">
        <v>4990</v>
      </c>
      <c r="AO856" s="256" t="s">
        <v>4991</v>
      </c>
      <c r="AP856" s="256" t="s">
        <v>4992</v>
      </c>
      <c r="AQ856" s="257"/>
    </row>
    <row r="857" spans="1:43" ht="60">
      <c r="A857" s="281"/>
      <c r="B857" s="282" t="s">
        <v>5008</v>
      </c>
      <c r="C857" s="296" t="s">
        <v>5009</v>
      </c>
      <c r="D857" s="273" t="s">
        <v>5010</v>
      </c>
      <c r="E857" s="274"/>
      <c r="F857" s="275" t="s">
        <v>2590</v>
      </c>
      <c r="G857" s="276">
        <v>25</v>
      </c>
      <c r="H857" s="277">
        <v>12</v>
      </c>
      <c r="I857" s="278">
        <v>7.28</v>
      </c>
      <c r="J857" s="279">
        <f t="shared" si="539"/>
        <v>19.28</v>
      </c>
      <c r="K857" s="166">
        <f t="shared" si="540"/>
        <v>300</v>
      </c>
      <c r="L857" s="166">
        <f t="shared" si="541"/>
        <v>182</v>
      </c>
      <c r="M857" s="166">
        <f t="shared" si="542"/>
        <v>482</v>
      </c>
      <c r="N857" s="166">
        <f t="shared" si="543"/>
        <v>602.5</v>
      </c>
      <c r="O857" s="166"/>
      <c r="P857" s="167">
        <f t="shared" si="544"/>
        <v>25</v>
      </c>
      <c r="Q857" s="168">
        <f t="shared" si="545"/>
        <v>0</v>
      </c>
      <c r="R857" s="168">
        <f t="shared" si="546"/>
        <v>0</v>
      </c>
      <c r="S857" s="168">
        <f t="shared" si="547"/>
        <v>0</v>
      </c>
      <c r="T857" s="169">
        <f t="shared" si="548"/>
        <v>0</v>
      </c>
      <c r="U857" s="166"/>
      <c r="V857" s="167">
        <f t="shared" si="549"/>
        <v>25</v>
      </c>
      <c r="W857" s="168">
        <f t="shared" si="550"/>
        <v>0</v>
      </c>
      <c r="X857" s="168">
        <f t="shared" si="551"/>
        <v>0</v>
      </c>
      <c r="Y857" s="168">
        <f t="shared" si="552"/>
        <v>0</v>
      </c>
      <c r="Z857" s="169">
        <f t="shared" si="553"/>
        <v>0</v>
      </c>
      <c r="AA857" s="166"/>
      <c r="AB857" s="167">
        <f t="shared" si="554"/>
        <v>25</v>
      </c>
      <c r="AC857" s="168">
        <f t="shared" si="555"/>
        <v>0</v>
      </c>
      <c r="AD857" s="168">
        <f t="shared" si="556"/>
        <v>0</v>
      </c>
      <c r="AE857" s="168">
        <f t="shared" si="557"/>
        <v>0</v>
      </c>
      <c r="AF857" s="169">
        <f t="shared" si="558"/>
        <v>0</v>
      </c>
      <c r="AG857" s="170"/>
      <c r="AH857" s="238" t="s">
        <v>1490</v>
      </c>
      <c r="AI857" s="280"/>
      <c r="AN857" s="255" t="s">
        <v>4990</v>
      </c>
      <c r="AO857" s="256" t="s">
        <v>4991</v>
      </c>
      <c r="AP857" s="256" t="s">
        <v>4992</v>
      </c>
      <c r="AQ857" s="257"/>
    </row>
    <row r="858" spans="1:43" ht="60">
      <c r="A858" s="281"/>
      <c r="B858" s="282" t="s">
        <v>5011</v>
      </c>
      <c r="C858" s="296" t="s">
        <v>5012</v>
      </c>
      <c r="D858" s="273" t="s">
        <v>5013</v>
      </c>
      <c r="E858" s="274"/>
      <c r="F858" s="275" t="s">
        <v>2590</v>
      </c>
      <c r="G858" s="276">
        <v>8</v>
      </c>
      <c r="H858" s="277">
        <v>13.43</v>
      </c>
      <c r="I858" s="278">
        <v>8.01</v>
      </c>
      <c r="J858" s="279">
        <f t="shared" si="539"/>
        <v>21.44</v>
      </c>
      <c r="K858" s="166">
        <f t="shared" si="540"/>
        <v>107.44</v>
      </c>
      <c r="L858" s="166">
        <f t="shared" si="541"/>
        <v>64.08</v>
      </c>
      <c r="M858" s="166">
        <f t="shared" si="542"/>
        <v>171.52</v>
      </c>
      <c r="N858" s="166">
        <f t="shared" si="543"/>
        <v>214.4</v>
      </c>
      <c r="O858" s="166"/>
      <c r="P858" s="167">
        <f t="shared" si="544"/>
        <v>8</v>
      </c>
      <c r="Q858" s="168">
        <f t="shared" si="545"/>
        <v>0</v>
      </c>
      <c r="R858" s="168">
        <f t="shared" si="546"/>
        <v>0</v>
      </c>
      <c r="S858" s="168">
        <f t="shared" si="547"/>
        <v>0</v>
      </c>
      <c r="T858" s="169">
        <f t="shared" si="548"/>
        <v>0</v>
      </c>
      <c r="U858" s="166"/>
      <c r="V858" s="167">
        <f t="shared" si="549"/>
        <v>8</v>
      </c>
      <c r="W858" s="168">
        <f t="shared" si="550"/>
        <v>0</v>
      </c>
      <c r="X858" s="168">
        <f t="shared" si="551"/>
        <v>0</v>
      </c>
      <c r="Y858" s="168">
        <f t="shared" si="552"/>
        <v>0</v>
      </c>
      <c r="Z858" s="169">
        <f t="shared" si="553"/>
        <v>0</v>
      </c>
      <c r="AA858" s="166"/>
      <c r="AB858" s="167">
        <f t="shared" si="554"/>
        <v>8</v>
      </c>
      <c r="AC858" s="168">
        <f t="shared" si="555"/>
        <v>0</v>
      </c>
      <c r="AD858" s="168">
        <f t="shared" si="556"/>
        <v>0</v>
      </c>
      <c r="AE858" s="168">
        <f t="shared" si="557"/>
        <v>0</v>
      </c>
      <c r="AF858" s="169">
        <f t="shared" si="558"/>
        <v>0</v>
      </c>
      <c r="AG858" s="170"/>
      <c r="AH858" s="238" t="s">
        <v>1490</v>
      </c>
      <c r="AI858" s="280"/>
      <c r="AN858" s="255" t="s">
        <v>4990</v>
      </c>
      <c r="AO858" s="256" t="s">
        <v>4991</v>
      </c>
      <c r="AP858" s="256" t="s">
        <v>4992</v>
      </c>
      <c r="AQ858" s="257"/>
    </row>
    <row r="859" spans="1:43" ht="60">
      <c r="A859" s="281"/>
      <c r="B859" s="282" t="s">
        <v>5014</v>
      </c>
      <c r="C859" s="296" t="s">
        <v>5015</v>
      </c>
      <c r="D859" s="273" t="s">
        <v>5016</v>
      </c>
      <c r="E859" s="274"/>
      <c r="F859" s="275" t="s">
        <v>2590</v>
      </c>
      <c r="G859" s="276">
        <v>12</v>
      </c>
      <c r="H859" s="277">
        <v>18.920000000000002</v>
      </c>
      <c r="I859" s="278">
        <v>8.74</v>
      </c>
      <c r="J859" s="279">
        <f t="shared" si="539"/>
        <v>27.66</v>
      </c>
      <c r="K859" s="166">
        <f t="shared" si="540"/>
        <v>227.04</v>
      </c>
      <c r="L859" s="166">
        <f t="shared" si="541"/>
        <v>104.88</v>
      </c>
      <c r="M859" s="166">
        <f t="shared" si="542"/>
        <v>331.92</v>
      </c>
      <c r="N859" s="166">
        <f t="shared" si="543"/>
        <v>414.9</v>
      </c>
      <c r="O859" s="166"/>
      <c r="P859" s="167">
        <f t="shared" si="544"/>
        <v>12</v>
      </c>
      <c r="Q859" s="168">
        <f t="shared" si="545"/>
        <v>0</v>
      </c>
      <c r="R859" s="168">
        <f t="shared" si="546"/>
        <v>0</v>
      </c>
      <c r="S859" s="168">
        <f t="shared" si="547"/>
        <v>0</v>
      </c>
      <c r="T859" s="169">
        <f t="shared" si="548"/>
        <v>0</v>
      </c>
      <c r="U859" s="166"/>
      <c r="V859" s="167">
        <f t="shared" si="549"/>
        <v>12</v>
      </c>
      <c r="W859" s="168">
        <f t="shared" si="550"/>
        <v>0</v>
      </c>
      <c r="X859" s="168">
        <f t="shared" si="551"/>
        <v>0</v>
      </c>
      <c r="Y859" s="168">
        <f t="shared" si="552"/>
        <v>0</v>
      </c>
      <c r="Z859" s="169">
        <f t="shared" si="553"/>
        <v>0</v>
      </c>
      <c r="AA859" s="166"/>
      <c r="AB859" s="167">
        <f t="shared" si="554"/>
        <v>12</v>
      </c>
      <c r="AC859" s="168">
        <f t="shared" si="555"/>
        <v>0</v>
      </c>
      <c r="AD859" s="168">
        <f t="shared" si="556"/>
        <v>0</v>
      </c>
      <c r="AE859" s="168">
        <f t="shared" si="557"/>
        <v>0</v>
      </c>
      <c r="AF859" s="169">
        <f t="shared" si="558"/>
        <v>0</v>
      </c>
      <c r="AG859" s="170"/>
      <c r="AH859" s="238" t="s">
        <v>1490</v>
      </c>
      <c r="AI859" s="280"/>
      <c r="AN859" s="255" t="s">
        <v>4990</v>
      </c>
      <c r="AO859" s="256" t="s">
        <v>4991</v>
      </c>
      <c r="AP859" s="256" t="s">
        <v>4992</v>
      </c>
      <c r="AQ859" s="257"/>
    </row>
    <row r="860" spans="1:43" ht="60">
      <c r="A860" s="281"/>
      <c r="B860" s="282" t="s">
        <v>5017</v>
      </c>
      <c r="C860" s="296" t="s">
        <v>5018</v>
      </c>
      <c r="D860" s="273" t="s">
        <v>5019</v>
      </c>
      <c r="E860" s="274"/>
      <c r="F860" s="275" t="s">
        <v>2590</v>
      </c>
      <c r="G860" s="276">
        <v>12</v>
      </c>
      <c r="H860" s="277">
        <v>22.31</v>
      </c>
      <c r="I860" s="278">
        <v>9.4600000000000009</v>
      </c>
      <c r="J860" s="279">
        <f t="shared" si="539"/>
        <v>31.77</v>
      </c>
      <c r="K860" s="166">
        <f t="shared" si="540"/>
        <v>267.72000000000003</v>
      </c>
      <c r="L860" s="166">
        <f t="shared" si="541"/>
        <v>113.52</v>
      </c>
      <c r="M860" s="166">
        <f t="shared" si="542"/>
        <v>381.24</v>
      </c>
      <c r="N860" s="166">
        <f t="shared" si="543"/>
        <v>476.55</v>
      </c>
      <c r="O860" s="166"/>
      <c r="P860" s="167">
        <f t="shared" si="544"/>
        <v>12</v>
      </c>
      <c r="Q860" s="168">
        <f t="shared" si="545"/>
        <v>0</v>
      </c>
      <c r="R860" s="168">
        <f t="shared" si="546"/>
        <v>0</v>
      </c>
      <c r="S860" s="168">
        <f t="shared" si="547"/>
        <v>0</v>
      </c>
      <c r="T860" s="169">
        <f t="shared" si="548"/>
        <v>0</v>
      </c>
      <c r="U860" s="166"/>
      <c r="V860" s="167">
        <f t="shared" si="549"/>
        <v>12</v>
      </c>
      <c r="W860" s="168">
        <f t="shared" si="550"/>
        <v>0</v>
      </c>
      <c r="X860" s="168">
        <f t="shared" si="551"/>
        <v>0</v>
      </c>
      <c r="Y860" s="168">
        <f t="shared" si="552"/>
        <v>0</v>
      </c>
      <c r="Z860" s="169">
        <f t="shared" si="553"/>
        <v>0</v>
      </c>
      <c r="AA860" s="166"/>
      <c r="AB860" s="167">
        <f t="shared" si="554"/>
        <v>12</v>
      </c>
      <c r="AC860" s="168">
        <f t="shared" si="555"/>
        <v>0</v>
      </c>
      <c r="AD860" s="168">
        <f t="shared" si="556"/>
        <v>0</v>
      </c>
      <c r="AE860" s="168">
        <f t="shared" si="557"/>
        <v>0</v>
      </c>
      <c r="AF860" s="169">
        <f t="shared" si="558"/>
        <v>0</v>
      </c>
      <c r="AG860" s="170"/>
      <c r="AH860" s="238" t="s">
        <v>1490</v>
      </c>
      <c r="AI860" s="280"/>
      <c r="AN860" s="239" t="s">
        <v>4990</v>
      </c>
      <c r="AO860" s="240" t="s">
        <v>4991</v>
      </c>
      <c r="AP860" s="240" t="s">
        <v>4992</v>
      </c>
      <c r="AQ860" s="241"/>
    </row>
    <row r="861" spans="1:43" ht="105">
      <c r="A861" s="281"/>
      <c r="B861" s="282" t="s">
        <v>5020</v>
      </c>
      <c r="C861" s="296" t="s">
        <v>5021</v>
      </c>
      <c r="D861" s="273" t="s">
        <v>5022</v>
      </c>
      <c r="E861" s="274"/>
      <c r="F861" s="275" t="s">
        <v>2594</v>
      </c>
      <c r="G861" s="276">
        <v>82</v>
      </c>
      <c r="H861" s="277">
        <v>23.14</v>
      </c>
      <c r="I861" s="278">
        <v>1.53</v>
      </c>
      <c r="J861" s="279">
        <f t="shared" si="539"/>
        <v>24.67</v>
      </c>
      <c r="K861" s="166">
        <f t="shared" si="540"/>
        <v>1897.48</v>
      </c>
      <c r="L861" s="166">
        <f t="shared" si="541"/>
        <v>125.46</v>
      </c>
      <c r="M861" s="166">
        <f t="shared" si="542"/>
        <v>2022.94</v>
      </c>
      <c r="N861" s="166">
        <f t="shared" si="543"/>
        <v>2528.6799999999998</v>
      </c>
      <c r="O861" s="166"/>
      <c r="P861" s="167">
        <f t="shared" si="544"/>
        <v>82</v>
      </c>
      <c r="Q861" s="168">
        <f t="shared" si="545"/>
        <v>0</v>
      </c>
      <c r="R861" s="168">
        <f t="shared" si="546"/>
        <v>0</v>
      </c>
      <c r="S861" s="168">
        <f t="shared" si="547"/>
        <v>0</v>
      </c>
      <c r="T861" s="169">
        <f t="shared" si="548"/>
        <v>0</v>
      </c>
      <c r="U861" s="166"/>
      <c r="V861" s="167">
        <f t="shared" si="549"/>
        <v>82</v>
      </c>
      <c r="W861" s="168">
        <f t="shared" si="550"/>
        <v>0</v>
      </c>
      <c r="X861" s="168">
        <f t="shared" si="551"/>
        <v>0</v>
      </c>
      <c r="Y861" s="168">
        <f t="shared" si="552"/>
        <v>0</v>
      </c>
      <c r="Z861" s="169">
        <f t="shared" si="553"/>
        <v>0</v>
      </c>
      <c r="AA861" s="166"/>
      <c r="AB861" s="167">
        <f t="shared" si="554"/>
        <v>82</v>
      </c>
      <c r="AC861" s="168">
        <f t="shared" si="555"/>
        <v>0</v>
      </c>
      <c r="AD861" s="168">
        <f t="shared" si="556"/>
        <v>0</v>
      </c>
      <c r="AE861" s="168">
        <f t="shared" si="557"/>
        <v>0</v>
      </c>
      <c r="AF861" s="169">
        <f t="shared" si="558"/>
        <v>0</v>
      </c>
      <c r="AG861" s="170"/>
      <c r="AH861" s="238" t="s">
        <v>1490</v>
      </c>
      <c r="AI861" s="280"/>
      <c r="AN861" s="255" t="s">
        <v>4990</v>
      </c>
      <c r="AO861" s="256" t="s">
        <v>4991</v>
      </c>
      <c r="AP861" s="256" t="s">
        <v>4992</v>
      </c>
      <c r="AQ861" s="257"/>
    </row>
    <row r="862" spans="1:43" ht="105">
      <c r="A862" s="281"/>
      <c r="B862" s="282" t="s">
        <v>5023</v>
      </c>
      <c r="C862" s="296" t="s">
        <v>5024</v>
      </c>
      <c r="D862" s="273" t="s">
        <v>5025</v>
      </c>
      <c r="E862" s="274"/>
      <c r="F862" s="275" t="s">
        <v>2594</v>
      </c>
      <c r="G862" s="276">
        <v>8</v>
      </c>
      <c r="H862" s="277">
        <v>25.78</v>
      </c>
      <c r="I862" s="278">
        <v>1.53</v>
      </c>
      <c r="J862" s="279">
        <f t="shared" si="539"/>
        <v>27.31</v>
      </c>
      <c r="K862" s="166">
        <f t="shared" si="540"/>
        <v>206.24</v>
      </c>
      <c r="L862" s="166">
        <f t="shared" si="541"/>
        <v>12.24</v>
      </c>
      <c r="M862" s="166">
        <f t="shared" si="542"/>
        <v>218.48</v>
      </c>
      <c r="N862" s="166">
        <f t="shared" si="543"/>
        <v>273.10000000000002</v>
      </c>
      <c r="O862" s="166"/>
      <c r="P862" s="167">
        <f t="shared" si="544"/>
        <v>8</v>
      </c>
      <c r="Q862" s="168">
        <f t="shared" si="545"/>
        <v>0</v>
      </c>
      <c r="R862" s="168">
        <f t="shared" si="546"/>
        <v>0</v>
      </c>
      <c r="S862" s="168">
        <f t="shared" si="547"/>
        <v>0</v>
      </c>
      <c r="T862" s="169">
        <f t="shared" si="548"/>
        <v>0</v>
      </c>
      <c r="U862" s="166"/>
      <c r="V862" s="167">
        <f t="shared" si="549"/>
        <v>8</v>
      </c>
      <c r="W862" s="168">
        <f t="shared" si="550"/>
        <v>0</v>
      </c>
      <c r="X862" s="168">
        <f t="shared" si="551"/>
        <v>0</v>
      </c>
      <c r="Y862" s="168">
        <f t="shared" si="552"/>
        <v>0</v>
      </c>
      <c r="Z862" s="169">
        <f t="shared" si="553"/>
        <v>0</v>
      </c>
      <c r="AA862" s="166"/>
      <c r="AB862" s="167">
        <f t="shared" si="554"/>
        <v>8</v>
      </c>
      <c r="AC862" s="168">
        <f t="shared" si="555"/>
        <v>0</v>
      </c>
      <c r="AD862" s="168">
        <f t="shared" si="556"/>
        <v>0</v>
      </c>
      <c r="AE862" s="168">
        <f t="shared" si="557"/>
        <v>0</v>
      </c>
      <c r="AF862" s="169">
        <f t="shared" si="558"/>
        <v>0</v>
      </c>
      <c r="AG862" s="170"/>
      <c r="AH862" s="238" t="s">
        <v>1490</v>
      </c>
      <c r="AI862" s="280"/>
      <c r="AN862" s="255" t="s">
        <v>4990</v>
      </c>
      <c r="AO862" s="256" t="s">
        <v>4991</v>
      </c>
      <c r="AP862" s="256" t="s">
        <v>4992</v>
      </c>
      <c r="AQ862" s="257"/>
    </row>
    <row r="863" spans="1:43" ht="105">
      <c r="A863" s="281"/>
      <c r="B863" s="282" t="s">
        <v>5026</v>
      </c>
      <c r="C863" s="296" t="s">
        <v>5027</v>
      </c>
      <c r="D863" s="273" t="s">
        <v>5028</v>
      </c>
      <c r="E863" s="274"/>
      <c r="F863" s="275" t="s">
        <v>2594</v>
      </c>
      <c r="G863" s="276">
        <v>4</v>
      </c>
      <c r="H863" s="277">
        <v>30.38</v>
      </c>
      <c r="I863" s="278">
        <v>1.53</v>
      </c>
      <c r="J863" s="279">
        <f t="shared" si="539"/>
        <v>31.91</v>
      </c>
      <c r="K863" s="166">
        <f t="shared" si="540"/>
        <v>121.52</v>
      </c>
      <c r="L863" s="166">
        <f t="shared" si="541"/>
        <v>6.12</v>
      </c>
      <c r="M863" s="166">
        <f t="shared" si="542"/>
        <v>127.64</v>
      </c>
      <c r="N863" s="166">
        <f t="shared" si="543"/>
        <v>159.55000000000001</v>
      </c>
      <c r="O863" s="166"/>
      <c r="P863" s="167">
        <f t="shared" si="544"/>
        <v>4</v>
      </c>
      <c r="Q863" s="168">
        <f t="shared" si="545"/>
        <v>0</v>
      </c>
      <c r="R863" s="168">
        <f t="shared" si="546"/>
        <v>0</v>
      </c>
      <c r="S863" s="168">
        <f t="shared" si="547"/>
        <v>0</v>
      </c>
      <c r="T863" s="169">
        <f t="shared" si="548"/>
        <v>0</v>
      </c>
      <c r="U863" s="166"/>
      <c r="V863" s="167">
        <f t="shared" si="549"/>
        <v>4</v>
      </c>
      <c r="W863" s="168">
        <f t="shared" si="550"/>
        <v>0</v>
      </c>
      <c r="X863" s="168">
        <f t="shared" si="551"/>
        <v>0</v>
      </c>
      <c r="Y863" s="168">
        <f t="shared" si="552"/>
        <v>0</v>
      </c>
      <c r="Z863" s="169">
        <f t="shared" si="553"/>
        <v>0</v>
      </c>
      <c r="AA863" s="166"/>
      <c r="AB863" s="167">
        <f t="shared" si="554"/>
        <v>4</v>
      </c>
      <c r="AC863" s="168">
        <f t="shared" si="555"/>
        <v>0</v>
      </c>
      <c r="AD863" s="168">
        <f t="shared" si="556"/>
        <v>0</v>
      </c>
      <c r="AE863" s="168">
        <f t="shared" si="557"/>
        <v>0</v>
      </c>
      <c r="AF863" s="169">
        <f t="shared" si="558"/>
        <v>0</v>
      </c>
      <c r="AG863" s="170"/>
      <c r="AH863" s="238" t="s">
        <v>1490</v>
      </c>
      <c r="AI863" s="280"/>
      <c r="AN863" s="255" t="s">
        <v>4990</v>
      </c>
      <c r="AO863" s="256" t="s">
        <v>4991</v>
      </c>
      <c r="AP863" s="256" t="s">
        <v>4992</v>
      </c>
      <c r="AQ863" s="257"/>
    </row>
    <row r="864" spans="1:43" ht="105">
      <c r="A864" s="281"/>
      <c r="B864" s="282" t="s">
        <v>5029</v>
      </c>
      <c r="C864" s="296" t="s">
        <v>5030</v>
      </c>
      <c r="D864" s="273" t="s">
        <v>5031</v>
      </c>
      <c r="E864" s="274"/>
      <c r="F864" s="275" t="s">
        <v>2594</v>
      </c>
      <c r="G864" s="276">
        <v>21</v>
      </c>
      <c r="H864" s="277">
        <v>37.79</v>
      </c>
      <c r="I864" s="278">
        <v>1.53</v>
      </c>
      <c r="J864" s="279">
        <f t="shared" si="539"/>
        <v>39.32</v>
      </c>
      <c r="K864" s="166">
        <f t="shared" si="540"/>
        <v>793.59</v>
      </c>
      <c r="L864" s="166">
        <f t="shared" si="541"/>
        <v>32.130000000000003</v>
      </c>
      <c r="M864" s="166">
        <f t="shared" si="542"/>
        <v>825.72</v>
      </c>
      <c r="N864" s="166">
        <f t="shared" si="543"/>
        <v>1032.1500000000001</v>
      </c>
      <c r="O864" s="166"/>
      <c r="P864" s="167">
        <f t="shared" si="544"/>
        <v>21</v>
      </c>
      <c r="Q864" s="168">
        <f t="shared" si="545"/>
        <v>0</v>
      </c>
      <c r="R864" s="168">
        <f t="shared" si="546"/>
        <v>0</v>
      </c>
      <c r="S864" s="168">
        <f t="shared" si="547"/>
        <v>0</v>
      </c>
      <c r="T864" s="169">
        <f t="shared" si="548"/>
        <v>0</v>
      </c>
      <c r="U864" s="166"/>
      <c r="V864" s="167">
        <f t="shared" si="549"/>
        <v>21</v>
      </c>
      <c r="W864" s="168">
        <f t="shared" si="550"/>
        <v>0</v>
      </c>
      <c r="X864" s="168">
        <f t="shared" si="551"/>
        <v>0</v>
      </c>
      <c r="Y864" s="168">
        <f t="shared" si="552"/>
        <v>0</v>
      </c>
      <c r="Z864" s="169">
        <f t="shared" si="553"/>
        <v>0</v>
      </c>
      <c r="AA864" s="166"/>
      <c r="AB864" s="167">
        <f t="shared" si="554"/>
        <v>21</v>
      </c>
      <c r="AC864" s="168">
        <f t="shared" si="555"/>
        <v>0</v>
      </c>
      <c r="AD864" s="168">
        <f t="shared" si="556"/>
        <v>0</v>
      </c>
      <c r="AE864" s="168">
        <f t="shared" si="557"/>
        <v>0</v>
      </c>
      <c r="AF864" s="169">
        <f t="shared" si="558"/>
        <v>0</v>
      </c>
      <c r="AG864" s="170"/>
      <c r="AH864" s="238" t="s">
        <v>1490</v>
      </c>
      <c r="AI864" s="280"/>
      <c r="AN864" s="255" t="s">
        <v>4990</v>
      </c>
      <c r="AO864" s="256" t="s">
        <v>4991</v>
      </c>
      <c r="AP864" s="256" t="s">
        <v>4992</v>
      </c>
      <c r="AQ864" s="257"/>
    </row>
    <row r="865" spans="1:43" ht="105">
      <c r="A865" s="281"/>
      <c r="B865" s="282" t="s">
        <v>5032</v>
      </c>
      <c r="C865" s="296" t="s">
        <v>5033</v>
      </c>
      <c r="D865" s="273" t="s">
        <v>5034</v>
      </c>
      <c r="E865" s="274"/>
      <c r="F865" s="275" t="s">
        <v>2594</v>
      </c>
      <c r="G865" s="276">
        <v>10</v>
      </c>
      <c r="H865" s="277">
        <v>40.64</v>
      </c>
      <c r="I865" s="278">
        <v>1.53</v>
      </c>
      <c r="J865" s="279">
        <f t="shared" si="539"/>
        <v>42.17</v>
      </c>
      <c r="K865" s="166">
        <f t="shared" si="540"/>
        <v>406.4</v>
      </c>
      <c r="L865" s="166">
        <f t="shared" si="541"/>
        <v>15.3</v>
      </c>
      <c r="M865" s="166">
        <f t="shared" si="542"/>
        <v>421.7</v>
      </c>
      <c r="N865" s="166">
        <f t="shared" si="543"/>
        <v>527.13</v>
      </c>
      <c r="O865" s="166"/>
      <c r="P865" s="167">
        <f t="shared" si="544"/>
        <v>10</v>
      </c>
      <c r="Q865" s="168">
        <f t="shared" si="545"/>
        <v>0</v>
      </c>
      <c r="R865" s="168">
        <f t="shared" si="546"/>
        <v>0</v>
      </c>
      <c r="S865" s="168">
        <f t="shared" si="547"/>
        <v>0</v>
      </c>
      <c r="T865" s="169">
        <f t="shared" si="548"/>
        <v>0</v>
      </c>
      <c r="U865" s="166"/>
      <c r="V865" s="167">
        <f t="shared" si="549"/>
        <v>10</v>
      </c>
      <c r="W865" s="168">
        <f t="shared" si="550"/>
        <v>0</v>
      </c>
      <c r="X865" s="168">
        <f t="shared" si="551"/>
        <v>0</v>
      </c>
      <c r="Y865" s="168">
        <f t="shared" si="552"/>
        <v>0</v>
      </c>
      <c r="Z865" s="169">
        <f t="shared" si="553"/>
        <v>0</v>
      </c>
      <c r="AA865" s="166"/>
      <c r="AB865" s="167">
        <f t="shared" si="554"/>
        <v>10</v>
      </c>
      <c r="AC865" s="168">
        <f t="shared" si="555"/>
        <v>0</v>
      </c>
      <c r="AD865" s="168">
        <f t="shared" si="556"/>
        <v>0</v>
      </c>
      <c r="AE865" s="168">
        <f t="shared" si="557"/>
        <v>0</v>
      </c>
      <c r="AF865" s="169">
        <f t="shared" si="558"/>
        <v>0</v>
      </c>
      <c r="AG865" s="170"/>
      <c r="AH865" s="238" t="s">
        <v>1490</v>
      </c>
      <c r="AI865" s="280"/>
      <c r="AN865" s="255" t="s">
        <v>4990</v>
      </c>
      <c r="AO865" s="256" t="s">
        <v>4991</v>
      </c>
      <c r="AP865" s="256" t="s">
        <v>4992</v>
      </c>
      <c r="AQ865" s="257"/>
    </row>
    <row r="866" spans="1:43" ht="105">
      <c r="A866" s="281"/>
      <c r="B866" s="282" t="s">
        <v>5035</v>
      </c>
      <c r="C866" s="283" t="s">
        <v>4900</v>
      </c>
      <c r="D866" s="273" t="s">
        <v>5036</v>
      </c>
      <c r="E866" s="274"/>
      <c r="F866" s="275" t="s">
        <v>2594</v>
      </c>
      <c r="G866" s="276">
        <v>6</v>
      </c>
      <c r="H866" s="277">
        <v>2.87</v>
      </c>
      <c r="I866" s="278">
        <v>9.16</v>
      </c>
      <c r="J866" s="279">
        <f t="shared" si="539"/>
        <v>12.03</v>
      </c>
      <c r="K866" s="166">
        <f t="shared" si="540"/>
        <v>17.22</v>
      </c>
      <c r="L866" s="166">
        <f t="shared" si="541"/>
        <v>54.96</v>
      </c>
      <c r="M866" s="166">
        <f t="shared" si="542"/>
        <v>72.180000000000007</v>
      </c>
      <c r="N866" s="166">
        <f t="shared" si="543"/>
        <v>90.23</v>
      </c>
      <c r="O866" s="166"/>
      <c r="P866" s="167">
        <f t="shared" si="544"/>
        <v>6</v>
      </c>
      <c r="Q866" s="168">
        <f t="shared" si="545"/>
        <v>0</v>
      </c>
      <c r="R866" s="168">
        <f t="shared" si="546"/>
        <v>0</v>
      </c>
      <c r="S866" s="168">
        <f t="shared" si="547"/>
        <v>0</v>
      </c>
      <c r="T866" s="169">
        <f t="shared" si="548"/>
        <v>0</v>
      </c>
      <c r="U866" s="166"/>
      <c r="V866" s="167">
        <f t="shared" si="549"/>
        <v>6</v>
      </c>
      <c r="W866" s="168">
        <f t="shared" si="550"/>
        <v>0</v>
      </c>
      <c r="X866" s="168">
        <f t="shared" si="551"/>
        <v>0</v>
      </c>
      <c r="Y866" s="168">
        <f t="shared" si="552"/>
        <v>0</v>
      </c>
      <c r="Z866" s="169">
        <f t="shared" si="553"/>
        <v>0</v>
      </c>
      <c r="AA866" s="166"/>
      <c r="AB866" s="167">
        <f t="shared" si="554"/>
        <v>6</v>
      </c>
      <c r="AC866" s="168">
        <f t="shared" si="555"/>
        <v>0</v>
      </c>
      <c r="AD866" s="168">
        <f t="shared" si="556"/>
        <v>0</v>
      </c>
      <c r="AE866" s="168">
        <f t="shared" si="557"/>
        <v>0</v>
      </c>
      <c r="AF866" s="169">
        <f t="shared" si="558"/>
        <v>0</v>
      </c>
      <c r="AG866" s="170"/>
      <c r="AH866" s="238" t="s">
        <v>1490</v>
      </c>
      <c r="AI866" s="280"/>
      <c r="AN866" s="239"/>
      <c r="AO866" s="240"/>
      <c r="AP866" s="240"/>
      <c r="AQ866" s="241"/>
    </row>
    <row r="867" spans="1:43" ht="19.5">
      <c r="A867" s="281"/>
      <c r="B867" s="282" t="s">
        <v>5037</v>
      </c>
      <c r="C867" s="294" t="s">
        <v>5038</v>
      </c>
      <c r="D867" s="273" t="s">
        <v>5039</v>
      </c>
      <c r="E867" s="274"/>
      <c r="F867" s="275" t="s">
        <v>5040</v>
      </c>
      <c r="G867" s="276">
        <v>4</v>
      </c>
      <c r="H867" s="277">
        <v>26.1</v>
      </c>
      <c r="I867" s="278">
        <v>0</v>
      </c>
      <c r="J867" s="279">
        <f t="shared" si="539"/>
        <v>26.1</v>
      </c>
      <c r="K867" s="166">
        <f t="shared" si="540"/>
        <v>104.4</v>
      </c>
      <c r="L867" s="166">
        <f t="shared" si="541"/>
        <v>0</v>
      </c>
      <c r="M867" s="166">
        <f t="shared" si="542"/>
        <v>104.4</v>
      </c>
      <c r="N867" s="166">
        <f t="shared" si="543"/>
        <v>130.5</v>
      </c>
      <c r="O867" s="166"/>
      <c r="P867" s="167">
        <f t="shared" si="544"/>
        <v>4</v>
      </c>
      <c r="Q867" s="168">
        <f t="shared" si="545"/>
        <v>0</v>
      </c>
      <c r="R867" s="168">
        <f t="shared" si="546"/>
        <v>0</v>
      </c>
      <c r="S867" s="168">
        <f t="shared" si="547"/>
        <v>0</v>
      </c>
      <c r="T867" s="169">
        <f t="shared" si="548"/>
        <v>0</v>
      </c>
      <c r="U867" s="166"/>
      <c r="V867" s="167">
        <f t="shared" si="549"/>
        <v>4</v>
      </c>
      <c r="W867" s="168">
        <f t="shared" si="550"/>
        <v>0</v>
      </c>
      <c r="X867" s="168">
        <f t="shared" si="551"/>
        <v>0</v>
      </c>
      <c r="Y867" s="168">
        <f t="shared" si="552"/>
        <v>0</v>
      </c>
      <c r="Z867" s="169">
        <f t="shared" si="553"/>
        <v>0</v>
      </c>
      <c r="AA867" s="166"/>
      <c r="AB867" s="167">
        <f t="shared" si="554"/>
        <v>4</v>
      </c>
      <c r="AC867" s="168">
        <f t="shared" si="555"/>
        <v>0</v>
      </c>
      <c r="AD867" s="168">
        <f t="shared" si="556"/>
        <v>0</v>
      </c>
      <c r="AE867" s="168">
        <f t="shared" si="557"/>
        <v>0</v>
      </c>
      <c r="AF867" s="169">
        <f t="shared" si="558"/>
        <v>0</v>
      </c>
      <c r="AG867" s="170"/>
      <c r="AH867" s="238" t="s">
        <v>1490</v>
      </c>
      <c r="AI867" s="280"/>
      <c r="AN867" s="255"/>
      <c r="AO867" s="256"/>
      <c r="AP867" s="256"/>
      <c r="AQ867" s="257"/>
    </row>
    <row r="868" spans="1:43" ht="30">
      <c r="A868" s="281"/>
      <c r="B868" s="282" t="s">
        <v>5041</v>
      </c>
      <c r="C868" s="310" t="s">
        <v>5042</v>
      </c>
      <c r="D868" s="273" t="s">
        <v>5043</v>
      </c>
      <c r="E868" s="274"/>
      <c r="F868" s="275" t="s">
        <v>2590</v>
      </c>
      <c r="G868" s="276">
        <v>16</v>
      </c>
      <c r="H868" s="277">
        <v>23.22</v>
      </c>
      <c r="I868" s="278">
        <v>4.58</v>
      </c>
      <c r="J868" s="279">
        <f t="shared" si="539"/>
        <v>27.8</v>
      </c>
      <c r="K868" s="166">
        <f t="shared" si="540"/>
        <v>371.52</v>
      </c>
      <c r="L868" s="166">
        <f t="shared" si="541"/>
        <v>73.28</v>
      </c>
      <c r="M868" s="166">
        <f t="shared" si="542"/>
        <v>444.8</v>
      </c>
      <c r="N868" s="166">
        <f t="shared" si="543"/>
        <v>556</v>
      </c>
      <c r="O868" s="166"/>
      <c r="P868" s="167">
        <f t="shared" si="544"/>
        <v>16</v>
      </c>
      <c r="Q868" s="168">
        <f t="shared" si="545"/>
        <v>0</v>
      </c>
      <c r="R868" s="168">
        <f t="shared" si="546"/>
        <v>0</v>
      </c>
      <c r="S868" s="168">
        <f t="shared" si="547"/>
        <v>0</v>
      </c>
      <c r="T868" s="169">
        <f t="shared" si="548"/>
        <v>0</v>
      </c>
      <c r="U868" s="166"/>
      <c r="V868" s="167">
        <f t="shared" si="549"/>
        <v>16</v>
      </c>
      <c r="W868" s="168">
        <f t="shared" si="550"/>
        <v>0</v>
      </c>
      <c r="X868" s="168">
        <f t="shared" si="551"/>
        <v>0</v>
      </c>
      <c r="Y868" s="168">
        <f t="shared" si="552"/>
        <v>0</v>
      </c>
      <c r="Z868" s="169">
        <f t="shared" si="553"/>
        <v>0</v>
      </c>
      <c r="AA868" s="166"/>
      <c r="AB868" s="167">
        <f t="shared" si="554"/>
        <v>16</v>
      </c>
      <c r="AC868" s="168">
        <f t="shared" si="555"/>
        <v>0</v>
      </c>
      <c r="AD868" s="168">
        <f t="shared" si="556"/>
        <v>0</v>
      </c>
      <c r="AE868" s="168">
        <f t="shared" si="557"/>
        <v>0</v>
      </c>
      <c r="AF868" s="169">
        <f t="shared" si="558"/>
        <v>0</v>
      </c>
      <c r="AG868" s="170"/>
      <c r="AH868" s="238" t="s">
        <v>1490</v>
      </c>
      <c r="AI868" s="280"/>
      <c r="AN868" s="255"/>
      <c r="AO868" s="256" t="s">
        <v>4991</v>
      </c>
      <c r="AP868" s="256" t="s">
        <v>5044</v>
      </c>
      <c r="AQ868" s="257"/>
    </row>
    <row r="869" spans="1:43" ht="19.5">
      <c r="A869" s="281"/>
      <c r="B869" s="282" t="s">
        <v>5045</v>
      </c>
      <c r="C869" s="310" t="s">
        <v>5046</v>
      </c>
      <c r="D869" s="273" t="s">
        <v>5047</v>
      </c>
      <c r="E869" s="274"/>
      <c r="F869" s="275" t="s">
        <v>2594</v>
      </c>
      <c r="G869" s="276">
        <v>41</v>
      </c>
      <c r="H869" s="277">
        <v>80.540000000000006</v>
      </c>
      <c r="I869" s="278">
        <v>17.45</v>
      </c>
      <c r="J869" s="279">
        <f t="shared" si="539"/>
        <v>97.99</v>
      </c>
      <c r="K869" s="166">
        <f t="shared" si="540"/>
        <v>3302.14</v>
      </c>
      <c r="L869" s="166">
        <f t="shared" si="541"/>
        <v>715.45</v>
      </c>
      <c r="M869" s="166">
        <f t="shared" si="542"/>
        <v>4017.59</v>
      </c>
      <c r="N869" s="166">
        <f t="shared" si="543"/>
        <v>5021.99</v>
      </c>
      <c r="O869" s="166"/>
      <c r="P869" s="167">
        <f t="shared" si="544"/>
        <v>41</v>
      </c>
      <c r="Q869" s="168">
        <f t="shared" si="545"/>
        <v>0</v>
      </c>
      <c r="R869" s="168">
        <f t="shared" si="546"/>
        <v>0</v>
      </c>
      <c r="S869" s="168">
        <f t="shared" si="547"/>
        <v>0</v>
      </c>
      <c r="T869" s="169">
        <f t="shared" si="548"/>
        <v>0</v>
      </c>
      <c r="U869" s="166"/>
      <c r="V869" s="167">
        <f t="shared" si="549"/>
        <v>41</v>
      </c>
      <c r="W869" s="168">
        <f t="shared" si="550"/>
        <v>0</v>
      </c>
      <c r="X869" s="168">
        <f t="shared" si="551"/>
        <v>0</v>
      </c>
      <c r="Y869" s="168">
        <f t="shared" si="552"/>
        <v>0</v>
      </c>
      <c r="Z869" s="169">
        <f t="shared" si="553"/>
        <v>0</v>
      </c>
      <c r="AA869" s="166"/>
      <c r="AB869" s="167">
        <f t="shared" si="554"/>
        <v>41</v>
      </c>
      <c r="AC869" s="168">
        <f t="shared" si="555"/>
        <v>0</v>
      </c>
      <c r="AD869" s="168">
        <f t="shared" si="556"/>
        <v>0</v>
      </c>
      <c r="AE869" s="168">
        <f t="shared" si="557"/>
        <v>0</v>
      </c>
      <c r="AF869" s="169">
        <f t="shared" si="558"/>
        <v>0</v>
      </c>
      <c r="AG869" s="170"/>
      <c r="AH869" s="238" t="s">
        <v>1490</v>
      </c>
      <c r="AI869" s="280"/>
      <c r="AN869" s="255"/>
      <c r="AO869" s="256"/>
      <c r="AP869" s="256"/>
      <c r="AQ869" s="257" t="s">
        <v>5048</v>
      </c>
    </row>
    <row r="870" spans="1:43" ht="20.25" thickBot="1">
      <c r="A870" s="281"/>
      <c r="B870" s="282" t="s">
        <v>5049</v>
      </c>
      <c r="C870" s="310" t="s">
        <v>5050</v>
      </c>
      <c r="D870" s="273" t="s">
        <v>5051</v>
      </c>
      <c r="E870" s="274"/>
      <c r="F870" s="275" t="s">
        <v>2594</v>
      </c>
      <c r="G870" s="276">
        <v>10</v>
      </c>
      <c r="H870" s="277">
        <v>143.15</v>
      </c>
      <c r="I870" s="278">
        <v>17.45</v>
      </c>
      <c r="J870" s="279">
        <f t="shared" si="539"/>
        <v>160.6</v>
      </c>
      <c r="K870" s="166">
        <f t="shared" si="540"/>
        <v>1431.5</v>
      </c>
      <c r="L870" s="166">
        <f t="shared" si="541"/>
        <v>174.5</v>
      </c>
      <c r="M870" s="166">
        <f t="shared" si="542"/>
        <v>1606</v>
      </c>
      <c r="N870" s="166">
        <f t="shared" si="543"/>
        <v>2007.5</v>
      </c>
      <c r="O870" s="166"/>
      <c r="P870" s="167">
        <f t="shared" si="544"/>
        <v>10</v>
      </c>
      <c r="Q870" s="168">
        <f t="shared" si="545"/>
        <v>0</v>
      </c>
      <c r="R870" s="168">
        <f t="shared" si="546"/>
        <v>0</v>
      </c>
      <c r="S870" s="168">
        <f t="shared" si="547"/>
        <v>0</v>
      </c>
      <c r="T870" s="169">
        <f t="shared" si="548"/>
        <v>0</v>
      </c>
      <c r="U870" s="166"/>
      <c r="V870" s="167">
        <f t="shared" si="549"/>
        <v>10</v>
      </c>
      <c r="W870" s="168">
        <f t="shared" si="550"/>
        <v>0</v>
      </c>
      <c r="X870" s="168">
        <f t="shared" si="551"/>
        <v>0</v>
      </c>
      <c r="Y870" s="168">
        <f t="shared" si="552"/>
        <v>0</v>
      </c>
      <c r="Z870" s="169">
        <f t="shared" si="553"/>
        <v>0</v>
      </c>
      <c r="AA870" s="166"/>
      <c r="AB870" s="167">
        <f t="shared" si="554"/>
        <v>10</v>
      </c>
      <c r="AC870" s="168">
        <f t="shared" si="555"/>
        <v>0</v>
      </c>
      <c r="AD870" s="168">
        <f t="shared" si="556"/>
        <v>0</v>
      </c>
      <c r="AE870" s="168">
        <f t="shared" si="557"/>
        <v>0</v>
      </c>
      <c r="AF870" s="169">
        <f t="shared" si="558"/>
        <v>0</v>
      </c>
      <c r="AG870" s="170"/>
      <c r="AH870" s="238" t="s">
        <v>1490</v>
      </c>
      <c r="AI870" s="280"/>
      <c r="AN870" s="255"/>
      <c r="AO870" s="256"/>
      <c r="AP870" s="256"/>
      <c r="AQ870" s="257" t="s">
        <v>5048</v>
      </c>
    </row>
    <row r="871" spans="1:43" ht="31.5">
      <c r="A871" s="287"/>
      <c r="B871" s="259" t="s">
        <v>5052</v>
      </c>
      <c r="C871" s="303" t="s">
        <v>2541</v>
      </c>
      <c r="D871" s="260" t="s">
        <v>5053</v>
      </c>
      <c r="E871" s="181">
        <f>SUM(N872:N938)</f>
        <v>162873.53</v>
      </c>
      <c r="F871" s="261"/>
      <c r="G871" s="262" t="s">
        <v>2541</v>
      </c>
      <c r="H871" s="263"/>
      <c r="I871" s="264"/>
      <c r="J871" s="265"/>
      <c r="K871" s="266"/>
      <c r="L871" s="266"/>
      <c r="M871" s="266"/>
      <c r="N871" s="266"/>
      <c r="O871" s="267">
        <f>SUM(T872:T938)</f>
        <v>0</v>
      </c>
      <c r="P871" s="268"/>
      <c r="Q871" s="269"/>
      <c r="R871" s="269"/>
      <c r="S871" s="269"/>
      <c r="T871" s="270"/>
      <c r="U871" s="267">
        <f>SUM(Z872:Z938)</f>
        <v>0</v>
      </c>
      <c r="V871" s="268"/>
      <c r="W871" s="269"/>
      <c r="X871" s="269"/>
      <c r="Y871" s="269"/>
      <c r="Z871" s="270"/>
      <c r="AA871" s="267">
        <f>SUM(AF872:AF938)</f>
        <v>0</v>
      </c>
      <c r="AB871" s="268"/>
      <c r="AC871" s="269"/>
      <c r="AD871" s="269"/>
      <c r="AE871" s="269"/>
      <c r="AF871" s="270"/>
      <c r="AG871" s="237"/>
      <c r="AH871" s="238" t="s">
        <v>1490</v>
      </c>
      <c r="AI871" s="190"/>
      <c r="AN871" s="255"/>
      <c r="AO871" s="256"/>
      <c r="AP871" s="256"/>
      <c r="AQ871" s="257"/>
    </row>
    <row r="872" spans="1:43" ht="135">
      <c r="A872" s="281"/>
      <c r="B872" s="282" t="s">
        <v>5054</v>
      </c>
      <c r="C872" s="299" t="s">
        <v>5055</v>
      </c>
      <c r="D872" s="273" t="s">
        <v>5056</v>
      </c>
      <c r="E872" s="274"/>
      <c r="F872" s="275" t="s">
        <v>2594</v>
      </c>
      <c r="G872" s="276">
        <v>10</v>
      </c>
      <c r="H872" s="277">
        <v>209.89</v>
      </c>
      <c r="I872" s="278">
        <v>36.94</v>
      </c>
      <c r="J872" s="279">
        <f t="shared" ref="J872:J935" si="559">ROUND(H872+I872,2)</f>
        <v>246.83</v>
      </c>
      <c r="K872" s="166">
        <f t="shared" ref="K872:K935" si="560">ROUND(G872*H872,2)</f>
        <v>2098.9</v>
      </c>
      <c r="L872" s="166">
        <f t="shared" ref="L872:L935" si="561">ROUND(G872*I872,2)</f>
        <v>369.4</v>
      </c>
      <c r="M872" s="166">
        <f t="shared" ref="M872:M935" si="562">ROUND(K872+L872,2)</f>
        <v>2468.3000000000002</v>
      </c>
      <c r="N872" s="166">
        <f t="shared" ref="N872:N935" si="563">ROUND(M872*(1+$I$2),2)</f>
        <v>3085.38</v>
      </c>
      <c r="O872" s="166"/>
      <c r="P872" s="167">
        <f t="shared" ref="P872:P935" si="564">ROUND(G872-O872,2)</f>
        <v>10</v>
      </c>
      <c r="Q872" s="168">
        <f t="shared" ref="Q872:Q935" si="565">ROUND(O872*$H872*(1+$I$2),2)</f>
        <v>0</v>
      </c>
      <c r="R872" s="168">
        <f t="shared" ref="R872:R935" si="566">ROUND(O872*$I872*(1+$I$2),2)</f>
        <v>0</v>
      </c>
      <c r="S872" s="168">
        <f t="shared" ref="S872:S935" si="567">ROUND(O872*($I872+$H872),2)</f>
        <v>0</v>
      </c>
      <c r="T872" s="169">
        <f t="shared" ref="T872:T935" si="568">ROUND(Q872+R872,2)</f>
        <v>0</v>
      </c>
      <c r="U872" s="166"/>
      <c r="V872" s="167">
        <f t="shared" ref="V872:V935" si="569">ROUND(P872-U872,2)</f>
        <v>10</v>
      </c>
      <c r="W872" s="168">
        <f t="shared" ref="W872:W935" si="570">ROUND(U872*$H872*(1+$I$2),2)</f>
        <v>0</v>
      </c>
      <c r="X872" s="168">
        <f t="shared" ref="X872:X935" si="571">ROUND(U872*$I872*(1+$I$2),2)</f>
        <v>0</v>
      </c>
      <c r="Y872" s="168">
        <f t="shared" ref="Y872:Y935" si="572">ROUND(U872*($I872+$H872),2)</f>
        <v>0</v>
      </c>
      <c r="Z872" s="169">
        <f t="shared" ref="Z872:Z935" si="573">ROUND(W872+X872,2)</f>
        <v>0</v>
      </c>
      <c r="AA872" s="166"/>
      <c r="AB872" s="167">
        <f t="shared" ref="AB872:AB935" si="574">ROUND(V872-AA872,2)</f>
        <v>10</v>
      </c>
      <c r="AC872" s="168">
        <f t="shared" ref="AC872:AC935" si="575">ROUND(AA872*$H872*(1+$I$2),2)</f>
        <v>0</v>
      </c>
      <c r="AD872" s="168">
        <f t="shared" ref="AD872:AD935" si="576">ROUND(AA872*$I872*(1+$I$2),2)</f>
        <v>0</v>
      </c>
      <c r="AE872" s="168">
        <f t="shared" ref="AE872:AE935" si="577">ROUND(AA872*($I872+$H872),2)</f>
        <v>0</v>
      </c>
      <c r="AF872" s="169">
        <f t="shared" ref="AF872:AF935" si="578">ROUND(AC872+AD872,2)</f>
        <v>0</v>
      </c>
      <c r="AG872" s="170"/>
      <c r="AH872" s="238" t="s">
        <v>1490</v>
      </c>
      <c r="AI872" s="280"/>
      <c r="AN872" s="239"/>
      <c r="AO872" s="240"/>
      <c r="AP872" s="240"/>
      <c r="AQ872" s="241"/>
    </row>
    <row r="873" spans="1:43" ht="135">
      <c r="A873" s="281"/>
      <c r="B873" s="282" t="s">
        <v>5057</v>
      </c>
      <c r="C873" s="299" t="s">
        <v>5058</v>
      </c>
      <c r="D873" s="273" t="s">
        <v>5059</v>
      </c>
      <c r="E873" s="274"/>
      <c r="F873" s="275" t="s">
        <v>2594</v>
      </c>
      <c r="G873" s="276">
        <v>2</v>
      </c>
      <c r="H873" s="277">
        <v>246.62</v>
      </c>
      <c r="I873" s="278">
        <v>37</v>
      </c>
      <c r="J873" s="279">
        <f t="shared" si="559"/>
        <v>283.62</v>
      </c>
      <c r="K873" s="166">
        <f t="shared" si="560"/>
        <v>493.24</v>
      </c>
      <c r="L873" s="166">
        <f t="shared" si="561"/>
        <v>74</v>
      </c>
      <c r="M873" s="166">
        <f t="shared" si="562"/>
        <v>567.24</v>
      </c>
      <c r="N873" s="166">
        <f t="shared" si="563"/>
        <v>709.05</v>
      </c>
      <c r="O873" s="166"/>
      <c r="P873" s="167">
        <f t="shared" si="564"/>
        <v>2</v>
      </c>
      <c r="Q873" s="168">
        <f t="shared" si="565"/>
        <v>0</v>
      </c>
      <c r="R873" s="168">
        <f t="shared" si="566"/>
        <v>0</v>
      </c>
      <c r="S873" s="168">
        <f t="shared" si="567"/>
        <v>0</v>
      </c>
      <c r="T873" s="169">
        <f t="shared" si="568"/>
        <v>0</v>
      </c>
      <c r="U873" s="166"/>
      <c r="V873" s="167">
        <f t="shared" si="569"/>
        <v>2</v>
      </c>
      <c r="W873" s="168">
        <f t="shared" si="570"/>
        <v>0</v>
      </c>
      <c r="X873" s="168">
        <f t="shared" si="571"/>
        <v>0</v>
      </c>
      <c r="Y873" s="168">
        <f t="shared" si="572"/>
        <v>0</v>
      </c>
      <c r="Z873" s="169">
        <f t="shared" si="573"/>
        <v>0</v>
      </c>
      <c r="AA873" s="166"/>
      <c r="AB873" s="167">
        <f t="shared" si="574"/>
        <v>2</v>
      </c>
      <c r="AC873" s="168">
        <f t="shared" si="575"/>
        <v>0</v>
      </c>
      <c r="AD873" s="168">
        <f t="shared" si="576"/>
        <v>0</v>
      </c>
      <c r="AE873" s="168">
        <f t="shared" si="577"/>
        <v>0</v>
      </c>
      <c r="AF873" s="169">
        <f t="shared" si="578"/>
        <v>0</v>
      </c>
      <c r="AG873" s="170"/>
      <c r="AH873" s="238" t="s">
        <v>1490</v>
      </c>
      <c r="AI873" s="280"/>
      <c r="AN873" s="255"/>
      <c r="AO873" s="256"/>
      <c r="AP873" s="256"/>
      <c r="AQ873" s="257"/>
    </row>
    <row r="874" spans="1:43" ht="135">
      <c r="A874" s="281"/>
      <c r="B874" s="282" t="s">
        <v>5060</v>
      </c>
      <c r="C874" s="299" t="s">
        <v>5055</v>
      </c>
      <c r="D874" s="273" t="s">
        <v>5061</v>
      </c>
      <c r="E874" s="274"/>
      <c r="F874" s="275" t="s">
        <v>2594</v>
      </c>
      <c r="G874" s="276">
        <v>2</v>
      </c>
      <c r="H874" s="277">
        <v>232.65</v>
      </c>
      <c r="I874" s="278">
        <v>39.57</v>
      </c>
      <c r="J874" s="279">
        <f t="shared" si="559"/>
        <v>272.22000000000003</v>
      </c>
      <c r="K874" s="166">
        <f t="shared" si="560"/>
        <v>465.3</v>
      </c>
      <c r="L874" s="166">
        <f t="shared" si="561"/>
        <v>79.14</v>
      </c>
      <c r="M874" s="166">
        <f t="shared" si="562"/>
        <v>544.44000000000005</v>
      </c>
      <c r="N874" s="166">
        <f t="shared" si="563"/>
        <v>680.55</v>
      </c>
      <c r="O874" s="166"/>
      <c r="P874" s="167">
        <f t="shared" si="564"/>
        <v>2</v>
      </c>
      <c r="Q874" s="168">
        <f t="shared" si="565"/>
        <v>0</v>
      </c>
      <c r="R874" s="168">
        <f t="shared" si="566"/>
        <v>0</v>
      </c>
      <c r="S874" s="168">
        <f t="shared" si="567"/>
        <v>0</v>
      </c>
      <c r="T874" s="169">
        <f t="shared" si="568"/>
        <v>0</v>
      </c>
      <c r="U874" s="166"/>
      <c r="V874" s="167">
        <f t="shared" si="569"/>
        <v>2</v>
      </c>
      <c r="W874" s="168">
        <f t="shared" si="570"/>
        <v>0</v>
      </c>
      <c r="X874" s="168">
        <f t="shared" si="571"/>
        <v>0</v>
      </c>
      <c r="Y874" s="168">
        <f t="shared" si="572"/>
        <v>0</v>
      </c>
      <c r="Z874" s="169">
        <f t="shared" si="573"/>
        <v>0</v>
      </c>
      <c r="AA874" s="166"/>
      <c r="AB874" s="167">
        <f t="shared" si="574"/>
        <v>2</v>
      </c>
      <c r="AC874" s="168">
        <f t="shared" si="575"/>
        <v>0</v>
      </c>
      <c r="AD874" s="168">
        <f t="shared" si="576"/>
        <v>0</v>
      </c>
      <c r="AE874" s="168">
        <f t="shared" si="577"/>
        <v>0</v>
      </c>
      <c r="AF874" s="169">
        <f t="shared" si="578"/>
        <v>0</v>
      </c>
      <c r="AG874" s="170"/>
      <c r="AH874" s="238" t="s">
        <v>1490</v>
      </c>
      <c r="AI874" s="280"/>
      <c r="AN874" s="255"/>
      <c r="AO874" s="256"/>
      <c r="AP874" s="256"/>
      <c r="AQ874" s="257"/>
    </row>
    <row r="875" spans="1:43" ht="135">
      <c r="A875" s="281"/>
      <c r="B875" s="282" t="s">
        <v>5062</v>
      </c>
      <c r="C875" s="299" t="s">
        <v>5058</v>
      </c>
      <c r="D875" s="273" t="s">
        <v>5063</v>
      </c>
      <c r="E875" s="274"/>
      <c r="F875" s="275" t="s">
        <v>2594</v>
      </c>
      <c r="G875" s="276">
        <v>4</v>
      </c>
      <c r="H875" s="277">
        <v>281.08999999999997</v>
      </c>
      <c r="I875" s="278">
        <v>39.65</v>
      </c>
      <c r="J875" s="279">
        <f t="shared" si="559"/>
        <v>320.74</v>
      </c>
      <c r="K875" s="166">
        <f t="shared" si="560"/>
        <v>1124.3599999999999</v>
      </c>
      <c r="L875" s="166">
        <f t="shared" si="561"/>
        <v>158.6</v>
      </c>
      <c r="M875" s="166">
        <f t="shared" si="562"/>
        <v>1282.96</v>
      </c>
      <c r="N875" s="166">
        <f t="shared" si="563"/>
        <v>1603.7</v>
      </c>
      <c r="O875" s="166"/>
      <c r="P875" s="167">
        <f t="shared" si="564"/>
        <v>4</v>
      </c>
      <c r="Q875" s="168">
        <f t="shared" si="565"/>
        <v>0</v>
      </c>
      <c r="R875" s="168">
        <f t="shared" si="566"/>
        <v>0</v>
      </c>
      <c r="S875" s="168">
        <f t="shared" si="567"/>
        <v>0</v>
      </c>
      <c r="T875" s="169">
        <f t="shared" si="568"/>
        <v>0</v>
      </c>
      <c r="U875" s="166"/>
      <c r="V875" s="167">
        <f t="shared" si="569"/>
        <v>4</v>
      </c>
      <c r="W875" s="168">
        <f t="shared" si="570"/>
        <v>0</v>
      </c>
      <c r="X875" s="168">
        <f t="shared" si="571"/>
        <v>0</v>
      </c>
      <c r="Y875" s="168">
        <f t="shared" si="572"/>
        <v>0</v>
      </c>
      <c r="Z875" s="169">
        <f t="shared" si="573"/>
        <v>0</v>
      </c>
      <c r="AA875" s="166"/>
      <c r="AB875" s="167">
        <f t="shared" si="574"/>
        <v>4</v>
      </c>
      <c r="AC875" s="168">
        <f t="shared" si="575"/>
        <v>0</v>
      </c>
      <c r="AD875" s="168">
        <f t="shared" si="576"/>
        <v>0</v>
      </c>
      <c r="AE875" s="168">
        <f t="shared" si="577"/>
        <v>0</v>
      </c>
      <c r="AF875" s="169">
        <f t="shared" si="578"/>
        <v>0</v>
      </c>
      <c r="AG875" s="170"/>
      <c r="AH875" s="238" t="s">
        <v>1490</v>
      </c>
      <c r="AI875" s="280"/>
      <c r="AN875" s="255"/>
      <c r="AO875" s="256"/>
      <c r="AP875" s="256"/>
      <c r="AQ875" s="257"/>
    </row>
    <row r="876" spans="1:43" ht="135">
      <c r="A876" s="281"/>
      <c r="B876" s="282" t="s">
        <v>5064</v>
      </c>
      <c r="C876" s="299" t="s">
        <v>5055</v>
      </c>
      <c r="D876" s="273" t="s">
        <v>5065</v>
      </c>
      <c r="E876" s="274"/>
      <c r="F876" s="275" t="s">
        <v>2594</v>
      </c>
      <c r="G876" s="276">
        <v>10</v>
      </c>
      <c r="H876" s="277">
        <v>284.25</v>
      </c>
      <c r="I876" s="278">
        <v>45.54</v>
      </c>
      <c r="J876" s="279">
        <f t="shared" si="559"/>
        <v>329.79</v>
      </c>
      <c r="K876" s="166">
        <f t="shared" si="560"/>
        <v>2842.5</v>
      </c>
      <c r="L876" s="166">
        <f t="shared" si="561"/>
        <v>455.4</v>
      </c>
      <c r="M876" s="166">
        <f t="shared" si="562"/>
        <v>3297.9</v>
      </c>
      <c r="N876" s="166">
        <f t="shared" si="563"/>
        <v>4122.38</v>
      </c>
      <c r="O876" s="166"/>
      <c r="P876" s="167">
        <f t="shared" si="564"/>
        <v>10</v>
      </c>
      <c r="Q876" s="168">
        <f t="shared" si="565"/>
        <v>0</v>
      </c>
      <c r="R876" s="168">
        <f t="shared" si="566"/>
        <v>0</v>
      </c>
      <c r="S876" s="168">
        <f t="shared" si="567"/>
        <v>0</v>
      </c>
      <c r="T876" s="169">
        <f t="shared" si="568"/>
        <v>0</v>
      </c>
      <c r="U876" s="166"/>
      <c r="V876" s="167">
        <f t="shared" si="569"/>
        <v>10</v>
      </c>
      <c r="W876" s="168">
        <f t="shared" si="570"/>
        <v>0</v>
      </c>
      <c r="X876" s="168">
        <f t="shared" si="571"/>
        <v>0</v>
      </c>
      <c r="Y876" s="168">
        <f t="shared" si="572"/>
        <v>0</v>
      </c>
      <c r="Z876" s="169">
        <f t="shared" si="573"/>
        <v>0</v>
      </c>
      <c r="AA876" s="166"/>
      <c r="AB876" s="167">
        <f t="shared" si="574"/>
        <v>10</v>
      </c>
      <c r="AC876" s="168">
        <f t="shared" si="575"/>
        <v>0</v>
      </c>
      <c r="AD876" s="168">
        <f t="shared" si="576"/>
        <v>0</v>
      </c>
      <c r="AE876" s="168">
        <f t="shared" si="577"/>
        <v>0</v>
      </c>
      <c r="AF876" s="169">
        <f t="shared" si="578"/>
        <v>0</v>
      </c>
      <c r="AG876" s="170"/>
      <c r="AH876" s="238" t="s">
        <v>1490</v>
      </c>
      <c r="AI876" s="280"/>
      <c r="AN876" s="255"/>
      <c r="AO876" s="256"/>
      <c r="AP876" s="256"/>
      <c r="AQ876" s="257"/>
    </row>
    <row r="877" spans="1:43" ht="135">
      <c r="A877" s="281"/>
      <c r="B877" s="282" t="s">
        <v>5066</v>
      </c>
      <c r="C877" s="299" t="s">
        <v>5058</v>
      </c>
      <c r="D877" s="273" t="s">
        <v>5067</v>
      </c>
      <c r="E877" s="274"/>
      <c r="F877" s="275" t="s">
        <v>2594</v>
      </c>
      <c r="G877" s="276">
        <v>2</v>
      </c>
      <c r="H877" s="277">
        <v>332.33</v>
      </c>
      <c r="I877" s="278">
        <v>43.59</v>
      </c>
      <c r="J877" s="279">
        <f t="shared" si="559"/>
        <v>375.92</v>
      </c>
      <c r="K877" s="166">
        <f t="shared" si="560"/>
        <v>664.66</v>
      </c>
      <c r="L877" s="166">
        <f t="shared" si="561"/>
        <v>87.18</v>
      </c>
      <c r="M877" s="166">
        <f t="shared" si="562"/>
        <v>751.84</v>
      </c>
      <c r="N877" s="166">
        <f t="shared" si="563"/>
        <v>939.8</v>
      </c>
      <c r="O877" s="166"/>
      <c r="P877" s="167">
        <f t="shared" si="564"/>
        <v>2</v>
      </c>
      <c r="Q877" s="168">
        <f t="shared" si="565"/>
        <v>0</v>
      </c>
      <c r="R877" s="168">
        <f t="shared" si="566"/>
        <v>0</v>
      </c>
      <c r="S877" s="168">
        <f t="shared" si="567"/>
        <v>0</v>
      </c>
      <c r="T877" s="169">
        <f t="shared" si="568"/>
        <v>0</v>
      </c>
      <c r="U877" s="166"/>
      <c r="V877" s="167">
        <f t="shared" si="569"/>
        <v>2</v>
      </c>
      <c r="W877" s="168">
        <f t="shared" si="570"/>
        <v>0</v>
      </c>
      <c r="X877" s="168">
        <f t="shared" si="571"/>
        <v>0</v>
      </c>
      <c r="Y877" s="168">
        <f t="shared" si="572"/>
        <v>0</v>
      </c>
      <c r="Z877" s="169">
        <f t="shared" si="573"/>
        <v>0</v>
      </c>
      <c r="AA877" s="166"/>
      <c r="AB877" s="167">
        <f t="shared" si="574"/>
        <v>2</v>
      </c>
      <c r="AC877" s="168">
        <f t="shared" si="575"/>
        <v>0</v>
      </c>
      <c r="AD877" s="168">
        <f t="shared" si="576"/>
        <v>0</v>
      </c>
      <c r="AE877" s="168">
        <f t="shared" si="577"/>
        <v>0</v>
      </c>
      <c r="AF877" s="169">
        <f t="shared" si="578"/>
        <v>0</v>
      </c>
      <c r="AG877" s="170"/>
      <c r="AH877" s="238" t="s">
        <v>1490</v>
      </c>
      <c r="AI877" s="280"/>
      <c r="AN877" s="255"/>
      <c r="AO877" s="256"/>
      <c r="AP877" s="256"/>
      <c r="AQ877" s="257"/>
    </row>
    <row r="878" spans="1:43" ht="135">
      <c r="A878" s="281"/>
      <c r="B878" s="282" t="s">
        <v>5068</v>
      </c>
      <c r="C878" s="299" t="s">
        <v>5058</v>
      </c>
      <c r="D878" s="273" t="s">
        <v>5069</v>
      </c>
      <c r="E878" s="274"/>
      <c r="F878" s="275" t="s">
        <v>2594</v>
      </c>
      <c r="G878" s="276">
        <v>2</v>
      </c>
      <c r="H878" s="277">
        <v>267.12</v>
      </c>
      <c r="I878" s="278">
        <v>38.57</v>
      </c>
      <c r="J878" s="279">
        <f t="shared" si="559"/>
        <v>305.69</v>
      </c>
      <c r="K878" s="166">
        <f t="shared" si="560"/>
        <v>534.24</v>
      </c>
      <c r="L878" s="166">
        <f t="shared" si="561"/>
        <v>77.14</v>
      </c>
      <c r="M878" s="166">
        <f t="shared" si="562"/>
        <v>611.38</v>
      </c>
      <c r="N878" s="166">
        <f t="shared" si="563"/>
        <v>764.23</v>
      </c>
      <c r="O878" s="166"/>
      <c r="P878" s="167">
        <f t="shared" si="564"/>
        <v>2</v>
      </c>
      <c r="Q878" s="168">
        <f t="shared" si="565"/>
        <v>0</v>
      </c>
      <c r="R878" s="168">
        <f t="shared" si="566"/>
        <v>0</v>
      </c>
      <c r="S878" s="168">
        <f t="shared" si="567"/>
        <v>0</v>
      </c>
      <c r="T878" s="169">
        <f t="shared" si="568"/>
        <v>0</v>
      </c>
      <c r="U878" s="166"/>
      <c r="V878" s="167">
        <f t="shared" si="569"/>
        <v>2</v>
      </c>
      <c r="W878" s="168">
        <f t="shared" si="570"/>
        <v>0</v>
      </c>
      <c r="X878" s="168">
        <f t="shared" si="571"/>
        <v>0</v>
      </c>
      <c r="Y878" s="168">
        <f t="shared" si="572"/>
        <v>0</v>
      </c>
      <c r="Z878" s="169">
        <f t="shared" si="573"/>
        <v>0</v>
      </c>
      <c r="AA878" s="166"/>
      <c r="AB878" s="167">
        <f t="shared" si="574"/>
        <v>2</v>
      </c>
      <c r="AC878" s="168">
        <f t="shared" si="575"/>
        <v>0</v>
      </c>
      <c r="AD878" s="168">
        <f t="shared" si="576"/>
        <v>0</v>
      </c>
      <c r="AE878" s="168">
        <f t="shared" si="577"/>
        <v>0</v>
      </c>
      <c r="AF878" s="169">
        <f t="shared" si="578"/>
        <v>0</v>
      </c>
      <c r="AG878" s="170"/>
      <c r="AH878" s="238" t="s">
        <v>1490</v>
      </c>
      <c r="AI878" s="280"/>
      <c r="AN878" s="239"/>
      <c r="AO878" s="240"/>
      <c r="AP878" s="240"/>
      <c r="AQ878" s="241"/>
    </row>
    <row r="879" spans="1:43" ht="135">
      <c r="A879" s="281"/>
      <c r="B879" s="282" t="s">
        <v>5070</v>
      </c>
      <c r="C879" s="299" t="s">
        <v>5058</v>
      </c>
      <c r="D879" s="273" t="s">
        <v>5071</v>
      </c>
      <c r="E879" s="274"/>
      <c r="F879" s="275" t="s">
        <v>2594</v>
      </c>
      <c r="G879" s="276">
        <v>10</v>
      </c>
      <c r="H879" s="277">
        <v>418.97</v>
      </c>
      <c r="I879" s="278">
        <v>50.26</v>
      </c>
      <c r="J879" s="279">
        <f t="shared" si="559"/>
        <v>469.23</v>
      </c>
      <c r="K879" s="166">
        <f t="shared" si="560"/>
        <v>4189.7</v>
      </c>
      <c r="L879" s="166">
        <f t="shared" si="561"/>
        <v>502.6</v>
      </c>
      <c r="M879" s="166">
        <f t="shared" si="562"/>
        <v>4692.3</v>
      </c>
      <c r="N879" s="166">
        <f t="shared" si="563"/>
        <v>5865.38</v>
      </c>
      <c r="O879" s="166"/>
      <c r="P879" s="167">
        <f t="shared" si="564"/>
        <v>10</v>
      </c>
      <c r="Q879" s="168">
        <f t="shared" si="565"/>
        <v>0</v>
      </c>
      <c r="R879" s="168">
        <f t="shared" si="566"/>
        <v>0</v>
      </c>
      <c r="S879" s="168">
        <f t="shared" si="567"/>
        <v>0</v>
      </c>
      <c r="T879" s="169">
        <f t="shared" si="568"/>
        <v>0</v>
      </c>
      <c r="U879" s="166"/>
      <c r="V879" s="167">
        <f t="shared" si="569"/>
        <v>10</v>
      </c>
      <c r="W879" s="168">
        <f t="shared" si="570"/>
        <v>0</v>
      </c>
      <c r="X879" s="168">
        <f t="shared" si="571"/>
        <v>0</v>
      </c>
      <c r="Y879" s="168">
        <f t="shared" si="572"/>
        <v>0</v>
      </c>
      <c r="Z879" s="169">
        <f t="shared" si="573"/>
        <v>0</v>
      </c>
      <c r="AA879" s="166"/>
      <c r="AB879" s="167">
        <f t="shared" si="574"/>
        <v>10</v>
      </c>
      <c r="AC879" s="168">
        <f t="shared" si="575"/>
        <v>0</v>
      </c>
      <c r="AD879" s="168">
        <f t="shared" si="576"/>
        <v>0</v>
      </c>
      <c r="AE879" s="168">
        <f t="shared" si="577"/>
        <v>0</v>
      </c>
      <c r="AF879" s="169">
        <f t="shared" si="578"/>
        <v>0</v>
      </c>
      <c r="AG879" s="170"/>
      <c r="AH879" s="238" t="s">
        <v>1490</v>
      </c>
      <c r="AI879" s="280"/>
      <c r="AN879" s="255"/>
      <c r="AO879" s="256"/>
      <c r="AP879" s="256"/>
      <c r="AQ879" s="257"/>
    </row>
    <row r="880" spans="1:43" ht="135">
      <c r="A880" s="281"/>
      <c r="B880" s="282" t="s">
        <v>5072</v>
      </c>
      <c r="C880" s="299" t="s">
        <v>5058</v>
      </c>
      <c r="D880" s="273" t="s">
        <v>5073</v>
      </c>
      <c r="E880" s="274"/>
      <c r="F880" s="275" t="s">
        <v>2594</v>
      </c>
      <c r="G880" s="276">
        <v>2</v>
      </c>
      <c r="H880" s="277">
        <v>425.49</v>
      </c>
      <c r="I880" s="278">
        <v>50.76</v>
      </c>
      <c r="J880" s="279">
        <f t="shared" si="559"/>
        <v>476.25</v>
      </c>
      <c r="K880" s="166">
        <f t="shared" si="560"/>
        <v>850.98</v>
      </c>
      <c r="L880" s="166">
        <f t="shared" si="561"/>
        <v>101.52</v>
      </c>
      <c r="M880" s="166">
        <f t="shared" si="562"/>
        <v>952.5</v>
      </c>
      <c r="N880" s="166">
        <f t="shared" si="563"/>
        <v>1190.6300000000001</v>
      </c>
      <c r="O880" s="166"/>
      <c r="P880" s="167">
        <f t="shared" si="564"/>
        <v>2</v>
      </c>
      <c r="Q880" s="168">
        <f t="shared" si="565"/>
        <v>0</v>
      </c>
      <c r="R880" s="168">
        <f t="shared" si="566"/>
        <v>0</v>
      </c>
      <c r="S880" s="168">
        <f t="shared" si="567"/>
        <v>0</v>
      </c>
      <c r="T880" s="169">
        <f t="shared" si="568"/>
        <v>0</v>
      </c>
      <c r="U880" s="166"/>
      <c r="V880" s="167">
        <f t="shared" si="569"/>
        <v>2</v>
      </c>
      <c r="W880" s="168">
        <f t="shared" si="570"/>
        <v>0</v>
      </c>
      <c r="X880" s="168">
        <f t="shared" si="571"/>
        <v>0</v>
      </c>
      <c r="Y880" s="168">
        <f t="shared" si="572"/>
        <v>0</v>
      </c>
      <c r="Z880" s="169">
        <f t="shared" si="573"/>
        <v>0</v>
      </c>
      <c r="AA880" s="166"/>
      <c r="AB880" s="167">
        <f t="shared" si="574"/>
        <v>2</v>
      </c>
      <c r="AC880" s="168">
        <f t="shared" si="575"/>
        <v>0</v>
      </c>
      <c r="AD880" s="168">
        <f t="shared" si="576"/>
        <v>0</v>
      </c>
      <c r="AE880" s="168">
        <f t="shared" si="577"/>
        <v>0</v>
      </c>
      <c r="AF880" s="169">
        <f t="shared" si="578"/>
        <v>0</v>
      </c>
      <c r="AG880" s="170"/>
      <c r="AH880" s="238" t="s">
        <v>1490</v>
      </c>
      <c r="AI880" s="280"/>
      <c r="AN880" s="255"/>
      <c r="AO880" s="256"/>
      <c r="AP880" s="256"/>
      <c r="AQ880" s="257"/>
    </row>
    <row r="881" spans="1:43" ht="135">
      <c r="A881" s="281"/>
      <c r="B881" s="282" t="s">
        <v>5074</v>
      </c>
      <c r="C881" s="299" t="s">
        <v>5058</v>
      </c>
      <c r="D881" s="273" t="s">
        <v>5075</v>
      </c>
      <c r="E881" s="274"/>
      <c r="F881" s="275" t="s">
        <v>2594</v>
      </c>
      <c r="G881" s="276">
        <v>2</v>
      </c>
      <c r="H881" s="277">
        <v>583.86</v>
      </c>
      <c r="I881" s="278">
        <v>62.95</v>
      </c>
      <c r="J881" s="279">
        <f t="shared" si="559"/>
        <v>646.80999999999995</v>
      </c>
      <c r="K881" s="166">
        <f t="shared" si="560"/>
        <v>1167.72</v>
      </c>
      <c r="L881" s="166">
        <f t="shared" si="561"/>
        <v>125.9</v>
      </c>
      <c r="M881" s="166">
        <f t="shared" si="562"/>
        <v>1293.6199999999999</v>
      </c>
      <c r="N881" s="166">
        <f t="shared" si="563"/>
        <v>1617.03</v>
      </c>
      <c r="O881" s="166"/>
      <c r="P881" s="167">
        <f t="shared" si="564"/>
        <v>2</v>
      </c>
      <c r="Q881" s="168">
        <f t="shared" si="565"/>
        <v>0</v>
      </c>
      <c r="R881" s="168">
        <f t="shared" si="566"/>
        <v>0</v>
      </c>
      <c r="S881" s="168">
        <f t="shared" si="567"/>
        <v>0</v>
      </c>
      <c r="T881" s="169">
        <f t="shared" si="568"/>
        <v>0</v>
      </c>
      <c r="U881" s="166"/>
      <c r="V881" s="167">
        <f t="shared" si="569"/>
        <v>2</v>
      </c>
      <c r="W881" s="168">
        <f t="shared" si="570"/>
        <v>0</v>
      </c>
      <c r="X881" s="168">
        <f t="shared" si="571"/>
        <v>0</v>
      </c>
      <c r="Y881" s="168">
        <f t="shared" si="572"/>
        <v>0</v>
      </c>
      <c r="Z881" s="169">
        <f t="shared" si="573"/>
        <v>0</v>
      </c>
      <c r="AA881" s="166"/>
      <c r="AB881" s="167">
        <f t="shared" si="574"/>
        <v>2</v>
      </c>
      <c r="AC881" s="168">
        <f t="shared" si="575"/>
        <v>0</v>
      </c>
      <c r="AD881" s="168">
        <f t="shared" si="576"/>
        <v>0</v>
      </c>
      <c r="AE881" s="168">
        <f t="shared" si="577"/>
        <v>0</v>
      </c>
      <c r="AF881" s="169">
        <f t="shared" si="578"/>
        <v>0</v>
      </c>
      <c r="AG881" s="170"/>
      <c r="AH881" s="238" t="s">
        <v>1490</v>
      </c>
      <c r="AI881" s="280"/>
      <c r="AN881" s="255"/>
      <c r="AO881" s="256"/>
      <c r="AP881" s="256"/>
      <c r="AQ881" s="257"/>
    </row>
    <row r="882" spans="1:43" ht="120">
      <c r="A882" s="281"/>
      <c r="B882" s="282" t="s">
        <v>5076</v>
      </c>
      <c r="C882" s="299" t="s">
        <v>5055</v>
      </c>
      <c r="D882" s="273" t="s">
        <v>5077</v>
      </c>
      <c r="E882" s="274"/>
      <c r="F882" s="275" t="s">
        <v>2594</v>
      </c>
      <c r="G882" s="276">
        <v>2</v>
      </c>
      <c r="H882" s="277">
        <v>209.89</v>
      </c>
      <c r="I882" s="278">
        <v>36.94</v>
      </c>
      <c r="J882" s="279">
        <f t="shared" si="559"/>
        <v>246.83</v>
      </c>
      <c r="K882" s="166">
        <f t="shared" si="560"/>
        <v>419.78</v>
      </c>
      <c r="L882" s="166">
        <f t="shared" si="561"/>
        <v>73.88</v>
      </c>
      <c r="M882" s="166">
        <f t="shared" si="562"/>
        <v>493.66</v>
      </c>
      <c r="N882" s="166">
        <f t="shared" si="563"/>
        <v>617.08000000000004</v>
      </c>
      <c r="O882" s="166"/>
      <c r="P882" s="167">
        <f t="shared" si="564"/>
        <v>2</v>
      </c>
      <c r="Q882" s="168">
        <f t="shared" si="565"/>
        <v>0</v>
      </c>
      <c r="R882" s="168">
        <f t="shared" si="566"/>
        <v>0</v>
      </c>
      <c r="S882" s="168">
        <f t="shared" si="567"/>
        <v>0</v>
      </c>
      <c r="T882" s="169">
        <f t="shared" si="568"/>
        <v>0</v>
      </c>
      <c r="U882" s="166"/>
      <c r="V882" s="167">
        <f t="shared" si="569"/>
        <v>2</v>
      </c>
      <c r="W882" s="168">
        <f t="shared" si="570"/>
        <v>0</v>
      </c>
      <c r="X882" s="168">
        <f t="shared" si="571"/>
        <v>0</v>
      </c>
      <c r="Y882" s="168">
        <f t="shared" si="572"/>
        <v>0</v>
      </c>
      <c r="Z882" s="169">
        <f t="shared" si="573"/>
        <v>0</v>
      </c>
      <c r="AA882" s="166"/>
      <c r="AB882" s="167">
        <f t="shared" si="574"/>
        <v>2</v>
      </c>
      <c r="AC882" s="168">
        <f t="shared" si="575"/>
        <v>0</v>
      </c>
      <c r="AD882" s="168">
        <f t="shared" si="576"/>
        <v>0</v>
      </c>
      <c r="AE882" s="168">
        <f t="shared" si="577"/>
        <v>0</v>
      </c>
      <c r="AF882" s="169">
        <f t="shared" si="578"/>
        <v>0</v>
      </c>
      <c r="AG882" s="170"/>
      <c r="AH882" s="238" t="s">
        <v>1490</v>
      </c>
      <c r="AI882" s="280"/>
      <c r="AN882" s="255"/>
      <c r="AO882" s="256"/>
      <c r="AP882" s="256"/>
      <c r="AQ882" s="257"/>
    </row>
    <row r="883" spans="1:43" ht="120">
      <c r="A883" s="281"/>
      <c r="B883" s="282" t="s">
        <v>5078</v>
      </c>
      <c r="C883" s="299" t="s">
        <v>5058</v>
      </c>
      <c r="D883" s="273" t="s">
        <v>5079</v>
      </c>
      <c r="E883" s="274"/>
      <c r="F883" s="275" t="s">
        <v>2594</v>
      </c>
      <c r="G883" s="276">
        <v>2</v>
      </c>
      <c r="H883" s="277">
        <v>246.62</v>
      </c>
      <c r="I883" s="278">
        <v>37</v>
      </c>
      <c r="J883" s="279">
        <f t="shared" si="559"/>
        <v>283.62</v>
      </c>
      <c r="K883" s="166">
        <f t="shared" si="560"/>
        <v>493.24</v>
      </c>
      <c r="L883" s="166">
        <f t="shared" si="561"/>
        <v>74</v>
      </c>
      <c r="M883" s="166">
        <f t="shared" si="562"/>
        <v>567.24</v>
      </c>
      <c r="N883" s="166">
        <f t="shared" si="563"/>
        <v>709.05</v>
      </c>
      <c r="O883" s="166"/>
      <c r="P883" s="167">
        <f t="shared" si="564"/>
        <v>2</v>
      </c>
      <c r="Q883" s="168">
        <f t="shared" si="565"/>
        <v>0</v>
      </c>
      <c r="R883" s="168">
        <f t="shared" si="566"/>
        <v>0</v>
      </c>
      <c r="S883" s="168">
        <f t="shared" si="567"/>
        <v>0</v>
      </c>
      <c r="T883" s="169">
        <f t="shared" si="568"/>
        <v>0</v>
      </c>
      <c r="U883" s="166"/>
      <c r="V883" s="167">
        <f t="shared" si="569"/>
        <v>2</v>
      </c>
      <c r="W883" s="168">
        <f t="shared" si="570"/>
        <v>0</v>
      </c>
      <c r="X883" s="168">
        <f t="shared" si="571"/>
        <v>0</v>
      </c>
      <c r="Y883" s="168">
        <f t="shared" si="572"/>
        <v>0</v>
      </c>
      <c r="Z883" s="169">
        <f t="shared" si="573"/>
        <v>0</v>
      </c>
      <c r="AA883" s="166"/>
      <c r="AB883" s="167">
        <f t="shared" si="574"/>
        <v>2</v>
      </c>
      <c r="AC883" s="168">
        <f t="shared" si="575"/>
        <v>0</v>
      </c>
      <c r="AD883" s="168">
        <f t="shared" si="576"/>
        <v>0</v>
      </c>
      <c r="AE883" s="168">
        <f t="shared" si="577"/>
        <v>0</v>
      </c>
      <c r="AF883" s="169">
        <f t="shared" si="578"/>
        <v>0</v>
      </c>
      <c r="AG883" s="170"/>
      <c r="AH883" s="238" t="s">
        <v>1490</v>
      </c>
      <c r="AI883" s="280"/>
      <c r="AN883" s="255"/>
      <c r="AO883" s="256"/>
      <c r="AP883" s="256"/>
      <c r="AQ883" s="257"/>
    </row>
    <row r="884" spans="1:43" ht="120">
      <c r="A884" s="281"/>
      <c r="B884" s="282" t="s">
        <v>5080</v>
      </c>
      <c r="C884" s="299" t="s">
        <v>5055</v>
      </c>
      <c r="D884" s="273" t="s">
        <v>5081</v>
      </c>
      <c r="E884" s="274"/>
      <c r="F884" s="275" t="s">
        <v>2594</v>
      </c>
      <c r="G884" s="276">
        <v>2</v>
      </c>
      <c r="H884" s="277">
        <v>232.65</v>
      </c>
      <c r="I884" s="278">
        <v>39.57</v>
      </c>
      <c r="J884" s="279">
        <f t="shared" si="559"/>
        <v>272.22000000000003</v>
      </c>
      <c r="K884" s="166">
        <f t="shared" si="560"/>
        <v>465.3</v>
      </c>
      <c r="L884" s="166">
        <f t="shared" si="561"/>
        <v>79.14</v>
      </c>
      <c r="M884" s="166">
        <f t="shared" si="562"/>
        <v>544.44000000000005</v>
      </c>
      <c r="N884" s="166">
        <f t="shared" si="563"/>
        <v>680.55</v>
      </c>
      <c r="O884" s="166"/>
      <c r="P884" s="167">
        <f t="shared" si="564"/>
        <v>2</v>
      </c>
      <c r="Q884" s="168">
        <f t="shared" si="565"/>
        <v>0</v>
      </c>
      <c r="R884" s="168">
        <f t="shared" si="566"/>
        <v>0</v>
      </c>
      <c r="S884" s="168">
        <f t="shared" si="567"/>
        <v>0</v>
      </c>
      <c r="T884" s="169">
        <f t="shared" si="568"/>
        <v>0</v>
      </c>
      <c r="U884" s="166"/>
      <c r="V884" s="167">
        <f t="shared" si="569"/>
        <v>2</v>
      </c>
      <c r="W884" s="168">
        <f t="shared" si="570"/>
        <v>0</v>
      </c>
      <c r="X884" s="168">
        <f t="shared" si="571"/>
        <v>0</v>
      </c>
      <c r="Y884" s="168">
        <f t="shared" si="572"/>
        <v>0</v>
      </c>
      <c r="Z884" s="169">
        <f t="shared" si="573"/>
        <v>0</v>
      </c>
      <c r="AA884" s="166"/>
      <c r="AB884" s="167">
        <f t="shared" si="574"/>
        <v>2</v>
      </c>
      <c r="AC884" s="168">
        <f t="shared" si="575"/>
        <v>0</v>
      </c>
      <c r="AD884" s="168">
        <f t="shared" si="576"/>
        <v>0</v>
      </c>
      <c r="AE884" s="168">
        <f t="shared" si="577"/>
        <v>0</v>
      </c>
      <c r="AF884" s="169">
        <f t="shared" si="578"/>
        <v>0</v>
      </c>
      <c r="AG884" s="170"/>
      <c r="AH884" s="238" t="s">
        <v>1490</v>
      </c>
      <c r="AI884" s="280"/>
      <c r="AN884" s="239"/>
      <c r="AO884" s="240"/>
      <c r="AP884" s="240"/>
      <c r="AQ884" s="241"/>
    </row>
    <row r="885" spans="1:43" ht="120">
      <c r="A885" s="281"/>
      <c r="B885" s="282" t="s">
        <v>5082</v>
      </c>
      <c r="C885" s="299" t="s">
        <v>5058</v>
      </c>
      <c r="D885" s="273" t="s">
        <v>5083</v>
      </c>
      <c r="E885" s="274"/>
      <c r="F885" s="275" t="s">
        <v>2594</v>
      </c>
      <c r="G885" s="276">
        <v>2</v>
      </c>
      <c r="H885" s="277">
        <v>281.08999999999997</v>
      </c>
      <c r="I885" s="278">
        <v>39.65</v>
      </c>
      <c r="J885" s="279">
        <f t="shared" si="559"/>
        <v>320.74</v>
      </c>
      <c r="K885" s="166">
        <f t="shared" si="560"/>
        <v>562.17999999999995</v>
      </c>
      <c r="L885" s="166">
        <f t="shared" si="561"/>
        <v>79.3</v>
      </c>
      <c r="M885" s="166">
        <f t="shared" si="562"/>
        <v>641.48</v>
      </c>
      <c r="N885" s="166">
        <f t="shared" si="563"/>
        <v>801.85</v>
      </c>
      <c r="O885" s="166"/>
      <c r="P885" s="167">
        <f t="shared" si="564"/>
        <v>2</v>
      </c>
      <c r="Q885" s="168">
        <f t="shared" si="565"/>
        <v>0</v>
      </c>
      <c r="R885" s="168">
        <f t="shared" si="566"/>
        <v>0</v>
      </c>
      <c r="S885" s="168">
        <f t="shared" si="567"/>
        <v>0</v>
      </c>
      <c r="T885" s="169">
        <f t="shared" si="568"/>
        <v>0</v>
      </c>
      <c r="U885" s="166"/>
      <c r="V885" s="167">
        <f t="shared" si="569"/>
        <v>2</v>
      </c>
      <c r="W885" s="168">
        <f t="shared" si="570"/>
        <v>0</v>
      </c>
      <c r="X885" s="168">
        <f t="shared" si="571"/>
        <v>0</v>
      </c>
      <c r="Y885" s="168">
        <f t="shared" si="572"/>
        <v>0</v>
      </c>
      <c r="Z885" s="169">
        <f t="shared" si="573"/>
        <v>0</v>
      </c>
      <c r="AA885" s="166"/>
      <c r="AB885" s="167">
        <f t="shared" si="574"/>
        <v>2</v>
      </c>
      <c r="AC885" s="168">
        <f t="shared" si="575"/>
        <v>0</v>
      </c>
      <c r="AD885" s="168">
        <f t="shared" si="576"/>
        <v>0</v>
      </c>
      <c r="AE885" s="168">
        <f t="shared" si="577"/>
        <v>0</v>
      </c>
      <c r="AF885" s="169">
        <f t="shared" si="578"/>
        <v>0</v>
      </c>
      <c r="AG885" s="170"/>
      <c r="AH885" s="238" t="s">
        <v>1490</v>
      </c>
      <c r="AI885" s="280"/>
      <c r="AN885" s="255"/>
      <c r="AO885" s="256"/>
      <c r="AP885" s="256"/>
      <c r="AQ885" s="257"/>
    </row>
    <row r="886" spans="1:43" ht="120">
      <c r="A886" s="281"/>
      <c r="B886" s="282" t="s">
        <v>5084</v>
      </c>
      <c r="C886" s="299" t="s">
        <v>5055</v>
      </c>
      <c r="D886" s="273" t="s">
        <v>5085</v>
      </c>
      <c r="E886" s="274"/>
      <c r="F886" s="275" t="s">
        <v>2594</v>
      </c>
      <c r="G886" s="276">
        <v>2</v>
      </c>
      <c r="H886" s="277">
        <v>284.25</v>
      </c>
      <c r="I886" s="278">
        <v>45.54</v>
      </c>
      <c r="J886" s="279">
        <f t="shared" si="559"/>
        <v>329.79</v>
      </c>
      <c r="K886" s="166">
        <f t="shared" si="560"/>
        <v>568.5</v>
      </c>
      <c r="L886" s="166">
        <f t="shared" si="561"/>
        <v>91.08</v>
      </c>
      <c r="M886" s="166">
        <f t="shared" si="562"/>
        <v>659.58</v>
      </c>
      <c r="N886" s="166">
        <f t="shared" si="563"/>
        <v>824.48</v>
      </c>
      <c r="O886" s="166"/>
      <c r="P886" s="167">
        <f t="shared" si="564"/>
        <v>2</v>
      </c>
      <c r="Q886" s="168">
        <f t="shared" si="565"/>
        <v>0</v>
      </c>
      <c r="R886" s="168">
        <f t="shared" si="566"/>
        <v>0</v>
      </c>
      <c r="S886" s="168">
        <f t="shared" si="567"/>
        <v>0</v>
      </c>
      <c r="T886" s="169">
        <f t="shared" si="568"/>
        <v>0</v>
      </c>
      <c r="U886" s="166"/>
      <c r="V886" s="167">
        <f t="shared" si="569"/>
        <v>2</v>
      </c>
      <c r="W886" s="168">
        <f t="shared" si="570"/>
        <v>0</v>
      </c>
      <c r="X886" s="168">
        <f t="shared" si="571"/>
        <v>0</v>
      </c>
      <c r="Y886" s="168">
        <f t="shared" si="572"/>
        <v>0</v>
      </c>
      <c r="Z886" s="169">
        <f t="shared" si="573"/>
        <v>0</v>
      </c>
      <c r="AA886" s="166"/>
      <c r="AB886" s="167">
        <f t="shared" si="574"/>
        <v>2</v>
      </c>
      <c r="AC886" s="168">
        <f t="shared" si="575"/>
        <v>0</v>
      </c>
      <c r="AD886" s="168">
        <f t="shared" si="576"/>
        <v>0</v>
      </c>
      <c r="AE886" s="168">
        <f t="shared" si="577"/>
        <v>0</v>
      </c>
      <c r="AF886" s="169">
        <f t="shared" si="578"/>
        <v>0</v>
      </c>
      <c r="AG886" s="170"/>
      <c r="AH886" s="238" t="s">
        <v>1490</v>
      </c>
      <c r="AI886" s="280"/>
      <c r="AN886" s="255"/>
      <c r="AO886" s="256"/>
      <c r="AP886" s="256"/>
      <c r="AQ886" s="257"/>
    </row>
    <row r="887" spans="1:43" ht="120">
      <c r="A887" s="281"/>
      <c r="B887" s="282" t="s">
        <v>5086</v>
      </c>
      <c r="C887" s="299" t="s">
        <v>5058</v>
      </c>
      <c r="D887" s="273" t="s">
        <v>5087</v>
      </c>
      <c r="E887" s="274"/>
      <c r="F887" s="275" t="s">
        <v>2594</v>
      </c>
      <c r="G887" s="276">
        <v>2</v>
      </c>
      <c r="H887" s="277">
        <v>332.33</v>
      </c>
      <c r="I887" s="278">
        <v>43.59</v>
      </c>
      <c r="J887" s="279">
        <f t="shared" si="559"/>
        <v>375.92</v>
      </c>
      <c r="K887" s="166">
        <f t="shared" si="560"/>
        <v>664.66</v>
      </c>
      <c r="L887" s="166">
        <f t="shared" si="561"/>
        <v>87.18</v>
      </c>
      <c r="M887" s="166">
        <f t="shared" si="562"/>
        <v>751.84</v>
      </c>
      <c r="N887" s="166">
        <f t="shared" si="563"/>
        <v>939.8</v>
      </c>
      <c r="O887" s="166"/>
      <c r="P887" s="167">
        <f t="shared" si="564"/>
        <v>2</v>
      </c>
      <c r="Q887" s="168">
        <f t="shared" si="565"/>
        <v>0</v>
      </c>
      <c r="R887" s="168">
        <f t="shared" si="566"/>
        <v>0</v>
      </c>
      <c r="S887" s="168">
        <f t="shared" si="567"/>
        <v>0</v>
      </c>
      <c r="T887" s="169">
        <f t="shared" si="568"/>
        <v>0</v>
      </c>
      <c r="U887" s="166"/>
      <c r="V887" s="167">
        <f t="shared" si="569"/>
        <v>2</v>
      </c>
      <c r="W887" s="168">
        <f t="shared" si="570"/>
        <v>0</v>
      </c>
      <c r="X887" s="168">
        <f t="shared" si="571"/>
        <v>0</v>
      </c>
      <c r="Y887" s="168">
        <f t="shared" si="572"/>
        <v>0</v>
      </c>
      <c r="Z887" s="169">
        <f t="shared" si="573"/>
        <v>0</v>
      </c>
      <c r="AA887" s="166"/>
      <c r="AB887" s="167">
        <f t="shared" si="574"/>
        <v>2</v>
      </c>
      <c r="AC887" s="168">
        <f t="shared" si="575"/>
        <v>0</v>
      </c>
      <c r="AD887" s="168">
        <f t="shared" si="576"/>
        <v>0</v>
      </c>
      <c r="AE887" s="168">
        <f t="shared" si="577"/>
        <v>0</v>
      </c>
      <c r="AF887" s="169">
        <f t="shared" si="578"/>
        <v>0</v>
      </c>
      <c r="AG887" s="170"/>
      <c r="AH887" s="238" t="s">
        <v>1490</v>
      </c>
      <c r="AI887" s="280"/>
      <c r="AN887" s="255"/>
      <c r="AO887" s="256"/>
      <c r="AP887" s="256"/>
      <c r="AQ887" s="257"/>
    </row>
    <row r="888" spans="1:43" ht="120">
      <c r="A888" s="281"/>
      <c r="B888" s="282" t="s">
        <v>5088</v>
      </c>
      <c r="C888" s="299" t="s">
        <v>5058</v>
      </c>
      <c r="D888" s="273" t="s">
        <v>5089</v>
      </c>
      <c r="E888" s="274"/>
      <c r="F888" s="275" t="s">
        <v>2594</v>
      </c>
      <c r="G888" s="276">
        <v>2</v>
      </c>
      <c r="H888" s="277">
        <v>267.12</v>
      </c>
      <c r="I888" s="278">
        <v>38.57</v>
      </c>
      <c r="J888" s="279">
        <f t="shared" si="559"/>
        <v>305.69</v>
      </c>
      <c r="K888" s="166">
        <f t="shared" si="560"/>
        <v>534.24</v>
      </c>
      <c r="L888" s="166">
        <f t="shared" si="561"/>
        <v>77.14</v>
      </c>
      <c r="M888" s="166">
        <f t="shared" si="562"/>
        <v>611.38</v>
      </c>
      <c r="N888" s="166">
        <f t="shared" si="563"/>
        <v>764.23</v>
      </c>
      <c r="O888" s="166"/>
      <c r="P888" s="167">
        <f t="shared" si="564"/>
        <v>2</v>
      </c>
      <c r="Q888" s="168">
        <f t="shared" si="565"/>
        <v>0</v>
      </c>
      <c r="R888" s="168">
        <f t="shared" si="566"/>
        <v>0</v>
      </c>
      <c r="S888" s="168">
        <f t="shared" si="567"/>
        <v>0</v>
      </c>
      <c r="T888" s="169">
        <f t="shared" si="568"/>
        <v>0</v>
      </c>
      <c r="U888" s="166"/>
      <c r="V888" s="167">
        <f t="shared" si="569"/>
        <v>2</v>
      </c>
      <c r="W888" s="168">
        <f t="shared" si="570"/>
        <v>0</v>
      </c>
      <c r="X888" s="168">
        <f t="shared" si="571"/>
        <v>0</v>
      </c>
      <c r="Y888" s="168">
        <f t="shared" si="572"/>
        <v>0</v>
      </c>
      <c r="Z888" s="169">
        <f t="shared" si="573"/>
        <v>0</v>
      </c>
      <c r="AA888" s="166"/>
      <c r="AB888" s="167">
        <f t="shared" si="574"/>
        <v>2</v>
      </c>
      <c r="AC888" s="168">
        <f t="shared" si="575"/>
        <v>0</v>
      </c>
      <c r="AD888" s="168">
        <f t="shared" si="576"/>
        <v>0</v>
      </c>
      <c r="AE888" s="168">
        <f t="shared" si="577"/>
        <v>0</v>
      </c>
      <c r="AF888" s="169">
        <f t="shared" si="578"/>
        <v>0</v>
      </c>
      <c r="AG888" s="170"/>
      <c r="AH888" s="238" t="s">
        <v>1490</v>
      </c>
      <c r="AI888" s="280"/>
      <c r="AN888" s="255"/>
      <c r="AO888" s="256"/>
      <c r="AP888" s="256"/>
      <c r="AQ888" s="257"/>
    </row>
    <row r="889" spans="1:43" ht="120">
      <c r="A889" s="281"/>
      <c r="B889" s="282" t="s">
        <v>5090</v>
      </c>
      <c r="C889" s="299" t="s">
        <v>5058</v>
      </c>
      <c r="D889" s="273" t="s">
        <v>5091</v>
      </c>
      <c r="E889" s="274"/>
      <c r="F889" s="275" t="s">
        <v>2594</v>
      </c>
      <c r="G889" s="276">
        <v>2</v>
      </c>
      <c r="H889" s="277">
        <v>418.97</v>
      </c>
      <c r="I889" s="278">
        <v>50.26</v>
      </c>
      <c r="J889" s="279">
        <f t="shared" si="559"/>
        <v>469.23</v>
      </c>
      <c r="K889" s="166">
        <f t="shared" si="560"/>
        <v>837.94</v>
      </c>
      <c r="L889" s="166">
        <f t="shared" si="561"/>
        <v>100.52</v>
      </c>
      <c r="M889" s="166">
        <f t="shared" si="562"/>
        <v>938.46</v>
      </c>
      <c r="N889" s="166">
        <f t="shared" si="563"/>
        <v>1173.08</v>
      </c>
      <c r="O889" s="166"/>
      <c r="P889" s="167">
        <f t="shared" si="564"/>
        <v>2</v>
      </c>
      <c r="Q889" s="168">
        <f t="shared" si="565"/>
        <v>0</v>
      </c>
      <c r="R889" s="168">
        <f t="shared" si="566"/>
        <v>0</v>
      </c>
      <c r="S889" s="168">
        <f t="shared" si="567"/>
        <v>0</v>
      </c>
      <c r="T889" s="169">
        <f t="shared" si="568"/>
        <v>0</v>
      </c>
      <c r="U889" s="166"/>
      <c r="V889" s="167">
        <f t="shared" si="569"/>
        <v>2</v>
      </c>
      <c r="W889" s="168">
        <f t="shared" si="570"/>
        <v>0</v>
      </c>
      <c r="X889" s="168">
        <f t="shared" si="571"/>
        <v>0</v>
      </c>
      <c r="Y889" s="168">
        <f t="shared" si="572"/>
        <v>0</v>
      </c>
      <c r="Z889" s="169">
        <f t="shared" si="573"/>
        <v>0</v>
      </c>
      <c r="AA889" s="166"/>
      <c r="AB889" s="167">
        <f t="shared" si="574"/>
        <v>2</v>
      </c>
      <c r="AC889" s="168">
        <f t="shared" si="575"/>
        <v>0</v>
      </c>
      <c r="AD889" s="168">
        <f t="shared" si="576"/>
        <v>0</v>
      </c>
      <c r="AE889" s="168">
        <f t="shared" si="577"/>
        <v>0</v>
      </c>
      <c r="AF889" s="169">
        <f t="shared" si="578"/>
        <v>0</v>
      </c>
      <c r="AG889" s="170"/>
      <c r="AH889" s="238" t="s">
        <v>1490</v>
      </c>
      <c r="AI889" s="280"/>
      <c r="AN889" s="255"/>
      <c r="AO889" s="256"/>
      <c r="AP889" s="256"/>
      <c r="AQ889" s="257"/>
    </row>
    <row r="890" spans="1:43" ht="120">
      <c r="A890" s="281"/>
      <c r="B890" s="282" t="s">
        <v>5092</v>
      </c>
      <c r="C890" s="299" t="s">
        <v>5055</v>
      </c>
      <c r="D890" s="273" t="s">
        <v>5093</v>
      </c>
      <c r="E890" s="274"/>
      <c r="F890" s="275" t="s">
        <v>2594</v>
      </c>
      <c r="G890" s="276">
        <v>2</v>
      </c>
      <c r="H890" s="277">
        <v>209.89</v>
      </c>
      <c r="I890" s="278">
        <v>36.94</v>
      </c>
      <c r="J890" s="279">
        <f t="shared" si="559"/>
        <v>246.83</v>
      </c>
      <c r="K890" s="166">
        <f t="shared" si="560"/>
        <v>419.78</v>
      </c>
      <c r="L890" s="166">
        <f t="shared" si="561"/>
        <v>73.88</v>
      </c>
      <c r="M890" s="166">
        <f t="shared" si="562"/>
        <v>493.66</v>
      </c>
      <c r="N890" s="166">
        <f t="shared" si="563"/>
        <v>617.08000000000004</v>
      </c>
      <c r="O890" s="166"/>
      <c r="P890" s="167">
        <f t="shared" si="564"/>
        <v>2</v>
      </c>
      <c r="Q890" s="168">
        <f t="shared" si="565"/>
        <v>0</v>
      </c>
      <c r="R890" s="168">
        <f t="shared" si="566"/>
        <v>0</v>
      </c>
      <c r="S890" s="168">
        <f t="shared" si="567"/>
        <v>0</v>
      </c>
      <c r="T890" s="169">
        <f t="shared" si="568"/>
        <v>0</v>
      </c>
      <c r="U890" s="166"/>
      <c r="V890" s="167">
        <f t="shared" si="569"/>
        <v>2</v>
      </c>
      <c r="W890" s="168">
        <f t="shared" si="570"/>
        <v>0</v>
      </c>
      <c r="X890" s="168">
        <f t="shared" si="571"/>
        <v>0</v>
      </c>
      <c r="Y890" s="168">
        <f t="shared" si="572"/>
        <v>0</v>
      </c>
      <c r="Z890" s="169">
        <f t="shared" si="573"/>
        <v>0</v>
      </c>
      <c r="AA890" s="166"/>
      <c r="AB890" s="167">
        <f t="shared" si="574"/>
        <v>2</v>
      </c>
      <c r="AC890" s="168">
        <f t="shared" si="575"/>
        <v>0</v>
      </c>
      <c r="AD890" s="168">
        <f t="shared" si="576"/>
        <v>0</v>
      </c>
      <c r="AE890" s="168">
        <f t="shared" si="577"/>
        <v>0</v>
      </c>
      <c r="AF890" s="169">
        <f t="shared" si="578"/>
        <v>0</v>
      </c>
      <c r="AG890" s="170"/>
      <c r="AH890" s="238" t="s">
        <v>1490</v>
      </c>
      <c r="AI890" s="280"/>
      <c r="AN890" s="239"/>
      <c r="AO890" s="240"/>
      <c r="AP890" s="240"/>
      <c r="AQ890" s="241"/>
    </row>
    <row r="891" spans="1:43" ht="120">
      <c r="A891" s="281"/>
      <c r="B891" s="282" t="s">
        <v>5094</v>
      </c>
      <c r="C891" s="299" t="s">
        <v>5058</v>
      </c>
      <c r="D891" s="273" t="s">
        <v>5095</v>
      </c>
      <c r="E891" s="274"/>
      <c r="F891" s="275" t="s">
        <v>2594</v>
      </c>
      <c r="G891" s="276">
        <v>21</v>
      </c>
      <c r="H891" s="277">
        <v>246.62</v>
      </c>
      <c r="I891" s="278">
        <v>37</v>
      </c>
      <c r="J891" s="279">
        <f t="shared" si="559"/>
        <v>283.62</v>
      </c>
      <c r="K891" s="166">
        <f t="shared" si="560"/>
        <v>5179.0200000000004</v>
      </c>
      <c r="L891" s="166">
        <f t="shared" si="561"/>
        <v>777</v>
      </c>
      <c r="M891" s="166">
        <f t="shared" si="562"/>
        <v>5956.02</v>
      </c>
      <c r="N891" s="166">
        <f t="shared" si="563"/>
        <v>7445.03</v>
      </c>
      <c r="O891" s="166"/>
      <c r="P891" s="167">
        <f t="shared" si="564"/>
        <v>21</v>
      </c>
      <c r="Q891" s="168">
        <f t="shared" si="565"/>
        <v>0</v>
      </c>
      <c r="R891" s="168">
        <f t="shared" si="566"/>
        <v>0</v>
      </c>
      <c r="S891" s="168">
        <f t="shared" si="567"/>
        <v>0</v>
      </c>
      <c r="T891" s="169">
        <f t="shared" si="568"/>
        <v>0</v>
      </c>
      <c r="U891" s="166"/>
      <c r="V891" s="167">
        <f t="shared" si="569"/>
        <v>21</v>
      </c>
      <c r="W891" s="168">
        <f t="shared" si="570"/>
        <v>0</v>
      </c>
      <c r="X891" s="168">
        <f t="shared" si="571"/>
        <v>0</v>
      </c>
      <c r="Y891" s="168">
        <f t="shared" si="572"/>
        <v>0</v>
      </c>
      <c r="Z891" s="169">
        <f t="shared" si="573"/>
        <v>0</v>
      </c>
      <c r="AA891" s="166"/>
      <c r="AB891" s="167">
        <f t="shared" si="574"/>
        <v>21</v>
      </c>
      <c r="AC891" s="168">
        <f t="shared" si="575"/>
        <v>0</v>
      </c>
      <c r="AD891" s="168">
        <f t="shared" si="576"/>
        <v>0</v>
      </c>
      <c r="AE891" s="168">
        <f t="shared" si="577"/>
        <v>0</v>
      </c>
      <c r="AF891" s="169">
        <f t="shared" si="578"/>
        <v>0</v>
      </c>
      <c r="AG891" s="170"/>
      <c r="AH891" s="238" t="s">
        <v>1490</v>
      </c>
      <c r="AI891" s="280"/>
      <c r="AN891" s="255"/>
      <c r="AO891" s="256"/>
      <c r="AP891" s="256"/>
      <c r="AQ891" s="257"/>
    </row>
    <row r="892" spans="1:43" ht="120">
      <c r="A892" s="281"/>
      <c r="B892" s="282" t="s">
        <v>5096</v>
      </c>
      <c r="C892" s="299" t="s">
        <v>5055</v>
      </c>
      <c r="D892" s="273" t="s">
        <v>5097</v>
      </c>
      <c r="E892" s="274"/>
      <c r="F892" s="275" t="s">
        <v>2594</v>
      </c>
      <c r="G892" s="276">
        <v>2</v>
      </c>
      <c r="H892" s="277">
        <v>232.65</v>
      </c>
      <c r="I892" s="278">
        <v>39.57</v>
      </c>
      <c r="J892" s="279">
        <f t="shared" si="559"/>
        <v>272.22000000000003</v>
      </c>
      <c r="K892" s="166">
        <f t="shared" si="560"/>
        <v>465.3</v>
      </c>
      <c r="L892" s="166">
        <f t="shared" si="561"/>
        <v>79.14</v>
      </c>
      <c r="M892" s="166">
        <f t="shared" si="562"/>
        <v>544.44000000000005</v>
      </c>
      <c r="N892" s="166">
        <f t="shared" si="563"/>
        <v>680.55</v>
      </c>
      <c r="O892" s="166"/>
      <c r="P892" s="167">
        <f t="shared" si="564"/>
        <v>2</v>
      </c>
      <c r="Q892" s="168">
        <f t="shared" si="565"/>
        <v>0</v>
      </c>
      <c r="R892" s="168">
        <f t="shared" si="566"/>
        <v>0</v>
      </c>
      <c r="S892" s="168">
        <f t="shared" si="567"/>
        <v>0</v>
      </c>
      <c r="T892" s="169">
        <f t="shared" si="568"/>
        <v>0</v>
      </c>
      <c r="U892" s="166"/>
      <c r="V892" s="167">
        <f t="shared" si="569"/>
        <v>2</v>
      </c>
      <c r="W892" s="168">
        <f t="shared" si="570"/>
        <v>0</v>
      </c>
      <c r="X892" s="168">
        <f t="shared" si="571"/>
        <v>0</v>
      </c>
      <c r="Y892" s="168">
        <f t="shared" si="572"/>
        <v>0</v>
      </c>
      <c r="Z892" s="169">
        <f t="shared" si="573"/>
        <v>0</v>
      </c>
      <c r="AA892" s="166"/>
      <c r="AB892" s="167">
        <f t="shared" si="574"/>
        <v>2</v>
      </c>
      <c r="AC892" s="168">
        <f t="shared" si="575"/>
        <v>0</v>
      </c>
      <c r="AD892" s="168">
        <f t="shared" si="576"/>
        <v>0</v>
      </c>
      <c r="AE892" s="168">
        <f t="shared" si="577"/>
        <v>0</v>
      </c>
      <c r="AF892" s="169">
        <f t="shared" si="578"/>
        <v>0</v>
      </c>
      <c r="AG892" s="170"/>
      <c r="AH892" s="238" t="s">
        <v>1490</v>
      </c>
      <c r="AI892" s="280"/>
      <c r="AN892" s="255"/>
      <c r="AO892" s="256"/>
      <c r="AP892" s="256"/>
      <c r="AQ892" s="257"/>
    </row>
    <row r="893" spans="1:43" ht="120">
      <c r="A893" s="281"/>
      <c r="B893" s="282" t="s">
        <v>5098</v>
      </c>
      <c r="C893" s="299" t="s">
        <v>5058</v>
      </c>
      <c r="D893" s="273" t="s">
        <v>5099</v>
      </c>
      <c r="E893" s="274"/>
      <c r="F893" s="275" t="s">
        <v>2594</v>
      </c>
      <c r="G893" s="276">
        <v>10</v>
      </c>
      <c r="H893" s="277">
        <v>281.08999999999997</v>
      </c>
      <c r="I893" s="278">
        <v>39.65</v>
      </c>
      <c r="J893" s="279">
        <f t="shared" si="559"/>
        <v>320.74</v>
      </c>
      <c r="K893" s="166">
        <f t="shared" si="560"/>
        <v>2810.9</v>
      </c>
      <c r="L893" s="166">
        <f t="shared" si="561"/>
        <v>396.5</v>
      </c>
      <c r="M893" s="166">
        <f t="shared" si="562"/>
        <v>3207.4</v>
      </c>
      <c r="N893" s="166">
        <f t="shared" si="563"/>
        <v>4009.25</v>
      </c>
      <c r="O893" s="166"/>
      <c r="P893" s="167">
        <f t="shared" si="564"/>
        <v>10</v>
      </c>
      <c r="Q893" s="168">
        <f t="shared" si="565"/>
        <v>0</v>
      </c>
      <c r="R893" s="168">
        <f t="shared" si="566"/>
        <v>0</v>
      </c>
      <c r="S893" s="168">
        <f t="shared" si="567"/>
        <v>0</v>
      </c>
      <c r="T893" s="169">
        <f t="shared" si="568"/>
        <v>0</v>
      </c>
      <c r="U893" s="166"/>
      <c r="V893" s="167">
        <f t="shared" si="569"/>
        <v>10</v>
      </c>
      <c r="W893" s="168">
        <f t="shared" si="570"/>
        <v>0</v>
      </c>
      <c r="X893" s="168">
        <f t="shared" si="571"/>
        <v>0</v>
      </c>
      <c r="Y893" s="168">
        <f t="shared" si="572"/>
        <v>0</v>
      </c>
      <c r="Z893" s="169">
        <f t="shared" si="573"/>
        <v>0</v>
      </c>
      <c r="AA893" s="166"/>
      <c r="AB893" s="167">
        <f t="shared" si="574"/>
        <v>10</v>
      </c>
      <c r="AC893" s="168">
        <f t="shared" si="575"/>
        <v>0</v>
      </c>
      <c r="AD893" s="168">
        <f t="shared" si="576"/>
        <v>0</v>
      </c>
      <c r="AE893" s="168">
        <f t="shared" si="577"/>
        <v>0</v>
      </c>
      <c r="AF893" s="169">
        <f t="shared" si="578"/>
        <v>0</v>
      </c>
      <c r="AG893" s="170"/>
      <c r="AH893" s="238" t="s">
        <v>1490</v>
      </c>
      <c r="AI893" s="280"/>
      <c r="AN893" s="255"/>
      <c r="AO893" s="256"/>
      <c r="AP893" s="256"/>
      <c r="AQ893" s="257"/>
    </row>
    <row r="894" spans="1:43" ht="120">
      <c r="A894" s="281"/>
      <c r="B894" s="282" t="s">
        <v>5100</v>
      </c>
      <c r="C894" s="299" t="s">
        <v>5055</v>
      </c>
      <c r="D894" s="273" t="s">
        <v>5101</v>
      </c>
      <c r="E894" s="274"/>
      <c r="F894" s="275" t="s">
        <v>2594</v>
      </c>
      <c r="G894" s="276">
        <v>21</v>
      </c>
      <c r="H894" s="277">
        <v>284.25</v>
      </c>
      <c r="I894" s="278">
        <v>45.54</v>
      </c>
      <c r="J894" s="279">
        <f t="shared" si="559"/>
        <v>329.79</v>
      </c>
      <c r="K894" s="166">
        <f t="shared" si="560"/>
        <v>5969.25</v>
      </c>
      <c r="L894" s="166">
        <f t="shared" si="561"/>
        <v>956.34</v>
      </c>
      <c r="M894" s="166">
        <f t="shared" si="562"/>
        <v>6925.59</v>
      </c>
      <c r="N894" s="166">
        <f t="shared" si="563"/>
        <v>8656.99</v>
      </c>
      <c r="O894" s="166"/>
      <c r="P894" s="167">
        <f t="shared" si="564"/>
        <v>21</v>
      </c>
      <c r="Q894" s="168">
        <f t="shared" si="565"/>
        <v>0</v>
      </c>
      <c r="R894" s="168">
        <f t="shared" si="566"/>
        <v>0</v>
      </c>
      <c r="S894" s="168">
        <f t="shared" si="567"/>
        <v>0</v>
      </c>
      <c r="T894" s="169">
        <f t="shared" si="568"/>
        <v>0</v>
      </c>
      <c r="U894" s="166"/>
      <c r="V894" s="167">
        <f t="shared" si="569"/>
        <v>21</v>
      </c>
      <c r="W894" s="168">
        <f t="shared" si="570"/>
        <v>0</v>
      </c>
      <c r="X894" s="168">
        <f t="shared" si="571"/>
        <v>0</v>
      </c>
      <c r="Y894" s="168">
        <f t="shared" si="572"/>
        <v>0</v>
      </c>
      <c r="Z894" s="169">
        <f t="shared" si="573"/>
        <v>0</v>
      </c>
      <c r="AA894" s="166"/>
      <c r="AB894" s="167">
        <f t="shared" si="574"/>
        <v>21</v>
      </c>
      <c r="AC894" s="168">
        <f t="shared" si="575"/>
        <v>0</v>
      </c>
      <c r="AD894" s="168">
        <f t="shared" si="576"/>
        <v>0</v>
      </c>
      <c r="AE894" s="168">
        <f t="shared" si="577"/>
        <v>0</v>
      </c>
      <c r="AF894" s="169">
        <f t="shared" si="578"/>
        <v>0</v>
      </c>
      <c r="AG894" s="170"/>
      <c r="AH894" s="238" t="s">
        <v>1490</v>
      </c>
      <c r="AI894" s="280"/>
      <c r="AN894" s="255"/>
      <c r="AO894" s="256"/>
      <c r="AP894" s="256"/>
      <c r="AQ894" s="257"/>
    </row>
    <row r="895" spans="1:43" ht="120">
      <c r="A895" s="281"/>
      <c r="B895" s="282" t="s">
        <v>5102</v>
      </c>
      <c r="C895" s="308" t="s">
        <v>5103</v>
      </c>
      <c r="D895" s="273" t="s">
        <v>5104</v>
      </c>
      <c r="E895" s="274"/>
      <c r="F895" s="275" t="s">
        <v>2594</v>
      </c>
      <c r="G895" s="276">
        <v>2</v>
      </c>
      <c r="H895" s="277">
        <v>96.75</v>
      </c>
      <c r="I895" s="278">
        <v>153.19999999999999</v>
      </c>
      <c r="J895" s="279">
        <f t="shared" si="559"/>
        <v>249.95</v>
      </c>
      <c r="K895" s="166">
        <f t="shared" si="560"/>
        <v>193.5</v>
      </c>
      <c r="L895" s="166">
        <f t="shared" si="561"/>
        <v>306.39999999999998</v>
      </c>
      <c r="M895" s="166">
        <f t="shared" si="562"/>
        <v>499.9</v>
      </c>
      <c r="N895" s="166">
        <f t="shared" si="563"/>
        <v>624.88</v>
      </c>
      <c r="O895" s="166"/>
      <c r="P895" s="167">
        <f t="shared" si="564"/>
        <v>2</v>
      </c>
      <c r="Q895" s="168">
        <f t="shared" si="565"/>
        <v>0</v>
      </c>
      <c r="R895" s="168">
        <f t="shared" si="566"/>
        <v>0</v>
      </c>
      <c r="S895" s="168">
        <f t="shared" si="567"/>
        <v>0</v>
      </c>
      <c r="T895" s="169">
        <f t="shared" si="568"/>
        <v>0</v>
      </c>
      <c r="U895" s="166"/>
      <c r="V895" s="167">
        <f t="shared" si="569"/>
        <v>2</v>
      </c>
      <c r="W895" s="168">
        <f t="shared" si="570"/>
        <v>0</v>
      </c>
      <c r="X895" s="168">
        <f t="shared" si="571"/>
        <v>0</v>
      </c>
      <c r="Y895" s="168">
        <f t="shared" si="572"/>
        <v>0</v>
      </c>
      <c r="Z895" s="169">
        <f t="shared" si="573"/>
        <v>0</v>
      </c>
      <c r="AA895" s="166"/>
      <c r="AB895" s="167">
        <f t="shared" si="574"/>
        <v>2</v>
      </c>
      <c r="AC895" s="168">
        <f t="shared" si="575"/>
        <v>0</v>
      </c>
      <c r="AD895" s="168">
        <f t="shared" si="576"/>
        <v>0</v>
      </c>
      <c r="AE895" s="168">
        <f t="shared" si="577"/>
        <v>0</v>
      </c>
      <c r="AF895" s="169">
        <f t="shared" si="578"/>
        <v>0</v>
      </c>
      <c r="AG895" s="170"/>
      <c r="AH895" s="238" t="s">
        <v>1490</v>
      </c>
      <c r="AI895" s="280"/>
      <c r="AN895" s="255"/>
      <c r="AO895" s="256"/>
      <c r="AP895" s="256"/>
      <c r="AQ895" s="257"/>
    </row>
    <row r="896" spans="1:43" ht="120">
      <c r="A896" s="281"/>
      <c r="B896" s="282" t="s">
        <v>5105</v>
      </c>
      <c r="C896" s="299" t="s">
        <v>5058</v>
      </c>
      <c r="D896" s="273" t="s">
        <v>5106</v>
      </c>
      <c r="E896" s="274"/>
      <c r="F896" s="275" t="s">
        <v>2594</v>
      </c>
      <c r="G896" s="276">
        <v>2</v>
      </c>
      <c r="H896" s="277">
        <v>267.12</v>
      </c>
      <c r="I896" s="278">
        <v>38.57</v>
      </c>
      <c r="J896" s="279">
        <f t="shared" si="559"/>
        <v>305.69</v>
      </c>
      <c r="K896" s="166">
        <f t="shared" si="560"/>
        <v>534.24</v>
      </c>
      <c r="L896" s="166">
        <f t="shared" si="561"/>
        <v>77.14</v>
      </c>
      <c r="M896" s="166">
        <f t="shared" si="562"/>
        <v>611.38</v>
      </c>
      <c r="N896" s="166">
        <f t="shared" si="563"/>
        <v>764.23</v>
      </c>
      <c r="O896" s="166"/>
      <c r="P896" s="167">
        <f t="shared" si="564"/>
        <v>2</v>
      </c>
      <c r="Q896" s="168">
        <f t="shared" si="565"/>
        <v>0</v>
      </c>
      <c r="R896" s="168">
        <f t="shared" si="566"/>
        <v>0</v>
      </c>
      <c r="S896" s="168">
        <f t="shared" si="567"/>
        <v>0</v>
      </c>
      <c r="T896" s="169">
        <f t="shared" si="568"/>
        <v>0</v>
      </c>
      <c r="U896" s="166"/>
      <c r="V896" s="167">
        <f t="shared" si="569"/>
        <v>2</v>
      </c>
      <c r="W896" s="168">
        <f t="shared" si="570"/>
        <v>0</v>
      </c>
      <c r="X896" s="168">
        <f t="shared" si="571"/>
        <v>0</v>
      </c>
      <c r="Y896" s="168">
        <f t="shared" si="572"/>
        <v>0</v>
      </c>
      <c r="Z896" s="169">
        <f t="shared" si="573"/>
        <v>0</v>
      </c>
      <c r="AA896" s="166"/>
      <c r="AB896" s="167">
        <f t="shared" si="574"/>
        <v>2</v>
      </c>
      <c r="AC896" s="168">
        <f t="shared" si="575"/>
        <v>0</v>
      </c>
      <c r="AD896" s="168">
        <f t="shared" si="576"/>
        <v>0</v>
      </c>
      <c r="AE896" s="168">
        <f t="shared" si="577"/>
        <v>0</v>
      </c>
      <c r="AF896" s="169">
        <f t="shared" si="578"/>
        <v>0</v>
      </c>
      <c r="AG896" s="170"/>
      <c r="AH896" s="238" t="s">
        <v>1490</v>
      </c>
      <c r="AI896" s="280"/>
      <c r="AN896" s="239"/>
      <c r="AO896" s="240"/>
      <c r="AP896" s="240"/>
      <c r="AQ896" s="241"/>
    </row>
    <row r="897" spans="1:43" ht="120">
      <c r="A897" s="281"/>
      <c r="B897" s="282" t="s">
        <v>5107</v>
      </c>
      <c r="C897" s="299" t="s">
        <v>5058</v>
      </c>
      <c r="D897" s="273" t="s">
        <v>5108</v>
      </c>
      <c r="E897" s="274"/>
      <c r="F897" s="275" t="s">
        <v>2594</v>
      </c>
      <c r="G897" s="276">
        <v>12</v>
      </c>
      <c r="H897" s="277">
        <v>418.97</v>
      </c>
      <c r="I897" s="278">
        <v>50.26</v>
      </c>
      <c r="J897" s="279">
        <f t="shared" si="559"/>
        <v>469.23</v>
      </c>
      <c r="K897" s="166">
        <f t="shared" si="560"/>
        <v>5027.6400000000003</v>
      </c>
      <c r="L897" s="166">
        <f t="shared" si="561"/>
        <v>603.12</v>
      </c>
      <c r="M897" s="166">
        <f t="shared" si="562"/>
        <v>5630.76</v>
      </c>
      <c r="N897" s="166">
        <f t="shared" si="563"/>
        <v>7038.45</v>
      </c>
      <c r="O897" s="166"/>
      <c r="P897" s="167">
        <f t="shared" si="564"/>
        <v>12</v>
      </c>
      <c r="Q897" s="168">
        <f t="shared" si="565"/>
        <v>0</v>
      </c>
      <c r="R897" s="168">
        <f t="shared" si="566"/>
        <v>0</v>
      </c>
      <c r="S897" s="168">
        <f t="shared" si="567"/>
        <v>0</v>
      </c>
      <c r="T897" s="169">
        <f t="shared" si="568"/>
        <v>0</v>
      </c>
      <c r="U897" s="166"/>
      <c r="V897" s="167">
        <f t="shared" si="569"/>
        <v>12</v>
      </c>
      <c r="W897" s="168">
        <f t="shared" si="570"/>
        <v>0</v>
      </c>
      <c r="X897" s="168">
        <f t="shared" si="571"/>
        <v>0</v>
      </c>
      <c r="Y897" s="168">
        <f t="shared" si="572"/>
        <v>0</v>
      </c>
      <c r="Z897" s="169">
        <f t="shared" si="573"/>
        <v>0</v>
      </c>
      <c r="AA897" s="166"/>
      <c r="AB897" s="167">
        <f t="shared" si="574"/>
        <v>12</v>
      </c>
      <c r="AC897" s="168">
        <f t="shared" si="575"/>
        <v>0</v>
      </c>
      <c r="AD897" s="168">
        <f t="shared" si="576"/>
        <v>0</v>
      </c>
      <c r="AE897" s="168">
        <f t="shared" si="577"/>
        <v>0</v>
      </c>
      <c r="AF897" s="169">
        <f t="shared" si="578"/>
        <v>0</v>
      </c>
      <c r="AG897" s="170"/>
      <c r="AH897" s="238" t="s">
        <v>1490</v>
      </c>
      <c r="AI897" s="280"/>
      <c r="AN897" s="255"/>
      <c r="AO897" s="256"/>
      <c r="AP897" s="256"/>
      <c r="AQ897" s="257"/>
    </row>
    <row r="898" spans="1:43" ht="120">
      <c r="A898" s="281"/>
      <c r="B898" s="282" t="s">
        <v>5109</v>
      </c>
      <c r="C898" s="299" t="s">
        <v>5058</v>
      </c>
      <c r="D898" s="273" t="s">
        <v>5110</v>
      </c>
      <c r="E898" s="274"/>
      <c r="F898" s="275" t="s">
        <v>2594</v>
      </c>
      <c r="G898" s="276">
        <v>12</v>
      </c>
      <c r="H898" s="277">
        <v>425.49</v>
      </c>
      <c r="I898" s="278">
        <v>50.76</v>
      </c>
      <c r="J898" s="279">
        <f t="shared" si="559"/>
        <v>476.25</v>
      </c>
      <c r="K898" s="166">
        <f t="shared" si="560"/>
        <v>5105.88</v>
      </c>
      <c r="L898" s="166">
        <f t="shared" si="561"/>
        <v>609.12</v>
      </c>
      <c r="M898" s="166">
        <f t="shared" si="562"/>
        <v>5715</v>
      </c>
      <c r="N898" s="166">
        <f t="shared" si="563"/>
        <v>7143.75</v>
      </c>
      <c r="O898" s="166"/>
      <c r="P898" s="167">
        <f t="shared" si="564"/>
        <v>12</v>
      </c>
      <c r="Q898" s="168">
        <f t="shared" si="565"/>
        <v>0</v>
      </c>
      <c r="R898" s="168">
        <f t="shared" si="566"/>
        <v>0</v>
      </c>
      <c r="S898" s="168">
        <f t="shared" si="567"/>
        <v>0</v>
      </c>
      <c r="T898" s="169">
        <f t="shared" si="568"/>
        <v>0</v>
      </c>
      <c r="U898" s="166"/>
      <c r="V898" s="167">
        <f t="shared" si="569"/>
        <v>12</v>
      </c>
      <c r="W898" s="168">
        <f t="shared" si="570"/>
        <v>0</v>
      </c>
      <c r="X898" s="168">
        <f t="shared" si="571"/>
        <v>0</v>
      </c>
      <c r="Y898" s="168">
        <f t="shared" si="572"/>
        <v>0</v>
      </c>
      <c r="Z898" s="169">
        <f t="shared" si="573"/>
        <v>0</v>
      </c>
      <c r="AA898" s="166"/>
      <c r="AB898" s="167">
        <f t="shared" si="574"/>
        <v>12</v>
      </c>
      <c r="AC898" s="168">
        <f t="shared" si="575"/>
        <v>0</v>
      </c>
      <c r="AD898" s="168">
        <f t="shared" si="576"/>
        <v>0</v>
      </c>
      <c r="AE898" s="168">
        <f t="shared" si="577"/>
        <v>0</v>
      </c>
      <c r="AF898" s="169">
        <f t="shared" si="578"/>
        <v>0</v>
      </c>
      <c r="AG898" s="170"/>
      <c r="AH898" s="238" t="s">
        <v>1490</v>
      </c>
      <c r="AI898" s="280"/>
      <c r="AN898" s="255"/>
      <c r="AO898" s="256"/>
      <c r="AP898" s="256"/>
      <c r="AQ898" s="257"/>
    </row>
    <row r="899" spans="1:43" ht="120">
      <c r="A899" s="281"/>
      <c r="B899" s="282" t="s">
        <v>5111</v>
      </c>
      <c r="C899" s="325" t="s">
        <v>5112</v>
      </c>
      <c r="D899" s="273" t="s">
        <v>5113</v>
      </c>
      <c r="E899" s="274"/>
      <c r="F899" s="275" t="s">
        <v>2594</v>
      </c>
      <c r="G899" s="276">
        <v>21</v>
      </c>
      <c r="H899" s="277">
        <v>93.43</v>
      </c>
      <c r="I899" s="278">
        <v>8.6</v>
      </c>
      <c r="J899" s="279">
        <f t="shared" si="559"/>
        <v>102.03</v>
      </c>
      <c r="K899" s="166">
        <f t="shared" si="560"/>
        <v>1962.03</v>
      </c>
      <c r="L899" s="166">
        <f t="shared" si="561"/>
        <v>180.6</v>
      </c>
      <c r="M899" s="166">
        <f t="shared" si="562"/>
        <v>2142.63</v>
      </c>
      <c r="N899" s="166">
        <f t="shared" si="563"/>
        <v>2678.29</v>
      </c>
      <c r="O899" s="166"/>
      <c r="P899" s="167">
        <f t="shared" si="564"/>
        <v>21</v>
      </c>
      <c r="Q899" s="168">
        <f t="shared" si="565"/>
        <v>0</v>
      </c>
      <c r="R899" s="168">
        <f t="shared" si="566"/>
        <v>0</v>
      </c>
      <c r="S899" s="168">
        <f t="shared" si="567"/>
        <v>0</v>
      </c>
      <c r="T899" s="169">
        <f t="shared" si="568"/>
        <v>0</v>
      </c>
      <c r="U899" s="166"/>
      <c r="V899" s="167">
        <f t="shared" si="569"/>
        <v>21</v>
      </c>
      <c r="W899" s="168">
        <f t="shared" si="570"/>
        <v>0</v>
      </c>
      <c r="X899" s="168">
        <f t="shared" si="571"/>
        <v>0</v>
      </c>
      <c r="Y899" s="168">
        <f t="shared" si="572"/>
        <v>0</v>
      </c>
      <c r="Z899" s="169">
        <f t="shared" si="573"/>
        <v>0</v>
      </c>
      <c r="AA899" s="166"/>
      <c r="AB899" s="167">
        <f t="shared" si="574"/>
        <v>21</v>
      </c>
      <c r="AC899" s="168">
        <f t="shared" si="575"/>
        <v>0</v>
      </c>
      <c r="AD899" s="168">
        <f t="shared" si="576"/>
        <v>0</v>
      </c>
      <c r="AE899" s="168">
        <f t="shared" si="577"/>
        <v>0</v>
      </c>
      <c r="AF899" s="169">
        <f t="shared" si="578"/>
        <v>0</v>
      </c>
      <c r="AG899" s="170"/>
      <c r="AH899" s="238" t="s">
        <v>1490</v>
      </c>
      <c r="AI899" s="171"/>
      <c r="AN899" s="255"/>
      <c r="AO899" s="256"/>
      <c r="AP899" s="256"/>
      <c r="AQ899" s="257"/>
    </row>
    <row r="900" spans="1:43" ht="120">
      <c r="A900" s="281"/>
      <c r="B900" s="282" t="s">
        <v>5114</v>
      </c>
      <c r="C900" s="325" t="s">
        <v>5115</v>
      </c>
      <c r="D900" s="273" t="s">
        <v>5116</v>
      </c>
      <c r="E900" s="274"/>
      <c r="F900" s="275" t="s">
        <v>2594</v>
      </c>
      <c r="G900" s="276">
        <v>2</v>
      </c>
      <c r="H900" s="277">
        <v>133.51</v>
      </c>
      <c r="I900" s="278">
        <v>12.48</v>
      </c>
      <c r="J900" s="279">
        <f t="shared" si="559"/>
        <v>145.99</v>
      </c>
      <c r="K900" s="166">
        <f t="shared" si="560"/>
        <v>267.02</v>
      </c>
      <c r="L900" s="166">
        <f t="shared" si="561"/>
        <v>24.96</v>
      </c>
      <c r="M900" s="166">
        <f t="shared" si="562"/>
        <v>291.98</v>
      </c>
      <c r="N900" s="166">
        <f t="shared" si="563"/>
        <v>364.98</v>
      </c>
      <c r="O900" s="166"/>
      <c r="P900" s="167">
        <f t="shared" si="564"/>
        <v>2</v>
      </c>
      <c r="Q900" s="168">
        <f t="shared" si="565"/>
        <v>0</v>
      </c>
      <c r="R900" s="168">
        <f t="shared" si="566"/>
        <v>0</v>
      </c>
      <c r="S900" s="168">
        <f t="shared" si="567"/>
        <v>0</v>
      </c>
      <c r="T900" s="169">
        <f t="shared" si="568"/>
        <v>0</v>
      </c>
      <c r="U900" s="166"/>
      <c r="V900" s="167">
        <f t="shared" si="569"/>
        <v>2</v>
      </c>
      <c r="W900" s="168">
        <f t="shared" si="570"/>
        <v>0</v>
      </c>
      <c r="X900" s="168">
        <f t="shared" si="571"/>
        <v>0</v>
      </c>
      <c r="Y900" s="168">
        <f t="shared" si="572"/>
        <v>0</v>
      </c>
      <c r="Z900" s="169">
        <f t="shared" si="573"/>
        <v>0</v>
      </c>
      <c r="AA900" s="166"/>
      <c r="AB900" s="167">
        <f t="shared" si="574"/>
        <v>2</v>
      </c>
      <c r="AC900" s="168">
        <f t="shared" si="575"/>
        <v>0</v>
      </c>
      <c r="AD900" s="168">
        <f t="shared" si="576"/>
        <v>0</v>
      </c>
      <c r="AE900" s="168">
        <f t="shared" si="577"/>
        <v>0</v>
      </c>
      <c r="AF900" s="169">
        <f t="shared" si="578"/>
        <v>0</v>
      </c>
      <c r="AG900" s="170"/>
      <c r="AH900" s="238" t="s">
        <v>1490</v>
      </c>
      <c r="AI900" s="295"/>
      <c r="AN900" s="255"/>
      <c r="AO900" s="256"/>
      <c r="AP900" s="256"/>
      <c r="AQ900" s="257"/>
    </row>
    <row r="901" spans="1:43" ht="120">
      <c r="A901" s="281"/>
      <c r="B901" s="282" t="s">
        <v>5117</v>
      </c>
      <c r="C901" s="325" t="s">
        <v>5112</v>
      </c>
      <c r="D901" s="273" t="s">
        <v>5118</v>
      </c>
      <c r="E901" s="274"/>
      <c r="F901" s="275" t="s">
        <v>2594</v>
      </c>
      <c r="G901" s="276">
        <v>21</v>
      </c>
      <c r="H901" s="277">
        <v>112.12</v>
      </c>
      <c r="I901" s="278">
        <v>10.32</v>
      </c>
      <c r="J901" s="279">
        <f t="shared" si="559"/>
        <v>122.44</v>
      </c>
      <c r="K901" s="166">
        <f t="shared" si="560"/>
        <v>2354.52</v>
      </c>
      <c r="L901" s="166">
        <f t="shared" si="561"/>
        <v>216.72</v>
      </c>
      <c r="M901" s="166">
        <f t="shared" si="562"/>
        <v>2571.2399999999998</v>
      </c>
      <c r="N901" s="166">
        <f t="shared" si="563"/>
        <v>3214.05</v>
      </c>
      <c r="O901" s="166"/>
      <c r="P901" s="167">
        <f t="shared" si="564"/>
        <v>21</v>
      </c>
      <c r="Q901" s="168">
        <f t="shared" si="565"/>
        <v>0</v>
      </c>
      <c r="R901" s="168">
        <f t="shared" si="566"/>
        <v>0</v>
      </c>
      <c r="S901" s="168">
        <f t="shared" si="567"/>
        <v>0</v>
      </c>
      <c r="T901" s="169">
        <f t="shared" si="568"/>
        <v>0</v>
      </c>
      <c r="U901" s="166"/>
      <c r="V901" s="167">
        <f t="shared" si="569"/>
        <v>21</v>
      </c>
      <c r="W901" s="168">
        <f t="shared" si="570"/>
        <v>0</v>
      </c>
      <c r="X901" s="168">
        <f t="shared" si="571"/>
        <v>0</v>
      </c>
      <c r="Y901" s="168">
        <f t="shared" si="572"/>
        <v>0</v>
      </c>
      <c r="Z901" s="169">
        <f t="shared" si="573"/>
        <v>0</v>
      </c>
      <c r="AA901" s="166"/>
      <c r="AB901" s="167">
        <f t="shared" si="574"/>
        <v>21</v>
      </c>
      <c r="AC901" s="168">
        <f t="shared" si="575"/>
        <v>0</v>
      </c>
      <c r="AD901" s="168">
        <f t="shared" si="576"/>
        <v>0</v>
      </c>
      <c r="AE901" s="168">
        <f t="shared" si="577"/>
        <v>0</v>
      </c>
      <c r="AF901" s="169">
        <f t="shared" si="578"/>
        <v>0</v>
      </c>
      <c r="AG901" s="170"/>
      <c r="AH901" s="238" t="s">
        <v>1490</v>
      </c>
      <c r="AI901" s="295"/>
      <c r="AN901" s="255"/>
      <c r="AO901" s="256"/>
      <c r="AP901" s="256"/>
      <c r="AQ901" s="257"/>
    </row>
    <row r="902" spans="1:43" ht="120">
      <c r="A902" s="281"/>
      <c r="B902" s="282" t="s">
        <v>5119</v>
      </c>
      <c r="C902" s="325" t="s">
        <v>5120</v>
      </c>
      <c r="D902" s="273" t="s">
        <v>5121</v>
      </c>
      <c r="E902" s="274"/>
      <c r="F902" s="275" t="s">
        <v>2594</v>
      </c>
      <c r="G902" s="276">
        <v>2</v>
      </c>
      <c r="H902" s="277">
        <v>138.75</v>
      </c>
      <c r="I902" s="278">
        <v>11.83</v>
      </c>
      <c r="J902" s="279">
        <f t="shared" si="559"/>
        <v>150.58000000000001</v>
      </c>
      <c r="K902" s="166">
        <f t="shared" si="560"/>
        <v>277.5</v>
      </c>
      <c r="L902" s="166">
        <f t="shared" si="561"/>
        <v>23.66</v>
      </c>
      <c r="M902" s="166">
        <f t="shared" si="562"/>
        <v>301.16000000000003</v>
      </c>
      <c r="N902" s="166">
        <f t="shared" si="563"/>
        <v>376.45</v>
      </c>
      <c r="O902" s="166"/>
      <c r="P902" s="167">
        <f t="shared" si="564"/>
        <v>2</v>
      </c>
      <c r="Q902" s="168">
        <f t="shared" si="565"/>
        <v>0</v>
      </c>
      <c r="R902" s="168">
        <f t="shared" si="566"/>
        <v>0</v>
      </c>
      <c r="S902" s="168">
        <f t="shared" si="567"/>
        <v>0</v>
      </c>
      <c r="T902" s="169">
        <f t="shared" si="568"/>
        <v>0</v>
      </c>
      <c r="U902" s="166"/>
      <c r="V902" s="167">
        <f t="shared" si="569"/>
        <v>2</v>
      </c>
      <c r="W902" s="168">
        <f t="shared" si="570"/>
        <v>0</v>
      </c>
      <c r="X902" s="168">
        <f t="shared" si="571"/>
        <v>0</v>
      </c>
      <c r="Y902" s="168">
        <f t="shared" si="572"/>
        <v>0</v>
      </c>
      <c r="Z902" s="169">
        <f t="shared" si="573"/>
        <v>0</v>
      </c>
      <c r="AA902" s="166"/>
      <c r="AB902" s="167">
        <f t="shared" si="574"/>
        <v>2</v>
      </c>
      <c r="AC902" s="168">
        <f t="shared" si="575"/>
        <v>0</v>
      </c>
      <c r="AD902" s="168">
        <f t="shared" si="576"/>
        <v>0</v>
      </c>
      <c r="AE902" s="168">
        <f t="shared" si="577"/>
        <v>0</v>
      </c>
      <c r="AF902" s="169">
        <f t="shared" si="578"/>
        <v>0</v>
      </c>
      <c r="AG902" s="170"/>
      <c r="AH902" s="238" t="s">
        <v>1490</v>
      </c>
      <c r="AI902" s="295"/>
      <c r="AN902" s="239"/>
      <c r="AO902" s="240"/>
      <c r="AP902" s="240"/>
      <c r="AQ902" s="241"/>
    </row>
    <row r="903" spans="1:43" ht="120">
      <c r="A903" s="281"/>
      <c r="B903" s="282" t="s">
        <v>5122</v>
      </c>
      <c r="C903" s="325" t="s">
        <v>5115</v>
      </c>
      <c r="D903" s="273" t="s">
        <v>5123</v>
      </c>
      <c r="E903" s="274"/>
      <c r="F903" s="275" t="s">
        <v>2594</v>
      </c>
      <c r="G903" s="276">
        <v>10</v>
      </c>
      <c r="H903" s="277">
        <v>111.26</v>
      </c>
      <c r="I903" s="278">
        <v>10.4</v>
      </c>
      <c r="J903" s="279">
        <f t="shared" si="559"/>
        <v>121.66</v>
      </c>
      <c r="K903" s="166">
        <f t="shared" si="560"/>
        <v>1112.5999999999999</v>
      </c>
      <c r="L903" s="166">
        <f t="shared" si="561"/>
        <v>104</v>
      </c>
      <c r="M903" s="166">
        <f t="shared" si="562"/>
        <v>1216.5999999999999</v>
      </c>
      <c r="N903" s="166">
        <f t="shared" si="563"/>
        <v>1520.75</v>
      </c>
      <c r="O903" s="166"/>
      <c r="P903" s="167">
        <f t="shared" si="564"/>
        <v>10</v>
      </c>
      <c r="Q903" s="168">
        <f t="shared" si="565"/>
        <v>0</v>
      </c>
      <c r="R903" s="168">
        <f t="shared" si="566"/>
        <v>0</v>
      </c>
      <c r="S903" s="168">
        <f t="shared" si="567"/>
        <v>0</v>
      </c>
      <c r="T903" s="169">
        <f t="shared" si="568"/>
        <v>0</v>
      </c>
      <c r="U903" s="166"/>
      <c r="V903" s="167">
        <f t="shared" si="569"/>
        <v>10</v>
      </c>
      <c r="W903" s="168">
        <f t="shared" si="570"/>
        <v>0</v>
      </c>
      <c r="X903" s="168">
        <f t="shared" si="571"/>
        <v>0</v>
      </c>
      <c r="Y903" s="168">
        <f t="shared" si="572"/>
        <v>0</v>
      </c>
      <c r="Z903" s="169">
        <f t="shared" si="573"/>
        <v>0</v>
      </c>
      <c r="AA903" s="166"/>
      <c r="AB903" s="167">
        <f t="shared" si="574"/>
        <v>10</v>
      </c>
      <c r="AC903" s="168">
        <f t="shared" si="575"/>
        <v>0</v>
      </c>
      <c r="AD903" s="168">
        <f t="shared" si="576"/>
        <v>0</v>
      </c>
      <c r="AE903" s="168">
        <f t="shared" si="577"/>
        <v>0</v>
      </c>
      <c r="AF903" s="169">
        <f t="shared" si="578"/>
        <v>0</v>
      </c>
      <c r="AG903" s="170"/>
      <c r="AH903" s="238" t="s">
        <v>1490</v>
      </c>
      <c r="AI903" s="295"/>
      <c r="AN903" s="255"/>
      <c r="AO903" s="256"/>
      <c r="AP903" s="256"/>
      <c r="AQ903" s="257"/>
    </row>
    <row r="904" spans="1:43" ht="120">
      <c r="A904" s="281"/>
      <c r="B904" s="282" t="s">
        <v>5124</v>
      </c>
      <c r="C904" s="325" t="s">
        <v>5120</v>
      </c>
      <c r="D904" s="273" t="s">
        <v>5125</v>
      </c>
      <c r="E904" s="274"/>
      <c r="F904" s="275" t="s">
        <v>2594</v>
      </c>
      <c r="G904" s="276">
        <v>2</v>
      </c>
      <c r="H904" s="277">
        <v>194.24</v>
      </c>
      <c r="I904" s="278">
        <v>16.559999999999999</v>
      </c>
      <c r="J904" s="279">
        <f t="shared" si="559"/>
        <v>210.8</v>
      </c>
      <c r="K904" s="166">
        <f t="shared" si="560"/>
        <v>388.48</v>
      </c>
      <c r="L904" s="166">
        <f t="shared" si="561"/>
        <v>33.119999999999997</v>
      </c>
      <c r="M904" s="166">
        <f t="shared" si="562"/>
        <v>421.6</v>
      </c>
      <c r="N904" s="166">
        <f t="shared" si="563"/>
        <v>527</v>
      </c>
      <c r="O904" s="166"/>
      <c r="P904" s="167">
        <f t="shared" si="564"/>
        <v>2</v>
      </c>
      <c r="Q904" s="168">
        <f t="shared" si="565"/>
        <v>0</v>
      </c>
      <c r="R904" s="168">
        <f t="shared" si="566"/>
        <v>0</v>
      </c>
      <c r="S904" s="168">
        <f t="shared" si="567"/>
        <v>0</v>
      </c>
      <c r="T904" s="169">
        <f t="shared" si="568"/>
        <v>0</v>
      </c>
      <c r="U904" s="166"/>
      <c r="V904" s="167">
        <f t="shared" si="569"/>
        <v>2</v>
      </c>
      <c r="W904" s="168">
        <f t="shared" si="570"/>
        <v>0</v>
      </c>
      <c r="X904" s="168">
        <f t="shared" si="571"/>
        <v>0</v>
      </c>
      <c r="Y904" s="168">
        <f t="shared" si="572"/>
        <v>0</v>
      </c>
      <c r="Z904" s="169">
        <f t="shared" si="573"/>
        <v>0</v>
      </c>
      <c r="AA904" s="166"/>
      <c r="AB904" s="167">
        <f t="shared" si="574"/>
        <v>2</v>
      </c>
      <c r="AC904" s="168">
        <f t="shared" si="575"/>
        <v>0</v>
      </c>
      <c r="AD904" s="168">
        <f t="shared" si="576"/>
        <v>0</v>
      </c>
      <c r="AE904" s="168">
        <f t="shared" si="577"/>
        <v>0</v>
      </c>
      <c r="AF904" s="169">
        <f t="shared" si="578"/>
        <v>0</v>
      </c>
      <c r="AG904" s="170"/>
      <c r="AH904" s="238" t="s">
        <v>1490</v>
      </c>
      <c r="AI904" s="295"/>
      <c r="AN904" s="255"/>
      <c r="AO904" s="256"/>
      <c r="AP904" s="256"/>
      <c r="AQ904" s="257"/>
    </row>
    <row r="905" spans="1:43" ht="120">
      <c r="A905" s="281"/>
      <c r="B905" s="282" t="s">
        <v>5126</v>
      </c>
      <c r="C905" s="325" t="s">
        <v>5120</v>
      </c>
      <c r="D905" s="273" t="s">
        <v>5127</v>
      </c>
      <c r="E905" s="274"/>
      <c r="F905" s="275" t="s">
        <v>2594</v>
      </c>
      <c r="G905" s="276">
        <v>10</v>
      </c>
      <c r="H905" s="277">
        <v>129.5</v>
      </c>
      <c r="I905" s="278">
        <v>11.04</v>
      </c>
      <c r="J905" s="279">
        <f t="shared" si="559"/>
        <v>140.54</v>
      </c>
      <c r="K905" s="166">
        <f t="shared" si="560"/>
        <v>1295</v>
      </c>
      <c r="L905" s="166">
        <f t="shared" si="561"/>
        <v>110.4</v>
      </c>
      <c r="M905" s="166">
        <f t="shared" si="562"/>
        <v>1405.4</v>
      </c>
      <c r="N905" s="166">
        <f t="shared" si="563"/>
        <v>1756.75</v>
      </c>
      <c r="O905" s="166"/>
      <c r="P905" s="167">
        <f t="shared" si="564"/>
        <v>10</v>
      </c>
      <c r="Q905" s="168">
        <f t="shared" si="565"/>
        <v>0</v>
      </c>
      <c r="R905" s="168">
        <f t="shared" si="566"/>
        <v>0</v>
      </c>
      <c r="S905" s="168">
        <f t="shared" si="567"/>
        <v>0</v>
      </c>
      <c r="T905" s="169">
        <f t="shared" si="568"/>
        <v>0</v>
      </c>
      <c r="U905" s="166"/>
      <c r="V905" s="167">
        <f t="shared" si="569"/>
        <v>10</v>
      </c>
      <c r="W905" s="168">
        <f t="shared" si="570"/>
        <v>0</v>
      </c>
      <c r="X905" s="168">
        <f t="shared" si="571"/>
        <v>0</v>
      </c>
      <c r="Y905" s="168">
        <f t="shared" si="572"/>
        <v>0</v>
      </c>
      <c r="Z905" s="169">
        <f t="shared" si="573"/>
        <v>0</v>
      </c>
      <c r="AA905" s="166"/>
      <c r="AB905" s="167">
        <f t="shared" si="574"/>
        <v>10</v>
      </c>
      <c r="AC905" s="168">
        <f t="shared" si="575"/>
        <v>0</v>
      </c>
      <c r="AD905" s="168">
        <f t="shared" si="576"/>
        <v>0</v>
      </c>
      <c r="AE905" s="168">
        <f t="shared" si="577"/>
        <v>0</v>
      </c>
      <c r="AF905" s="169">
        <f t="shared" si="578"/>
        <v>0</v>
      </c>
      <c r="AG905" s="170"/>
      <c r="AH905" s="238" t="s">
        <v>1490</v>
      </c>
      <c r="AI905" s="295"/>
      <c r="AN905" s="255"/>
      <c r="AO905" s="256"/>
      <c r="AP905" s="256"/>
      <c r="AQ905" s="257"/>
    </row>
    <row r="906" spans="1:43" ht="120">
      <c r="A906" s="281"/>
      <c r="B906" s="282" t="s">
        <v>5128</v>
      </c>
      <c r="C906" s="325" t="s">
        <v>5120</v>
      </c>
      <c r="D906" s="273" t="s">
        <v>5129</v>
      </c>
      <c r="E906" s="274"/>
      <c r="F906" s="275" t="s">
        <v>2594</v>
      </c>
      <c r="G906" s="276">
        <v>2</v>
      </c>
      <c r="H906" s="277">
        <v>277.49</v>
      </c>
      <c r="I906" s="278">
        <v>23.66</v>
      </c>
      <c r="J906" s="279">
        <f t="shared" si="559"/>
        <v>301.14999999999998</v>
      </c>
      <c r="K906" s="166">
        <f t="shared" si="560"/>
        <v>554.98</v>
      </c>
      <c r="L906" s="166">
        <f t="shared" si="561"/>
        <v>47.32</v>
      </c>
      <c r="M906" s="166">
        <f t="shared" si="562"/>
        <v>602.29999999999995</v>
      </c>
      <c r="N906" s="166">
        <f t="shared" si="563"/>
        <v>752.88</v>
      </c>
      <c r="O906" s="166"/>
      <c r="P906" s="167">
        <f t="shared" si="564"/>
        <v>2</v>
      </c>
      <c r="Q906" s="168">
        <f t="shared" si="565"/>
        <v>0</v>
      </c>
      <c r="R906" s="168">
        <f t="shared" si="566"/>
        <v>0</v>
      </c>
      <c r="S906" s="168">
        <f t="shared" si="567"/>
        <v>0</v>
      </c>
      <c r="T906" s="169">
        <f t="shared" si="568"/>
        <v>0</v>
      </c>
      <c r="U906" s="166"/>
      <c r="V906" s="167">
        <f t="shared" si="569"/>
        <v>2</v>
      </c>
      <c r="W906" s="168">
        <f t="shared" si="570"/>
        <v>0</v>
      </c>
      <c r="X906" s="168">
        <f t="shared" si="571"/>
        <v>0</v>
      </c>
      <c r="Y906" s="168">
        <f t="shared" si="572"/>
        <v>0</v>
      </c>
      <c r="Z906" s="169">
        <f t="shared" si="573"/>
        <v>0</v>
      </c>
      <c r="AA906" s="166"/>
      <c r="AB906" s="167">
        <f t="shared" si="574"/>
        <v>2</v>
      </c>
      <c r="AC906" s="168">
        <f t="shared" si="575"/>
        <v>0</v>
      </c>
      <c r="AD906" s="168">
        <f t="shared" si="576"/>
        <v>0</v>
      </c>
      <c r="AE906" s="168">
        <f t="shared" si="577"/>
        <v>0</v>
      </c>
      <c r="AF906" s="169">
        <f t="shared" si="578"/>
        <v>0</v>
      </c>
      <c r="AG906" s="170"/>
      <c r="AH906" s="238" t="s">
        <v>1490</v>
      </c>
      <c r="AI906" s="295"/>
      <c r="AN906" s="255"/>
      <c r="AO906" s="256"/>
      <c r="AP906" s="256"/>
      <c r="AQ906" s="257"/>
    </row>
    <row r="907" spans="1:43" ht="120">
      <c r="A907" s="281"/>
      <c r="B907" s="282" t="s">
        <v>5130</v>
      </c>
      <c r="C907" s="325" t="s">
        <v>5120</v>
      </c>
      <c r="D907" s="273" t="s">
        <v>5131</v>
      </c>
      <c r="E907" s="274"/>
      <c r="F907" s="275" t="s">
        <v>2594</v>
      </c>
      <c r="G907" s="276">
        <v>2</v>
      </c>
      <c r="H907" s="277">
        <v>286.74</v>
      </c>
      <c r="I907" s="278">
        <v>24.45</v>
      </c>
      <c r="J907" s="279">
        <f t="shared" si="559"/>
        <v>311.19</v>
      </c>
      <c r="K907" s="166">
        <f t="shared" si="560"/>
        <v>573.48</v>
      </c>
      <c r="L907" s="166">
        <f t="shared" si="561"/>
        <v>48.9</v>
      </c>
      <c r="M907" s="166">
        <f t="shared" si="562"/>
        <v>622.38</v>
      </c>
      <c r="N907" s="166">
        <f t="shared" si="563"/>
        <v>777.98</v>
      </c>
      <c r="O907" s="166"/>
      <c r="P907" s="167">
        <f t="shared" si="564"/>
        <v>2</v>
      </c>
      <c r="Q907" s="168">
        <f t="shared" si="565"/>
        <v>0</v>
      </c>
      <c r="R907" s="168">
        <f t="shared" si="566"/>
        <v>0</v>
      </c>
      <c r="S907" s="168">
        <f t="shared" si="567"/>
        <v>0</v>
      </c>
      <c r="T907" s="169">
        <f t="shared" si="568"/>
        <v>0</v>
      </c>
      <c r="U907" s="166"/>
      <c r="V907" s="167">
        <f t="shared" si="569"/>
        <v>2</v>
      </c>
      <c r="W907" s="168">
        <f t="shared" si="570"/>
        <v>0</v>
      </c>
      <c r="X907" s="168">
        <f t="shared" si="571"/>
        <v>0</v>
      </c>
      <c r="Y907" s="168">
        <f t="shared" si="572"/>
        <v>0</v>
      </c>
      <c r="Z907" s="169">
        <f t="shared" si="573"/>
        <v>0</v>
      </c>
      <c r="AA907" s="166"/>
      <c r="AB907" s="167">
        <f t="shared" si="574"/>
        <v>2</v>
      </c>
      <c r="AC907" s="168">
        <f t="shared" si="575"/>
        <v>0</v>
      </c>
      <c r="AD907" s="168">
        <f t="shared" si="576"/>
        <v>0</v>
      </c>
      <c r="AE907" s="168">
        <f t="shared" si="577"/>
        <v>0</v>
      </c>
      <c r="AF907" s="169">
        <f t="shared" si="578"/>
        <v>0</v>
      </c>
      <c r="AG907" s="170"/>
      <c r="AH907" s="238" t="s">
        <v>1490</v>
      </c>
      <c r="AI907" s="295"/>
      <c r="AN907" s="255"/>
      <c r="AO907" s="256"/>
      <c r="AP907" s="256"/>
      <c r="AQ907" s="257"/>
    </row>
    <row r="908" spans="1:43" ht="120">
      <c r="A908" s="281"/>
      <c r="B908" s="282" t="s">
        <v>5132</v>
      </c>
      <c r="C908" s="311" t="s">
        <v>5133</v>
      </c>
      <c r="D908" s="273" t="s">
        <v>5134</v>
      </c>
      <c r="E908" s="274"/>
      <c r="F908" s="275" t="s">
        <v>2594</v>
      </c>
      <c r="G908" s="276">
        <v>2</v>
      </c>
      <c r="H908" s="277">
        <v>98.13</v>
      </c>
      <c r="I908" s="278">
        <v>126.32</v>
      </c>
      <c r="J908" s="279">
        <f t="shared" si="559"/>
        <v>224.45</v>
      </c>
      <c r="K908" s="166">
        <f t="shared" si="560"/>
        <v>196.26</v>
      </c>
      <c r="L908" s="166">
        <f t="shared" si="561"/>
        <v>252.64</v>
      </c>
      <c r="M908" s="166">
        <f t="shared" si="562"/>
        <v>448.9</v>
      </c>
      <c r="N908" s="166">
        <f t="shared" si="563"/>
        <v>561.13</v>
      </c>
      <c r="O908" s="166"/>
      <c r="P908" s="167">
        <f t="shared" si="564"/>
        <v>2</v>
      </c>
      <c r="Q908" s="168">
        <f t="shared" si="565"/>
        <v>0</v>
      </c>
      <c r="R908" s="168">
        <f t="shared" si="566"/>
        <v>0</v>
      </c>
      <c r="S908" s="168">
        <f t="shared" si="567"/>
        <v>0</v>
      </c>
      <c r="T908" s="169">
        <f t="shared" si="568"/>
        <v>0</v>
      </c>
      <c r="U908" s="166"/>
      <c r="V908" s="167">
        <f t="shared" si="569"/>
        <v>2</v>
      </c>
      <c r="W908" s="168">
        <f t="shared" si="570"/>
        <v>0</v>
      </c>
      <c r="X908" s="168">
        <f t="shared" si="571"/>
        <v>0</v>
      </c>
      <c r="Y908" s="168">
        <f t="shared" si="572"/>
        <v>0</v>
      </c>
      <c r="Z908" s="169">
        <f t="shared" si="573"/>
        <v>0</v>
      </c>
      <c r="AA908" s="166"/>
      <c r="AB908" s="167">
        <f t="shared" si="574"/>
        <v>2</v>
      </c>
      <c r="AC908" s="168">
        <f t="shared" si="575"/>
        <v>0</v>
      </c>
      <c r="AD908" s="168">
        <f t="shared" si="576"/>
        <v>0</v>
      </c>
      <c r="AE908" s="168">
        <f t="shared" si="577"/>
        <v>0</v>
      </c>
      <c r="AF908" s="169">
        <f t="shared" si="578"/>
        <v>0</v>
      </c>
      <c r="AG908" s="170"/>
      <c r="AH908" s="238" t="s">
        <v>1490</v>
      </c>
      <c r="AI908" s="295"/>
      <c r="AN908" s="239"/>
      <c r="AO908" s="240"/>
      <c r="AP908" s="240"/>
      <c r="AQ908" s="241"/>
    </row>
    <row r="909" spans="1:43" ht="120">
      <c r="A909" s="281"/>
      <c r="B909" s="282" t="s">
        <v>5135</v>
      </c>
      <c r="C909" s="311" t="s">
        <v>5133</v>
      </c>
      <c r="D909" s="273" t="s">
        <v>5136</v>
      </c>
      <c r="E909" s="274"/>
      <c r="F909" s="275" t="s">
        <v>2594</v>
      </c>
      <c r="G909" s="276">
        <v>2</v>
      </c>
      <c r="H909" s="277">
        <v>98.13</v>
      </c>
      <c r="I909" s="278">
        <v>126.32</v>
      </c>
      <c r="J909" s="279">
        <f t="shared" si="559"/>
        <v>224.45</v>
      </c>
      <c r="K909" s="166">
        <f t="shared" si="560"/>
        <v>196.26</v>
      </c>
      <c r="L909" s="166">
        <f t="shared" si="561"/>
        <v>252.64</v>
      </c>
      <c r="M909" s="166">
        <f t="shared" si="562"/>
        <v>448.9</v>
      </c>
      <c r="N909" s="166">
        <f t="shared" si="563"/>
        <v>561.13</v>
      </c>
      <c r="O909" s="166"/>
      <c r="P909" s="167">
        <f t="shared" si="564"/>
        <v>2</v>
      </c>
      <c r="Q909" s="168">
        <f t="shared" si="565"/>
        <v>0</v>
      </c>
      <c r="R909" s="168">
        <f t="shared" si="566"/>
        <v>0</v>
      </c>
      <c r="S909" s="168">
        <f t="shared" si="567"/>
        <v>0</v>
      </c>
      <c r="T909" s="169">
        <f t="shared" si="568"/>
        <v>0</v>
      </c>
      <c r="U909" s="166"/>
      <c r="V909" s="167">
        <f t="shared" si="569"/>
        <v>2</v>
      </c>
      <c r="W909" s="168">
        <f t="shared" si="570"/>
        <v>0</v>
      </c>
      <c r="X909" s="168">
        <f t="shared" si="571"/>
        <v>0</v>
      </c>
      <c r="Y909" s="168">
        <f t="shared" si="572"/>
        <v>0</v>
      </c>
      <c r="Z909" s="169">
        <f t="shared" si="573"/>
        <v>0</v>
      </c>
      <c r="AA909" s="166"/>
      <c r="AB909" s="167">
        <f t="shared" si="574"/>
        <v>2</v>
      </c>
      <c r="AC909" s="168">
        <f t="shared" si="575"/>
        <v>0</v>
      </c>
      <c r="AD909" s="168">
        <f t="shared" si="576"/>
        <v>0</v>
      </c>
      <c r="AE909" s="168">
        <f t="shared" si="577"/>
        <v>0</v>
      </c>
      <c r="AF909" s="169">
        <f t="shared" si="578"/>
        <v>0</v>
      </c>
      <c r="AG909" s="170"/>
      <c r="AH909" s="238" t="s">
        <v>1490</v>
      </c>
      <c r="AI909" s="295"/>
      <c r="AN909" s="255"/>
      <c r="AO909" s="256"/>
      <c r="AP909" s="256"/>
      <c r="AQ909" s="257"/>
    </row>
    <row r="910" spans="1:43" ht="75">
      <c r="A910" s="281"/>
      <c r="B910" s="282" t="s">
        <v>5137</v>
      </c>
      <c r="C910" s="325" t="s">
        <v>5138</v>
      </c>
      <c r="D910" s="273" t="s">
        <v>5139</v>
      </c>
      <c r="E910" s="274"/>
      <c r="F910" s="275" t="s">
        <v>2594</v>
      </c>
      <c r="G910" s="276">
        <v>62</v>
      </c>
      <c r="H910" s="277">
        <v>231.7</v>
      </c>
      <c r="I910" s="278">
        <v>28.68</v>
      </c>
      <c r="J910" s="279">
        <f t="shared" si="559"/>
        <v>260.38</v>
      </c>
      <c r="K910" s="166">
        <f t="shared" si="560"/>
        <v>14365.4</v>
      </c>
      <c r="L910" s="166">
        <f t="shared" si="561"/>
        <v>1778.16</v>
      </c>
      <c r="M910" s="166">
        <f t="shared" si="562"/>
        <v>16143.56</v>
      </c>
      <c r="N910" s="166">
        <f t="shared" si="563"/>
        <v>20179.45</v>
      </c>
      <c r="O910" s="166"/>
      <c r="P910" s="167">
        <f t="shared" si="564"/>
        <v>62</v>
      </c>
      <c r="Q910" s="168">
        <f t="shared" si="565"/>
        <v>0</v>
      </c>
      <c r="R910" s="168">
        <f t="shared" si="566"/>
        <v>0</v>
      </c>
      <c r="S910" s="168">
        <f t="shared" si="567"/>
        <v>0</v>
      </c>
      <c r="T910" s="169">
        <f t="shared" si="568"/>
        <v>0</v>
      </c>
      <c r="U910" s="166"/>
      <c r="V910" s="167">
        <f t="shared" si="569"/>
        <v>62</v>
      </c>
      <c r="W910" s="168">
        <f t="shared" si="570"/>
        <v>0</v>
      </c>
      <c r="X910" s="168">
        <f t="shared" si="571"/>
        <v>0</v>
      </c>
      <c r="Y910" s="168">
        <f t="shared" si="572"/>
        <v>0</v>
      </c>
      <c r="Z910" s="169">
        <f t="shared" si="573"/>
        <v>0</v>
      </c>
      <c r="AA910" s="166"/>
      <c r="AB910" s="167">
        <f t="shared" si="574"/>
        <v>62</v>
      </c>
      <c r="AC910" s="168">
        <f t="shared" si="575"/>
        <v>0</v>
      </c>
      <c r="AD910" s="168">
        <f t="shared" si="576"/>
        <v>0</v>
      </c>
      <c r="AE910" s="168">
        <f t="shared" si="577"/>
        <v>0</v>
      </c>
      <c r="AF910" s="169">
        <f t="shared" si="578"/>
        <v>0</v>
      </c>
      <c r="AG910" s="170"/>
      <c r="AH910" s="238" t="s">
        <v>1490</v>
      </c>
      <c r="AI910" s="295"/>
      <c r="AN910" s="255"/>
      <c r="AO910" s="256"/>
      <c r="AP910" s="256"/>
      <c r="AQ910" s="257"/>
    </row>
    <row r="911" spans="1:43" ht="75">
      <c r="A911" s="281"/>
      <c r="B911" s="282" t="s">
        <v>5140</v>
      </c>
      <c r="C911" s="325" t="s">
        <v>5141</v>
      </c>
      <c r="D911" s="273" t="s">
        <v>5142</v>
      </c>
      <c r="E911" s="274"/>
      <c r="F911" s="275" t="s">
        <v>2594</v>
      </c>
      <c r="G911" s="276">
        <v>2</v>
      </c>
      <c r="H911" s="277">
        <v>485.72</v>
      </c>
      <c r="I911" s="278">
        <v>50.01</v>
      </c>
      <c r="J911" s="279">
        <f t="shared" si="559"/>
        <v>535.73</v>
      </c>
      <c r="K911" s="166">
        <f t="shared" si="560"/>
        <v>971.44</v>
      </c>
      <c r="L911" s="166">
        <f t="shared" si="561"/>
        <v>100.02</v>
      </c>
      <c r="M911" s="166">
        <f t="shared" si="562"/>
        <v>1071.46</v>
      </c>
      <c r="N911" s="166">
        <f t="shared" si="563"/>
        <v>1339.33</v>
      </c>
      <c r="O911" s="166"/>
      <c r="P911" s="167">
        <f t="shared" si="564"/>
        <v>2</v>
      </c>
      <c r="Q911" s="168">
        <f t="shared" si="565"/>
        <v>0</v>
      </c>
      <c r="R911" s="168">
        <f t="shared" si="566"/>
        <v>0</v>
      </c>
      <c r="S911" s="168">
        <f t="shared" si="567"/>
        <v>0</v>
      </c>
      <c r="T911" s="169">
        <f t="shared" si="568"/>
        <v>0</v>
      </c>
      <c r="U911" s="166"/>
      <c r="V911" s="167">
        <f t="shared" si="569"/>
        <v>2</v>
      </c>
      <c r="W911" s="168">
        <f t="shared" si="570"/>
        <v>0</v>
      </c>
      <c r="X911" s="168">
        <f t="shared" si="571"/>
        <v>0</v>
      </c>
      <c r="Y911" s="168">
        <f t="shared" si="572"/>
        <v>0</v>
      </c>
      <c r="Z911" s="169">
        <f t="shared" si="573"/>
        <v>0</v>
      </c>
      <c r="AA911" s="166"/>
      <c r="AB911" s="167">
        <f t="shared" si="574"/>
        <v>2</v>
      </c>
      <c r="AC911" s="168">
        <f t="shared" si="575"/>
        <v>0</v>
      </c>
      <c r="AD911" s="168">
        <f t="shared" si="576"/>
        <v>0</v>
      </c>
      <c r="AE911" s="168">
        <f t="shared" si="577"/>
        <v>0</v>
      </c>
      <c r="AF911" s="169">
        <f t="shared" si="578"/>
        <v>0</v>
      </c>
      <c r="AG911" s="170"/>
      <c r="AH911" s="238" t="s">
        <v>1490</v>
      </c>
      <c r="AI911" s="295"/>
      <c r="AN911" s="255"/>
      <c r="AO911" s="256"/>
      <c r="AP911" s="256"/>
      <c r="AQ911" s="257"/>
    </row>
    <row r="912" spans="1:43" ht="75">
      <c r="A912" s="281"/>
      <c r="B912" s="282" t="s">
        <v>5143</v>
      </c>
      <c r="C912" s="325" t="s">
        <v>5141</v>
      </c>
      <c r="D912" s="273" t="s">
        <v>5144</v>
      </c>
      <c r="E912" s="274"/>
      <c r="F912" s="275" t="s">
        <v>2594</v>
      </c>
      <c r="G912" s="276">
        <v>31</v>
      </c>
      <c r="H912" s="277">
        <v>585.78</v>
      </c>
      <c r="I912" s="278">
        <v>56.16</v>
      </c>
      <c r="J912" s="279">
        <f t="shared" si="559"/>
        <v>641.94000000000005</v>
      </c>
      <c r="K912" s="166">
        <f t="shared" si="560"/>
        <v>18159.18</v>
      </c>
      <c r="L912" s="166">
        <f t="shared" si="561"/>
        <v>1740.96</v>
      </c>
      <c r="M912" s="166">
        <f t="shared" si="562"/>
        <v>19900.14</v>
      </c>
      <c r="N912" s="166">
        <f t="shared" si="563"/>
        <v>24875.18</v>
      </c>
      <c r="O912" s="166"/>
      <c r="P912" s="167">
        <f t="shared" si="564"/>
        <v>31</v>
      </c>
      <c r="Q912" s="168">
        <f t="shared" si="565"/>
        <v>0</v>
      </c>
      <c r="R912" s="168">
        <f t="shared" si="566"/>
        <v>0</v>
      </c>
      <c r="S912" s="168">
        <f t="shared" si="567"/>
        <v>0</v>
      </c>
      <c r="T912" s="169">
        <f t="shared" si="568"/>
        <v>0</v>
      </c>
      <c r="U912" s="166"/>
      <c r="V912" s="167">
        <f t="shared" si="569"/>
        <v>31</v>
      </c>
      <c r="W912" s="168">
        <f t="shared" si="570"/>
        <v>0</v>
      </c>
      <c r="X912" s="168">
        <f t="shared" si="571"/>
        <v>0</v>
      </c>
      <c r="Y912" s="168">
        <f t="shared" si="572"/>
        <v>0</v>
      </c>
      <c r="Z912" s="169">
        <f t="shared" si="573"/>
        <v>0</v>
      </c>
      <c r="AA912" s="166"/>
      <c r="AB912" s="167">
        <f t="shared" si="574"/>
        <v>31</v>
      </c>
      <c r="AC912" s="168">
        <f t="shared" si="575"/>
        <v>0</v>
      </c>
      <c r="AD912" s="168">
        <f t="shared" si="576"/>
        <v>0</v>
      </c>
      <c r="AE912" s="168">
        <f t="shared" si="577"/>
        <v>0</v>
      </c>
      <c r="AF912" s="169">
        <f t="shared" si="578"/>
        <v>0</v>
      </c>
      <c r="AG912" s="170"/>
      <c r="AH912" s="238" t="s">
        <v>1490</v>
      </c>
      <c r="AI912" s="295"/>
      <c r="AN912" s="255"/>
      <c r="AO912" s="256"/>
      <c r="AP912" s="256"/>
      <c r="AQ912" s="257"/>
    </row>
    <row r="913" spans="1:43" ht="75">
      <c r="A913" s="281"/>
      <c r="B913" s="282" t="s">
        <v>5145</v>
      </c>
      <c r="C913" s="325" t="s">
        <v>5141</v>
      </c>
      <c r="D913" s="273" t="s">
        <v>5146</v>
      </c>
      <c r="E913" s="274"/>
      <c r="F913" s="275" t="s">
        <v>2594</v>
      </c>
      <c r="G913" s="276">
        <v>10</v>
      </c>
      <c r="H913" s="277">
        <v>645</v>
      </c>
      <c r="I913" s="278">
        <v>59.8</v>
      </c>
      <c r="J913" s="279">
        <f t="shared" si="559"/>
        <v>704.8</v>
      </c>
      <c r="K913" s="166">
        <f t="shared" si="560"/>
        <v>6450</v>
      </c>
      <c r="L913" s="166">
        <f t="shared" si="561"/>
        <v>598</v>
      </c>
      <c r="M913" s="166">
        <f t="shared" si="562"/>
        <v>7048</v>
      </c>
      <c r="N913" s="166">
        <f t="shared" si="563"/>
        <v>8810</v>
      </c>
      <c r="O913" s="166"/>
      <c r="P913" s="167">
        <f t="shared" si="564"/>
        <v>10</v>
      </c>
      <c r="Q913" s="168">
        <f t="shared" si="565"/>
        <v>0</v>
      </c>
      <c r="R913" s="168">
        <f t="shared" si="566"/>
        <v>0</v>
      </c>
      <c r="S913" s="168">
        <f t="shared" si="567"/>
        <v>0</v>
      </c>
      <c r="T913" s="169">
        <f t="shared" si="568"/>
        <v>0</v>
      </c>
      <c r="U913" s="166"/>
      <c r="V913" s="167">
        <f t="shared" si="569"/>
        <v>10</v>
      </c>
      <c r="W913" s="168">
        <f t="shared" si="570"/>
        <v>0</v>
      </c>
      <c r="X913" s="168">
        <f t="shared" si="571"/>
        <v>0</v>
      </c>
      <c r="Y913" s="168">
        <f t="shared" si="572"/>
        <v>0</v>
      </c>
      <c r="Z913" s="169">
        <f t="shared" si="573"/>
        <v>0</v>
      </c>
      <c r="AA913" s="166"/>
      <c r="AB913" s="167">
        <f t="shared" si="574"/>
        <v>10</v>
      </c>
      <c r="AC913" s="168">
        <f t="shared" si="575"/>
        <v>0</v>
      </c>
      <c r="AD913" s="168">
        <f t="shared" si="576"/>
        <v>0</v>
      </c>
      <c r="AE913" s="168">
        <f t="shared" si="577"/>
        <v>0</v>
      </c>
      <c r="AF913" s="169">
        <f t="shared" si="578"/>
        <v>0</v>
      </c>
      <c r="AG913" s="170"/>
      <c r="AH913" s="238" t="s">
        <v>1490</v>
      </c>
      <c r="AI913" s="295"/>
      <c r="AN913" s="255"/>
      <c r="AO913" s="256"/>
      <c r="AP913" s="256"/>
      <c r="AQ913" s="257"/>
    </row>
    <row r="914" spans="1:43" ht="60">
      <c r="A914" s="281"/>
      <c r="B914" s="282" t="s">
        <v>5147</v>
      </c>
      <c r="C914" s="325" t="s">
        <v>5141</v>
      </c>
      <c r="D914" s="273" t="s">
        <v>5148</v>
      </c>
      <c r="E914" s="274"/>
      <c r="F914" s="275" t="s">
        <v>2594</v>
      </c>
      <c r="G914" s="276">
        <v>2</v>
      </c>
      <c r="H914" s="277">
        <v>404.03</v>
      </c>
      <c r="I914" s="278">
        <v>44.99</v>
      </c>
      <c r="J914" s="279">
        <f t="shared" si="559"/>
        <v>449.02</v>
      </c>
      <c r="K914" s="166">
        <f t="shared" si="560"/>
        <v>808.06</v>
      </c>
      <c r="L914" s="166">
        <f t="shared" si="561"/>
        <v>89.98</v>
      </c>
      <c r="M914" s="166">
        <f t="shared" si="562"/>
        <v>898.04</v>
      </c>
      <c r="N914" s="166">
        <f t="shared" si="563"/>
        <v>1122.55</v>
      </c>
      <c r="O914" s="166"/>
      <c r="P914" s="167">
        <f t="shared" si="564"/>
        <v>2</v>
      </c>
      <c r="Q914" s="168">
        <f t="shared" si="565"/>
        <v>0</v>
      </c>
      <c r="R914" s="168">
        <f t="shared" si="566"/>
        <v>0</v>
      </c>
      <c r="S914" s="168">
        <f t="shared" si="567"/>
        <v>0</v>
      </c>
      <c r="T914" s="169">
        <f t="shared" si="568"/>
        <v>0</v>
      </c>
      <c r="U914" s="166"/>
      <c r="V914" s="167">
        <f t="shared" si="569"/>
        <v>2</v>
      </c>
      <c r="W914" s="168">
        <f t="shared" si="570"/>
        <v>0</v>
      </c>
      <c r="X914" s="168">
        <f t="shared" si="571"/>
        <v>0</v>
      </c>
      <c r="Y914" s="168">
        <f t="shared" si="572"/>
        <v>0</v>
      </c>
      <c r="Z914" s="169">
        <f t="shared" si="573"/>
        <v>0</v>
      </c>
      <c r="AA914" s="166"/>
      <c r="AB914" s="167">
        <f t="shared" si="574"/>
        <v>2</v>
      </c>
      <c r="AC914" s="168">
        <f t="shared" si="575"/>
        <v>0</v>
      </c>
      <c r="AD914" s="168">
        <f t="shared" si="576"/>
        <v>0</v>
      </c>
      <c r="AE914" s="168">
        <f t="shared" si="577"/>
        <v>0</v>
      </c>
      <c r="AF914" s="169">
        <f t="shared" si="578"/>
        <v>0</v>
      </c>
      <c r="AG914" s="170"/>
      <c r="AH914" s="238" t="s">
        <v>1490</v>
      </c>
      <c r="AI914" s="295"/>
      <c r="AN914" s="239"/>
      <c r="AO914" s="240"/>
      <c r="AP914" s="240"/>
      <c r="AQ914" s="241"/>
    </row>
    <row r="915" spans="1:43" ht="60">
      <c r="A915" s="281"/>
      <c r="B915" s="282" t="s">
        <v>5149</v>
      </c>
      <c r="C915" s="325" t="s">
        <v>5141</v>
      </c>
      <c r="D915" s="273" t="s">
        <v>5150</v>
      </c>
      <c r="E915" s="274"/>
      <c r="F915" s="275" t="s">
        <v>2594</v>
      </c>
      <c r="G915" s="276">
        <v>2</v>
      </c>
      <c r="H915" s="277">
        <v>491.84</v>
      </c>
      <c r="I915" s="278">
        <v>50.39</v>
      </c>
      <c r="J915" s="279">
        <f t="shared" si="559"/>
        <v>542.23</v>
      </c>
      <c r="K915" s="166">
        <f t="shared" si="560"/>
        <v>983.68</v>
      </c>
      <c r="L915" s="166">
        <f t="shared" si="561"/>
        <v>100.78</v>
      </c>
      <c r="M915" s="166">
        <f t="shared" si="562"/>
        <v>1084.46</v>
      </c>
      <c r="N915" s="166">
        <f t="shared" si="563"/>
        <v>1355.58</v>
      </c>
      <c r="O915" s="166"/>
      <c r="P915" s="167">
        <f t="shared" si="564"/>
        <v>2</v>
      </c>
      <c r="Q915" s="168">
        <f t="shared" si="565"/>
        <v>0</v>
      </c>
      <c r="R915" s="168">
        <f t="shared" si="566"/>
        <v>0</v>
      </c>
      <c r="S915" s="168">
        <f t="shared" si="567"/>
        <v>0</v>
      </c>
      <c r="T915" s="169">
        <f t="shared" si="568"/>
        <v>0</v>
      </c>
      <c r="U915" s="166"/>
      <c r="V915" s="167">
        <f t="shared" si="569"/>
        <v>2</v>
      </c>
      <c r="W915" s="168">
        <f t="shared" si="570"/>
        <v>0</v>
      </c>
      <c r="X915" s="168">
        <f t="shared" si="571"/>
        <v>0</v>
      </c>
      <c r="Y915" s="168">
        <f t="shared" si="572"/>
        <v>0</v>
      </c>
      <c r="Z915" s="169">
        <f t="shared" si="573"/>
        <v>0</v>
      </c>
      <c r="AA915" s="166"/>
      <c r="AB915" s="167">
        <f t="shared" si="574"/>
        <v>2</v>
      </c>
      <c r="AC915" s="168">
        <f t="shared" si="575"/>
        <v>0</v>
      </c>
      <c r="AD915" s="168">
        <f t="shared" si="576"/>
        <v>0</v>
      </c>
      <c r="AE915" s="168">
        <f t="shared" si="577"/>
        <v>0</v>
      </c>
      <c r="AF915" s="169">
        <f t="shared" si="578"/>
        <v>0</v>
      </c>
      <c r="AG915" s="170"/>
      <c r="AH915" s="238" t="s">
        <v>1490</v>
      </c>
      <c r="AI915" s="295"/>
      <c r="AN915" s="255"/>
      <c r="AO915" s="256"/>
      <c r="AP915" s="256"/>
      <c r="AQ915" s="257"/>
    </row>
    <row r="916" spans="1:43" ht="60">
      <c r="A916" s="281"/>
      <c r="B916" s="282" t="s">
        <v>5151</v>
      </c>
      <c r="C916" s="325" t="s">
        <v>5141</v>
      </c>
      <c r="D916" s="273" t="s">
        <v>5152</v>
      </c>
      <c r="E916" s="274"/>
      <c r="F916" s="275" t="s">
        <v>2594</v>
      </c>
      <c r="G916" s="276">
        <v>2</v>
      </c>
      <c r="H916" s="277">
        <v>544.94000000000005</v>
      </c>
      <c r="I916" s="278">
        <v>53.65</v>
      </c>
      <c r="J916" s="279">
        <f t="shared" si="559"/>
        <v>598.59</v>
      </c>
      <c r="K916" s="166">
        <f t="shared" si="560"/>
        <v>1089.8800000000001</v>
      </c>
      <c r="L916" s="166">
        <f t="shared" si="561"/>
        <v>107.3</v>
      </c>
      <c r="M916" s="166">
        <f t="shared" si="562"/>
        <v>1197.18</v>
      </c>
      <c r="N916" s="166">
        <f t="shared" si="563"/>
        <v>1496.48</v>
      </c>
      <c r="O916" s="166"/>
      <c r="P916" s="167">
        <f t="shared" si="564"/>
        <v>2</v>
      </c>
      <c r="Q916" s="168">
        <f t="shared" si="565"/>
        <v>0</v>
      </c>
      <c r="R916" s="168">
        <f t="shared" si="566"/>
        <v>0</v>
      </c>
      <c r="S916" s="168">
        <f t="shared" si="567"/>
        <v>0</v>
      </c>
      <c r="T916" s="169">
        <f t="shared" si="568"/>
        <v>0</v>
      </c>
      <c r="U916" s="166"/>
      <c r="V916" s="167">
        <f t="shared" si="569"/>
        <v>2</v>
      </c>
      <c r="W916" s="168">
        <f t="shared" si="570"/>
        <v>0</v>
      </c>
      <c r="X916" s="168">
        <f t="shared" si="571"/>
        <v>0</v>
      </c>
      <c r="Y916" s="168">
        <f t="shared" si="572"/>
        <v>0</v>
      </c>
      <c r="Z916" s="169">
        <f t="shared" si="573"/>
        <v>0</v>
      </c>
      <c r="AA916" s="166"/>
      <c r="AB916" s="167">
        <f t="shared" si="574"/>
        <v>2</v>
      </c>
      <c r="AC916" s="168">
        <f t="shared" si="575"/>
        <v>0</v>
      </c>
      <c r="AD916" s="168">
        <f t="shared" si="576"/>
        <v>0</v>
      </c>
      <c r="AE916" s="168">
        <f t="shared" si="577"/>
        <v>0</v>
      </c>
      <c r="AF916" s="169">
        <f t="shared" si="578"/>
        <v>0</v>
      </c>
      <c r="AG916" s="170"/>
      <c r="AH916" s="238" t="s">
        <v>1490</v>
      </c>
      <c r="AI916" s="295"/>
      <c r="AN916" s="255"/>
      <c r="AO916" s="256"/>
      <c r="AP916" s="256"/>
      <c r="AQ916" s="257"/>
    </row>
    <row r="917" spans="1:43" ht="165">
      <c r="A917" s="281"/>
      <c r="B917" s="282" t="s">
        <v>5153</v>
      </c>
      <c r="C917" s="325" t="s">
        <v>5141</v>
      </c>
      <c r="D917" s="273" t="s">
        <v>5154</v>
      </c>
      <c r="E917" s="274"/>
      <c r="F917" s="275" t="s">
        <v>2594</v>
      </c>
      <c r="G917" s="276">
        <v>2</v>
      </c>
      <c r="H917" s="277">
        <v>551.05999999999995</v>
      </c>
      <c r="I917" s="278">
        <v>54.03</v>
      </c>
      <c r="J917" s="279">
        <f t="shared" si="559"/>
        <v>605.09</v>
      </c>
      <c r="K917" s="166">
        <f t="shared" si="560"/>
        <v>1102.1199999999999</v>
      </c>
      <c r="L917" s="166">
        <f t="shared" si="561"/>
        <v>108.06</v>
      </c>
      <c r="M917" s="166">
        <f t="shared" si="562"/>
        <v>1210.18</v>
      </c>
      <c r="N917" s="166">
        <f t="shared" si="563"/>
        <v>1512.73</v>
      </c>
      <c r="O917" s="166"/>
      <c r="P917" s="167">
        <f t="shared" si="564"/>
        <v>2</v>
      </c>
      <c r="Q917" s="168">
        <f t="shared" si="565"/>
        <v>0</v>
      </c>
      <c r="R917" s="168">
        <f t="shared" si="566"/>
        <v>0</v>
      </c>
      <c r="S917" s="168">
        <f t="shared" si="567"/>
        <v>0</v>
      </c>
      <c r="T917" s="169">
        <f t="shared" si="568"/>
        <v>0</v>
      </c>
      <c r="U917" s="166"/>
      <c r="V917" s="167">
        <f t="shared" si="569"/>
        <v>2</v>
      </c>
      <c r="W917" s="168">
        <f t="shared" si="570"/>
        <v>0</v>
      </c>
      <c r="X917" s="168">
        <f t="shared" si="571"/>
        <v>0</v>
      </c>
      <c r="Y917" s="168">
        <f t="shared" si="572"/>
        <v>0</v>
      </c>
      <c r="Z917" s="169">
        <f t="shared" si="573"/>
        <v>0</v>
      </c>
      <c r="AA917" s="166"/>
      <c r="AB917" s="167">
        <f t="shared" si="574"/>
        <v>2</v>
      </c>
      <c r="AC917" s="168">
        <f t="shared" si="575"/>
        <v>0</v>
      </c>
      <c r="AD917" s="168">
        <f t="shared" si="576"/>
        <v>0</v>
      </c>
      <c r="AE917" s="168">
        <f t="shared" si="577"/>
        <v>0</v>
      </c>
      <c r="AF917" s="169">
        <f t="shared" si="578"/>
        <v>0</v>
      </c>
      <c r="AG917" s="170"/>
      <c r="AH917" s="238" t="s">
        <v>1490</v>
      </c>
      <c r="AI917" s="295"/>
      <c r="AN917" s="255"/>
      <c r="AO917" s="256"/>
      <c r="AP917" s="256"/>
      <c r="AQ917" s="257"/>
    </row>
    <row r="918" spans="1:43" ht="165">
      <c r="A918" s="281"/>
      <c r="B918" s="282" t="s">
        <v>5155</v>
      </c>
      <c r="C918" s="325" t="s">
        <v>5141</v>
      </c>
      <c r="D918" s="273" t="s">
        <v>5156</v>
      </c>
      <c r="E918" s="274"/>
      <c r="F918" s="275" t="s">
        <v>2594</v>
      </c>
      <c r="G918" s="276">
        <v>2</v>
      </c>
      <c r="H918" s="277">
        <v>716.47</v>
      </c>
      <c r="I918" s="278">
        <v>64.19</v>
      </c>
      <c r="J918" s="279">
        <f t="shared" si="559"/>
        <v>780.66</v>
      </c>
      <c r="K918" s="166">
        <f t="shared" si="560"/>
        <v>1432.94</v>
      </c>
      <c r="L918" s="166">
        <f t="shared" si="561"/>
        <v>128.38</v>
      </c>
      <c r="M918" s="166">
        <f t="shared" si="562"/>
        <v>1561.32</v>
      </c>
      <c r="N918" s="166">
        <f t="shared" si="563"/>
        <v>1951.65</v>
      </c>
      <c r="O918" s="166"/>
      <c r="P918" s="167">
        <f t="shared" si="564"/>
        <v>2</v>
      </c>
      <c r="Q918" s="168">
        <f t="shared" si="565"/>
        <v>0</v>
      </c>
      <c r="R918" s="168">
        <f t="shared" si="566"/>
        <v>0</v>
      </c>
      <c r="S918" s="168">
        <f t="shared" si="567"/>
        <v>0</v>
      </c>
      <c r="T918" s="169">
        <f t="shared" si="568"/>
        <v>0</v>
      </c>
      <c r="U918" s="166"/>
      <c r="V918" s="167">
        <f t="shared" si="569"/>
        <v>2</v>
      </c>
      <c r="W918" s="168">
        <f t="shared" si="570"/>
        <v>0</v>
      </c>
      <c r="X918" s="168">
        <f t="shared" si="571"/>
        <v>0</v>
      </c>
      <c r="Y918" s="168">
        <f t="shared" si="572"/>
        <v>0</v>
      </c>
      <c r="Z918" s="169">
        <f t="shared" si="573"/>
        <v>0</v>
      </c>
      <c r="AA918" s="166"/>
      <c r="AB918" s="167">
        <f t="shared" si="574"/>
        <v>2</v>
      </c>
      <c r="AC918" s="168">
        <f t="shared" si="575"/>
        <v>0</v>
      </c>
      <c r="AD918" s="168">
        <f t="shared" si="576"/>
        <v>0</v>
      </c>
      <c r="AE918" s="168">
        <f t="shared" si="577"/>
        <v>0</v>
      </c>
      <c r="AF918" s="169">
        <f t="shared" si="578"/>
        <v>0</v>
      </c>
      <c r="AG918" s="170"/>
      <c r="AH918" s="238" t="s">
        <v>1490</v>
      </c>
      <c r="AI918" s="295"/>
      <c r="AN918" s="255"/>
      <c r="AO918" s="256"/>
      <c r="AP918" s="256"/>
      <c r="AQ918" s="257"/>
    </row>
    <row r="919" spans="1:43" ht="165">
      <c r="A919" s="281"/>
      <c r="B919" s="282" t="s">
        <v>5157</v>
      </c>
      <c r="C919" s="325" t="s">
        <v>5141</v>
      </c>
      <c r="D919" s="273" t="s">
        <v>5158</v>
      </c>
      <c r="E919" s="274"/>
      <c r="F919" s="275" t="s">
        <v>2594</v>
      </c>
      <c r="G919" s="276">
        <v>2</v>
      </c>
      <c r="H919" s="277">
        <v>540.85</v>
      </c>
      <c r="I919" s="278">
        <v>53.4</v>
      </c>
      <c r="J919" s="279">
        <f t="shared" si="559"/>
        <v>594.25</v>
      </c>
      <c r="K919" s="166">
        <f t="shared" si="560"/>
        <v>1081.7</v>
      </c>
      <c r="L919" s="166">
        <f t="shared" si="561"/>
        <v>106.8</v>
      </c>
      <c r="M919" s="166">
        <f t="shared" si="562"/>
        <v>1188.5</v>
      </c>
      <c r="N919" s="166">
        <f t="shared" si="563"/>
        <v>1485.63</v>
      </c>
      <c r="O919" s="166"/>
      <c r="P919" s="167">
        <f t="shared" si="564"/>
        <v>2</v>
      </c>
      <c r="Q919" s="168">
        <f t="shared" si="565"/>
        <v>0</v>
      </c>
      <c r="R919" s="168">
        <f t="shared" si="566"/>
        <v>0</v>
      </c>
      <c r="S919" s="168">
        <f t="shared" si="567"/>
        <v>0</v>
      </c>
      <c r="T919" s="169">
        <f t="shared" si="568"/>
        <v>0</v>
      </c>
      <c r="U919" s="166"/>
      <c r="V919" s="167">
        <f t="shared" si="569"/>
        <v>2</v>
      </c>
      <c r="W919" s="168">
        <f t="shared" si="570"/>
        <v>0</v>
      </c>
      <c r="X919" s="168">
        <f t="shared" si="571"/>
        <v>0</v>
      </c>
      <c r="Y919" s="168">
        <f t="shared" si="572"/>
        <v>0</v>
      </c>
      <c r="Z919" s="169">
        <f t="shared" si="573"/>
        <v>0</v>
      </c>
      <c r="AA919" s="166"/>
      <c r="AB919" s="167">
        <f t="shared" si="574"/>
        <v>2</v>
      </c>
      <c r="AC919" s="168">
        <f t="shared" si="575"/>
        <v>0</v>
      </c>
      <c r="AD919" s="168">
        <f t="shared" si="576"/>
        <v>0</v>
      </c>
      <c r="AE919" s="168">
        <f t="shared" si="577"/>
        <v>0</v>
      </c>
      <c r="AF919" s="169">
        <f t="shared" si="578"/>
        <v>0</v>
      </c>
      <c r="AG919" s="170"/>
      <c r="AH919" s="238" t="s">
        <v>1490</v>
      </c>
      <c r="AI919" s="295"/>
      <c r="AN919" s="255"/>
      <c r="AO919" s="256"/>
      <c r="AP919" s="256"/>
      <c r="AQ919" s="257"/>
    </row>
    <row r="920" spans="1:43" ht="165">
      <c r="A920" s="281"/>
      <c r="B920" s="282" t="s">
        <v>5159</v>
      </c>
      <c r="C920" s="325" t="s">
        <v>5141</v>
      </c>
      <c r="D920" s="273" t="s">
        <v>5160</v>
      </c>
      <c r="E920" s="274"/>
      <c r="F920" s="275" t="s">
        <v>2594</v>
      </c>
      <c r="G920" s="276">
        <v>2</v>
      </c>
      <c r="H920" s="277">
        <v>414.24</v>
      </c>
      <c r="I920" s="278">
        <v>45.62</v>
      </c>
      <c r="J920" s="279">
        <f t="shared" si="559"/>
        <v>459.86</v>
      </c>
      <c r="K920" s="166">
        <f t="shared" si="560"/>
        <v>828.48</v>
      </c>
      <c r="L920" s="166">
        <f t="shared" si="561"/>
        <v>91.24</v>
      </c>
      <c r="M920" s="166">
        <f t="shared" si="562"/>
        <v>919.72</v>
      </c>
      <c r="N920" s="166">
        <f t="shared" si="563"/>
        <v>1149.6500000000001</v>
      </c>
      <c r="O920" s="166"/>
      <c r="P920" s="167">
        <f t="shared" si="564"/>
        <v>2</v>
      </c>
      <c r="Q920" s="168">
        <f t="shared" si="565"/>
        <v>0</v>
      </c>
      <c r="R920" s="168">
        <f t="shared" si="566"/>
        <v>0</v>
      </c>
      <c r="S920" s="168">
        <f t="shared" si="567"/>
        <v>0</v>
      </c>
      <c r="T920" s="169">
        <f t="shared" si="568"/>
        <v>0</v>
      </c>
      <c r="U920" s="166"/>
      <c r="V920" s="167">
        <f t="shared" si="569"/>
        <v>2</v>
      </c>
      <c r="W920" s="168">
        <f t="shared" si="570"/>
        <v>0</v>
      </c>
      <c r="X920" s="168">
        <f t="shared" si="571"/>
        <v>0</v>
      </c>
      <c r="Y920" s="168">
        <f t="shared" si="572"/>
        <v>0</v>
      </c>
      <c r="Z920" s="169">
        <f t="shared" si="573"/>
        <v>0</v>
      </c>
      <c r="AA920" s="166"/>
      <c r="AB920" s="167">
        <f t="shared" si="574"/>
        <v>2</v>
      </c>
      <c r="AC920" s="168">
        <f t="shared" si="575"/>
        <v>0</v>
      </c>
      <c r="AD920" s="168">
        <f t="shared" si="576"/>
        <v>0</v>
      </c>
      <c r="AE920" s="168">
        <f t="shared" si="577"/>
        <v>0</v>
      </c>
      <c r="AF920" s="169">
        <f t="shared" si="578"/>
        <v>0</v>
      </c>
      <c r="AG920" s="170"/>
      <c r="AH920" s="238" t="s">
        <v>1490</v>
      </c>
      <c r="AI920" s="295"/>
      <c r="AN920" s="239"/>
      <c r="AO920" s="240"/>
      <c r="AP920" s="240"/>
      <c r="AQ920" s="241"/>
    </row>
    <row r="921" spans="1:43" ht="19.5">
      <c r="A921" s="281"/>
      <c r="B921" s="282" t="s">
        <v>5161</v>
      </c>
      <c r="C921" s="325" t="s">
        <v>5141</v>
      </c>
      <c r="D921" s="273" t="s">
        <v>2541</v>
      </c>
      <c r="E921" s="274"/>
      <c r="F921" s="275" t="s">
        <v>2594</v>
      </c>
      <c r="G921" s="276">
        <v>2</v>
      </c>
      <c r="H921" s="277">
        <v>508.18</v>
      </c>
      <c r="I921" s="278">
        <v>51.39</v>
      </c>
      <c r="J921" s="279">
        <f t="shared" si="559"/>
        <v>559.57000000000005</v>
      </c>
      <c r="K921" s="166">
        <f t="shared" si="560"/>
        <v>1016.36</v>
      </c>
      <c r="L921" s="166">
        <f t="shared" si="561"/>
        <v>102.78</v>
      </c>
      <c r="M921" s="166">
        <f t="shared" si="562"/>
        <v>1119.1400000000001</v>
      </c>
      <c r="N921" s="166">
        <f t="shared" si="563"/>
        <v>1398.93</v>
      </c>
      <c r="O921" s="166"/>
      <c r="P921" s="167">
        <f t="shared" si="564"/>
        <v>2</v>
      </c>
      <c r="Q921" s="168">
        <f t="shared" si="565"/>
        <v>0</v>
      </c>
      <c r="R921" s="168">
        <f t="shared" si="566"/>
        <v>0</v>
      </c>
      <c r="S921" s="168">
        <f t="shared" si="567"/>
        <v>0</v>
      </c>
      <c r="T921" s="169">
        <f t="shared" si="568"/>
        <v>0</v>
      </c>
      <c r="U921" s="166"/>
      <c r="V921" s="167">
        <f t="shared" si="569"/>
        <v>2</v>
      </c>
      <c r="W921" s="168">
        <f t="shared" si="570"/>
        <v>0</v>
      </c>
      <c r="X921" s="168">
        <f t="shared" si="571"/>
        <v>0</v>
      </c>
      <c r="Y921" s="168">
        <f t="shared" si="572"/>
        <v>0</v>
      </c>
      <c r="Z921" s="169">
        <f t="shared" si="573"/>
        <v>0</v>
      </c>
      <c r="AA921" s="166"/>
      <c r="AB921" s="167">
        <f t="shared" si="574"/>
        <v>2</v>
      </c>
      <c r="AC921" s="168">
        <f t="shared" si="575"/>
        <v>0</v>
      </c>
      <c r="AD921" s="168">
        <f t="shared" si="576"/>
        <v>0</v>
      </c>
      <c r="AE921" s="168">
        <f t="shared" si="577"/>
        <v>0</v>
      </c>
      <c r="AF921" s="169">
        <f t="shared" si="578"/>
        <v>0</v>
      </c>
      <c r="AG921" s="170"/>
      <c r="AH921" s="238" t="s">
        <v>1490</v>
      </c>
      <c r="AI921" s="295"/>
      <c r="AN921" s="255"/>
      <c r="AO921" s="256"/>
      <c r="AP921" s="256"/>
      <c r="AQ921" s="257"/>
    </row>
    <row r="922" spans="1:43" ht="45">
      <c r="A922" s="281" t="s">
        <v>4</v>
      </c>
      <c r="B922" s="282" t="s">
        <v>5162</v>
      </c>
      <c r="C922" s="325" t="s">
        <v>5141</v>
      </c>
      <c r="D922" s="273" t="s">
        <v>5163</v>
      </c>
      <c r="E922" s="274"/>
      <c r="F922" s="275" t="s">
        <v>2594</v>
      </c>
      <c r="G922" s="276">
        <v>2</v>
      </c>
      <c r="H922" s="277">
        <v>873.72</v>
      </c>
      <c r="I922" s="278">
        <v>73.849999999999994</v>
      </c>
      <c r="J922" s="279">
        <f t="shared" si="559"/>
        <v>947.57</v>
      </c>
      <c r="K922" s="166">
        <f t="shared" si="560"/>
        <v>1747.44</v>
      </c>
      <c r="L922" s="166">
        <f t="shared" si="561"/>
        <v>147.69999999999999</v>
      </c>
      <c r="M922" s="166">
        <f t="shared" si="562"/>
        <v>1895.14</v>
      </c>
      <c r="N922" s="166">
        <f t="shared" si="563"/>
        <v>2368.9299999999998</v>
      </c>
      <c r="O922" s="166"/>
      <c r="P922" s="167">
        <f t="shared" si="564"/>
        <v>2</v>
      </c>
      <c r="Q922" s="168">
        <f t="shared" si="565"/>
        <v>0</v>
      </c>
      <c r="R922" s="168">
        <f t="shared" si="566"/>
        <v>0</v>
      </c>
      <c r="S922" s="168">
        <f t="shared" si="567"/>
        <v>0</v>
      </c>
      <c r="T922" s="169">
        <f t="shared" si="568"/>
        <v>0</v>
      </c>
      <c r="U922" s="166"/>
      <c r="V922" s="167">
        <f t="shared" si="569"/>
        <v>2</v>
      </c>
      <c r="W922" s="168">
        <f t="shared" si="570"/>
        <v>0</v>
      </c>
      <c r="X922" s="168">
        <f t="shared" si="571"/>
        <v>0</v>
      </c>
      <c r="Y922" s="168">
        <f t="shared" si="572"/>
        <v>0</v>
      </c>
      <c r="Z922" s="169">
        <f t="shared" si="573"/>
        <v>0</v>
      </c>
      <c r="AA922" s="166"/>
      <c r="AB922" s="167">
        <f t="shared" si="574"/>
        <v>2</v>
      </c>
      <c r="AC922" s="168">
        <f t="shared" si="575"/>
        <v>0</v>
      </c>
      <c r="AD922" s="168">
        <f t="shared" si="576"/>
        <v>0</v>
      </c>
      <c r="AE922" s="168">
        <f t="shared" si="577"/>
        <v>0</v>
      </c>
      <c r="AF922" s="169">
        <f t="shared" si="578"/>
        <v>0</v>
      </c>
      <c r="AG922" s="170"/>
      <c r="AH922" s="238" t="s">
        <v>1490</v>
      </c>
      <c r="AI922" s="295"/>
      <c r="AN922" s="255"/>
      <c r="AO922" s="256"/>
      <c r="AP922" s="256"/>
      <c r="AQ922" s="257"/>
    </row>
    <row r="923" spans="1:43" ht="19.5">
      <c r="A923" s="281"/>
      <c r="B923" s="282" t="s">
        <v>5164</v>
      </c>
      <c r="C923" s="325" t="s">
        <v>5141</v>
      </c>
      <c r="D923" s="273" t="s">
        <v>2541</v>
      </c>
      <c r="E923" s="274"/>
      <c r="F923" s="275" t="s">
        <v>2594</v>
      </c>
      <c r="G923" s="276">
        <v>2</v>
      </c>
      <c r="H923" s="277">
        <v>1365.86</v>
      </c>
      <c r="I923" s="278">
        <v>104.09</v>
      </c>
      <c r="J923" s="279">
        <f t="shared" si="559"/>
        <v>1469.95</v>
      </c>
      <c r="K923" s="166">
        <f t="shared" si="560"/>
        <v>2731.72</v>
      </c>
      <c r="L923" s="166">
        <f t="shared" si="561"/>
        <v>208.18</v>
      </c>
      <c r="M923" s="166">
        <f t="shared" si="562"/>
        <v>2939.9</v>
      </c>
      <c r="N923" s="166">
        <f t="shared" si="563"/>
        <v>3674.88</v>
      </c>
      <c r="O923" s="166"/>
      <c r="P923" s="167">
        <f t="shared" si="564"/>
        <v>2</v>
      </c>
      <c r="Q923" s="168">
        <f t="shared" si="565"/>
        <v>0</v>
      </c>
      <c r="R923" s="168">
        <f t="shared" si="566"/>
        <v>0</v>
      </c>
      <c r="S923" s="168">
        <f t="shared" si="567"/>
        <v>0</v>
      </c>
      <c r="T923" s="169">
        <f t="shared" si="568"/>
        <v>0</v>
      </c>
      <c r="U923" s="166"/>
      <c r="V923" s="167">
        <f t="shared" si="569"/>
        <v>2</v>
      </c>
      <c r="W923" s="168">
        <f t="shared" si="570"/>
        <v>0</v>
      </c>
      <c r="X923" s="168">
        <f t="shared" si="571"/>
        <v>0</v>
      </c>
      <c r="Y923" s="168">
        <f t="shared" si="572"/>
        <v>0</v>
      </c>
      <c r="Z923" s="169">
        <f t="shared" si="573"/>
        <v>0</v>
      </c>
      <c r="AA923" s="166"/>
      <c r="AB923" s="167">
        <f t="shared" si="574"/>
        <v>2</v>
      </c>
      <c r="AC923" s="168">
        <f t="shared" si="575"/>
        <v>0</v>
      </c>
      <c r="AD923" s="168">
        <f t="shared" si="576"/>
        <v>0</v>
      </c>
      <c r="AE923" s="168">
        <f t="shared" si="577"/>
        <v>0</v>
      </c>
      <c r="AF923" s="169">
        <f t="shared" si="578"/>
        <v>0</v>
      </c>
      <c r="AG923" s="170"/>
      <c r="AH923" s="238" t="s">
        <v>1490</v>
      </c>
      <c r="AI923" s="295"/>
      <c r="AN923" s="255"/>
      <c r="AO923" s="256"/>
      <c r="AP923" s="256"/>
      <c r="AQ923" s="257"/>
    </row>
    <row r="924" spans="1:43" ht="75">
      <c r="A924" s="281"/>
      <c r="B924" s="282" t="s">
        <v>5165</v>
      </c>
      <c r="C924" s="299" t="s">
        <v>5166</v>
      </c>
      <c r="D924" s="273" t="s">
        <v>5167</v>
      </c>
      <c r="E924" s="274"/>
      <c r="F924" s="275" t="s">
        <v>2594</v>
      </c>
      <c r="G924" s="276">
        <v>2</v>
      </c>
      <c r="H924" s="277">
        <v>283.3</v>
      </c>
      <c r="I924" s="278">
        <v>18.850000000000001</v>
      </c>
      <c r="J924" s="279">
        <f t="shared" si="559"/>
        <v>302.14999999999998</v>
      </c>
      <c r="K924" s="166">
        <f t="shared" si="560"/>
        <v>566.6</v>
      </c>
      <c r="L924" s="166">
        <f t="shared" si="561"/>
        <v>37.700000000000003</v>
      </c>
      <c r="M924" s="166">
        <f t="shared" si="562"/>
        <v>604.29999999999995</v>
      </c>
      <c r="N924" s="166">
        <f t="shared" si="563"/>
        <v>755.38</v>
      </c>
      <c r="O924" s="166"/>
      <c r="P924" s="167">
        <f t="shared" si="564"/>
        <v>2</v>
      </c>
      <c r="Q924" s="168">
        <f t="shared" si="565"/>
        <v>0</v>
      </c>
      <c r="R924" s="168">
        <f t="shared" si="566"/>
        <v>0</v>
      </c>
      <c r="S924" s="168">
        <f t="shared" si="567"/>
        <v>0</v>
      </c>
      <c r="T924" s="169">
        <f t="shared" si="568"/>
        <v>0</v>
      </c>
      <c r="U924" s="166"/>
      <c r="V924" s="167">
        <f t="shared" si="569"/>
        <v>2</v>
      </c>
      <c r="W924" s="168">
        <f t="shared" si="570"/>
        <v>0</v>
      </c>
      <c r="X924" s="168">
        <f t="shared" si="571"/>
        <v>0</v>
      </c>
      <c r="Y924" s="168">
        <f t="shared" si="572"/>
        <v>0</v>
      </c>
      <c r="Z924" s="169">
        <f t="shared" si="573"/>
        <v>0</v>
      </c>
      <c r="AA924" s="166"/>
      <c r="AB924" s="167">
        <f t="shared" si="574"/>
        <v>2</v>
      </c>
      <c r="AC924" s="168">
        <f t="shared" si="575"/>
        <v>0</v>
      </c>
      <c r="AD924" s="168">
        <f t="shared" si="576"/>
        <v>0</v>
      </c>
      <c r="AE924" s="168">
        <f t="shared" si="577"/>
        <v>0</v>
      </c>
      <c r="AF924" s="169">
        <f t="shared" si="578"/>
        <v>0</v>
      </c>
      <c r="AG924" s="170"/>
      <c r="AH924" s="238" t="s">
        <v>1490</v>
      </c>
      <c r="AI924" s="295"/>
      <c r="AN924" s="255"/>
      <c r="AO924" s="256"/>
      <c r="AP924" s="256"/>
      <c r="AQ924" s="257"/>
    </row>
    <row r="925" spans="1:43" ht="75">
      <c r="A925" s="281"/>
      <c r="B925" s="282" t="s">
        <v>5168</v>
      </c>
      <c r="C925" s="299" t="s">
        <v>5166</v>
      </c>
      <c r="D925" s="273" t="s">
        <v>5169</v>
      </c>
      <c r="E925" s="274"/>
      <c r="F925" s="275" t="s">
        <v>2594</v>
      </c>
      <c r="G925" s="276">
        <v>2</v>
      </c>
      <c r="H925" s="277">
        <v>377.74</v>
      </c>
      <c r="I925" s="278">
        <v>25.13</v>
      </c>
      <c r="J925" s="279">
        <f t="shared" si="559"/>
        <v>402.87</v>
      </c>
      <c r="K925" s="166">
        <f t="shared" si="560"/>
        <v>755.48</v>
      </c>
      <c r="L925" s="166">
        <f t="shared" si="561"/>
        <v>50.26</v>
      </c>
      <c r="M925" s="166">
        <f t="shared" si="562"/>
        <v>805.74</v>
      </c>
      <c r="N925" s="166">
        <f t="shared" si="563"/>
        <v>1007.18</v>
      </c>
      <c r="O925" s="166"/>
      <c r="P925" s="167">
        <f t="shared" si="564"/>
        <v>2</v>
      </c>
      <c r="Q925" s="168">
        <f t="shared" si="565"/>
        <v>0</v>
      </c>
      <c r="R925" s="168">
        <f t="shared" si="566"/>
        <v>0</v>
      </c>
      <c r="S925" s="168">
        <f t="shared" si="567"/>
        <v>0</v>
      </c>
      <c r="T925" s="169">
        <f t="shared" si="568"/>
        <v>0</v>
      </c>
      <c r="U925" s="166"/>
      <c r="V925" s="167">
        <f t="shared" si="569"/>
        <v>2</v>
      </c>
      <c r="W925" s="168">
        <f t="shared" si="570"/>
        <v>0</v>
      </c>
      <c r="X925" s="168">
        <f t="shared" si="571"/>
        <v>0</v>
      </c>
      <c r="Y925" s="168">
        <f t="shared" si="572"/>
        <v>0</v>
      </c>
      <c r="Z925" s="169">
        <f t="shared" si="573"/>
        <v>0</v>
      </c>
      <c r="AA925" s="166"/>
      <c r="AB925" s="167">
        <f t="shared" si="574"/>
        <v>2</v>
      </c>
      <c r="AC925" s="168">
        <f t="shared" si="575"/>
        <v>0</v>
      </c>
      <c r="AD925" s="168">
        <f t="shared" si="576"/>
        <v>0</v>
      </c>
      <c r="AE925" s="168">
        <f t="shared" si="577"/>
        <v>0</v>
      </c>
      <c r="AF925" s="169">
        <f t="shared" si="578"/>
        <v>0</v>
      </c>
      <c r="AG925" s="170"/>
      <c r="AH925" s="238" t="s">
        <v>1490</v>
      </c>
      <c r="AI925" s="295"/>
      <c r="AN925" s="255"/>
      <c r="AO925" s="256"/>
      <c r="AP925" s="256"/>
      <c r="AQ925" s="257"/>
    </row>
    <row r="926" spans="1:43" ht="75">
      <c r="A926" s="281"/>
      <c r="B926" s="282" t="s">
        <v>5170</v>
      </c>
      <c r="C926" s="308" t="s">
        <v>5171</v>
      </c>
      <c r="D926" s="273" t="s">
        <v>5172</v>
      </c>
      <c r="E926" s="274"/>
      <c r="F926" s="275" t="s">
        <v>2594</v>
      </c>
      <c r="G926" s="276">
        <v>2</v>
      </c>
      <c r="H926" s="277">
        <v>139.59</v>
      </c>
      <c r="I926" s="278">
        <v>153.19999999999999</v>
      </c>
      <c r="J926" s="279">
        <f t="shared" si="559"/>
        <v>292.79000000000002</v>
      </c>
      <c r="K926" s="166">
        <f t="shared" si="560"/>
        <v>279.18</v>
      </c>
      <c r="L926" s="166">
        <f t="shared" si="561"/>
        <v>306.39999999999998</v>
      </c>
      <c r="M926" s="166">
        <f t="shared" si="562"/>
        <v>585.58000000000004</v>
      </c>
      <c r="N926" s="166">
        <f t="shared" si="563"/>
        <v>731.98</v>
      </c>
      <c r="O926" s="166"/>
      <c r="P926" s="167">
        <f t="shared" si="564"/>
        <v>2</v>
      </c>
      <c r="Q926" s="168">
        <f t="shared" si="565"/>
        <v>0</v>
      </c>
      <c r="R926" s="168">
        <f t="shared" si="566"/>
        <v>0</v>
      </c>
      <c r="S926" s="168">
        <f t="shared" si="567"/>
        <v>0</v>
      </c>
      <c r="T926" s="169">
        <f t="shared" si="568"/>
        <v>0</v>
      </c>
      <c r="U926" s="166"/>
      <c r="V926" s="167">
        <f t="shared" si="569"/>
        <v>2</v>
      </c>
      <c r="W926" s="168">
        <f t="shared" si="570"/>
        <v>0</v>
      </c>
      <c r="X926" s="168">
        <f t="shared" si="571"/>
        <v>0</v>
      </c>
      <c r="Y926" s="168">
        <f t="shared" si="572"/>
        <v>0</v>
      </c>
      <c r="Z926" s="169">
        <f t="shared" si="573"/>
        <v>0</v>
      </c>
      <c r="AA926" s="166"/>
      <c r="AB926" s="167">
        <f t="shared" si="574"/>
        <v>2</v>
      </c>
      <c r="AC926" s="168">
        <f t="shared" si="575"/>
        <v>0</v>
      </c>
      <c r="AD926" s="168">
        <f t="shared" si="576"/>
        <v>0</v>
      </c>
      <c r="AE926" s="168">
        <f t="shared" si="577"/>
        <v>0</v>
      </c>
      <c r="AF926" s="169">
        <f t="shared" si="578"/>
        <v>0</v>
      </c>
      <c r="AG926" s="170"/>
      <c r="AH926" s="238" t="s">
        <v>1490</v>
      </c>
      <c r="AI926" s="295"/>
      <c r="AN926" s="239"/>
      <c r="AO926" s="240"/>
      <c r="AP926" s="240"/>
      <c r="AQ926" s="241"/>
    </row>
    <row r="927" spans="1:43" ht="75">
      <c r="A927" s="281"/>
      <c r="B927" s="282" t="s">
        <v>5173</v>
      </c>
      <c r="C927" s="299" t="s">
        <v>5166</v>
      </c>
      <c r="D927" s="273" t="s">
        <v>5174</v>
      </c>
      <c r="E927" s="274"/>
      <c r="F927" s="275" t="s">
        <v>2594</v>
      </c>
      <c r="G927" s="276">
        <v>6</v>
      </c>
      <c r="H927" s="277">
        <v>56.92</v>
      </c>
      <c r="I927" s="278">
        <v>3.79</v>
      </c>
      <c r="J927" s="279">
        <f t="shared" si="559"/>
        <v>60.71</v>
      </c>
      <c r="K927" s="166">
        <f t="shared" si="560"/>
        <v>341.52</v>
      </c>
      <c r="L927" s="166">
        <f t="shared" si="561"/>
        <v>22.74</v>
      </c>
      <c r="M927" s="166">
        <f t="shared" si="562"/>
        <v>364.26</v>
      </c>
      <c r="N927" s="166">
        <f t="shared" si="563"/>
        <v>455.33</v>
      </c>
      <c r="O927" s="166"/>
      <c r="P927" s="167">
        <f t="shared" si="564"/>
        <v>6</v>
      </c>
      <c r="Q927" s="168">
        <f t="shared" si="565"/>
        <v>0</v>
      </c>
      <c r="R927" s="168">
        <f t="shared" si="566"/>
        <v>0</v>
      </c>
      <c r="S927" s="168">
        <f t="shared" si="567"/>
        <v>0</v>
      </c>
      <c r="T927" s="169">
        <f t="shared" si="568"/>
        <v>0</v>
      </c>
      <c r="U927" s="166"/>
      <c r="V927" s="167">
        <f t="shared" si="569"/>
        <v>6</v>
      </c>
      <c r="W927" s="168">
        <f t="shared" si="570"/>
        <v>0</v>
      </c>
      <c r="X927" s="168">
        <f t="shared" si="571"/>
        <v>0</v>
      </c>
      <c r="Y927" s="168">
        <f t="shared" si="572"/>
        <v>0</v>
      </c>
      <c r="Z927" s="169">
        <f t="shared" si="573"/>
        <v>0</v>
      </c>
      <c r="AA927" s="166"/>
      <c r="AB927" s="167">
        <f t="shared" si="574"/>
        <v>6</v>
      </c>
      <c r="AC927" s="168">
        <f t="shared" si="575"/>
        <v>0</v>
      </c>
      <c r="AD927" s="168">
        <f t="shared" si="576"/>
        <v>0</v>
      </c>
      <c r="AE927" s="168">
        <f t="shared" si="577"/>
        <v>0</v>
      </c>
      <c r="AF927" s="169">
        <f t="shared" si="578"/>
        <v>0</v>
      </c>
      <c r="AG927" s="170"/>
      <c r="AH927" s="238" t="s">
        <v>1490</v>
      </c>
      <c r="AI927" s="295"/>
      <c r="AN927" s="255"/>
      <c r="AO927" s="256"/>
      <c r="AP927" s="256"/>
      <c r="AQ927" s="257"/>
    </row>
    <row r="928" spans="1:43" ht="75">
      <c r="A928" s="281"/>
      <c r="B928" s="282" t="s">
        <v>5175</v>
      </c>
      <c r="C928" s="299" t="s">
        <v>5166</v>
      </c>
      <c r="D928" s="273" t="s">
        <v>5176</v>
      </c>
      <c r="E928" s="274"/>
      <c r="F928" s="275" t="s">
        <v>2594</v>
      </c>
      <c r="G928" s="276">
        <v>6</v>
      </c>
      <c r="H928" s="277">
        <v>95.73</v>
      </c>
      <c r="I928" s="278">
        <v>6.37</v>
      </c>
      <c r="J928" s="279">
        <f t="shared" si="559"/>
        <v>102.1</v>
      </c>
      <c r="K928" s="166">
        <f t="shared" si="560"/>
        <v>574.38</v>
      </c>
      <c r="L928" s="166">
        <f t="shared" si="561"/>
        <v>38.22</v>
      </c>
      <c r="M928" s="166">
        <f t="shared" si="562"/>
        <v>612.6</v>
      </c>
      <c r="N928" s="166">
        <f t="shared" si="563"/>
        <v>765.75</v>
      </c>
      <c r="O928" s="166"/>
      <c r="P928" s="167">
        <f t="shared" si="564"/>
        <v>6</v>
      </c>
      <c r="Q928" s="168">
        <f t="shared" si="565"/>
        <v>0</v>
      </c>
      <c r="R928" s="168">
        <f t="shared" si="566"/>
        <v>0</v>
      </c>
      <c r="S928" s="168">
        <f t="shared" si="567"/>
        <v>0</v>
      </c>
      <c r="T928" s="169">
        <f t="shared" si="568"/>
        <v>0</v>
      </c>
      <c r="U928" s="166"/>
      <c r="V928" s="167">
        <f t="shared" si="569"/>
        <v>6</v>
      </c>
      <c r="W928" s="168">
        <f t="shared" si="570"/>
        <v>0</v>
      </c>
      <c r="X928" s="168">
        <f t="shared" si="571"/>
        <v>0</v>
      </c>
      <c r="Y928" s="168">
        <f t="shared" si="572"/>
        <v>0</v>
      </c>
      <c r="Z928" s="169">
        <f t="shared" si="573"/>
        <v>0</v>
      </c>
      <c r="AA928" s="166"/>
      <c r="AB928" s="167">
        <f t="shared" si="574"/>
        <v>6</v>
      </c>
      <c r="AC928" s="168">
        <f t="shared" si="575"/>
        <v>0</v>
      </c>
      <c r="AD928" s="168">
        <f t="shared" si="576"/>
        <v>0</v>
      </c>
      <c r="AE928" s="168">
        <f t="shared" si="577"/>
        <v>0</v>
      </c>
      <c r="AF928" s="169">
        <f t="shared" si="578"/>
        <v>0</v>
      </c>
      <c r="AG928" s="170"/>
      <c r="AH928" s="238" t="s">
        <v>1490</v>
      </c>
      <c r="AI928" s="295"/>
      <c r="AN928" s="255"/>
      <c r="AO928" s="256"/>
      <c r="AP928" s="256"/>
      <c r="AQ928" s="257"/>
    </row>
    <row r="929" spans="1:43" ht="75">
      <c r="A929" s="281"/>
      <c r="B929" s="282" t="s">
        <v>5177</v>
      </c>
      <c r="C929" s="299" t="s">
        <v>5166</v>
      </c>
      <c r="D929" s="273" t="s">
        <v>5178</v>
      </c>
      <c r="E929" s="274"/>
      <c r="F929" s="275" t="s">
        <v>2594</v>
      </c>
      <c r="G929" s="276">
        <v>6</v>
      </c>
      <c r="H929" s="277">
        <v>166.23</v>
      </c>
      <c r="I929" s="278">
        <v>11.06</v>
      </c>
      <c r="J929" s="279">
        <f t="shared" si="559"/>
        <v>177.29</v>
      </c>
      <c r="K929" s="166">
        <f t="shared" si="560"/>
        <v>997.38</v>
      </c>
      <c r="L929" s="166">
        <f t="shared" si="561"/>
        <v>66.36</v>
      </c>
      <c r="M929" s="166">
        <f t="shared" si="562"/>
        <v>1063.74</v>
      </c>
      <c r="N929" s="166">
        <f t="shared" si="563"/>
        <v>1329.68</v>
      </c>
      <c r="O929" s="166"/>
      <c r="P929" s="167">
        <f t="shared" si="564"/>
        <v>6</v>
      </c>
      <c r="Q929" s="168">
        <f t="shared" si="565"/>
        <v>0</v>
      </c>
      <c r="R929" s="168">
        <f t="shared" si="566"/>
        <v>0</v>
      </c>
      <c r="S929" s="168">
        <f t="shared" si="567"/>
        <v>0</v>
      </c>
      <c r="T929" s="169">
        <f t="shared" si="568"/>
        <v>0</v>
      </c>
      <c r="U929" s="166"/>
      <c r="V929" s="167">
        <f t="shared" si="569"/>
        <v>6</v>
      </c>
      <c r="W929" s="168">
        <f t="shared" si="570"/>
        <v>0</v>
      </c>
      <c r="X929" s="168">
        <f t="shared" si="571"/>
        <v>0</v>
      </c>
      <c r="Y929" s="168">
        <f t="shared" si="572"/>
        <v>0</v>
      </c>
      <c r="Z929" s="169">
        <f t="shared" si="573"/>
        <v>0</v>
      </c>
      <c r="AA929" s="166"/>
      <c r="AB929" s="167">
        <f t="shared" si="574"/>
        <v>6</v>
      </c>
      <c r="AC929" s="168">
        <f t="shared" si="575"/>
        <v>0</v>
      </c>
      <c r="AD929" s="168">
        <f t="shared" si="576"/>
        <v>0</v>
      </c>
      <c r="AE929" s="168">
        <f t="shared" si="577"/>
        <v>0</v>
      </c>
      <c r="AF929" s="169">
        <f t="shared" si="578"/>
        <v>0</v>
      </c>
      <c r="AG929" s="170"/>
      <c r="AH929" s="238" t="s">
        <v>1490</v>
      </c>
      <c r="AI929" s="295"/>
      <c r="AN929" s="255"/>
      <c r="AO929" s="256"/>
      <c r="AP929" s="256"/>
      <c r="AQ929" s="257"/>
    </row>
    <row r="930" spans="1:43" ht="60">
      <c r="A930" s="281"/>
      <c r="B930" s="282" t="s">
        <v>5179</v>
      </c>
      <c r="C930" s="308" t="s">
        <v>5180</v>
      </c>
      <c r="D930" s="273" t="s">
        <v>5181</v>
      </c>
      <c r="E930" s="274"/>
      <c r="F930" s="275" t="s">
        <v>2594</v>
      </c>
      <c r="G930" s="276">
        <v>10</v>
      </c>
      <c r="H930" s="277">
        <v>110</v>
      </c>
      <c r="I930" s="278">
        <v>60.7</v>
      </c>
      <c r="J930" s="279">
        <f t="shared" si="559"/>
        <v>170.7</v>
      </c>
      <c r="K930" s="166">
        <f t="shared" si="560"/>
        <v>1100</v>
      </c>
      <c r="L930" s="166">
        <f t="shared" si="561"/>
        <v>607</v>
      </c>
      <c r="M930" s="166">
        <f t="shared" si="562"/>
        <v>1707</v>
      </c>
      <c r="N930" s="166">
        <f t="shared" si="563"/>
        <v>2133.75</v>
      </c>
      <c r="O930" s="166"/>
      <c r="P930" s="167">
        <f t="shared" si="564"/>
        <v>10</v>
      </c>
      <c r="Q930" s="168">
        <f t="shared" si="565"/>
        <v>0</v>
      </c>
      <c r="R930" s="168">
        <f t="shared" si="566"/>
        <v>0</v>
      </c>
      <c r="S930" s="168">
        <f t="shared" si="567"/>
        <v>0</v>
      </c>
      <c r="T930" s="169">
        <f t="shared" si="568"/>
        <v>0</v>
      </c>
      <c r="U930" s="166"/>
      <c r="V930" s="167">
        <f t="shared" si="569"/>
        <v>10</v>
      </c>
      <c r="W930" s="168">
        <f t="shared" si="570"/>
        <v>0</v>
      </c>
      <c r="X930" s="168">
        <f t="shared" si="571"/>
        <v>0</v>
      </c>
      <c r="Y930" s="168">
        <f t="shared" si="572"/>
        <v>0</v>
      </c>
      <c r="Z930" s="169">
        <f t="shared" si="573"/>
        <v>0</v>
      </c>
      <c r="AA930" s="166"/>
      <c r="AB930" s="167">
        <f t="shared" si="574"/>
        <v>10</v>
      </c>
      <c r="AC930" s="168">
        <f t="shared" si="575"/>
        <v>0</v>
      </c>
      <c r="AD930" s="168">
        <f t="shared" si="576"/>
        <v>0</v>
      </c>
      <c r="AE930" s="168">
        <f t="shared" si="577"/>
        <v>0</v>
      </c>
      <c r="AF930" s="169">
        <f t="shared" si="578"/>
        <v>0</v>
      </c>
      <c r="AG930" s="170"/>
      <c r="AH930" s="238" t="s">
        <v>1490</v>
      </c>
      <c r="AI930" s="295"/>
      <c r="AN930" s="255"/>
      <c r="AO930" s="256"/>
      <c r="AP930" s="256"/>
      <c r="AQ930" s="257"/>
    </row>
    <row r="931" spans="1:43" ht="60">
      <c r="A931" s="281"/>
      <c r="B931" s="282" t="s">
        <v>5182</v>
      </c>
      <c r="C931" s="325" t="s">
        <v>5183</v>
      </c>
      <c r="D931" s="273" t="s">
        <v>5184</v>
      </c>
      <c r="E931" s="274"/>
      <c r="F931" s="275" t="s">
        <v>2594</v>
      </c>
      <c r="G931" s="276">
        <v>2</v>
      </c>
      <c r="H931" s="277">
        <v>143.30000000000001</v>
      </c>
      <c r="I931" s="278">
        <v>11.29</v>
      </c>
      <c r="J931" s="279">
        <f t="shared" si="559"/>
        <v>154.59</v>
      </c>
      <c r="K931" s="166">
        <f t="shared" si="560"/>
        <v>286.60000000000002</v>
      </c>
      <c r="L931" s="166">
        <f t="shared" si="561"/>
        <v>22.58</v>
      </c>
      <c r="M931" s="166">
        <f t="shared" si="562"/>
        <v>309.18</v>
      </c>
      <c r="N931" s="166">
        <f t="shared" si="563"/>
        <v>386.48</v>
      </c>
      <c r="O931" s="166"/>
      <c r="P931" s="167">
        <f t="shared" si="564"/>
        <v>2</v>
      </c>
      <c r="Q931" s="168">
        <f t="shared" si="565"/>
        <v>0</v>
      </c>
      <c r="R931" s="168">
        <f t="shared" si="566"/>
        <v>0</v>
      </c>
      <c r="S931" s="168">
        <f t="shared" si="567"/>
        <v>0</v>
      </c>
      <c r="T931" s="169">
        <f t="shared" si="568"/>
        <v>0</v>
      </c>
      <c r="U931" s="166"/>
      <c r="V931" s="167">
        <f t="shared" si="569"/>
        <v>2</v>
      </c>
      <c r="W931" s="168">
        <f t="shared" si="570"/>
        <v>0</v>
      </c>
      <c r="X931" s="168">
        <f t="shared" si="571"/>
        <v>0</v>
      </c>
      <c r="Y931" s="168">
        <f t="shared" si="572"/>
        <v>0</v>
      </c>
      <c r="Z931" s="169">
        <f t="shared" si="573"/>
        <v>0</v>
      </c>
      <c r="AA931" s="166"/>
      <c r="AB931" s="167">
        <f t="shared" si="574"/>
        <v>2</v>
      </c>
      <c r="AC931" s="168">
        <f t="shared" si="575"/>
        <v>0</v>
      </c>
      <c r="AD931" s="168">
        <f t="shared" si="576"/>
        <v>0</v>
      </c>
      <c r="AE931" s="168">
        <f t="shared" si="577"/>
        <v>0</v>
      </c>
      <c r="AF931" s="169">
        <f t="shared" si="578"/>
        <v>0</v>
      </c>
      <c r="AG931" s="170"/>
      <c r="AH931" s="238" t="s">
        <v>1490</v>
      </c>
      <c r="AI931" s="295"/>
      <c r="AN931" s="255"/>
      <c r="AO931" s="256"/>
      <c r="AP931" s="256"/>
      <c r="AQ931" s="257"/>
    </row>
    <row r="932" spans="1:43" ht="60">
      <c r="A932" s="281"/>
      <c r="B932" s="282" t="s">
        <v>5185</v>
      </c>
      <c r="C932" s="311" t="s">
        <v>5186</v>
      </c>
      <c r="D932" s="273" t="s">
        <v>5187</v>
      </c>
      <c r="E932" s="274"/>
      <c r="F932" s="275" t="s">
        <v>2594</v>
      </c>
      <c r="G932" s="276">
        <v>2</v>
      </c>
      <c r="H932" s="277">
        <v>364.22</v>
      </c>
      <c r="I932" s="278">
        <v>91.19</v>
      </c>
      <c r="J932" s="279">
        <f t="shared" si="559"/>
        <v>455.41</v>
      </c>
      <c r="K932" s="166">
        <f t="shared" si="560"/>
        <v>728.44</v>
      </c>
      <c r="L932" s="166">
        <f t="shared" si="561"/>
        <v>182.38</v>
      </c>
      <c r="M932" s="166">
        <f t="shared" si="562"/>
        <v>910.82</v>
      </c>
      <c r="N932" s="166">
        <f t="shared" si="563"/>
        <v>1138.53</v>
      </c>
      <c r="O932" s="166"/>
      <c r="P932" s="167">
        <f t="shared" si="564"/>
        <v>2</v>
      </c>
      <c r="Q932" s="168">
        <f t="shared" si="565"/>
        <v>0</v>
      </c>
      <c r="R932" s="168">
        <f t="shared" si="566"/>
        <v>0</v>
      </c>
      <c r="S932" s="168">
        <f t="shared" si="567"/>
        <v>0</v>
      </c>
      <c r="T932" s="169">
        <f t="shared" si="568"/>
        <v>0</v>
      </c>
      <c r="U932" s="166"/>
      <c r="V932" s="167">
        <f t="shared" si="569"/>
        <v>2</v>
      </c>
      <c r="W932" s="168">
        <f t="shared" si="570"/>
        <v>0</v>
      </c>
      <c r="X932" s="168">
        <f t="shared" si="571"/>
        <v>0</v>
      </c>
      <c r="Y932" s="168">
        <f t="shared" si="572"/>
        <v>0</v>
      </c>
      <c r="Z932" s="169">
        <f t="shared" si="573"/>
        <v>0</v>
      </c>
      <c r="AA932" s="166"/>
      <c r="AB932" s="167">
        <f t="shared" si="574"/>
        <v>2</v>
      </c>
      <c r="AC932" s="168">
        <f t="shared" si="575"/>
        <v>0</v>
      </c>
      <c r="AD932" s="168">
        <f t="shared" si="576"/>
        <v>0</v>
      </c>
      <c r="AE932" s="168">
        <f t="shared" si="577"/>
        <v>0</v>
      </c>
      <c r="AF932" s="169">
        <f t="shared" si="578"/>
        <v>0</v>
      </c>
      <c r="AG932" s="170"/>
      <c r="AH932" s="238" t="s">
        <v>1490</v>
      </c>
      <c r="AI932" s="295"/>
      <c r="AN932" s="239"/>
      <c r="AO932" s="240"/>
      <c r="AP932" s="240"/>
      <c r="AQ932" s="241"/>
    </row>
    <row r="933" spans="1:43" ht="60">
      <c r="A933" s="281"/>
      <c r="B933" s="282" t="s">
        <v>5188</v>
      </c>
      <c r="C933" s="325" t="s">
        <v>5183</v>
      </c>
      <c r="D933" s="273" t="s">
        <v>5189</v>
      </c>
      <c r="E933" s="274"/>
      <c r="F933" s="275" t="s">
        <v>2594</v>
      </c>
      <c r="G933" s="276">
        <v>2</v>
      </c>
      <c r="H933" s="277">
        <v>313.89999999999998</v>
      </c>
      <c r="I933" s="278">
        <v>24.74</v>
      </c>
      <c r="J933" s="279">
        <f t="shared" si="559"/>
        <v>338.64</v>
      </c>
      <c r="K933" s="166">
        <f t="shared" si="560"/>
        <v>627.79999999999995</v>
      </c>
      <c r="L933" s="166">
        <f t="shared" si="561"/>
        <v>49.48</v>
      </c>
      <c r="M933" s="166">
        <f t="shared" si="562"/>
        <v>677.28</v>
      </c>
      <c r="N933" s="166">
        <f t="shared" si="563"/>
        <v>846.6</v>
      </c>
      <c r="O933" s="166"/>
      <c r="P933" s="167">
        <f t="shared" si="564"/>
        <v>2</v>
      </c>
      <c r="Q933" s="168">
        <f t="shared" si="565"/>
        <v>0</v>
      </c>
      <c r="R933" s="168">
        <f t="shared" si="566"/>
        <v>0</v>
      </c>
      <c r="S933" s="168">
        <f t="shared" si="567"/>
        <v>0</v>
      </c>
      <c r="T933" s="169">
        <f t="shared" si="568"/>
        <v>0</v>
      </c>
      <c r="U933" s="166"/>
      <c r="V933" s="167">
        <f t="shared" si="569"/>
        <v>2</v>
      </c>
      <c r="W933" s="168">
        <f t="shared" si="570"/>
        <v>0</v>
      </c>
      <c r="X933" s="168">
        <f t="shared" si="571"/>
        <v>0</v>
      </c>
      <c r="Y933" s="168">
        <f t="shared" si="572"/>
        <v>0</v>
      </c>
      <c r="Z933" s="169">
        <f t="shared" si="573"/>
        <v>0</v>
      </c>
      <c r="AA933" s="166"/>
      <c r="AB933" s="167">
        <f t="shared" si="574"/>
        <v>2</v>
      </c>
      <c r="AC933" s="168">
        <f t="shared" si="575"/>
        <v>0</v>
      </c>
      <c r="AD933" s="168">
        <f t="shared" si="576"/>
        <v>0</v>
      </c>
      <c r="AE933" s="168">
        <f t="shared" si="577"/>
        <v>0</v>
      </c>
      <c r="AF933" s="169">
        <f t="shared" si="578"/>
        <v>0</v>
      </c>
      <c r="AG933" s="170"/>
      <c r="AH933" s="238" t="s">
        <v>1490</v>
      </c>
      <c r="AI933" s="295"/>
      <c r="AN933" s="255"/>
      <c r="AO933" s="256"/>
      <c r="AP933" s="256"/>
      <c r="AQ933" s="257"/>
    </row>
    <row r="934" spans="1:43" ht="60">
      <c r="A934" s="281"/>
      <c r="B934" s="282" t="s">
        <v>5190</v>
      </c>
      <c r="C934" s="325" t="s">
        <v>5183</v>
      </c>
      <c r="D934" s="273" t="s">
        <v>5191</v>
      </c>
      <c r="E934" s="274"/>
      <c r="F934" s="275" t="s">
        <v>2594</v>
      </c>
      <c r="G934" s="276">
        <v>2</v>
      </c>
      <c r="H934" s="277">
        <v>504.98</v>
      </c>
      <c r="I934" s="278">
        <v>39.799999999999997</v>
      </c>
      <c r="J934" s="279">
        <f t="shared" si="559"/>
        <v>544.78</v>
      </c>
      <c r="K934" s="166">
        <f t="shared" si="560"/>
        <v>1009.96</v>
      </c>
      <c r="L934" s="166">
        <f t="shared" si="561"/>
        <v>79.599999999999994</v>
      </c>
      <c r="M934" s="166">
        <f t="shared" si="562"/>
        <v>1089.56</v>
      </c>
      <c r="N934" s="166">
        <f t="shared" si="563"/>
        <v>1361.95</v>
      </c>
      <c r="O934" s="166"/>
      <c r="P934" s="167">
        <f t="shared" si="564"/>
        <v>2</v>
      </c>
      <c r="Q934" s="168">
        <f t="shared" si="565"/>
        <v>0</v>
      </c>
      <c r="R934" s="168">
        <f t="shared" si="566"/>
        <v>0</v>
      </c>
      <c r="S934" s="168">
        <f t="shared" si="567"/>
        <v>0</v>
      </c>
      <c r="T934" s="169">
        <f t="shared" si="568"/>
        <v>0</v>
      </c>
      <c r="U934" s="166"/>
      <c r="V934" s="167">
        <f t="shared" si="569"/>
        <v>2</v>
      </c>
      <c r="W934" s="168">
        <f t="shared" si="570"/>
        <v>0</v>
      </c>
      <c r="X934" s="168">
        <f t="shared" si="571"/>
        <v>0</v>
      </c>
      <c r="Y934" s="168">
        <f t="shared" si="572"/>
        <v>0</v>
      </c>
      <c r="Z934" s="169">
        <f t="shared" si="573"/>
        <v>0</v>
      </c>
      <c r="AA934" s="166"/>
      <c r="AB934" s="167">
        <f t="shared" si="574"/>
        <v>2</v>
      </c>
      <c r="AC934" s="168">
        <f t="shared" si="575"/>
        <v>0</v>
      </c>
      <c r="AD934" s="168">
        <f t="shared" si="576"/>
        <v>0</v>
      </c>
      <c r="AE934" s="168">
        <f t="shared" si="577"/>
        <v>0</v>
      </c>
      <c r="AF934" s="169">
        <f t="shared" si="578"/>
        <v>0</v>
      </c>
      <c r="AG934" s="170"/>
      <c r="AH934" s="238" t="s">
        <v>1490</v>
      </c>
      <c r="AI934" s="295"/>
      <c r="AN934" s="255"/>
      <c r="AO934" s="256"/>
      <c r="AP934" s="256"/>
      <c r="AQ934" s="257"/>
    </row>
    <row r="935" spans="1:43" ht="45">
      <c r="A935" s="281"/>
      <c r="B935" s="282" t="s">
        <v>5192</v>
      </c>
      <c r="C935" s="329" t="s">
        <v>5193</v>
      </c>
      <c r="D935" s="273" t="s">
        <v>5194</v>
      </c>
      <c r="E935" s="274"/>
      <c r="F935" s="275" t="s">
        <v>2594</v>
      </c>
      <c r="G935" s="276">
        <v>4</v>
      </c>
      <c r="H935" s="277">
        <v>61.22</v>
      </c>
      <c r="I935" s="278">
        <v>24.86</v>
      </c>
      <c r="J935" s="279">
        <f t="shared" si="559"/>
        <v>86.08</v>
      </c>
      <c r="K935" s="166">
        <f t="shared" si="560"/>
        <v>244.88</v>
      </c>
      <c r="L935" s="166">
        <f t="shared" si="561"/>
        <v>99.44</v>
      </c>
      <c r="M935" s="166">
        <f t="shared" si="562"/>
        <v>344.32</v>
      </c>
      <c r="N935" s="166">
        <f t="shared" si="563"/>
        <v>430.4</v>
      </c>
      <c r="O935" s="166"/>
      <c r="P935" s="167">
        <f t="shared" si="564"/>
        <v>4</v>
      </c>
      <c r="Q935" s="168">
        <f t="shared" si="565"/>
        <v>0</v>
      </c>
      <c r="R935" s="168">
        <f t="shared" si="566"/>
        <v>0</v>
      </c>
      <c r="S935" s="168">
        <f t="shared" si="567"/>
        <v>0</v>
      </c>
      <c r="T935" s="169">
        <f t="shared" si="568"/>
        <v>0</v>
      </c>
      <c r="U935" s="166"/>
      <c r="V935" s="167">
        <f t="shared" si="569"/>
        <v>4</v>
      </c>
      <c r="W935" s="168">
        <f t="shared" si="570"/>
        <v>0</v>
      </c>
      <c r="X935" s="168">
        <f t="shared" si="571"/>
        <v>0</v>
      </c>
      <c r="Y935" s="168">
        <f t="shared" si="572"/>
        <v>0</v>
      </c>
      <c r="Z935" s="169">
        <f t="shared" si="573"/>
        <v>0</v>
      </c>
      <c r="AA935" s="166"/>
      <c r="AB935" s="167">
        <f t="shared" si="574"/>
        <v>4</v>
      </c>
      <c r="AC935" s="168">
        <f t="shared" si="575"/>
        <v>0</v>
      </c>
      <c r="AD935" s="168">
        <f t="shared" si="576"/>
        <v>0</v>
      </c>
      <c r="AE935" s="168">
        <f t="shared" si="577"/>
        <v>0</v>
      </c>
      <c r="AF935" s="169">
        <f t="shared" si="578"/>
        <v>0</v>
      </c>
      <c r="AG935" s="170"/>
      <c r="AH935" s="238" t="s">
        <v>1490</v>
      </c>
      <c r="AI935" s="295"/>
      <c r="AN935" s="255" t="s">
        <v>4912</v>
      </c>
      <c r="AO935" s="256" t="s">
        <v>4913</v>
      </c>
      <c r="AP935" s="256" t="s">
        <v>4914</v>
      </c>
      <c r="AQ935" s="257"/>
    </row>
    <row r="936" spans="1:43" ht="45">
      <c r="A936" s="281"/>
      <c r="B936" s="282" t="s">
        <v>5195</v>
      </c>
      <c r="C936" s="329" t="s">
        <v>5196</v>
      </c>
      <c r="D936" s="273" t="s">
        <v>5197</v>
      </c>
      <c r="E936" s="274"/>
      <c r="F936" s="275" t="s">
        <v>2594</v>
      </c>
      <c r="G936" s="276">
        <v>4</v>
      </c>
      <c r="H936" s="277">
        <v>77.930000000000007</v>
      </c>
      <c r="I936" s="278">
        <v>31.44</v>
      </c>
      <c r="J936" s="279">
        <f>ROUND(H936+I936,2)</f>
        <v>109.37</v>
      </c>
      <c r="K936" s="166">
        <f>ROUND(G936*H936,2)</f>
        <v>311.72000000000003</v>
      </c>
      <c r="L936" s="166">
        <f>ROUND(G936*I936,2)</f>
        <v>125.76</v>
      </c>
      <c r="M936" s="166">
        <f>ROUND(K936+L936,2)</f>
        <v>437.48</v>
      </c>
      <c r="N936" s="166">
        <f>ROUND(M936*(1+$I$2),2)</f>
        <v>546.85</v>
      </c>
      <c r="O936" s="166"/>
      <c r="P936" s="167">
        <f>ROUND(G936-O936,2)</f>
        <v>4</v>
      </c>
      <c r="Q936" s="168">
        <f>ROUND(O936*$H936*(1+$I$2),2)</f>
        <v>0</v>
      </c>
      <c r="R936" s="168">
        <f>ROUND(O936*$I936*(1+$I$2),2)</f>
        <v>0</v>
      </c>
      <c r="S936" s="168">
        <f>ROUND(O936*($I936+$H936),2)</f>
        <v>0</v>
      </c>
      <c r="T936" s="169">
        <f>ROUND(Q936+R936,2)</f>
        <v>0</v>
      </c>
      <c r="U936" s="166"/>
      <c r="V936" s="167">
        <f>ROUND(P936-U936,2)</f>
        <v>4</v>
      </c>
      <c r="W936" s="168">
        <f>ROUND(U936*$H936*(1+$I$2),2)</f>
        <v>0</v>
      </c>
      <c r="X936" s="168">
        <f>ROUND(U936*$I936*(1+$I$2),2)</f>
        <v>0</v>
      </c>
      <c r="Y936" s="168">
        <f>ROUND(U936*($I936+$H936),2)</f>
        <v>0</v>
      </c>
      <c r="Z936" s="169">
        <f>ROUND(W936+X936,2)</f>
        <v>0</v>
      </c>
      <c r="AA936" s="166"/>
      <c r="AB936" s="167">
        <f>ROUND(V936-AA936,2)</f>
        <v>4</v>
      </c>
      <c r="AC936" s="168">
        <f>ROUND(AA936*$H936*(1+$I$2),2)</f>
        <v>0</v>
      </c>
      <c r="AD936" s="168">
        <f>ROUND(AA936*$I936*(1+$I$2),2)</f>
        <v>0</v>
      </c>
      <c r="AE936" s="168">
        <f>ROUND(AA936*($I936+$H936),2)</f>
        <v>0</v>
      </c>
      <c r="AF936" s="169">
        <f>ROUND(AC936+AD936,2)</f>
        <v>0</v>
      </c>
      <c r="AG936" s="170"/>
      <c r="AH936" s="238" t="s">
        <v>1490</v>
      </c>
      <c r="AI936" s="295"/>
      <c r="AN936" s="255" t="s">
        <v>4912</v>
      </c>
      <c r="AO936" s="256" t="s">
        <v>4913</v>
      </c>
      <c r="AP936" s="256" t="s">
        <v>4914</v>
      </c>
      <c r="AQ936" s="257"/>
    </row>
    <row r="937" spans="1:43" ht="45">
      <c r="A937" s="281"/>
      <c r="B937" s="282" t="s">
        <v>5198</v>
      </c>
      <c r="C937" s="329" t="s">
        <v>5199</v>
      </c>
      <c r="D937" s="273" t="s">
        <v>5200</v>
      </c>
      <c r="E937" s="274"/>
      <c r="F937" s="275" t="s">
        <v>2594</v>
      </c>
      <c r="G937" s="276">
        <v>4</v>
      </c>
      <c r="H937" s="277">
        <v>81.13</v>
      </c>
      <c r="I937" s="278">
        <v>32.9</v>
      </c>
      <c r="J937" s="279">
        <f>ROUND(H937+I937,2)</f>
        <v>114.03</v>
      </c>
      <c r="K937" s="166">
        <f>ROUND(G937*H937,2)</f>
        <v>324.52</v>
      </c>
      <c r="L937" s="166">
        <f>ROUND(G937*I937,2)</f>
        <v>131.6</v>
      </c>
      <c r="M937" s="166">
        <f>ROUND(K937+L937,2)</f>
        <v>456.12</v>
      </c>
      <c r="N937" s="166">
        <f>ROUND(M937*(1+$I$2),2)</f>
        <v>570.15</v>
      </c>
      <c r="O937" s="166"/>
      <c r="P937" s="167">
        <f>ROUND(G937-O937,2)</f>
        <v>4</v>
      </c>
      <c r="Q937" s="168">
        <f>ROUND(O937*$H937*(1+$I$2),2)</f>
        <v>0</v>
      </c>
      <c r="R937" s="168">
        <f>ROUND(O937*$I937*(1+$I$2),2)</f>
        <v>0</v>
      </c>
      <c r="S937" s="168">
        <f>ROUND(O937*($I937+$H937),2)</f>
        <v>0</v>
      </c>
      <c r="T937" s="169">
        <f>ROUND(Q937+R937,2)</f>
        <v>0</v>
      </c>
      <c r="U937" s="166"/>
      <c r="V937" s="167">
        <f>ROUND(P937-U937,2)</f>
        <v>4</v>
      </c>
      <c r="W937" s="168">
        <f>ROUND(U937*$H937*(1+$I$2),2)</f>
        <v>0</v>
      </c>
      <c r="X937" s="168">
        <f>ROUND(U937*$I937*(1+$I$2),2)</f>
        <v>0</v>
      </c>
      <c r="Y937" s="168">
        <f>ROUND(U937*($I937+$H937),2)</f>
        <v>0</v>
      </c>
      <c r="Z937" s="169">
        <f>ROUND(W937+X937,2)</f>
        <v>0</v>
      </c>
      <c r="AA937" s="166"/>
      <c r="AB937" s="167">
        <f>ROUND(V937-AA937,2)</f>
        <v>4</v>
      </c>
      <c r="AC937" s="168">
        <f>ROUND(AA937*$H937*(1+$I$2),2)</f>
        <v>0</v>
      </c>
      <c r="AD937" s="168">
        <f>ROUND(AA937*$I937*(1+$I$2),2)</f>
        <v>0</v>
      </c>
      <c r="AE937" s="168">
        <f>ROUND(AA937*($I937+$H937),2)</f>
        <v>0</v>
      </c>
      <c r="AF937" s="169">
        <f>ROUND(AC937+AD937,2)</f>
        <v>0</v>
      </c>
      <c r="AG937" s="170"/>
      <c r="AH937" s="238" t="s">
        <v>1490</v>
      </c>
      <c r="AI937" s="295"/>
      <c r="AN937" s="255" t="s">
        <v>4912</v>
      </c>
      <c r="AO937" s="256" t="s">
        <v>4913</v>
      </c>
      <c r="AP937" s="256" t="s">
        <v>4914</v>
      </c>
      <c r="AQ937" s="257"/>
    </row>
    <row r="938" spans="1:43" ht="90.75" thickBot="1">
      <c r="A938" s="281"/>
      <c r="B938" s="282" t="s">
        <v>5201</v>
      </c>
      <c r="C938" s="292" t="s">
        <v>5202</v>
      </c>
      <c r="D938" s="273" t="s">
        <v>5203</v>
      </c>
      <c r="E938" s="274"/>
      <c r="F938" s="275" t="s">
        <v>2594</v>
      </c>
      <c r="G938" s="276">
        <v>8</v>
      </c>
      <c r="H938" s="277">
        <v>30.37</v>
      </c>
      <c r="I938" s="278">
        <v>22.9</v>
      </c>
      <c r="J938" s="279">
        <f>ROUND(H938+I938,2)</f>
        <v>53.27</v>
      </c>
      <c r="K938" s="166">
        <f>ROUND(G938*H938,2)</f>
        <v>242.96</v>
      </c>
      <c r="L938" s="166">
        <f>ROUND(G938*I938,2)</f>
        <v>183.2</v>
      </c>
      <c r="M938" s="166">
        <f>ROUND(K938+L938,2)</f>
        <v>426.16</v>
      </c>
      <c r="N938" s="166">
        <f>ROUND(M938*(1+$I$2),2)</f>
        <v>532.70000000000005</v>
      </c>
      <c r="O938" s="166"/>
      <c r="P938" s="167">
        <f>ROUND(G938-O938,2)</f>
        <v>8</v>
      </c>
      <c r="Q938" s="168">
        <f>ROUND(O938*$H938*(1+$I$2),2)</f>
        <v>0</v>
      </c>
      <c r="R938" s="168">
        <f>ROUND(O938*$I938*(1+$I$2),2)</f>
        <v>0</v>
      </c>
      <c r="S938" s="168">
        <f>ROUND(O938*($I938+$H938),2)</f>
        <v>0</v>
      </c>
      <c r="T938" s="169">
        <f>ROUND(Q938+R938,2)</f>
        <v>0</v>
      </c>
      <c r="U938" s="166"/>
      <c r="V938" s="167">
        <f>ROUND(P938-U938,2)</f>
        <v>8</v>
      </c>
      <c r="W938" s="168">
        <f>ROUND(U938*$H938*(1+$I$2),2)</f>
        <v>0</v>
      </c>
      <c r="X938" s="168">
        <f>ROUND(U938*$I938*(1+$I$2),2)</f>
        <v>0</v>
      </c>
      <c r="Y938" s="168">
        <f>ROUND(U938*($I938+$H938),2)</f>
        <v>0</v>
      </c>
      <c r="Z938" s="169">
        <f>ROUND(W938+X938,2)</f>
        <v>0</v>
      </c>
      <c r="AA938" s="166"/>
      <c r="AB938" s="167">
        <f>ROUND(V938-AA938,2)</f>
        <v>8</v>
      </c>
      <c r="AC938" s="168">
        <f>ROUND(AA938*$H938*(1+$I$2),2)</f>
        <v>0</v>
      </c>
      <c r="AD938" s="168">
        <f>ROUND(AA938*$I938*(1+$I$2),2)</f>
        <v>0</v>
      </c>
      <c r="AE938" s="168">
        <f>ROUND(AA938*($I938+$H938),2)</f>
        <v>0</v>
      </c>
      <c r="AF938" s="169">
        <f>ROUND(AC938+AD938,2)</f>
        <v>0</v>
      </c>
      <c r="AG938" s="170"/>
      <c r="AH938" s="238" t="s">
        <v>1490</v>
      </c>
      <c r="AI938" s="295"/>
      <c r="AN938" s="239"/>
      <c r="AO938" s="240"/>
      <c r="AP938" s="240"/>
      <c r="AQ938" s="241"/>
    </row>
    <row r="939" spans="1:43" ht="32.25" thickBot="1">
      <c r="A939" s="293"/>
      <c r="B939" s="243" t="s">
        <v>5204</v>
      </c>
      <c r="C939" s="307" t="s">
        <v>2541</v>
      </c>
      <c r="D939" s="244" t="s">
        <v>5205</v>
      </c>
      <c r="E939" s="192">
        <f>SUM(N941:N998)</f>
        <v>120280.25</v>
      </c>
      <c r="F939" s="245"/>
      <c r="G939" s="246" t="s">
        <v>2541</v>
      </c>
      <c r="H939" s="247"/>
      <c r="I939" s="248"/>
      <c r="J939" s="249"/>
      <c r="K939" s="250"/>
      <c r="L939" s="250"/>
      <c r="M939" s="250"/>
      <c r="N939" s="250"/>
      <c r="O939" s="251">
        <f>SUM(T941:T998)</f>
        <v>0</v>
      </c>
      <c r="P939" s="252"/>
      <c r="Q939" s="253"/>
      <c r="R939" s="253"/>
      <c r="S939" s="253"/>
      <c r="T939" s="254"/>
      <c r="U939" s="251">
        <f>SUM(Z941:Z998)</f>
        <v>0</v>
      </c>
      <c r="V939" s="252"/>
      <c r="W939" s="253"/>
      <c r="X939" s="253"/>
      <c r="Y939" s="253"/>
      <c r="Z939" s="254"/>
      <c r="AA939" s="251">
        <f>SUM(AF941:AF998)</f>
        <v>0</v>
      </c>
      <c r="AB939" s="252"/>
      <c r="AC939" s="253"/>
      <c r="AD939" s="253"/>
      <c r="AE939" s="253"/>
      <c r="AF939" s="254"/>
      <c r="AG939" s="237"/>
      <c r="AH939" s="238" t="s">
        <v>1490</v>
      </c>
      <c r="AI939" s="190"/>
      <c r="AN939" s="255"/>
      <c r="AO939" s="256"/>
      <c r="AP939" s="256"/>
      <c r="AQ939" s="257"/>
    </row>
    <row r="940" spans="1:43" ht="31.5">
      <c r="A940" s="287"/>
      <c r="B940" s="259" t="s">
        <v>5206</v>
      </c>
      <c r="C940" s="303" t="s">
        <v>2541</v>
      </c>
      <c r="D940" s="260" t="s">
        <v>5207</v>
      </c>
      <c r="E940" s="181">
        <f>SUM(N941:N998)</f>
        <v>120280.25</v>
      </c>
      <c r="F940" s="261"/>
      <c r="G940" s="262" t="s">
        <v>2541</v>
      </c>
      <c r="H940" s="263"/>
      <c r="I940" s="264"/>
      <c r="J940" s="265"/>
      <c r="K940" s="266"/>
      <c r="L940" s="266"/>
      <c r="M940" s="266"/>
      <c r="N940" s="266"/>
      <c r="O940" s="267">
        <f>SUM(T941:T998)</f>
        <v>0</v>
      </c>
      <c r="P940" s="268"/>
      <c r="Q940" s="269"/>
      <c r="R940" s="269"/>
      <c r="S940" s="269"/>
      <c r="T940" s="270"/>
      <c r="U940" s="267">
        <f>SUM(Z941:Z998)</f>
        <v>0</v>
      </c>
      <c r="V940" s="268"/>
      <c r="W940" s="269"/>
      <c r="X940" s="269"/>
      <c r="Y940" s="269"/>
      <c r="Z940" s="270"/>
      <c r="AA940" s="267">
        <f>SUM(AF941:AF998)</f>
        <v>0</v>
      </c>
      <c r="AB940" s="268"/>
      <c r="AC940" s="269"/>
      <c r="AD940" s="269"/>
      <c r="AE940" s="269"/>
      <c r="AF940" s="270"/>
      <c r="AG940" s="237"/>
      <c r="AH940" s="238" t="s">
        <v>1490</v>
      </c>
      <c r="AI940" s="190"/>
      <c r="AN940" s="255"/>
      <c r="AO940" s="256"/>
      <c r="AP940" s="256"/>
      <c r="AQ940" s="257"/>
    </row>
    <row r="941" spans="1:43" ht="30">
      <c r="A941" s="281"/>
      <c r="B941" s="282" t="s">
        <v>5208</v>
      </c>
      <c r="C941" s="325" t="s">
        <v>5209</v>
      </c>
      <c r="D941" s="273" t="s">
        <v>5210</v>
      </c>
      <c r="E941" s="274"/>
      <c r="F941" s="275" t="s">
        <v>2590</v>
      </c>
      <c r="G941" s="276">
        <v>25</v>
      </c>
      <c r="H941" s="277">
        <v>6.11</v>
      </c>
      <c r="I941" s="278">
        <v>5.16</v>
      </c>
      <c r="J941" s="279">
        <f t="shared" ref="J941:J998" si="579">ROUND(H941+I941,2)</f>
        <v>11.27</v>
      </c>
      <c r="K941" s="166">
        <f t="shared" ref="K941:K998" si="580">ROUND(G941*H941,2)</f>
        <v>152.75</v>
      </c>
      <c r="L941" s="166">
        <f t="shared" ref="L941:L998" si="581">ROUND(G941*I941,2)</f>
        <v>129</v>
      </c>
      <c r="M941" s="166">
        <f t="shared" ref="M941:M998" si="582">ROUND(K941+L941,2)</f>
        <v>281.75</v>
      </c>
      <c r="N941" s="166">
        <f t="shared" ref="N941:N998" si="583">ROUND(M941*(1+$I$2),2)</f>
        <v>352.19</v>
      </c>
      <c r="O941" s="166"/>
      <c r="P941" s="167">
        <f t="shared" ref="P941:P998" si="584">ROUND(G941-O941,2)</f>
        <v>25</v>
      </c>
      <c r="Q941" s="168">
        <f t="shared" ref="Q941:Q998" si="585">ROUND(O941*$H941*(1+$I$2),2)</f>
        <v>0</v>
      </c>
      <c r="R941" s="168">
        <f t="shared" ref="R941:R998" si="586">ROUND(O941*$I941*(1+$I$2),2)</f>
        <v>0</v>
      </c>
      <c r="S941" s="168">
        <f t="shared" ref="S941:S998" si="587">ROUND(O941*($I941+$H941),2)</f>
        <v>0</v>
      </c>
      <c r="T941" s="169">
        <f t="shared" ref="T941:T998" si="588">ROUND(Q941+R941,2)</f>
        <v>0</v>
      </c>
      <c r="U941" s="166"/>
      <c r="V941" s="167">
        <f t="shared" ref="V941:V998" si="589">ROUND(P941-U941,2)</f>
        <v>25</v>
      </c>
      <c r="W941" s="168">
        <f t="shared" ref="W941:W998" si="590">ROUND(U941*$H941*(1+$I$2),2)</f>
        <v>0</v>
      </c>
      <c r="X941" s="168">
        <f t="shared" ref="X941:X998" si="591">ROUND(U941*$I941*(1+$I$2),2)</f>
        <v>0</v>
      </c>
      <c r="Y941" s="168">
        <f t="shared" ref="Y941:Y998" si="592">ROUND(U941*($I941+$H941),2)</f>
        <v>0</v>
      </c>
      <c r="Z941" s="169">
        <f t="shared" ref="Z941:Z998" si="593">ROUND(W941+X941,2)</f>
        <v>0</v>
      </c>
      <c r="AA941" s="166"/>
      <c r="AB941" s="167">
        <f t="shared" ref="AB941:AB998" si="594">ROUND(V941-AA941,2)</f>
        <v>25</v>
      </c>
      <c r="AC941" s="168">
        <f t="shared" ref="AC941:AC998" si="595">ROUND(AA941*$H941*(1+$I$2),2)</f>
        <v>0</v>
      </c>
      <c r="AD941" s="168">
        <f t="shared" ref="AD941:AD998" si="596">ROUND(AA941*$I941*(1+$I$2),2)</f>
        <v>0</v>
      </c>
      <c r="AE941" s="168">
        <f t="shared" ref="AE941:AE998" si="597">ROUND(AA941*($I941+$H941),2)</f>
        <v>0</v>
      </c>
      <c r="AF941" s="169">
        <f t="shared" ref="AF941:AF998" si="598">ROUND(AC941+AD941,2)</f>
        <v>0</v>
      </c>
      <c r="AG941" s="170"/>
      <c r="AH941" s="238" t="s">
        <v>1490</v>
      </c>
      <c r="AI941" s="295"/>
      <c r="AN941" s="255"/>
      <c r="AO941" s="256"/>
      <c r="AP941" s="256"/>
      <c r="AQ941" s="257"/>
    </row>
    <row r="942" spans="1:43" ht="30">
      <c r="A942" s="281"/>
      <c r="B942" s="282" t="s">
        <v>5211</v>
      </c>
      <c r="C942" s="325" t="s">
        <v>5212</v>
      </c>
      <c r="D942" s="273" t="s">
        <v>5213</v>
      </c>
      <c r="E942" s="274"/>
      <c r="F942" s="275" t="s">
        <v>2590</v>
      </c>
      <c r="G942" s="276">
        <v>27</v>
      </c>
      <c r="H942" s="277">
        <v>9.7899999999999991</v>
      </c>
      <c r="I942" s="278">
        <v>7.83</v>
      </c>
      <c r="J942" s="279">
        <f t="shared" si="579"/>
        <v>17.62</v>
      </c>
      <c r="K942" s="166">
        <f t="shared" si="580"/>
        <v>264.33</v>
      </c>
      <c r="L942" s="166">
        <f t="shared" si="581"/>
        <v>211.41</v>
      </c>
      <c r="M942" s="166">
        <f t="shared" si="582"/>
        <v>475.74</v>
      </c>
      <c r="N942" s="166">
        <f t="shared" si="583"/>
        <v>594.67999999999995</v>
      </c>
      <c r="O942" s="166"/>
      <c r="P942" s="167">
        <f t="shared" si="584"/>
        <v>27</v>
      </c>
      <c r="Q942" s="168">
        <f t="shared" si="585"/>
        <v>0</v>
      </c>
      <c r="R942" s="168">
        <f t="shared" si="586"/>
        <v>0</v>
      </c>
      <c r="S942" s="168">
        <f t="shared" si="587"/>
        <v>0</v>
      </c>
      <c r="T942" s="169">
        <f t="shared" si="588"/>
        <v>0</v>
      </c>
      <c r="U942" s="166"/>
      <c r="V942" s="167">
        <f t="shared" si="589"/>
        <v>27</v>
      </c>
      <c r="W942" s="168">
        <f t="shared" si="590"/>
        <v>0</v>
      </c>
      <c r="X942" s="168">
        <f t="shared" si="591"/>
        <v>0</v>
      </c>
      <c r="Y942" s="168">
        <f t="shared" si="592"/>
        <v>0</v>
      </c>
      <c r="Z942" s="169">
        <f t="shared" si="593"/>
        <v>0</v>
      </c>
      <c r="AA942" s="166"/>
      <c r="AB942" s="167">
        <f t="shared" si="594"/>
        <v>27</v>
      </c>
      <c r="AC942" s="168">
        <f t="shared" si="595"/>
        <v>0</v>
      </c>
      <c r="AD942" s="168">
        <f t="shared" si="596"/>
        <v>0</v>
      </c>
      <c r="AE942" s="168">
        <f t="shared" si="597"/>
        <v>0</v>
      </c>
      <c r="AF942" s="169">
        <f t="shared" si="598"/>
        <v>0</v>
      </c>
      <c r="AG942" s="170"/>
      <c r="AH942" s="238" t="s">
        <v>1490</v>
      </c>
      <c r="AI942" s="295"/>
      <c r="AN942" s="255"/>
      <c r="AO942" s="256"/>
      <c r="AP942" s="256"/>
      <c r="AQ942" s="257"/>
    </row>
    <row r="943" spans="1:43" ht="30">
      <c r="A943" s="281"/>
      <c r="B943" s="282" t="s">
        <v>5214</v>
      </c>
      <c r="C943" s="325" t="s">
        <v>5215</v>
      </c>
      <c r="D943" s="273" t="s">
        <v>5216</v>
      </c>
      <c r="E943" s="274"/>
      <c r="F943" s="275" t="s">
        <v>2590</v>
      </c>
      <c r="G943" s="276">
        <v>53</v>
      </c>
      <c r="H943" s="277">
        <v>14</v>
      </c>
      <c r="I943" s="278">
        <v>7.83</v>
      </c>
      <c r="J943" s="279">
        <f t="shared" si="579"/>
        <v>21.83</v>
      </c>
      <c r="K943" s="166">
        <f t="shared" si="580"/>
        <v>742</v>
      </c>
      <c r="L943" s="166">
        <f t="shared" si="581"/>
        <v>414.99</v>
      </c>
      <c r="M943" s="166">
        <f t="shared" si="582"/>
        <v>1156.99</v>
      </c>
      <c r="N943" s="166">
        <f t="shared" si="583"/>
        <v>1446.24</v>
      </c>
      <c r="O943" s="166"/>
      <c r="P943" s="167">
        <f t="shared" si="584"/>
        <v>53</v>
      </c>
      <c r="Q943" s="168">
        <f t="shared" si="585"/>
        <v>0</v>
      </c>
      <c r="R943" s="168">
        <f t="shared" si="586"/>
        <v>0</v>
      </c>
      <c r="S943" s="168">
        <f t="shared" si="587"/>
        <v>0</v>
      </c>
      <c r="T943" s="169">
        <f t="shared" si="588"/>
        <v>0</v>
      </c>
      <c r="U943" s="166"/>
      <c r="V943" s="167">
        <f t="shared" si="589"/>
        <v>53</v>
      </c>
      <c r="W943" s="168">
        <f t="shared" si="590"/>
        <v>0</v>
      </c>
      <c r="X943" s="168">
        <f t="shared" si="591"/>
        <v>0</v>
      </c>
      <c r="Y943" s="168">
        <f t="shared" si="592"/>
        <v>0</v>
      </c>
      <c r="Z943" s="169">
        <f t="shared" si="593"/>
        <v>0</v>
      </c>
      <c r="AA943" s="166"/>
      <c r="AB943" s="167">
        <f t="shared" si="594"/>
        <v>53</v>
      </c>
      <c r="AC943" s="168">
        <f t="shared" si="595"/>
        <v>0</v>
      </c>
      <c r="AD943" s="168">
        <f t="shared" si="596"/>
        <v>0</v>
      </c>
      <c r="AE943" s="168">
        <f t="shared" si="597"/>
        <v>0</v>
      </c>
      <c r="AF943" s="169">
        <f t="shared" si="598"/>
        <v>0</v>
      </c>
      <c r="AG943" s="170"/>
      <c r="AH943" s="238" t="s">
        <v>1490</v>
      </c>
      <c r="AI943" s="295"/>
      <c r="AN943" s="255"/>
      <c r="AO943" s="256"/>
      <c r="AP943" s="256"/>
      <c r="AQ943" s="257"/>
    </row>
    <row r="944" spans="1:43" ht="30">
      <c r="A944" s="281"/>
      <c r="B944" s="282" t="s">
        <v>5217</v>
      </c>
      <c r="C944" s="325" t="s">
        <v>5218</v>
      </c>
      <c r="D944" s="273" t="s">
        <v>5219</v>
      </c>
      <c r="E944" s="274"/>
      <c r="F944" s="275" t="s">
        <v>2590</v>
      </c>
      <c r="G944" s="276">
        <v>123</v>
      </c>
      <c r="H944" s="277">
        <v>17.13</v>
      </c>
      <c r="I944" s="278">
        <v>7.83</v>
      </c>
      <c r="J944" s="279">
        <f t="shared" si="579"/>
        <v>24.96</v>
      </c>
      <c r="K944" s="166">
        <f t="shared" si="580"/>
        <v>2106.9899999999998</v>
      </c>
      <c r="L944" s="166">
        <f t="shared" si="581"/>
        <v>963.09</v>
      </c>
      <c r="M944" s="166">
        <f t="shared" si="582"/>
        <v>3070.08</v>
      </c>
      <c r="N944" s="166">
        <f t="shared" si="583"/>
        <v>3837.6</v>
      </c>
      <c r="O944" s="166"/>
      <c r="P944" s="167">
        <f t="shared" si="584"/>
        <v>123</v>
      </c>
      <c r="Q944" s="168">
        <f t="shared" si="585"/>
        <v>0</v>
      </c>
      <c r="R944" s="168">
        <f t="shared" si="586"/>
        <v>0</v>
      </c>
      <c r="S944" s="168">
        <f t="shared" si="587"/>
        <v>0</v>
      </c>
      <c r="T944" s="169">
        <f t="shared" si="588"/>
        <v>0</v>
      </c>
      <c r="U944" s="166"/>
      <c r="V944" s="167">
        <f t="shared" si="589"/>
        <v>123</v>
      </c>
      <c r="W944" s="168">
        <f t="shared" si="590"/>
        <v>0</v>
      </c>
      <c r="X944" s="168">
        <f t="shared" si="591"/>
        <v>0</v>
      </c>
      <c r="Y944" s="168">
        <f t="shared" si="592"/>
        <v>0</v>
      </c>
      <c r="Z944" s="169">
        <f t="shared" si="593"/>
        <v>0</v>
      </c>
      <c r="AA944" s="166"/>
      <c r="AB944" s="167">
        <f t="shared" si="594"/>
        <v>123</v>
      </c>
      <c r="AC944" s="168">
        <f t="shared" si="595"/>
        <v>0</v>
      </c>
      <c r="AD944" s="168">
        <f t="shared" si="596"/>
        <v>0</v>
      </c>
      <c r="AE944" s="168">
        <f t="shared" si="597"/>
        <v>0</v>
      </c>
      <c r="AF944" s="169">
        <f t="shared" si="598"/>
        <v>0</v>
      </c>
      <c r="AG944" s="170"/>
      <c r="AH944" s="238" t="s">
        <v>1490</v>
      </c>
      <c r="AI944" s="295"/>
      <c r="AN944" s="239"/>
      <c r="AO944" s="240"/>
      <c r="AP944" s="240"/>
      <c r="AQ944" s="241"/>
    </row>
    <row r="945" spans="1:43" ht="30">
      <c r="A945" s="281"/>
      <c r="B945" s="282" t="s">
        <v>5220</v>
      </c>
      <c r="C945" s="325" t="s">
        <v>5221</v>
      </c>
      <c r="D945" s="273" t="s">
        <v>5222</v>
      </c>
      <c r="E945" s="274"/>
      <c r="F945" s="275" t="s">
        <v>2590</v>
      </c>
      <c r="G945" s="276">
        <v>123</v>
      </c>
      <c r="H945" s="277">
        <v>19.940000000000001</v>
      </c>
      <c r="I945" s="278">
        <v>7.83</v>
      </c>
      <c r="J945" s="279">
        <f t="shared" si="579"/>
        <v>27.77</v>
      </c>
      <c r="K945" s="166">
        <f t="shared" si="580"/>
        <v>2452.62</v>
      </c>
      <c r="L945" s="166">
        <f t="shared" si="581"/>
        <v>963.09</v>
      </c>
      <c r="M945" s="166">
        <f t="shared" si="582"/>
        <v>3415.71</v>
      </c>
      <c r="N945" s="166">
        <f t="shared" si="583"/>
        <v>4269.6400000000003</v>
      </c>
      <c r="O945" s="166"/>
      <c r="P945" s="167">
        <f t="shared" si="584"/>
        <v>123</v>
      </c>
      <c r="Q945" s="168">
        <f t="shared" si="585"/>
        <v>0</v>
      </c>
      <c r="R945" s="168">
        <f t="shared" si="586"/>
        <v>0</v>
      </c>
      <c r="S945" s="168">
        <f t="shared" si="587"/>
        <v>0</v>
      </c>
      <c r="T945" s="169">
        <f t="shared" si="588"/>
        <v>0</v>
      </c>
      <c r="U945" s="166"/>
      <c r="V945" s="167">
        <f t="shared" si="589"/>
        <v>123</v>
      </c>
      <c r="W945" s="168">
        <f t="shared" si="590"/>
        <v>0</v>
      </c>
      <c r="X945" s="168">
        <f t="shared" si="591"/>
        <v>0</v>
      </c>
      <c r="Y945" s="168">
        <f t="shared" si="592"/>
        <v>0</v>
      </c>
      <c r="Z945" s="169">
        <f t="shared" si="593"/>
        <v>0</v>
      </c>
      <c r="AA945" s="166"/>
      <c r="AB945" s="167">
        <f t="shared" si="594"/>
        <v>123</v>
      </c>
      <c r="AC945" s="168">
        <f t="shared" si="595"/>
        <v>0</v>
      </c>
      <c r="AD945" s="168">
        <f t="shared" si="596"/>
        <v>0</v>
      </c>
      <c r="AE945" s="168">
        <f t="shared" si="597"/>
        <v>0</v>
      </c>
      <c r="AF945" s="169">
        <f t="shared" si="598"/>
        <v>0</v>
      </c>
      <c r="AG945" s="170"/>
      <c r="AH945" s="238" t="s">
        <v>1490</v>
      </c>
      <c r="AI945" s="295"/>
      <c r="AN945" s="255"/>
      <c r="AO945" s="256"/>
      <c r="AP945" s="256"/>
      <c r="AQ945" s="257"/>
    </row>
    <row r="946" spans="1:43" ht="30">
      <c r="A946" s="281"/>
      <c r="B946" s="282" t="s">
        <v>5223</v>
      </c>
      <c r="C946" s="325" t="s">
        <v>5221</v>
      </c>
      <c r="D946" s="273" t="s">
        <v>5224</v>
      </c>
      <c r="E946" s="274"/>
      <c r="F946" s="275" t="s">
        <v>2590</v>
      </c>
      <c r="G946" s="276">
        <v>123</v>
      </c>
      <c r="H946" s="277">
        <v>23.26</v>
      </c>
      <c r="I946" s="278">
        <v>9.14</v>
      </c>
      <c r="J946" s="279">
        <f t="shared" si="579"/>
        <v>32.4</v>
      </c>
      <c r="K946" s="166">
        <f t="shared" si="580"/>
        <v>2860.98</v>
      </c>
      <c r="L946" s="166">
        <f t="shared" si="581"/>
        <v>1124.22</v>
      </c>
      <c r="M946" s="166">
        <f t="shared" si="582"/>
        <v>3985.2</v>
      </c>
      <c r="N946" s="166">
        <f t="shared" si="583"/>
        <v>4981.5</v>
      </c>
      <c r="O946" s="166"/>
      <c r="P946" s="167">
        <f t="shared" si="584"/>
        <v>123</v>
      </c>
      <c r="Q946" s="168">
        <f t="shared" si="585"/>
        <v>0</v>
      </c>
      <c r="R946" s="168">
        <f t="shared" si="586"/>
        <v>0</v>
      </c>
      <c r="S946" s="168">
        <f t="shared" si="587"/>
        <v>0</v>
      </c>
      <c r="T946" s="169">
        <f t="shared" si="588"/>
        <v>0</v>
      </c>
      <c r="U946" s="166"/>
      <c r="V946" s="167">
        <f t="shared" si="589"/>
        <v>123</v>
      </c>
      <c r="W946" s="168">
        <f t="shared" si="590"/>
        <v>0</v>
      </c>
      <c r="X946" s="168">
        <f t="shared" si="591"/>
        <v>0</v>
      </c>
      <c r="Y946" s="168">
        <f t="shared" si="592"/>
        <v>0</v>
      </c>
      <c r="Z946" s="169">
        <f t="shared" si="593"/>
        <v>0</v>
      </c>
      <c r="AA946" s="166"/>
      <c r="AB946" s="167">
        <f t="shared" si="594"/>
        <v>123</v>
      </c>
      <c r="AC946" s="168">
        <f t="shared" si="595"/>
        <v>0</v>
      </c>
      <c r="AD946" s="168">
        <f t="shared" si="596"/>
        <v>0</v>
      </c>
      <c r="AE946" s="168">
        <f t="shared" si="597"/>
        <v>0</v>
      </c>
      <c r="AF946" s="169">
        <f t="shared" si="598"/>
        <v>0</v>
      </c>
      <c r="AG946" s="170"/>
      <c r="AH946" s="238" t="s">
        <v>1490</v>
      </c>
      <c r="AI946" s="295"/>
      <c r="AN946" s="255"/>
      <c r="AO946" s="256"/>
      <c r="AP946" s="256"/>
      <c r="AQ946" s="257"/>
    </row>
    <row r="947" spans="1:43" ht="45">
      <c r="A947" s="281"/>
      <c r="B947" s="282" t="s">
        <v>5225</v>
      </c>
      <c r="C947" s="325" t="s">
        <v>5221</v>
      </c>
      <c r="D947" s="273" t="s">
        <v>5226</v>
      </c>
      <c r="E947" s="274"/>
      <c r="F947" s="275" t="s">
        <v>2590</v>
      </c>
      <c r="G947" s="276">
        <v>41</v>
      </c>
      <c r="H947" s="277">
        <v>29.91</v>
      </c>
      <c r="I947" s="278">
        <v>11.75</v>
      </c>
      <c r="J947" s="279">
        <f t="shared" si="579"/>
        <v>41.66</v>
      </c>
      <c r="K947" s="166">
        <f t="shared" si="580"/>
        <v>1226.31</v>
      </c>
      <c r="L947" s="166">
        <f t="shared" si="581"/>
        <v>481.75</v>
      </c>
      <c r="M947" s="166">
        <f t="shared" si="582"/>
        <v>1708.06</v>
      </c>
      <c r="N947" s="166">
        <f t="shared" si="583"/>
        <v>2135.08</v>
      </c>
      <c r="O947" s="166"/>
      <c r="P947" s="167">
        <f t="shared" si="584"/>
        <v>41</v>
      </c>
      <c r="Q947" s="168">
        <f t="shared" si="585"/>
        <v>0</v>
      </c>
      <c r="R947" s="168">
        <f t="shared" si="586"/>
        <v>0</v>
      </c>
      <c r="S947" s="168">
        <f t="shared" si="587"/>
        <v>0</v>
      </c>
      <c r="T947" s="169">
        <f t="shared" si="588"/>
        <v>0</v>
      </c>
      <c r="U947" s="166"/>
      <c r="V947" s="167">
        <f t="shared" si="589"/>
        <v>41</v>
      </c>
      <c r="W947" s="168">
        <f t="shared" si="590"/>
        <v>0</v>
      </c>
      <c r="X947" s="168">
        <f t="shared" si="591"/>
        <v>0</v>
      </c>
      <c r="Y947" s="168">
        <f t="shared" si="592"/>
        <v>0</v>
      </c>
      <c r="Z947" s="169">
        <f t="shared" si="593"/>
        <v>0</v>
      </c>
      <c r="AA947" s="166"/>
      <c r="AB947" s="167">
        <f t="shared" si="594"/>
        <v>41</v>
      </c>
      <c r="AC947" s="168">
        <f t="shared" si="595"/>
        <v>0</v>
      </c>
      <c r="AD947" s="168">
        <f t="shared" si="596"/>
        <v>0</v>
      </c>
      <c r="AE947" s="168">
        <f t="shared" si="597"/>
        <v>0</v>
      </c>
      <c r="AF947" s="169">
        <f t="shared" si="598"/>
        <v>0</v>
      </c>
      <c r="AG947" s="170"/>
      <c r="AH947" s="238" t="s">
        <v>1490</v>
      </c>
      <c r="AI947" s="295"/>
      <c r="AN947" s="255"/>
      <c r="AO947" s="256"/>
      <c r="AP947" s="256"/>
      <c r="AQ947" s="257"/>
    </row>
    <row r="948" spans="1:43" ht="30">
      <c r="A948" s="281"/>
      <c r="B948" s="282" t="s">
        <v>5227</v>
      </c>
      <c r="C948" s="325" t="s">
        <v>5228</v>
      </c>
      <c r="D948" s="273" t="s">
        <v>5229</v>
      </c>
      <c r="E948" s="274"/>
      <c r="F948" s="275" t="s">
        <v>2590</v>
      </c>
      <c r="G948" s="276">
        <v>39</v>
      </c>
      <c r="H948" s="277">
        <v>25.28</v>
      </c>
      <c r="I948" s="278">
        <v>11.27</v>
      </c>
      <c r="J948" s="279">
        <f t="shared" si="579"/>
        <v>36.549999999999997</v>
      </c>
      <c r="K948" s="166">
        <f t="shared" si="580"/>
        <v>985.92</v>
      </c>
      <c r="L948" s="166">
        <f t="shared" si="581"/>
        <v>439.53</v>
      </c>
      <c r="M948" s="166">
        <f t="shared" si="582"/>
        <v>1425.45</v>
      </c>
      <c r="N948" s="166">
        <f t="shared" si="583"/>
        <v>1781.81</v>
      </c>
      <c r="O948" s="166"/>
      <c r="P948" s="167">
        <f t="shared" si="584"/>
        <v>39</v>
      </c>
      <c r="Q948" s="168">
        <f t="shared" si="585"/>
        <v>0</v>
      </c>
      <c r="R948" s="168">
        <f t="shared" si="586"/>
        <v>0</v>
      </c>
      <c r="S948" s="168">
        <f t="shared" si="587"/>
        <v>0</v>
      </c>
      <c r="T948" s="169">
        <f t="shared" si="588"/>
        <v>0</v>
      </c>
      <c r="U948" s="166"/>
      <c r="V948" s="167">
        <f t="shared" si="589"/>
        <v>39</v>
      </c>
      <c r="W948" s="168">
        <f t="shared" si="590"/>
        <v>0</v>
      </c>
      <c r="X948" s="168">
        <f t="shared" si="591"/>
        <v>0</v>
      </c>
      <c r="Y948" s="168">
        <f t="shared" si="592"/>
        <v>0</v>
      </c>
      <c r="Z948" s="169">
        <f t="shared" si="593"/>
        <v>0</v>
      </c>
      <c r="AA948" s="166"/>
      <c r="AB948" s="167">
        <f t="shared" si="594"/>
        <v>39</v>
      </c>
      <c r="AC948" s="168">
        <f t="shared" si="595"/>
        <v>0</v>
      </c>
      <c r="AD948" s="168">
        <f t="shared" si="596"/>
        <v>0</v>
      </c>
      <c r="AE948" s="168">
        <f t="shared" si="597"/>
        <v>0</v>
      </c>
      <c r="AF948" s="169">
        <f t="shared" si="598"/>
        <v>0</v>
      </c>
      <c r="AG948" s="170"/>
      <c r="AH948" s="238" t="s">
        <v>1490</v>
      </c>
      <c r="AI948" s="295"/>
      <c r="AN948" s="255"/>
      <c r="AO948" s="256"/>
      <c r="AP948" s="256"/>
      <c r="AQ948" s="257"/>
    </row>
    <row r="949" spans="1:43" ht="30">
      <c r="A949" s="281"/>
      <c r="B949" s="282" t="s">
        <v>5230</v>
      </c>
      <c r="C949" s="325" t="s">
        <v>5231</v>
      </c>
      <c r="D949" s="273" t="s">
        <v>5232</v>
      </c>
      <c r="E949" s="274"/>
      <c r="F949" s="275" t="s">
        <v>2590</v>
      </c>
      <c r="G949" s="276">
        <v>4</v>
      </c>
      <c r="H949" s="277">
        <v>35.01</v>
      </c>
      <c r="I949" s="278">
        <v>11.27</v>
      </c>
      <c r="J949" s="279">
        <f t="shared" si="579"/>
        <v>46.28</v>
      </c>
      <c r="K949" s="166">
        <f t="shared" si="580"/>
        <v>140.04</v>
      </c>
      <c r="L949" s="166">
        <f t="shared" si="581"/>
        <v>45.08</v>
      </c>
      <c r="M949" s="166">
        <f t="shared" si="582"/>
        <v>185.12</v>
      </c>
      <c r="N949" s="166">
        <f t="shared" si="583"/>
        <v>231.4</v>
      </c>
      <c r="O949" s="166"/>
      <c r="P949" s="167">
        <f t="shared" si="584"/>
        <v>4</v>
      </c>
      <c r="Q949" s="168">
        <f t="shared" si="585"/>
        <v>0</v>
      </c>
      <c r="R949" s="168">
        <f t="shared" si="586"/>
        <v>0</v>
      </c>
      <c r="S949" s="168">
        <f t="shared" si="587"/>
        <v>0</v>
      </c>
      <c r="T949" s="169">
        <f t="shared" si="588"/>
        <v>0</v>
      </c>
      <c r="U949" s="166"/>
      <c r="V949" s="167">
        <f t="shared" si="589"/>
        <v>4</v>
      </c>
      <c r="W949" s="168">
        <f t="shared" si="590"/>
        <v>0</v>
      </c>
      <c r="X949" s="168">
        <f t="shared" si="591"/>
        <v>0</v>
      </c>
      <c r="Y949" s="168">
        <f t="shared" si="592"/>
        <v>0</v>
      </c>
      <c r="Z949" s="169">
        <f t="shared" si="593"/>
        <v>0</v>
      </c>
      <c r="AA949" s="166"/>
      <c r="AB949" s="167">
        <f t="shared" si="594"/>
        <v>4</v>
      </c>
      <c r="AC949" s="168">
        <f t="shared" si="595"/>
        <v>0</v>
      </c>
      <c r="AD949" s="168">
        <f t="shared" si="596"/>
        <v>0</v>
      </c>
      <c r="AE949" s="168">
        <f t="shared" si="597"/>
        <v>0</v>
      </c>
      <c r="AF949" s="169">
        <f t="shared" si="598"/>
        <v>0</v>
      </c>
      <c r="AG949" s="170"/>
      <c r="AH949" s="238" t="s">
        <v>1490</v>
      </c>
      <c r="AI949" s="295"/>
      <c r="AN949" s="255"/>
      <c r="AO949" s="256"/>
      <c r="AP949" s="256"/>
      <c r="AQ949" s="257"/>
    </row>
    <row r="950" spans="1:43" ht="30">
      <c r="A950" s="281"/>
      <c r="B950" s="282" t="s">
        <v>5233</v>
      </c>
      <c r="C950" s="325" t="s">
        <v>5234</v>
      </c>
      <c r="D950" s="273" t="s">
        <v>5235</v>
      </c>
      <c r="E950" s="274"/>
      <c r="F950" s="275" t="s">
        <v>2590</v>
      </c>
      <c r="G950" s="276">
        <v>55</v>
      </c>
      <c r="H950" s="277">
        <v>44.94</v>
      </c>
      <c r="I950" s="278">
        <v>11.27</v>
      </c>
      <c r="J950" s="279">
        <f t="shared" si="579"/>
        <v>56.21</v>
      </c>
      <c r="K950" s="166">
        <f t="shared" si="580"/>
        <v>2471.6999999999998</v>
      </c>
      <c r="L950" s="166">
        <f t="shared" si="581"/>
        <v>619.85</v>
      </c>
      <c r="M950" s="166">
        <f t="shared" si="582"/>
        <v>3091.55</v>
      </c>
      <c r="N950" s="166">
        <f t="shared" si="583"/>
        <v>3864.44</v>
      </c>
      <c r="O950" s="166"/>
      <c r="P950" s="167">
        <f t="shared" si="584"/>
        <v>55</v>
      </c>
      <c r="Q950" s="168">
        <f t="shared" si="585"/>
        <v>0</v>
      </c>
      <c r="R950" s="168">
        <f t="shared" si="586"/>
        <v>0</v>
      </c>
      <c r="S950" s="168">
        <f t="shared" si="587"/>
        <v>0</v>
      </c>
      <c r="T950" s="169">
        <f t="shared" si="588"/>
        <v>0</v>
      </c>
      <c r="U950" s="166"/>
      <c r="V950" s="167">
        <f t="shared" si="589"/>
        <v>55</v>
      </c>
      <c r="W950" s="168">
        <f t="shared" si="590"/>
        <v>0</v>
      </c>
      <c r="X950" s="168">
        <f t="shared" si="591"/>
        <v>0</v>
      </c>
      <c r="Y950" s="168">
        <f t="shared" si="592"/>
        <v>0</v>
      </c>
      <c r="Z950" s="169">
        <f t="shared" si="593"/>
        <v>0</v>
      </c>
      <c r="AA950" s="166"/>
      <c r="AB950" s="167">
        <f t="shared" si="594"/>
        <v>55</v>
      </c>
      <c r="AC950" s="168">
        <f t="shared" si="595"/>
        <v>0</v>
      </c>
      <c r="AD950" s="168">
        <f t="shared" si="596"/>
        <v>0</v>
      </c>
      <c r="AE950" s="168">
        <f t="shared" si="597"/>
        <v>0</v>
      </c>
      <c r="AF950" s="169">
        <f t="shared" si="598"/>
        <v>0</v>
      </c>
      <c r="AG950" s="170"/>
      <c r="AH950" s="238" t="s">
        <v>1490</v>
      </c>
      <c r="AI950" s="295"/>
      <c r="AN950" s="239"/>
      <c r="AO950" s="240"/>
      <c r="AP950" s="240"/>
      <c r="AQ950" s="241"/>
    </row>
    <row r="951" spans="1:43" ht="30">
      <c r="A951" s="281"/>
      <c r="B951" s="282" t="s">
        <v>5236</v>
      </c>
      <c r="C951" s="325" t="s">
        <v>5237</v>
      </c>
      <c r="D951" s="273" t="s">
        <v>5238</v>
      </c>
      <c r="E951" s="274"/>
      <c r="F951" s="275" t="s">
        <v>2590</v>
      </c>
      <c r="G951" s="276">
        <v>21</v>
      </c>
      <c r="H951" s="277">
        <v>53.34</v>
      </c>
      <c r="I951" s="278">
        <v>11.27</v>
      </c>
      <c r="J951" s="279">
        <f t="shared" si="579"/>
        <v>64.61</v>
      </c>
      <c r="K951" s="166">
        <f t="shared" si="580"/>
        <v>1120.1400000000001</v>
      </c>
      <c r="L951" s="166">
        <f t="shared" si="581"/>
        <v>236.67</v>
      </c>
      <c r="M951" s="166">
        <f t="shared" si="582"/>
        <v>1356.81</v>
      </c>
      <c r="N951" s="166">
        <f t="shared" si="583"/>
        <v>1696.01</v>
      </c>
      <c r="O951" s="166"/>
      <c r="P951" s="167">
        <f t="shared" si="584"/>
        <v>21</v>
      </c>
      <c r="Q951" s="168">
        <f t="shared" si="585"/>
        <v>0</v>
      </c>
      <c r="R951" s="168">
        <f t="shared" si="586"/>
        <v>0</v>
      </c>
      <c r="S951" s="168">
        <f t="shared" si="587"/>
        <v>0</v>
      </c>
      <c r="T951" s="169">
        <f t="shared" si="588"/>
        <v>0</v>
      </c>
      <c r="U951" s="166"/>
      <c r="V951" s="167">
        <f t="shared" si="589"/>
        <v>21</v>
      </c>
      <c r="W951" s="168">
        <f t="shared" si="590"/>
        <v>0</v>
      </c>
      <c r="X951" s="168">
        <f t="shared" si="591"/>
        <v>0</v>
      </c>
      <c r="Y951" s="168">
        <f t="shared" si="592"/>
        <v>0</v>
      </c>
      <c r="Z951" s="169">
        <f t="shared" si="593"/>
        <v>0</v>
      </c>
      <c r="AA951" s="166"/>
      <c r="AB951" s="167">
        <f t="shared" si="594"/>
        <v>21</v>
      </c>
      <c r="AC951" s="168">
        <f t="shared" si="595"/>
        <v>0</v>
      </c>
      <c r="AD951" s="168">
        <f t="shared" si="596"/>
        <v>0</v>
      </c>
      <c r="AE951" s="168">
        <f t="shared" si="597"/>
        <v>0</v>
      </c>
      <c r="AF951" s="169">
        <f t="shared" si="598"/>
        <v>0</v>
      </c>
      <c r="AG951" s="170"/>
      <c r="AH951" s="238" t="s">
        <v>1490</v>
      </c>
      <c r="AI951" s="295"/>
      <c r="AN951" s="255"/>
      <c r="AO951" s="256"/>
      <c r="AP951" s="256"/>
      <c r="AQ951" s="257"/>
    </row>
    <row r="952" spans="1:43" ht="30">
      <c r="A952" s="281"/>
      <c r="B952" s="282" t="s">
        <v>5239</v>
      </c>
      <c r="C952" s="325" t="s">
        <v>5240</v>
      </c>
      <c r="D952" s="273" t="s">
        <v>5241</v>
      </c>
      <c r="E952" s="274"/>
      <c r="F952" s="275" t="s">
        <v>2590</v>
      </c>
      <c r="G952" s="276">
        <v>16</v>
      </c>
      <c r="H952" s="277">
        <v>64.67</v>
      </c>
      <c r="I952" s="278">
        <v>11.27</v>
      </c>
      <c r="J952" s="279">
        <f t="shared" si="579"/>
        <v>75.94</v>
      </c>
      <c r="K952" s="166">
        <f t="shared" si="580"/>
        <v>1034.72</v>
      </c>
      <c r="L952" s="166">
        <f t="shared" si="581"/>
        <v>180.32</v>
      </c>
      <c r="M952" s="166">
        <f t="shared" si="582"/>
        <v>1215.04</v>
      </c>
      <c r="N952" s="166">
        <f t="shared" si="583"/>
        <v>1518.8</v>
      </c>
      <c r="O952" s="166"/>
      <c r="P952" s="167">
        <f t="shared" si="584"/>
        <v>16</v>
      </c>
      <c r="Q952" s="168">
        <f t="shared" si="585"/>
        <v>0</v>
      </c>
      <c r="R952" s="168">
        <f t="shared" si="586"/>
        <v>0</v>
      </c>
      <c r="S952" s="168">
        <f t="shared" si="587"/>
        <v>0</v>
      </c>
      <c r="T952" s="169">
        <f t="shared" si="588"/>
        <v>0</v>
      </c>
      <c r="U952" s="166"/>
      <c r="V952" s="167">
        <f t="shared" si="589"/>
        <v>16</v>
      </c>
      <c r="W952" s="168">
        <f t="shared" si="590"/>
        <v>0</v>
      </c>
      <c r="X952" s="168">
        <f t="shared" si="591"/>
        <v>0</v>
      </c>
      <c r="Y952" s="168">
        <f t="shared" si="592"/>
        <v>0</v>
      </c>
      <c r="Z952" s="169">
        <f t="shared" si="593"/>
        <v>0</v>
      </c>
      <c r="AA952" s="166"/>
      <c r="AB952" s="167">
        <f t="shared" si="594"/>
        <v>16</v>
      </c>
      <c r="AC952" s="168">
        <f t="shared" si="595"/>
        <v>0</v>
      </c>
      <c r="AD952" s="168">
        <f t="shared" si="596"/>
        <v>0</v>
      </c>
      <c r="AE952" s="168">
        <f t="shared" si="597"/>
        <v>0</v>
      </c>
      <c r="AF952" s="169">
        <f t="shared" si="598"/>
        <v>0</v>
      </c>
      <c r="AG952" s="170"/>
      <c r="AH952" s="238" t="s">
        <v>1490</v>
      </c>
      <c r="AI952" s="295"/>
      <c r="AN952" s="255"/>
      <c r="AO952" s="256"/>
      <c r="AP952" s="256"/>
      <c r="AQ952" s="257"/>
    </row>
    <row r="953" spans="1:43" ht="30">
      <c r="A953" s="281"/>
      <c r="B953" s="282" t="s">
        <v>5242</v>
      </c>
      <c r="C953" s="325" t="s">
        <v>5243</v>
      </c>
      <c r="D953" s="273" t="s">
        <v>5244</v>
      </c>
      <c r="E953" s="274"/>
      <c r="F953" s="275" t="s">
        <v>2590</v>
      </c>
      <c r="G953" s="276">
        <v>33</v>
      </c>
      <c r="H953" s="277">
        <v>74.489999999999995</v>
      </c>
      <c r="I953" s="278">
        <v>11.27</v>
      </c>
      <c r="J953" s="279">
        <f t="shared" si="579"/>
        <v>85.76</v>
      </c>
      <c r="K953" s="166">
        <f t="shared" si="580"/>
        <v>2458.17</v>
      </c>
      <c r="L953" s="166">
        <f t="shared" si="581"/>
        <v>371.91</v>
      </c>
      <c r="M953" s="166">
        <f t="shared" si="582"/>
        <v>2830.08</v>
      </c>
      <c r="N953" s="166">
        <f t="shared" si="583"/>
        <v>3537.6</v>
      </c>
      <c r="O953" s="166"/>
      <c r="P953" s="167">
        <f t="shared" si="584"/>
        <v>33</v>
      </c>
      <c r="Q953" s="168">
        <f t="shared" si="585"/>
        <v>0</v>
      </c>
      <c r="R953" s="168">
        <f t="shared" si="586"/>
        <v>0</v>
      </c>
      <c r="S953" s="168">
        <f t="shared" si="587"/>
        <v>0</v>
      </c>
      <c r="T953" s="169">
        <f t="shared" si="588"/>
        <v>0</v>
      </c>
      <c r="U953" s="166"/>
      <c r="V953" s="167">
        <f t="shared" si="589"/>
        <v>33</v>
      </c>
      <c r="W953" s="168">
        <f t="shared" si="590"/>
        <v>0</v>
      </c>
      <c r="X953" s="168">
        <f t="shared" si="591"/>
        <v>0</v>
      </c>
      <c r="Y953" s="168">
        <f t="shared" si="592"/>
        <v>0</v>
      </c>
      <c r="Z953" s="169">
        <f t="shared" si="593"/>
        <v>0</v>
      </c>
      <c r="AA953" s="166"/>
      <c r="AB953" s="167">
        <f t="shared" si="594"/>
        <v>33</v>
      </c>
      <c r="AC953" s="168">
        <f t="shared" si="595"/>
        <v>0</v>
      </c>
      <c r="AD953" s="168">
        <f t="shared" si="596"/>
        <v>0</v>
      </c>
      <c r="AE953" s="168">
        <f t="shared" si="597"/>
        <v>0</v>
      </c>
      <c r="AF953" s="169">
        <f t="shared" si="598"/>
        <v>0</v>
      </c>
      <c r="AG953" s="170"/>
      <c r="AH953" s="238" t="s">
        <v>1490</v>
      </c>
      <c r="AI953" s="295"/>
      <c r="AN953" s="255"/>
      <c r="AO953" s="256"/>
      <c r="AP953" s="256"/>
      <c r="AQ953" s="257"/>
    </row>
    <row r="954" spans="1:43" ht="45">
      <c r="A954" s="281"/>
      <c r="B954" s="282" t="s">
        <v>5245</v>
      </c>
      <c r="C954" s="325" t="s">
        <v>5246</v>
      </c>
      <c r="D954" s="273" t="s">
        <v>5247</v>
      </c>
      <c r="E954" s="274"/>
      <c r="F954" s="275" t="s">
        <v>2590</v>
      </c>
      <c r="G954" s="276">
        <v>23</v>
      </c>
      <c r="H954" s="277">
        <v>84.22</v>
      </c>
      <c r="I954" s="278">
        <v>11.27</v>
      </c>
      <c r="J954" s="279">
        <f t="shared" si="579"/>
        <v>95.49</v>
      </c>
      <c r="K954" s="166">
        <f t="shared" si="580"/>
        <v>1937.06</v>
      </c>
      <c r="L954" s="166">
        <f t="shared" si="581"/>
        <v>259.20999999999998</v>
      </c>
      <c r="M954" s="166">
        <f t="shared" si="582"/>
        <v>2196.27</v>
      </c>
      <c r="N954" s="166">
        <f t="shared" si="583"/>
        <v>2745.34</v>
      </c>
      <c r="O954" s="166"/>
      <c r="P954" s="167">
        <f t="shared" si="584"/>
        <v>23</v>
      </c>
      <c r="Q954" s="168">
        <f t="shared" si="585"/>
        <v>0</v>
      </c>
      <c r="R954" s="168">
        <f t="shared" si="586"/>
        <v>0</v>
      </c>
      <c r="S954" s="168">
        <f t="shared" si="587"/>
        <v>0</v>
      </c>
      <c r="T954" s="169">
        <f t="shared" si="588"/>
        <v>0</v>
      </c>
      <c r="U954" s="166"/>
      <c r="V954" s="167">
        <f t="shared" si="589"/>
        <v>23</v>
      </c>
      <c r="W954" s="168">
        <f t="shared" si="590"/>
        <v>0</v>
      </c>
      <c r="X954" s="168">
        <f t="shared" si="591"/>
        <v>0</v>
      </c>
      <c r="Y954" s="168">
        <f t="shared" si="592"/>
        <v>0</v>
      </c>
      <c r="Z954" s="169">
        <f t="shared" si="593"/>
        <v>0</v>
      </c>
      <c r="AA954" s="166"/>
      <c r="AB954" s="167">
        <f t="shared" si="594"/>
        <v>23</v>
      </c>
      <c r="AC954" s="168">
        <f t="shared" si="595"/>
        <v>0</v>
      </c>
      <c r="AD954" s="168">
        <f t="shared" si="596"/>
        <v>0</v>
      </c>
      <c r="AE954" s="168">
        <f t="shared" si="597"/>
        <v>0</v>
      </c>
      <c r="AF954" s="169">
        <f t="shared" si="598"/>
        <v>0</v>
      </c>
      <c r="AG954" s="170"/>
      <c r="AH954" s="238" t="s">
        <v>1490</v>
      </c>
      <c r="AI954" s="295"/>
      <c r="AN954" s="255"/>
      <c r="AO954" s="256"/>
      <c r="AP954" s="256"/>
      <c r="AQ954" s="257"/>
    </row>
    <row r="955" spans="1:43" ht="45">
      <c r="A955" s="281"/>
      <c r="B955" s="282" t="s">
        <v>5248</v>
      </c>
      <c r="C955" s="325" t="s">
        <v>5249</v>
      </c>
      <c r="D955" s="273" t="s">
        <v>5250</v>
      </c>
      <c r="E955" s="274"/>
      <c r="F955" s="275" t="s">
        <v>2590</v>
      </c>
      <c r="G955" s="276">
        <v>14</v>
      </c>
      <c r="H955" s="277">
        <v>105.22</v>
      </c>
      <c r="I955" s="278">
        <v>11.27</v>
      </c>
      <c r="J955" s="279">
        <f t="shared" si="579"/>
        <v>116.49</v>
      </c>
      <c r="K955" s="166">
        <f t="shared" si="580"/>
        <v>1473.08</v>
      </c>
      <c r="L955" s="166">
        <f t="shared" si="581"/>
        <v>157.78</v>
      </c>
      <c r="M955" s="166">
        <f t="shared" si="582"/>
        <v>1630.86</v>
      </c>
      <c r="N955" s="166">
        <f t="shared" si="583"/>
        <v>2038.58</v>
      </c>
      <c r="O955" s="166"/>
      <c r="P955" s="167">
        <f t="shared" si="584"/>
        <v>14</v>
      </c>
      <c r="Q955" s="168">
        <f t="shared" si="585"/>
        <v>0</v>
      </c>
      <c r="R955" s="168">
        <f t="shared" si="586"/>
        <v>0</v>
      </c>
      <c r="S955" s="168">
        <f t="shared" si="587"/>
        <v>0</v>
      </c>
      <c r="T955" s="169">
        <f t="shared" si="588"/>
        <v>0</v>
      </c>
      <c r="U955" s="166"/>
      <c r="V955" s="167">
        <f t="shared" si="589"/>
        <v>14</v>
      </c>
      <c r="W955" s="168">
        <f t="shared" si="590"/>
        <v>0</v>
      </c>
      <c r="X955" s="168">
        <f t="shared" si="591"/>
        <v>0</v>
      </c>
      <c r="Y955" s="168">
        <f t="shared" si="592"/>
        <v>0</v>
      </c>
      <c r="Z955" s="169">
        <f t="shared" si="593"/>
        <v>0</v>
      </c>
      <c r="AA955" s="166"/>
      <c r="AB955" s="167">
        <f t="shared" si="594"/>
        <v>14</v>
      </c>
      <c r="AC955" s="168">
        <f t="shared" si="595"/>
        <v>0</v>
      </c>
      <c r="AD955" s="168">
        <f t="shared" si="596"/>
        <v>0</v>
      </c>
      <c r="AE955" s="168">
        <f t="shared" si="597"/>
        <v>0</v>
      </c>
      <c r="AF955" s="169">
        <f t="shared" si="598"/>
        <v>0</v>
      </c>
      <c r="AG955" s="170"/>
      <c r="AH955" s="238" t="s">
        <v>1490</v>
      </c>
      <c r="AI955" s="295"/>
      <c r="AN955" s="255"/>
      <c r="AO955" s="256"/>
      <c r="AP955" s="256"/>
      <c r="AQ955" s="257"/>
    </row>
    <row r="956" spans="1:43" ht="45">
      <c r="A956" s="281"/>
      <c r="B956" s="282" t="s">
        <v>5251</v>
      </c>
      <c r="C956" s="325" t="s">
        <v>5252</v>
      </c>
      <c r="D956" s="273" t="s">
        <v>5253</v>
      </c>
      <c r="E956" s="274"/>
      <c r="F956" s="275" t="s">
        <v>2590</v>
      </c>
      <c r="G956" s="276">
        <v>4</v>
      </c>
      <c r="H956" s="277">
        <v>115.04</v>
      </c>
      <c r="I956" s="278">
        <v>11.27</v>
      </c>
      <c r="J956" s="279">
        <f t="shared" si="579"/>
        <v>126.31</v>
      </c>
      <c r="K956" s="166">
        <f t="shared" si="580"/>
        <v>460.16</v>
      </c>
      <c r="L956" s="166">
        <f t="shared" si="581"/>
        <v>45.08</v>
      </c>
      <c r="M956" s="166">
        <f t="shared" si="582"/>
        <v>505.24</v>
      </c>
      <c r="N956" s="166">
        <f t="shared" si="583"/>
        <v>631.54999999999995</v>
      </c>
      <c r="O956" s="166"/>
      <c r="P956" s="167">
        <f t="shared" si="584"/>
        <v>4</v>
      </c>
      <c r="Q956" s="168">
        <f t="shared" si="585"/>
        <v>0</v>
      </c>
      <c r="R956" s="168">
        <f t="shared" si="586"/>
        <v>0</v>
      </c>
      <c r="S956" s="168">
        <f t="shared" si="587"/>
        <v>0</v>
      </c>
      <c r="T956" s="169">
        <f t="shared" si="588"/>
        <v>0</v>
      </c>
      <c r="U956" s="166"/>
      <c r="V956" s="167">
        <f t="shared" si="589"/>
        <v>4</v>
      </c>
      <c r="W956" s="168">
        <f t="shared" si="590"/>
        <v>0</v>
      </c>
      <c r="X956" s="168">
        <f t="shared" si="591"/>
        <v>0</v>
      </c>
      <c r="Y956" s="168">
        <f t="shared" si="592"/>
        <v>0</v>
      </c>
      <c r="Z956" s="169">
        <f t="shared" si="593"/>
        <v>0</v>
      </c>
      <c r="AA956" s="166"/>
      <c r="AB956" s="167">
        <f t="shared" si="594"/>
        <v>4</v>
      </c>
      <c r="AC956" s="168">
        <f t="shared" si="595"/>
        <v>0</v>
      </c>
      <c r="AD956" s="168">
        <f t="shared" si="596"/>
        <v>0</v>
      </c>
      <c r="AE956" s="168">
        <f t="shared" si="597"/>
        <v>0</v>
      </c>
      <c r="AF956" s="169">
        <f t="shared" si="598"/>
        <v>0</v>
      </c>
      <c r="AG956" s="170"/>
      <c r="AH956" s="238" t="s">
        <v>1490</v>
      </c>
      <c r="AI956" s="295"/>
      <c r="AN956" s="239"/>
      <c r="AO956" s="240"/>
      <c r="AP956" s="240"/>
      <c r="AQ956" s="241"/>
    </row>
    <row r="957" spans="1:43" ht="30">
      <c r="A957" s="281"/>
      <c r="B957" s="282" t="s">
        <v>5254</v>
      </c>
      <c r="C957" s="311" t="s">
        <v>5255</v>
      </c>
      <c r="D957" s="273" t="s">
        <v>5256</v>
      </c>
      <c r="E957" s="274"/>
      <c r="F957" s="275" t="s">
        <v>2942</v>
      </c>
      <c r="G957" s="276">
        <v>23</v>
      </c>
      <c r="H957" s="277">
        <v>35.520000000000003</v>
      </c>
      <c r="I957" s="278">
        <v>7.22</v>
      </c>
      <c r="J957" s="279">
        <f t="shared" si="579"/>
        <v>42.74</v>
      </c>
      <c r="K957" s="166">
        <f t="shared" si="580"/>
        <v>816.96</v>
      </c>
      <c r="L957" s="166">
        <f t="shared" si="581"/>
        <v>166.06</v>
      </c>
      <c r="M957" s="166">
        <f t="shared" si="582"/>
        <v>983.02</v>
      </c>
      <c r="N957" s="166">
        <f t="shared" si="583"/>
        <v>1228.78</v>
      </c>
      <c r="O957" s="166"/>
      <c r="P957" s="167">
        <f t="shared" si="584"/>
        <v>23</v>
      </c>
      <c r="Q957" s="168">
        <f t="shared" si="585"/>
        <v>0</v>
      </c>
      <c r="R957" s="168">
        <f t="shared" si="586"/>
        <v>0</v>
      </c>
      <c r="S957" s="168">
        <f t="shared" si="587"/>
        <v>0</v>
      </c>
      <c r="T957" s="169">
        <f t="shared" si="588"/>
        <v>0</v>
      </c>
      <c r="U957" s="166"/>
      <c r="V957" s="167">
        <f t="shared" si="589"/>
        <v>23</v>
      </c>
      <c r="W957" s="168">
        <f t="shared" si="590"/>
        <v>0</v>
      </c>
      <c r="X957" s="168">
        <f t="shared" si="591"/>
        <v>0</v>
      </c>
      <c r="Y957" s="168">
        <f t="shared" si="592"/>
        <v>0</v>
      </c>
      <c r="Z957" s="169">
        <f t="shared" si="593"/>
        <v>0</v>
      </c>
      <c r="AA957" s="166"/>
      <c r="AB957" s="167">
        <f t="shared" si="594"/>
        <v>23</v>
      </c>
      <c r="AC957" s="168">
        <f t="shared" si="595"/>
        <v>0</v>
      </c>
      <c r="AD957" s="168">
        <f t="shared" si="596"/>
        <v>0</v>
      </c>
      <c r="AE957" s="168">
        <f t="shared" si="597"/>
        <v>0</v>
      </c>
      <c r="AF957" s="169">
        <f t="shared" si="598"/>
        <v>0</v>
      </c>
      <c r="AG957" s="170"/>
      <c r="AH957" s="238" t="s">
        <v>1490</v>
      </c>
      <c r="AI957" s="295"/>
      <c r="AN957" s="255"/>
      <c r="AO957" s="256"/>
      <c r="AP957" s="256"/>
      <c r="AQ957" s="257"/>
    </row>
    <row r="958" spans="1:43" ht="30">
      <c r="A958" s="281"/>
      <c r="B958" s="282" t="s">
        <v>5257</v>
      </c>
      <c r="C958" s="311" t="s">
        <v>5258</v>
      </c>
      <c r="D958" s="273" t="s">
        <v>5259</v>
      </c>
      <c r="E958" s="274"/>
      <c r="F958" s="275" t="s">
        <v>2942</v>
      </c>
      <c r="G958" s="276">
        <v>23</v>
      </c>
      <c r="H958" s="277">
        <v>58.29</v>
      </c>
      <c r="I958" s="278">
        <v>7.22</v>
      </c>
      <c r="J958" s="279">
        <f t="shared" si="579"/>
        <v>65.510000000000005</v>
      </c>
      <c r="K958" s="166">
        <f t="shared" si="580"/>
        <v>1340.67</v>
      </c>
      <c r="L958" s="166">
        <f t="shared" si="581"/>
        <v>166.06</v>
      </c>
      <c r="M958" s="166">
        <f t="shared" si="582"/>
        <v>1506.73</v>
      </c>
      <c r="N958" s="166">
        <f t="shared" si="583"/>
        <v>1883.41</v>
      </c>
      <c r="O958" s="166"/>
      <c r="P958" s="167">
        <f t="shared" si="584"/>
        <v>23</v>
      </c>
      <c r="Q958" s="168">
        <f t="shared" si="585"/>
        <v>0</v>
      </c>
      <c r="R958" s="168">
        <f t="shared" si="586"/>
        <v>0</v>
      </c>
      <c r="S958" s="168">
        <f t="shared" si="587"/>
        <v>0</v>
      </c>
      <c r="T958" s="169">
        <f t="shared" si="588"/>
        <v>0</v>
      </c>
      <c r="U958" s="166"/>
      <c r="V958" s="167">
        <f t="shared" si="589"/>
        <v>23</v>
      </c>
      <c r="W958" s="168">
        <f t="shared" si="590"/>
        <v>0</v>
      </c>
      <c r="X958" s="168">
        <f t="shared" si="591"/>
        <v>0</v>
      </c>
      <c r="Y958" s="168">
        <f t="shared" si="592"/>
        <v>0</v>
      </c>
      <c r="Z958" s="169">
        <f t="shared" si="593"/>
        <v>0</v>
      </c>
      <c r="AA958" s="166"/>
      <c r="AB958" s="167">
        <f t="shared" si="594"/>
        <v>23</v>
      </c>
      <c r="AC958" s="168">
        <f t="shared" si="595"/>
        <v>0</v>
      </c>
      <c r="AD958" s="168">
        <f t="shared" si="596"/>
        <v>0</v>
      </c>
      <c r="AE958" s="168">
        <f t="shared" si="597"/>
        <v>0</v>
      </c>
      <c r="AF958" s="169">
        <f t="shared" si="598"/>
        <v>0</v>
      </c>
      <c r="AG958" s="170"/>
      <c r="AH958" s="238" t="s">
        <v>1490</v>
      </c>
      <c r="AI958" s="295"/>
      <c r="AN958" s="255"/>
      <c r="AO958" s="256"/>
      <c r="AP958" s="256"/>
      <c r="AQ958" s="257"/>
    </row>
    <row r="959" spans="1:43" ht="30">
      <c r="A959" s="281"/>
      <c r="B959" s="282" t="s">
        <v>5260</v>
      </c>
      <c r="C959" s="311" t="s">
        <v>5261</v>
      </c>
      <c r="D959" s="273" t="s">
        <v>5262</v>
      </c>
      <c r="E959" s="274"/>
      <c r="F959" s="275" t="s">
        <v>2942</v>
      </c>
      <c r="G959" s="276">
        <v>39</v>
      </c>
      <c r="H959" s="277">
        <v>44.08</v>
      </c>
      <c r="I959" s="278">
        <v>7.22</v>
      </c>
      <c r="J959" s="279">
        <f t="shared" si="579"/>
        <v>51.3</v>
      </c>
      <c r="K959" s="166">
        <f t="shared" si="580"/>
        <v>1719.12</v>
      </c>
      <c r="L959" s="166">
        <f t="shared" si="581"/>
        <v>281.58</v>
      </c>
      <c r="M959" s="166">
        <f t="shared" si="582"/>
        <v>2000.7</v>
      </c>
      <c r="N959" s="166">
        <f t="shared" si="583"/>
        <v>2500.88</v>
      </c>
      <c r="O959" s="166"/>
      <c r="P959" s="167">
        <f t="shared" si="584"/>
        <v>39</v>
      </c>
      <c r="Q959" s="168">
        <f t="shared" si="585"/>
        <v>0</v>
      </c>
      <c r="R959" s="168">
        <f t="shared" si="586"/>
        <v>0</v>
      </c>
      <c r="S959" s="168">
        <f t="shared" si="587"/>
        <v>0</v>
      </c>
      <c r="T959" s="169">
        <f t="shared" si="588"/>
        <v>0</v>
      </c>
      <c r="U959" s="166"/>
      <c r="V959" s="167">
        <f t="shared" si="589"/>
        <v>39</v>
      </c>
      <c r="W959" s="168">
        <f t="shared" si="590"/>
        <v>0</v>
      </c>
      <c r="X959" s="168">
        <f t="shared" si="591"/>
        <v>0</v>
      </c>
      <c r="Y959" s="168">
        <f t="shared" si="592"/>
        <v>0</v>
      </c>
      <c r="Z959" s="169">
        <f t="shared" si="593"/>
        <v>0</v>
      </c>
      <c r="AA959" s="166"/>
      <c r="AB959" s="167">
        <f t="shared" si="594"/>
        <v>39</v>
      </c>
      <c r="AC959" s="168">
        <f t="shared" si="595"/>
        <v>0</v>
      </c>
      <c r="AD959" s="168">
        <f t="shared" si="596"/>
        <v>0</v>
      </c>
      <c r="AE959" s="168">
        <f t="shared" si="597"/>
        <v>0</v>
      </c>
      <c r="AF959" s="169">
        <f t="shared" si="598"/>
        <v>0</v>
      </c>
      <c r="AG959" s="170"/>
      <c r="AH959" s="238" t="s">
        <v>1490</v>
      </c>
      <c r="AI959" s="295"/>
      <c r="AN959" s="255"/>
      <c r="AO959" s="256"/>
      <c r="AP959" s="256"/>
      <c r="AQ959" s="257"/>
    </row>
    <row r="960" spans="1:43" ht="75">
      <c r="A960" s="281"/>
      <c r="B960" s="282" t="s">
        <v>5263</v>
      </c>
      <c r="C960" s="272" t="s">
        <v>3039</v>
      </c>
      <c r="D960" s="273" t="s">
        <v>5264</v>
      </c>
      <c r="E960" s="274"/>
      <c r="F960" s="275" t="s">
        <v>2594</v>
      </c>
      <c r="G960" s="276">
        <v>8</v>
      </c>
      <c r="H960" s="277">
        <v>51.6</v>
      </c>
      <c r="I960" s="278">
        <v>182.8</v>
      </c>
      <c r="J960" s="279">
        <f t="shared" si="579"/>
        <v>234.4</v>
      </c>
      <c r="K960" s="166">
        <f t="shared" si="580"/>
        <v>412.8</v>
      </c>
      <c r="L960" s="166">
        <f t="shared" si="581"/>
        <v>1462.4</v>
      </c>
      <c r="M960" s="166">
        <f t="shared" si="582"/>
        <v>1875.2</v>
      </c>
      <c r="N960" s="166">
        <f t="shared" si="583"/>
        <v>2344</v>
      </c>
      <c r="O960" s="166"/>
      <c r="P960" s="167">
        <f t="shared" si="584"/>
        <v>8</v>
      </c>
      <c r="Q960" s="168">
        <f t="shared" si="585"/>
        <v>0</v>
      </c>
      <c r="R960" s="168">
        <f t="shared" si="586"/>
        <v>0</v>
      </c>
      <c r="S960" s="168">
        <f t="shared" si="587"/>
        <v>0</v>
      </c>
      <c r="T960" s="169">
        <f t="shared" si="588"/>
        <v>0</v>
      </c>
      <c r="U960" s="166"/>
      <c r="V960" s="167">
        <f t="shared" si="589"/>
        <v>8</v>
      </c>
      <c r="W960" s="168">
        <f t="shared" si="590"/>
        <v>0</v>
      </c>
      <c r="X960" s="168">
        <f t="shared" si="591"/>
        <v>0</v>
      </c>
      <c r="Y960" s="168">
        <f t="shared" si="592"/>
        <v>0</v>
      </c>
      <c r="Z960" s="169">
        <f t="shared" si="593"/>
        <v>0</v>
      </c>
      <c r="AA960" s="166"/>
      <c r="AB960" s="167">
        <f t="shared" si="594"/>
        <v>8</v>
      </c>
      <c r="AC960" s="168">
        <f t="shared" si="595"/>
        <v>0</v>
      </c>
      <c r="AD960" s="168">
        <f t="shared" si="596"/>
        <v>0</v>
      </c>
      <c r="AE960" s="168">
        <f t="shared" si="597"/>
        <v>0</v>
      </c>
      <c r="AF960" s="169">
        <f t="shared" si="598"/>
        <v>0</v>
      </c>
      <c r="AG960" s="170"/>
      <c r="AH960" s="238" t="s">
        <v>1490</v>
      </c>
      <c r="AI960" s="295"/>
      <c r="AN960" s="255"/>
      <c r="AO960" s="256"/>
      <c r="AP960" s="256"/>
      <c r="AQ960" s="257"/>
    </row>
    <row r="961" spans="1:43" ht="19.5">
      <c r="A961" s="281"/>
      <c r="B961" s="282" t="s">
        <v>5265</v>
      </c>
      <c r="C961" s="310" t="s">
        <v>5266</v>
      </c>
      <c r="D961" s="273" t="s">
        <v>5267</v>
      </c>
      <c r="E961" s="274"/>
      <c r="F961" s="275" t="s">
        <v>2601</v>
      </c>
      <c r="G961" s="276">
        <v>6</v>
      </c>
      <c r="H961" s="277">
        <v>15.06</v>
      </c>
      <c r="I961" s="278">
        <v>7.31</v>
      </c>
      <c r="J961" s="279">
        <f t="shared" si="579"/>
        <v>22.37</v>
      </c>
      <c r="K961" s="166">
        <f t="shared" si="580"/>
        <v>90.36</v>
      </c>
      <c r="L961" s="166">
        <f t="shared" si="581"/>
        <v>43.86</v>
      </c>
      <c r="M961" s="166">
        <f t="shared" si="582"/>
        <v>134.22</v>
      </c>
      <c r="N961" s="166">
        <f t="shared" si="583"/>
        <v>167.78</v>
      </c>
      <c r="O961" s="166"/>
      <c r="P961" s="167">
        <f t="shared" si="584"/>
        <v>6</v>
      </c>
      <c r="Q961" s="168">
        <f t="shared" si="585"/>
        <v>0</v>
      </c>
      <c r="R961" s="168">
        <f t="shared" si="586"/>
        <v>0</v>
      </c>
      <c r="S961" s="168">
        <f t="shared" si="587"/>
        <v>0</v>
      </c>
      <c r="T961" s="169">
        <f t="shared" si="588"/>
        <v>0</v>
      </c>
      <c r="U961" s="166"/>
      <c r="V961" s="167">
        <f t="shared" si="589"/>
        <v>6</v>
      </c>
      <c r="W961" s="168">
        <f t="shared" si="590"/>
        <v>0</v>
      </c>
      <c r="X961" s="168">
        <f t="shared" si="591"/>
        <v>0</v>
      </c>
      <c r="Y961" s="168">
        <f t="shared" si="592"/>
        <v>0</v>
      </c>
      <c r="Z961" s="169">
        <f t="shared" si="593"/>
        <v>0</v>
      </c>
      <c r="AA961" s="166"/>
      <c r="AB961" s="167">
        <f t="shared" si="594"/>
        <v>6</v>
      </c>
      <c r="AC961" s="168">
        <f t="shared" si="595"/>
        <v>0</v>
      </c>
      <c r="AD961" s="168">
        <f t="shared" si="596"/>
        <v>0</v>
      </c>
      <c r="AE961" s="168">
        <f t="shared" si="597"/>
        <v>0</v>
      </c>
      <c r="AF961" s="169">
        <f t="shared" si="598"/>
        <v>0</v>
      </c>
      <c r="AG961" s="170"/>
      <c r="AH961" s="238" t="s">
        <v>1490</v>
      </c>
      <c r="AI961" s="295"/>
      <c r="AN961" s="255"/>
      <c r="AO961" s="256"/>
      <c r="AP961" s="256"/>
      <c r="AQ961" s="257" t="s">
        <v>5268</v>
      </c>
    </row>
    <row r="962" spans="1:43" ht="19.5" customHeight="1">
      <c r="A962" s="281"/>
      <c r="B962" s="282" t="s">
        <v>5269</v>
      </c>
      <c r="C962" s="325" t="s">
        <v>5270</v>
      </c>
      <c r="D962" s="273" t="s">
        <v>5271</v>
      </c>
      <c r="E962" s="274"/>
      <c r="F962" s="275" t="s">
        <v>2590</v>
      </c>
      <c r="G962" s="276">
        <v>25</v>
      </c>
      <c r="H962" s="277">
        <v>3.98</v>
      </c>
      <c r="I962" s="278">
        <v>7.2</v>
      </c>
      <c r="J962" s="279">
        <f t="shared" si="579"/>
        <v>11.18</v>
      </c>
      <c r="K962" s="166">
        <f t="shared" si="580"/>
        <v>99.5</v>
      </c>
      <c r="L962" s="166">
        <f t="shared" si="581"/>
        <v>180</v>
      </c>
      <c r="M962" s="166">
        <f t="shared" si="582"/>
        <v>279.5</v>
      </c>
      <c r="N962" s="166">
        <f t="shared" si="583"/>
        <v>349.38</v>
      </c>
      <c r="O962" s="166"/>
      <c r="P962" s="167">
        <f t="shared" si="584"/>
        <v>25</v>
      </c>
      <c r="Q962" s="168">
        <f t="shared" si="585"/>
        <v>0</v>
      </c>
      <c r="R962" s="168">
        <f t="shared" si="586"/>
        <v>0</v>
      </c>
      <c r="S962" s="168">
        <f t="shared" si="587"/>
        <v>0</v>
      </c>
      <c r="T962" s="169">
        <f t="shared" si="588"/>
        <v>0</v>
      </c>
      <c r="U962" s="166"/>
      <c r="V962" s="167">
        <f t="shared" si="589"/>
        <v>25</v>
      </c>
      <c r="W962" s="168">
        <f t="shared" si="590"/>
        <v>0</v>
      </c>
      <c r="X962" s="168">
        <f t="shared" si="591"/>
        <v>0</v>
      </c>
      <c r="Y962" s="168">
        <f t="shared" si="592"/>
        <v>0</v>
      </c>
      <c r="Z962" s="169">
        <f t="shared" si="593"/>
        <v>0</v>
      </c>
      <c r="AA962" s="166"/>
      <c r="AB962" s="167">
        <f t="shared" si="594"/>
        <v>25</v>
      </c>
      <c r="AC962" s="168">
        <f t="shared" si="595"/>
        <v>0</v>
      </c>
      <c r="AD962" s="168">
        <f t="shared" si="596"/>
        <v>0</v>
      </c>
      <c r="AE962" s="168">
        <f t="shared" si="597"/>
        <v>0</v>
      </c>
      <c r="AF962" s="169">
        <f t="shared" si="598"/>
        <v>0</v>
      </c>
      <c r="AG962" s="170"/>
      <c r="AH962" s="238" t="s">
        <v>1490</v>
      </c>
      <c r="AI962" s="295"/>
      <c r="AN962" s="239"/>
      <c r="AO962" s="240"/>
      <c r="AP962" s="240"/>
      <c r="AQ962" s="241"/>
    </row>
    <row r="963" spans="1:43" ht="45">
      <c r="A963" s="281"/>
      <c r="B963" s="282" t="s">
        <v>5272</v>
      </c>
      <c r="C963" s="325" t="s">
        <v>5273</v>
      </c>
      <c r="D963" s="273" t="s">
        <v>5274</v>
      </c>
      <c r="E963" s="274"/>
      <c r="F963" s="275" t="s">
        <v>2590</v>
      </c>
      <c r="G963" s="276">
        <v>66</v>
      </c>
      <c r="H963" s="277">
        <v>8.44</v>
      </c>
      <c r="I963" s="278">
        <v>7.2</v>
      </c>
      <c r="J963" s="279">
        <f t="shared" si="579"/>
        <v>15.64</v>
      </c>
      <c r="K963" s="166">
        <f t="shared" si="580"/>
        <v>557.04</v>
      </c>
      <c r="L963" s="166">
        <f t="shared" si="581"/>
        <v>475.2</v>
      </c>
      <c r="M963" s="166">
        <f t="shared" si="582"/>
        <v>1032.24</v>
      </c>
      <c r="N963" s="166">
        <f t="shared" si="583"/>
        <v>1290.3</v>
      </c>
      <c r="O963" s="166"/>
      <c r="P963" s="167">
        <f t="shared" si="584"/>
        <v>66</v>
      </c>
      <c r="Q963" s="168">
        <f t="shared" si="585"/>
        <v>0</v>
      </c>
      <c r="R963" s="168">
        <f t="shared" si="586"/>
        <v>0</v>
      </c>
      <c r="S963" s="168">
        <f t="shared" si="587"/>
        <v>0</v>
      </c>
      <c r="T963" s="169">
        <f t="shared" si="588"/>
        <v>0</v>
      </c>
      <c r="U963" s="166"/>
      <c r="V963" s="167">
        <f t="shared" si="589"/>
        <v>66</v>
      </c>
      <c r="W963" s="168">
        <f t="shared" si="590"/>
        <v>0</v>
      </c>
      <c r="X963" s="168">
        <f t="shared" si="591"/>
        <v>0</v>
      </c>
      <c r="Y963" s="168">
        <f t="shared" si="592"/>
        <v>0</v>
      </c>
      <c r="Z963" s="169">
        <f t="shared" si="593"/>
        <v>0</v>
      </c>
      <c r="AA963" s="166"/>
      <c r="AB963" s="167">
        <f t="shared" si="594"/>
        <v>66</v>
      </c>
      <c r="AC963" s="168">
        <f t="shared" si="595"/>
        <v>0</v>
      </c>
      <c r="AD963" s="168">
        <f t="shared" si="596"/>
        <v>0</v>
      </c>
      <c r="AE963" s="168">
        <f t="shared" si="597"/>
        <v>0</v>
      </c>
      <c r="AF963" s="169">
        <f t="shared" si="598"/>
        <v>0</v>
      </c>
      <c r="AG963" s="170"/>
      <c r="AH963" s="238" t="s">
        <v>1490</v>
      </c>
      <c r="AI963" s="295"/>
      <c r="AN963" s="255"/>
      <c r="AO963" s="256"/>
      <c r="AP963" s="256"/>
      <c r="AQ963" s="257"/>
    </row>
    <row r="964" spans="1:43" ht="45">
      <c r="A964" s="281"/>
      <c r="B964" s="282" t="s">
        <v>5275</v>
      </c>
      <c r="C964" s="325" t="s">
        <v>5276</v>
      </c>
      <c r="D964" s="273" t="s">
        <v>5277</v>
      </c>
      <c r="E964" s="274"/>
      <c r="F964" s="275" t="s">
        <v>2590</v>
      </c>
      <c r="G964" s="276">
        <v>57</v>
      </c>
      <c r="H964" s="277">
        <v>4.28</v>
      </c>
      <c r="I964" s="278">
        <v>7.2</v>
      </c>
      <c r="J964" s="279">
        <f t="shared" si="579"/>
        <v>11.48</v>
      </c>
      <c r="K964" s="166">
        <f t="shared" si="580"/>
        <v>243.96</v>
      </c>
      <c r="L964" s="166">
        <f t="shared" si="581"/>
        <v>410.4</v>
      </c>
      <c r="M964" s="166">
        <f t="shared" si="582"/>
        <v>654.36</v>
      </c>
      <c r="N964" s="166">
        <f t="shared" si="583"/>
        <v>817.95</v>
      </c>
      <c r="O964" s="166"/>
      <c r="P964" s="167">
        <f t="shared" si="584"/>
        <v>57</v>
      </c>
      <c r="Q964" s="168">
        <f t="shared" si="585"/>
        <v>0</v>
      </c>
      <c r="R964" s="168">
        <f t="shared" si="586"/>
        <v>0</v>
      </c>
      <c r="S964" s="168">
        <f t="shared" si="587"/>
        <v>0</v>
      </c>
      <c r="T964" s="169">
        <f t="shared" si="588"/>
        <v>0</v>
      </c>
      <c r="U964" s="166"/>
      <c r="V964" s="167">
        <f t="shared" si="589"/>
        <v>57</v>
      </c>
      <c r="W964" s="168">
        <f t="shared" si="590"/>
        <v>0</v>
      </c>
      <c r="X964" s="168">
        <f t="shared" si="591"/>
        <v>0</v>
      </c>
      <c r="Y964" s="168">
        <f t="shared" si="592"/>
        <v>0</v>
      </c>
      <c r="Z964" s="169">
        <f t="shared" si="593"/>
        <v>0</v>
      </c>
      <c r="AA964" s="166"/>
      <c r="AB964" s="167">
        <f t="shared" si="594"/>
        <v>57</v>
      </c>
      <c r="AC964" s="168">
        <f t="shared" si="595"/>
        <v>0</v>
      </c>
      <c r="AD964" s="168">
        <f t="shared" si="596"/>
        <v>0</v>
      </c>
      <c r="AE964" s="168">
        <f t="shared" si="597"/>
        <v>0</v>
      </c>
      <c r="AF964" s="169">
        <f t="shared" si="598"/>
        <v>0</v>
      </c>
      <c r="AG964" s="170"/>
      <c r="AH964" s="238" t="s">
        <v>1490</v>
      </c>
      <c r="AI964" s="295"/>
      <c r="AN964" s="255"/>
      <c r="AO964" s="256"/>
      <c r="AP964" s="256"/>
      <c r="AQ964" s="257"/>
    </row>
    <row r="965" spans="1:43" ht="45">
      <c r="A965" s="281"/>
      <c r="B965" s="282" t="s">
        <v>5278</v>
      </c>
      <c r="C965" s="325" t="s">
        <v>5279</v>
      </c>
      <c r="D965" s="273" t="s">
        <v>5280</v>
      </c>
      <c r="E965" s="274"/>
      <c r="F965" s="275" t="s">
        <v>2590</v>
      </c>
      <c r="G965" s="276">
        <v>55</v>
      </c>
      <c r="H965" s="277">
        <v>4.79</v>
      </c>
      <c r="I965" s="278">
        <v>7.2</v>
      </c>
      <c r="J965" s="279">
        <f t="shared" si="579"/>
        <v>11.99</v>
      </c>
      <c r="K965" s="166">
        <f t="shared" si="580"/>
        <v>263.45</v>
      </c>
      <c r="L965" s="166">
        <f t="shared" si="581"/>
        <v>396</v>
      </c>
      <c r="M965" s="166">
        <f t="shared" si="582"/>
        <v>659.45</v>
      </c>
      <c r="N965" s="166">
        <f t="shared" si="583"/>
        <v>824.31</v>
      </c>
      <c r="O965" s="166"/>
      <c r="P965" s="167">
        <f t="shared" si="584"/>
        <v>55</v>
      </c>
      <c r="Q965" s="168">
        <f t="shared" si="585"/>
        <v>0</v>
      </c>
      <c r="R965" s="168">
        <f t="shared" si="586"/>
        <v>0</v>
      </c>
      <c r="S965" s="168">
        <f t="shared" si="587"/>
        <v>0</v>
      </c>
      <c r="T965" s="169">
        <f t="shared" si="588"/>
        <v>0</v>
      </c>
      <c r="U965" s="166"/>
      <c r="V965" s="167">
        <f t="shared" si="589"/>
        <v>55</v>
      </c>
      <c r="W965" s="168">
        <f t="shared" si="590"/>
        <v>0</v>
      </c>
      <c r="X965" s="168">
        <f t="shared" si="591"/>
        <v>0</v>
      </c>
      <c r="Y965" s="168">
        <f t="shared" si="592"/>
        <v>0</v>
      </c>
      <c r="Z965" s="169">
        <f t="shared" si="593"/>
        <v>0</v>
      </c>
      <c r="AA965" s="166"/>
      <c r="AB965" s="167">
        <f t="shared" si="594"/>
        <v>55</v>
      </c>
      <c r="AC965" s="168">
        <f t="shared" si="595"/>
        <v>0</v>
      </c>
      <c r="AD965" s="168">
        <f t="shared" si="596"/>
        <v>0</v>
      </c>
      <c r="AE965" s="168">
        <f t="shared" si="597"/>
        <v>0</v>
      </c>
      <c r="AF965" s="169">
        <f t="shared" si="598"/>
        <v>0</v>
      </c>
      <c r="AG965" s="170"/>
      <c r="AH965" s="238" t="s">
        <v>1490</v>
      </c>
      <c r="AI965" s="295"/>
      <c r="AN965" s="255"/>
      <c r="AO965" s="256"/>
      <c r="AP965" s="256"/>
      <c r="AQ965" s="257"/>
    </row>
    <row r="966" spans="1:43" ht="45">
      <c r="A966" s="281"/>
      <c r="B966" s="282" t="s">
        <v>5281</v>
      </c>
      <c r="C966" s="325" t="s">
        <v>5282</v>
      </c>
      <c r="D966" s="273" t="s">
        <v>5283</v>
      </c>
      <c r="E966" s="274"/>
      <c r="F966" s="275" t="s">
        <v>2590</v>
      </c>
      <c r="G966" s="276">
        <v>21</v>
      </c>
      <c r="H966" s="277">
        <v>10.3</v>
      </c>
      <c r="I966" s="278">
        <v>7.2</v>
      </c>
      <c r="J966" s="279">
        <f t="shared" si="579"/>
        <v>17.5</v>
      </c>
      <c r="K966" s="166">
        <f t="shared" si="580"/>
        <v>216.3</v>
      </c>
      <c r="L966" s="166">
        <f t="shared" si="581"/>
        <v>151.19999999999999</v>
      </c>
      <c r="M966" s="166">
        <f t="shared" si="582"/>
        <v>367.5</v>
      </c>
      <c r="N966" s="166">
        <f t="shared" si="583"/>
        <v>459.38</v>
      </c>
      <c r="O966" s="166"/>
      <c r="P966" s="167">
        <f t="shared" si="584"/>
        <v>21</v>
      </c>
      <c r="Q966" s="168">
        <f t="shared" si="585"/>
        <v>0</v>
      </c>
      <c r="R966" s="168">
        <f t="shared" si="586"/>
        <v>0</v>
      </c>
      <c r="S966" s="168">
        <f t="shared" si="587"/>
        <v>0</v>
      </c>
      <c r="T966" s="169">
        <f t="shared" si="588"/>
        <v>0</v>
      </c>
      <c r="U966" s="166"/>
      <c r="V966" s="167">
        <f t="shared" si="589"/>
        <v>21</v>
      </c>
      <c r="W966" s="168">
        <f t="shared" si="590"/>
        <v>0</v>
      </c>
      <c r="X966" s="168">
        <f t="shared" si="591"/>
        <v>0</v>
      </c>
      <c r="Y966" s="168">
        <f t="shared" si="592"/>
        <v>0</v>
      </c>
      <c r="Z966" s="169">
        <f t="shared" si="593"/>
        <v>0</v>
      </c>
      <c r="AA966" s="166"/>
      <c r="AB966" s="167">
        <f t="shared" si="594"/>
        <v>21</v>
      </c>
      <c r="AC966" s="168">
        <f t="shared" si="595"/>
        <v>0</v>
      </c>
      <c r="AD966" s="168">
        <f t="shared" si="596"/>
        <v>0</v>
      </c>
      <c r="AE966" s="168">
        <f t="shared" si="597"/>
        <v>0</v>
      </c>
      <c r="AF966" s="169">
        <f t="shared" si="598"/>
        <v>0</v>
      </c>
      <c r="AG966" s="170"/>
      <c r="AH966" s="238" t="s">
        <v>1490</v>
      </c>
      <c r="AI966" s="295"/>
      <c r="AN966" s="255"/>
      <c r="AO966" s="256"/>
      <c r="AP966" s="256"/>
      <c r="AQ966" s="257"/>
    </row>
    <row r="967" spans="1:43" ht="45">
      <c r="A967" s="281"/>
      <c r="B967" s="282" t="s">
        <v>5284</v>
      </c>
      <c r="C967" s="325" t="s">
        <v>5285</v>
      </c>
      <c r="D967" s="273" t="s">
        <v>5286</v>
      </c>
      <c r="E967" s="274"/>
      <c r="F967" s="275" t="s">
        <v>2590</v>
      </c>
      <c r="G967" s="276">
        <v>16</v>
      </c>
      <c r="H967" s="277">
        <v>11.72</v>
      </c>
      <c r="I967" s="278">
        <v>7.2</v>
      </c>
      <c r="J967" s="279">
        <f t="shared" si="579"/>
        <v>18.920000000000002</v>
      </c>
      <c r="K967" s="166">
        <f t="shared" si="580"/>
        <v>187.52</v>
      </c>
      <c r="L967" s="166">
        <f t="shared" si="581"/>
        <v>115.2</v>
      </c>
      <c r="M967" s="166">
        <f t="shared" si="582"/>
        <v>302.72000000000003</v>
      </c>
      <c r="N967" s="166">
        <f t="shared" si="583"/>
        <v>378.4</v>
      </c>
      <c r="O967" s="166"/>
      <c r="P967" s="167">
        <f t="shared" si="584"/>
        <v>16</v>
      </c>
      <c r="Q967" s="168">
        <f t="shared" si="585"/>
        <v>0</v>
      </c>
      <c r="R967" s="168">
        <f t="shared" si="586"/>
        <v>0</v>
      </c>
      <c r="S967" s="168">
        <f t="shared" si="587"/>
        <v>0</v>
      </c>
      <c r="T967" s="169">
        <f t="shared" si="588"/>
        <v>0</v>
      </c>
      <c r="U967" s="166"/>
      <c r="V967" s="167">
        <f t="shared" si="589"/>
        <v>16</v>
      </c>
      <c r="W967" s="168">
        <f t="shared" si="590"/>
        <v>0</v>
      </c>
      <c r="X967" s="168">
        <f t="shared" si="591"/>
        <v>0</v>
      </c>
      <c r="Y967" s="168">
        <f t="shared" si="592"/>
        <v>0</v>
      </c>
      <c r="Z967" s="169">
        <f t="shared" si="593"/>
        <v>0</v>
      </c>
      <c r="AA967" s="166"/>
      <c r="AB967" s="167">
        <f t="shared" si="594"/>
        <v>16</v>
      </c>
      <c r="AC967" s="168">
        <f t="shared" si="595"/>
        <v>0</v>
      </c>
      <c r="AD967" s="168">
        <f t="shared" si="596"/>
        <v>0</v>
      </c>
      <c r="AE967" s="168">
        <f t="shared" si="597"/>
        <v>0</v>
      </c>
      <c r="AF967" s="169">
        <f t="shared" si="598"/>
        <v>0</v>
      </c>
      <c r="AG967" s="170"/>
      <c r="AH967" s="238" t="s">
        <v>1490</v>
      </c>
      <c r="AI967" s="295"/>
      <c r="AN967" s="255"/>
      <c r="AO967" s="256"/>
      <c r="AP967" s="256"/>
      <c r="AQ967" s="257"/>
    </row>
    <row r="968" spans="1:43" ht="19.5" customHeight="1">
      <c r="A968" s="281"/>
      <c r="B968" s="282" t="s">
        <v>5287</v>
      </c>
      <c r="C968" s="325" t="s">
        <v>5288</v>
      </c>
      <c r="D968" s="273" t="s">
        <v>5289</v>
      </c>
      <c r="E968" s="274"/>
      <c r="F968" s="275" t="s">
        <v>2590</v>
      </c>
      <c r="G968" s="276">
        <v>33</v>
      </c>
      <c r="H968" s="277">
        <v>5.61</v>
      </c>
      <c r="I968" s="278">
        <v>7.2</v>
      </c>
      <c r="J968" s="279">
        <f t="shared" si="579"/>
        <v>12.81</v>
      </c>
      <c r="K968" s="166">
        <f t="shared" si="580"/>
        <v>185.13</v>
      </c>
      <c r="L968" s="166">
        <f t="shared" si="581"/>
        <v>237.6</v>
      </c>
      <c r="M968" s="166">
        <f t="shared" si="582"/>
        <v>422.73</v>
      </c>
      <c r="N968" s="166">
        <f t="shared" si="583"/>
        <v>528.41</v>
      </c>
      <c r="O968" s="166"/>
      <c r="P968" s="167">
        <f t="shared" si="584"/>
        <v>33</v>
      </c>
      <c r="Q968" s="168">
        <f t="shared" si="585"/>
        <v>0</v>
      </c>
      <c r="R968" s="168">
        <f t="shared" si="586"/>
        <v>0</v>
      </c>
      <c r="S968" s="168">
        <f t="shared" si="587"/>
        <v>0</v>
      </c>
      <c r="T968" s="169">
        <f t="shared" si="588"/>
        <v>0</v>
      </c>
      <c r="U968" s="166"/>
      <c r="V968" s="167">
        <f t="shared" si="589"/>
        <v>33</v>
      </c>
      <c r="W968" s="168">
        <f t="shared" si="590"/>
        <v>0</v>
      </c>
      <c r="X968" s="168">
        <f t="shared" si="591"/>
        <v>0</v>
      </c>
      <c r="Y968" s="168">
        <f t="shared" si="592"/>
        <v>0</v>
      </c>
      <c r="Z968" s="169">
        <f t="shared" si="593"/>
        <v>0</v>
      </c>
      <c r="AA968" s="166"/>
      <c r="AB968" s="167">
        <f t="shared" si="594"/>
        <v>33</v>
      </c>
      <c r="AC968" s="168">
        <f t="shared" si="595"/>
        <v>0</v>
      </c>
      <c r="AD968" s="168">
        <f t="shared" si="596"/>
        <v>0</v>
      </c>
      <c r="AE968" s="168">
        <f t="shared" si="597"/>
        <v>0</v>
      </c>
      <c r="AF968" s="169">
        <f t="shared" si="598"/>
        <v>0</v>
      </c>
      <c r="AG968" s="170"/>
      <c r="AH968" s="238" t="s">
        <v>1490</v>
      </c>
      <c r="AI968" s="295"/>
      <c r="AN968" s="239"/>
      <c r="AO968" s="240"/>
      <c r="AP968" s="240"/>
      <c r="AQ968" s="241"/>
    </row>
    <row r="969" spans="1:43" ht="45">
      <c r="A969" s="281"/>
      <c r="B969" s="282" t="s">
        <v>5290</v>
      </c>
      <c r="C969" s="325" t="s">
        <v>5291</v>
      </c>
      <c r="D969" s="273" t="s">
        <v>5292</v>
      </c>
      <c r="E969" s="274"/>
      <c r="F969" s="275" t="s">
        <v>2590</v>
      </c>
      <c r="G969" s="276">
        <v>27</v>
      </c>
      <c r="H969" s="277">
        <v>14.02</v>
      </c>
      <c r="I969" s="278">
        <v>7.2</v>
      </c>
      <c r="J969" s="279">
        <f t="shared" si="579"/>
        <v>21.22</v>
      </c>
      <c r="K969" s="166">
        <f t="shared" si="580"/>
        <v>378.54</v>
      </c>
      <c r="L969" s="166">
        <f t="shared" si="581"/>
        <v>194.4</v>
      </c>
      <c r="M969" s="166">
        <f t="shared" si="582"/>
        <v>572.94000000000005</v>
      </c>
      <c r="N969" s="166">
        <f t="shared" si="583"/>
        <v>716.18</v>
      </c>
      <c r="O969" s="166"/>
      <c r="P969" s="167">
        <f t="shared" si="584"/>
        <v>27</v>
      </c>
      <c r="Q969" s="168">
        <f t="shared" si="585"/>
        <v>0</v>
      </c>
      <c r="R969" s="168">
        <f t="shared" si="586"/>
        <v>0</v>
      </c>
      <c r="S969" s="168">
        <f t="shared" si="587"/>
        <v>0</v>
      </c>
      <c r="T969" s="169">
        <f t="shared" si="588"/>
        <v>0</v>
      </c>
      <c r="U969" s="166"/>
      <c r="V969" s="167">
        <f t="shared" si="589"/>
        <v>27</v>
      </c>
      <c r="W969" s="168">
        <f t="shared" si="590"/>
        <v>0</v>
      </c>
      <c r="X969" s="168">
        <f t="shared" si="591"/>
        <v>0</v>
      </c>
      <c r="Y969" s="168">
        <f t="shared" si="592"/>
        <v>0</v>
      </c>
      <c r="Z969" s="169">
        <f t="shared" si="593"/>
        <v>0</v>
      </c>
      <c r="AA969" s="166"/>
      <c r="AB969" s="167">
        <f t="shared" si="594"/>
        <v>27</v>
      </c>
      <c r="AC969" s="168">
        <f t="shared" si="595"/>
        <v>0</v>
      </c>
      <c r="AD969" s="168">
        <f t="shared" si="596"/>
        <v>0</v>
      </c>
      <c r="AE969" s="168">
        <f t="shared" si="597"/>
        <v>0</v>
      </c>
      <c r="AF969" s="169">
        <f t="shared" si="598"/>
        <v>0</v>
      </c>
      <c r="AG969" s="170"/>
      <c r="AH969" s="238" t="s">
        <v>1490</v>
      </c>
      <c r="AI969" s="295"/>
      <c r="AN969" s="255"/>
      <c r="AO969" s="256"/>
      <c r="AP969" s="256"/>
      <c r="AQ969" s="257"/>
    </row>
    <row r="970" spans="1:43" ht="45">
      <c r="A970" s="281"/>
      <c r="B970" s="282" t="s">
        <v>5293</v>
      </c>
      <c r="C970" s="325" t="s">
        <v>5291</v>
      </c>
      <c r="D970" s="273" t="s">
        <v>5294</v>
      </c>
      <c r="E970" s="274"/>
      <c r="F970" s="275" t="s">
        <v>2590</v>
      </c>
      <c r="G970" s="276">
        <v>41</v>
      </c>
      <c r="H970" s="277">
        <v>15.58</v>
      </c>
      <c r="I970" s="278">
        <v>8</v>
      </c>
      <c r="J970" s="279">
        <f t="shared" si="579"/>
        <v>23.58</v>
      </c>
      <c r="K970" s="166">
        <f t="shared" si="580"/>
        <v>638.78</v>
      </c>
      <c r="L970" s="166">
        <f t="shared" si="581"/>
        <v>328</v>
      </c>
      <c r="M970" s="166">
        <f t="shared" si="582"/>
        <v>966.78</v>
      </c>
      <c r="N970" s="166">
        <f t="shared" si="583"/>
        <v>1208.48</v>
      </c>
      <c r="O970" s="166"/>
      <c r="P970" s="167">
        <f t="shared" si="584"/>
        <v>41</v>
      </c>
      <c r="Q970" s="168">
        <f t="shared" si="585"/>
        <v>0</v>
      </c>
      <c r="R970" s="168">
        <f t="shared" si="586"/>
        <v>0</v>
      </c>
      <c r="S970" s="168">
        <f t="shared" si="587"/>
        <v>0</v>
      </c>
      <c r="T970" s="169">
        <f t="shared" si="588"/>
        <v>0</v>
      </c>
      <c r="U970" s="166"/>
      <c r="V970" s="167">
        <f t="shared" si="589"/>
        <v>41</v>
      </c>
      <c r="W970" s="168">
        <f t="shared" si="590"/>
        <v>0</v>
      </c>
      <c r="X970" s="168">
        <f t="shared" si="591"/>
        <v>0</v>
      </c>
      <c r="Y970" s="168">
        <f t="shared" si="592"/>
        <v>0</v>
      </c>
      <c r="Z970" s="169">
        <f t="shared" si="593"/>
        <v>0</v>
      </c>
      <c r="AA970" s="166"/>
      <c r="AB970" s="167">
        <f t="shared" si="594"/>
        <v>41</v>
      </c>
      <c r="AC970" s="168">
        <f t="shared" si="595"/>
        <v>0</v>
      </c>
      <c r="AD970" s="168">
        <f t="shared" si="596"/>
        <v>0</v>
      </c>
      <c r="AE970" s="168">
        <f t="shared" si="597"/>
        <v>0</v>
      </c>
      <c r="AF970" s="169">
        <f t="shared" si="598"/>
        <v>0</v>
      </c>
      <c r="AG970" s="170"/>
      <c r="AH970" s="238" t="s">
        <v>1490</v>
      </c>
      <c r="AI970" s="295"/>
      <c r="AN970" s="255"/>
      <c r="AO970" s="256"/>
      <c r="AP970" s="256"/>
      <c r="AQ970" s="257"/>
    </row>
    <row r="971" spans="1:43" ht="45">
      <c r="A971" s="281"/>
      <c r="B971" s="282" t="s">
        <v>5295</v>
      </c>
      <c r="C971" s="325" t="s">
        <v>5296</v>
      </c>
      <c r="D971" s="273" t="s">
        <v>5297</v>
      </c>
      <c r="E971" s="274"/>
      <c r="F971" s="275" t="s">
        <v>2590</v>
      </c>
      <c r="G971" s="276">
        <v>14</v>
      </c>
      <c r="H971" s="277">
        <v>16.77</v>
      </c>
      <c r="I971" s="278">
        <v>7.2</v>
      </c>
      <c r="J971" s="279">
        <f t="shared" si="579"/>
        <v>23.97</v>
      </c>
      <c r="K971" s="166">
        <f t="shared" si="580"/>
        <v>234.78</v>
      </c>
      <c r="L971" s="166">
        <f t="shared" si="581"/>
        <v>100.8</v>
      </c>
      <c r="M971" s="166">
        <f t="shared" si="582"/>
        <v>335.58</v>
      </c>
      <c r="N971" s="166">
        <f t="shared" si="583"/>
        <v>419.48</v>
      </c>
      <c r="O971" s="166"/>
      <c r="P971" s="167">
        <f t="shared" si="584"/>
        <v>14</v>
      </c>
      <c r="Q971" s="168">
        <f t="shared" si="585"/>
        <v>0</v>
      </c>
      <c r="R971" s="168">
        <f t="shared" si="586"/>
        <v>0</v>
      </c>
      <c r="S971" s="168">
        <f t="shared" si="587"/>
        <v>0</v>
      </c>
      <c r="T971" s="169">
        <f t="shared" si="588"/>
        <v>0</v>
      </c>
      <c r="U971" s="166"/>
      <c r="V971" s="167">
        <f t="shared" si="589"/>
        <v>14</v>
      </c>
      <c r="W971" s="168">
        <f t="shared" si="590"/>
        <v>0</v>
      </c>
      <c r="X971" s="168">
        <f t="shared" si="591"/>
        <v>0</v>
      </c>
      <c r="Y971" s="168">
        <f t="shared" si="592"/>
        <v>0</v>
      </c>
      <c r="Z971" s="169">
        <f t="shared" si="593"/>
        <v>0</v>
      </c>
      <c r="AA971" s="166"/>
      <c r="AB971" s="167">
        <f t="shared" si="594"/>
        <v>14</v>
      </c>
      <c r="AC971" s="168">
        <f t="shared" si="595"/>
        <v>0</v>
      </c>
      <c r="AD971" s="168">
        <f t="shared" si="596"/>
        <v>0</v>
      </c>
      <c r="AE971" s="168">
        <f t="shared" si="597"/>
        <v>0</v>
      </c>
      <c r="AF971" s="169">
        <f t="shared" si="598"/>
        <v>0</v>
      </c>
      <c r="AG971" s="170"/>
      <c r="AH971" s="238" t="s">
        <v>1490</v>
      </c>
      <c r="AI971" s="295"/>
      <c r="AN971" s="255"/>
      <c r="AO971" s="256"/>
      <c r="AP971" s="256"/>
      <c r="AQ971" s="257"/>
    </row>
    <row r="972" spans="1:43" ht="45">
      <c r="A972" s="281"/>
      <c r="B972" s="282" t="s">
        <v>5298</v>
      </c>
      <c r="C972" s="325" t="s">
        <v>5296</v>
      </c>
      <c r="D972" s="273" t="s">
        <v>5299</v>
      </c>
      <c r="E972" s="274"/>
      <c r="F972" s="275" t="s">
        <v>2590</v>
      </c>
      <c r="G972" s="276">
        <v>41</v>
      </c>
      <c r="H972" s="277">
        <v>18.29</v>
      </c>
      <c r="I972" s="278">
        <v>7.85</v>
      </c>
      <c r="J972" s="279">
        <f t="shared" si="579"/>
        <v>26.14</v>
      </c>
      <c r="K972" s="166">
        <f t="shared" si="580"/>
        <v>749.89</v>
      </c>
      <c r="L972" s="166">
        <f t="shared" si="581"/>
        <v>321.85000000000002</v>
      </c>
      <c r="M972" s="166">
        <f t="shared" si="582"/>
        <v>1071.74</v>
      </c>
      <c r="N972" s="166">
        <f t="shared" si="583"/>
        <v>1339.68</v>
      </c>
      <c r="O972" s="166"/>
      <c r="P972" s="167">
        <f t="shared" si="584"/>
        <v>41</v>
      </c>
      <c r="Q972" s="168">
        <f t="shared" si="585"/>
        <v>0</v>
      </c>
      <c r="R972" s="168">
        <f t="shared" si="586"/>
        <v>0</v>
      </c>
      <c r="S972" s="168">
        <f t="shared" si="587"/>
        <v>0</v>
      </c>
      <c r="T972" s="169">
        <f t="shared" si="588"/>
        <v>0</v>
      </c>
      <c r="U972" s="166"/>
      <c r="V972" s="167">
        <f t="shared" si="589"/>
        <v>41</v>
      </c>
      <c r="W972" s="168">
        <f t="shared" si="590"/>
        <v>0</v>
      </c>
      <c r="X972" s="168">
        <f t="shared" si="591"/>
        <v>0</v>
      </c>
      <c r="Y972" s="168">
        <f t="shared" si="592"/>
        <v>0</v>
      </c>
      <c r="Z972" s="169">
        <f t="shared" si="593"/>
        <v>0</v>
      </c>
      <c r="AA972" s="166"/>
      <c r="AB972" s="167">
        <f t="shared" si="594"/>
        <v>41</v>
      </c>
      <c r="AC972" s="168">
        <f t="shared" si="595"/>
        <v>0</v>
      </c>
      <c r="AD972" s="168">
        <f t="shared" si="596"/>
        <v>0</v>
      </c>
      <c r="AE972" s="168">
        <f t="shared" si="597"/>
        <v>0</v>
      </c>
      <c r="AF972" s="169">
        <f t="shared" si="598"/>
        <v>0</v>
      </c>
      <c r="AG972" s="170"/>
      <c r="AH972" s="238" t="s">
        <v>1490</v>
      </c>
      <c r="AI972" s="295"/>
      <c r="AN972" s="255"/>
      <c r="AO972" s="256"/>
      <c r="AP972" s="256"/>
      <c r="AQ972" s="257"/>
    </row>
    <row r="973" spans="1:43" ht="45">
      <c r="A973" s="281"/>
      <c r="B973" s="282" t="s">
        <v>5300</v>
      </c>
      <c r="C973" s="299" t="s">
        <v>5301</v>
      </c>
      <c r="D973" s="273" t="s">
        <v>5302</v>
      </c>
      <c r="E973" s="274"/>
      <c r="F973" s="275" t="s">
        <v>2590</v>
      </c>
      <c r="G973" s="276">
        <v>6</v>
      </c>
      <c r="H973" s="277">
        <v>18.97</v>
      </c>
      <c r="I973" s="278">
        <v>7.2</v>
      </c>
      <c r="J973" s="279">
        <f t="shared" si="579"/>
        <v>26.17</v>
      </c>
      <c r="K973" s="166">
        <f t="shared" si="580"/>
        <v>113.82</v>
      </c>
      <c r="L973" s="166">
        <f t="shared" si="581"/>
        <v>43.2</v>
      </c>
      <c r="M973" s="166">
        <f t="shared" si="582"/>
        <v>157.02000000000001</v>
      </c>
      <c r="N973" s="166">
        <f t="shared" si="583"/>
        <v>196.28</v>
      </c>
      <c r="O973" s="166"/>
      <c r="P973" s="167">
        <f t="shared" si="584"/>
        <v>6</v>
      </c>
      <c r="Q973" s="168">
        <f t="shared" si="585"/>
        <v>0</v>
      </c>
      <c r="R973" s="168">
        <f t="shared" si="586"/>
        <v>0</v>
      </c>
      <c r="S973" s="168">
        <f t="shared" si="587"/>
        <v>0</v>
      </c>
      <c r="T973" s="169">
        <f t="shared" si="588"/>
        <v>0</v>
      </c>
      <c r="U973" s="166"/>
      <c r="V973" s="167">
        <f t="shared" si="589"/>
        <v>6</v>
      </c>
      <c r="W973" s="168">
        <f t="shared" si="590"/>
        <v>0</v>
      </c>
      <c r="X973" s="168">
        <f t="shared" si="591"/>
        <v>0</v>
      </c>
      <c r="Y973" s="168">
        <f t="shared" si="592"/>
        <v>0</v>
      </c>
      <c r="Z973" s="169">
        <f t="shared" si="593"/>
        <v>0</v>
      </c>
      <c r="AA973" s="166"/>
      <c r="AB973" s="167">
        <f t="shared" si="594"/>
        <v>6</v>
      </c>
      <c r="AC973" s="168">
        <f t="shared" si="595"/>
        <v>0</v>
      </c>
      <c r="AD973" s="168">
        <f t="shared" si="596"/>
        <v>0</v>
      </c>
      <c r="AE973" s="168">
        <f t="shared" si="597"/>
        <v>0</v>
      </c>
      <c r="AF973" s="169">
        <f t="shared" si="598"/>
        <v>0</v>
      </c>
      <c r="AG973" s="170"/>
      <c r="AH973" s="238" t="s">
        <v>1490</v>
      </c>
      <c r="AI973" s="295"/>
      <c r="AN973" s="255"/>
      <c r="AO973" s="256"/>
      <c r="AP973" s="256"/>
      <c r="AQ973" s="257"/>
    </row>
    <row r="974" spans="1:43" ht="60">
      <c r="A974" s="281"/>
      <c r="B974" s="282" t="s">
        <v>5303</v>
      </c>
      <c r="C974" s="296" t="s">
        <v>5304</v>
      </c>
      <c r="D974" s="273" t="s">
        <v>5305</v>
      </c>
      <c r="E974" s="274"/>
      <c r="F974" s="275" t="s">
        <v>2594</v>
      </c>
      <c r="G974" s="276">
        <v>41</v>
      </c>
      <c r="H974" s="277">
        <v>27.43</v>
      </c>
      <c r="I974" s="278">
        <v>9.14</v>
      </c>
      <c r="J974" s="279">
        <f t="shared" si="579"/>
        <v>36.57</v>
      </c>
      <c r="K974" s="166">
        <f t="shared" si="580"/>
        <v>1124.6300000000001</v>
      </c>
      <c r="L974" s="166">
        <f t="shared" si="581"/>
        <v>374.74</v>
      </c>
      <c r="M974" s="166">
        <f t="shared" si="582"/>
        <v>1499.37</v>
      </c>
      <c r="N974" s="166">
        <f t="shared" si="583"/>
        <v>1874.21</v>
      </c>
      <c r="O974" s="166"/>
      <c r="P974" s="167">
        <f t="shared" si="584"/>
        <v>41</v>
      </c>
      <c r="Q974" s="168">
        <f t="shared" si="585"/>
        <v>0</v>
      </c>
      <c r="R974" s="168">
        <f t="shared" si="586"/>
        <v>0</v>
      </c>
      <c r="S974" s="168">
        <f t="shared" si="587"/>
        <v>0</v>
      </c>
      <c r="T974" s="169">
        <f t="shared" si="588"/>
        <v>0</v>
      </c>
      <c r="U974" s="166"/>
      <c r="V974" s="167">
        <f t="shared" si="589"/>
        <v>41</v>
      </c>
      <c r="W974" s="168">
        <f t="shared" si="590"/>
        <v>0</v>
      </c>
      <c r="X974" s="168">
        <f t="shared" si="591"/>
        <v>0</v>
      </c>
      <c r="Y974" s="168">
        <f t="shared" si="592"/>
        <v>0</v>
      </c>
      <c r="Z974" s="169">
        <f t="shared" si="593"/>
        <v>0</v>
      </c>
      <c r="AA974" s="166"/>
      <c r="AB974" s="167">
        <f t="shared" si="594"/>
        <v>41</v>
      </c>
      <c r="AC974" s="168">
        <f t="shared" si="595"/>
        <v>0</v>
      </c>
      <c r="AD974" s="168">
        <f t="shared" si="596"/>
        <v>0</v>
      </c>
      <c r="AE974" s="168">
        <f t="shared" si="597"/>
        <v>0</v>
      </c>
      <c r="AF974" s="169">
        <f t="shared" si="598"/>
        <v>0</v>
      </c>
      <c r="AG974" s="170"/>
      <c r="AH974" s="238" t="s">
        <v>1490</v>
      </c>
      <c r="AI974" s="295"/>
      <c r="AN974" s="239" t="s">
        <v>4786</v>
      </c>
      <c r="AO974" s="240" t="s">
        <v>4720</v>
      </c>
      <c r="AP974" s="240" t="s">
        <v>5306</v>
      </c>
      <c r="AQ974" s="241"/>
    </row>
    <row r="975" spans="1:43" ht="30">
      <c r="A975" s="281"/>
      <c r="B975" s="282" t="s">
        <v>5307</v>
      </c>
      <c r="C975" s="310" t="s">
        <v>5308</v>
      </c>
      <c r="D975" s="273" t="s">
        <v>5309</v>
      </c>
      <c r="E975" s="274"/>
      <c r="F975" s="275" t="s">
        <v>2594</v>
      </c>
      <c r="G975" s="276">
        <v>14</v>
      </c>
      <c r="H975" s="277">
        <v>13</v>
      </c>
      <c r="I975" s="278">
        <v>0</v>
      </c>
      <c r="J975" s="279">
        <f t="shared" si="579"/>
        <v>13</v>
      </c>
      <c r="K975" s="166">
        <f t="shared" si="580"/>
        <v>182</v>
      </c>
      <c r="L975" s="166">
        <f t="shared" si="581"/>
        <v>0</v>
      </c>
      <c r="M975" s="166">
        <f t="shared" si="582"/>
        <v>182</v>
      </c>
      <c r="N975" s="166">
        <f t="shared" si="583"/>
        <v>227.5</v>
      </c>
      <c r="O975" s="166"/>
      <c r="P975" s="167">
        <f t="shared" si="584"/>
        <v>14</v>
      </c>
      <c r="Q975" s="168">
        <f t="shared" si="585"/>
        <v>0</v>
      </c>
      <c r="R975" s="168">
        <f t="shared" si="586"/>
        <v>0</v>
      </c>
      <c r="S975" s="168">
        <f t="shared" si="587"/>
        <v>0</v>
      </c>
      <c r="T975" s="169">
        <f t="shared" si="588"/>
        <v>0</v>
      </c>
      <c r="U975" s="166"/>
      <c r="V975" s="167">
        <f t="shared" si="589"/>
        <v>14</v>
      </c>
      <c r="W975" s="168">
        <f t="shared" si="590"/>
        <v>0</v>
      </c>
      <c r="X975" s="168">
        <f t="shared" si="591"/>
        <v>0</v>
      </c>
      <c r="Y975" s="168">
        <f t="shared" si="592"/>
        <v>0</v>
      </c>
      <c r="Z975" s="169">
        <f t="shared" si="593"/>
        <v>0</v>
      </c>
      <c r="AA975" s="166"/>
      <c r="AB975" s="167">
        <f t="shared" si="594"/>
        <v>14</v>
      </c>
      <c r="AC975" s="168">
        <f t="shared" si="595"/>
        <v>0</v>
      </c>
      <c r="AD975" s="168">
        <f t="shared" si="596"/>
        <v>0</v>
      </c>
      <c r="AE975" s="168">
        <f t="shared" si="597"/>
        <v>0</v>
      </c>
      <c r="AF975" s="169">
        <f t="shared" si="598"/>
        <v>0</v>
      </c>
      <c r="AG975" s="170"/>
      <c r="AH975" s="238" t="s">
        <v>1490</v>
      </c>
      <c r="AI975" s="295"/>
      <c r="AN975" s="255"/>
      <c r="AO975" s="256"/>
      <c r="AP975" s="256"/>
      <c r="AQ975" s="257" t="s">
        <v>5268</v>
      </c>
    </row>
    <row r="976" spans="1:43" ht="60">
      <c r="A976" s="281"/>
      <c r="B976" s="282" t="s">
        <v>5310</v>
      </c>
      <c r="C976" s="325" t="s">
        <v>5311</v>
      </c>
      <c r="D976" s="273" t="s">
        <v>5312</v>
      </c>
      <c r="E976" s="274"/>
      <c r="F976" s="275" t="s">
        <v>2590</v>
      </c>
      <c r="G976" s="276">
        <v>21</v>
      </c>
      <c r="H976" s="277">
        <v>35.44</v>
      </c>
      <c r="I976" s="278">
        <v>43.8</v>
      </c>
      <c r="J976" s="279">
        <f t="shared" si="579"/>
        <v>79.239999999999995</v>
      </c>
      <c r="K976" s="166">
        <f t="shared" si="580"/>
        <v>744.24</v>
      </c>
      <c r="L976" s="166">
        <f t="shared" si="581"/>
        <v>919.8</v>
      </c>
      <c r="M976" s="166">
        <f t="shared" si="582"/>
        <v>1664.04</v>
      </c>
      <c r="N976" s="166">
        <f t="shared" si="583"/>
        <v>2080.0500000000002</v>
      </c>
      <c r="O976" s="166"/>
      <c r="P976" s="167">
        <f t="shared" si="584"/>
        <v>21</v>
      </c>
      <c r="Q976" s="168">
        <f t="shared" si="585"/>
        <v>0</v>
      </c>
      <c r="R976" s="168">
        <f t="shared" si="586"/>
        <v>0</v>
      </c>
      <c r="S976" s="168">
        <f t="shared" si="587"/>
        <v>0</v>
      </c>
      <c r="T976" s="169">
        <f t="shared" si="588"/>
        <v>0</v>
      </c>
      <c r="U976" s="166"/>
      <c r="V976" s="167">
        <f t="shared" si="589"/>
        <v>21</v>
      </c>
      <c r="W976" s="168">
        <f t="shared" si="590"/>
        <v>0</v>
      </c>
      <c r="X976" s="168">
        <f t="shared" si="591"/>
        <v>0</v>
      </c>
      <c r="Y976" s="168">
        <f t="shared" si="592"/>
        <v>0</v>
      </c>
      <c r="Z976" s="169">
        <f t="shared" si="593"/>
        <v>0</v>
      </c>
      <c r="AA976" s="166"/>
      <c r="AB976" s="167">
        <f t="shared" si="594"/>
        <v>21</v>
      </c>
      <c r="AC976" s="168">
        <f t="shared" si="595"/>
        <v>0</v>
      </c>
      <c r="AD976" s="168">
        <f t="shared" si="596"/>
        <v>0</v>
      </c>
      <c r="AE976" s="168">
        <f t="shared" si="597"/>
        <v>0</v>
      </c>
      <c r="AF976" s="169">
        <f t="shared" si="598"/>
        <v>0</v>
      </c>
      <c r="AG976" s="170"/>
      <c r="AH976" s="238" t="s">
        <v>1490</v>
      </c>
      <c r="AI976" s="295"/>
      <c r="AN976" s="255"/>
      <c r="AO976" s="256"/>
      <c r="AP976" s="256"/>
      <c r="AQ976" s="257"/>
    </row>
    <row r="977" spans="1:43" ht="60">
      <c r="A977" s="281"/>
      <c r="B977" s="282" t="s">
        <v>5313</v>
      </c>
      <c r="C977" s="325" t="s">
        <v>5314</v>
      </c>
      <c r="D977" s="273" t="s">
        <v>5315</v>
      </c>
      <c r="E977" s="274"/>
      <c r="F977" s="275" t="s">
        <v>2590</v>
      </c>
      <c r="G977" s="276">
        <v>21</v>
      </c>
      <c r="H977" s="277">
        <v>42.68</v>
      </c>
      <c r="I977" s="278">
        <v>50.07</v>
      </c>
      <c r="J977" s="279">
        <f t="shared" si="579"/>
        <v>92.75</v>
      </c>
      <c r="K977" s="166">
        <f t="shared" si="580"/>
        <v>896.28</v>
      </c>
      <c r="L977" s="166">
        <f t="shared" si="581"/>
        <v>1051.47</v>
      </c>
      <c r="M977" s="166">
        <f t="shared" si="582"/>
        <v>1947.75</v>
      </c>
      <c r="N977" s="166">
        <f t="shared" si="583"/>
        <v>2434.69</v>
      </c>
      <c r="O977" s="166"/>
      <c r="P977" s="167">
        <f t="shared" si="584"/>
        <v>21</v>
      </c>
      <c r="Q977" s="168">
        <f t="shared" si="585"/>
        <v>0</v>
      </c>
      <c r="R977" s="168">
        <f t="shared" si="586"/>
        <v>0</v>
      </c>
      <c r="S977" s="168">
        <f t="shared" si="587"/>
        <v>0</v>
      </c>
      <c r="T977" s="169">
        <f t="shared" si="588"/>
        <v>0</v>
      </c>
      <c r="U977" s="166"/>
      <c r="V977" s="167">
        <f t="shared" si="589"/>
        <v>21</v>
      </c>
      <c r="W977" s="168">
        <f t="shared" si="590"/>
        <v>0</v>
      </c>
      <c r="X977" s="168">
        <f t="shared" si="591"/>
        <v>0</v>
      </c>
      <c r="Y977" s="168">
        <f t="shared" si="592"/>
        <v>0</v>
      </c>
      <c r="Z977" s="169">
        <f t="shared" si="593"/>
        <v>0</v>
      </c>
      <c r="AA977" s="166"/>
      <c r="AB977" s="167">
        <f t="shared" si="594"/>
        <v>21</v>
      </c>
      <c r="AC977" s="168">
        <f t="shared" si="595"/>
        <v>0</v>
      </c>
      <c r="AD977" s="168">
        <f t="shared" si="596"/>
        <v>0</v>
      </c>
      <c r="AE977" s="168">
        <f t="shared" si="597"/>
        <v>0</v>
      </c>
      <c r="AF977" s="169">
        <f t="shared" si="598"/>
        <v>0</v>
      </c>
      <c r="AG977" s="170"/>
      <c r="AH977" s="238" t="s">
        <v>1490</v>
      </c>
      <c r="AI977" s="295"/>
      <c r="AN977" s="255"/>
      <c r="AO977" s="256"/>
      <c r="AP977" s="256"/>
      <c r="AQ977" s="257"/>
    </row>
    <row r="978" spans="1:43" ht="60">
      <c r="A978" s="281"/>
      <c r="B978" s="282" t="s">
        <v>5316</v>
      </c>
      <c r="C978" s="325" t="s">
        <v>5317</v>
      </c>
      <c r="D978" s="273" t="s">
        <v>5318</v>
      </c>
      <c r="E978" s="274"/>
      <c r="F978" s="275" t="s">
        <v>2590</v>
      </c>
      <c r="G978" s="276">
        <v>10</v>
      </c>
      <c r="H978" s="277">
        <v>46.5</v>
      </c>
      <c r="I978" s="278">
        <v>50.07</v>
      </c>
      <c r="J978" s="279">
        <f t="shared" si="579"/>
        <v>96.57</v>
      </c>
      <c r="K978" s="166">
        <f t="shared" si="580"/>
        <v>465</v>
      </c>
      <c r="L978" s="166">
        <f t="shared" si="581"/>
        <v>500.7</v>
      </c>
      <c r="M978" s="166">
        <f t="shared" si="582"/>
        <v>965.7</v>
      </c>
      <c r="N978" s="166">
        <f t="shared" si="583"/>
        <v>1207.1300000000001</v>
      </c>
      <c r="O978" s="166"/>
      <c r="P978" s="167">
        <f t="shared" si="584"/>
        <v>10</v>
      </c>
      <c r="Q978" s="168">
        <f t="shared" si="585"/>
        <v>0</v>
      </c>
      <c r="R978" s="168">
        <f t="shared" si="586"/>
        <v>0</v>
      </c>
      <c r="S978" s="168">
        <f t="shared" si="587"/>
        <v>0</v>
      </c>
      <c r="T978" s="169">
        <f t="shared" si="588"/>
        <v>0</v>
      </c>
      <c r="U978" s="166"/>
      <c r="V978" s="167">
        <f t="shared" si="589"/>
        <v>10</v>
      </c>
      <c r="W978" s="168">
        <f t="shared" si="590"/>
        <v>0</v>
      </c>
      <c r="X978" s="168">
        <f t="shared" si="591"/>
        <v>0</v>
      </c>
      <c r="Y978" s="168">
        <f t="shared" si="592"/>
        <v>0</v>
      </c>
      <c r="Z978" s="169">
        <f t="shared" si="593"/>
        <v>0</v>
      </c>
      <c r="AA978" s="166"/>
      <c r="AB978" s="167">
        <f t="shared" si="594"/>
        <v>10</v>
      </c>
      <c r="AC978" s="168">
        <f t="shared" si="595"/>
        <v>0</v>
      </c>
      <c r="AD978" s="168">
        <f t="shared" si="596"/>
        <v>0</v>
      </c>
      <c r="AE978" s="168">
        <f t="shared" si="597"/>
        <v>0</v>
      </c>
      <c r="AF978" s="169">
        <f t="shared" si="598"/>
        <v>0</v>
      </c>
      <c r="AG978" s="170"/>
      <c r="AH978" s="238" t="s">
        <v>1490</v>
      </c>
      <c r="AI978" s="295"/>
      <c r="AN978" s="255"/>
      <c r="AO978" s="256"/>
      <c r="AP978" s="256"/>
      <c r="AQ978" s="257"/>
    </row>
    <row r="979" spans="1:43" ht="60">
      <c r="A979" s="281"/>
      <c r="B979" s="282" t="s">
        <v>5319</v>
      </c>
      <c r="C979" s="325" t="s">
        <v>5320</v>
      </c>
      <c r="D979" s="273" t="s">
        <v>5321</v>
      </c>
      <c r="E979" s="274"/>
      <c r="F979" s="275" t="s">
        <v>2590</v>
      </c>
      <c r="G979" s="276">
        <v>4</v>
      </c>
      <c r="H979" s="277">
        <v>58.68</v>
      </c>
      <c r="I979" s="278">
        <v>56.33</v>
      </c>
      <c r="J979" s="279">
        <f t="shared" si="579"/>
        <v>115.01</v>
      </c>
      <c r="K979" s="166">
        <f t="shared" si="580"/>
        <v>234.72</v>
      </c>
      <c r="L979" s="166">
        <f t="shared" si="581"/>
        <v>225.32</v>
      </c>
      <c r="M979" s="166">
        <f t="shared" si="582"/>
        <v>460.04</v>
      </c>
      <c r="N979" s="166">
        <f t="shared" si="583"/>
        <v>575.04999999999995</v>
      </c>
      <c r="O979" s="166"/>
      <c r="P979" s="167">
        <f t="shared" si="584"/>
        <v>4</v>
      </c>
      <c r="Q979" s="168">
        <f t="shared" si="585"/>
        <v>0</v>
      </c>
      <c r="R979" s="168">
        <f t="shared" si="586"/>
        <v>0</v>
      </c>
      <c r="S979" s="168">
        <f t="shared" si="587"/>
        <v>0</v>
      </c>
      <c r="T979" s="169">
        <f t="shared" si="588"/>
        <v>0</v>
      </c>
      <c r="U979" s="166"/>
      <c r="V979" s="167">
        <f t="shared" si="589"/>
        <v>4</v>
      </c>
      <c r="W979" s="168">
        <f t="shared" si="590"/>
        <v>0</v>
      </c>
      <c r="X979" s="168">
        <f t="shared" si="591"/>
        <v>0</v>
      </c>
      <c r="Y979" s="168">
        <f t="shared" si="592"/>
        <v>0</v>
      </c>
      <c r="Z979" s="169">
        <f t="shared" si="593"/>
        <v>0</v>
      </c>
      <c r="AA979" s="166"/>
      <c r="AB979" s="167">
        <f t="shared" si="594"/>
        <v>4</v>
      </c>
      <c r="AC979" s="168">
        <f t="shared" si="595"/>
        <v>0</v>
      </c>
      <c r="AD979" s="168">
        <f t="shared" si="596"/>
        <v>0</v>
      </c>
      <c r="AE979" s="168">
        <f t="shared" si="597"/>
        <v>0</v>
      </c>
      <c r="AF979" s="169">
        <f t="shared" si="598"/>
        <v>0</v>
      </c>
      <c r="AG979" s="170"/>
      <c r="AH979" s="238" t="s">
        <v>1490</v>
      </c>
      <c r="AI979" s="295"/>
      <c r="AN979" s="255"/>
      <c r="AO979" s="256"/>
      <c r="AP979" s="256"/>
      <c r="AQ979" s="257"/>
    </row>
    <row r="980" spans="1:43" ht="60">
      <c r="A980" s="281"/>
      <c r="B980" s="282" t="s">
        <v>5322</v>
      </c>
      <c r="C980" s="325" t="s">
        <v>5323</v>
      </c>
      <c r="D980" s="273" t="s">
        <v>5324</v>
      </c>
      <c r="E980" s="274"/>
      <c r="F980" s="275" t="s">
        <v>2590</v>
      </c>
      <c r="G980" s="276">
        <v>4</v>
      </c>
      <c r="H980" s="277">
        <v>99.75</v>
      </c>
      <c r="I980" s="278">
        <v>62.59</v>
      </c>
      <c r="J980" s="279">
        <f t="shared" si="579"/>
        <v>162.34</v>
      </c>
      <c r="K980" s="166">
        <f t="shared" si="580"/>
        <v>399</v>
      </c>
      <c r="L980" s="166">
        <f t="shared" si="581"/>
        <v>250.36</v>
      </c>
      <c r="M980" s="166">
        <f t="shared" si="582"/>
        <v>649.36</v>
      </c>
      <c r="N980" s="166">
        <f t="shared" si="583"/>
        <v>811.7</v>
      </c>
      <c r="O980" s="166"/>
      <c r="P980" s="167">
        <f t="shared" si="584"/>
        <v>4</v>
      </c>
      <c r="Q980" s="168">
        <f t="shared" si="585"/>
        <v>0</v>
      </c>
      <c r="R980" s="168">
        <f t="shared" si="586"/>
        <v>0</v>
      </c>
      <c r="S980" s="168">
        <f t="shared" si="587"/>
        <v>0</v>
      </c>
      <c r="T980" s="169">
        <f t="shared" si="588"/>
        <v>0</v>
      </c>
      <c r="U980" s="166"/>
      <c r="V980" s="167">
        <f t="shared" si="589"/>
        <v>4</v>
      </c>
      <c r="W980" s="168">
        <f t="shared" si="590"/>
        <v>0</v>
      </c>
      <c r="X980" s="168">
        <f t="shared" si="591"/>
        <v>0</v>
      </c>
      <c r="Y980" s="168">
        <f t="shared" si="592"/>
        <v>0</v>
      </c>
      <c r="Z980" s="169">
        <f t="shared" si="593"/>
        <v>0</v>
      </c>
      <c r="AA980" s="166"/>
      <c r="AB980" s="167">
        <f t="shared" si="594"/>
        <v>4</v>
      </c>
      <c r="AC980" s="168">
        <f t="shared" si="595"/>
        <v>0</v>
      </c>
      <c r="AD980" s="168">
        <f t="shared" si="596"/>
        <v>0</v>
      </c>
      <c r="AE980" s="168">
        <f t="shared" si="597"/>
        <v>0</v>
      </c>
      <c r="AF980" s="169">
        <f t="shared" si="598"/>
        <v>0</v>
      </c>
      <c r="AG980" s="170"/>
      <c r="AH980" s="238" t="s">
        <v>1490</v>
      </c>
      <c r="AI980" s="295"/>
      <c r="AN980" s="239"/>
      <c r="AO980" s="240"/>
      <c r="AP980" s="240"/>
      <c r="AQ980" s="241"/>
    </row>
    <row r="981" spans="1:43" ht="60">
      <c r="A981" s="281"/>
      <c r="B981" s="282" t="s">
        <v>5325</v>
      </c>
      <c r="C981" s="325" t="s">
        <v>5326</v>
      </c>
      <c r="D981" s="273" t="s">
        <v>5327</v>
      </c>
      <c r="E981" s="274"/>
      <c r="F981" s="275" t="s">
        <v>2590</v>
      </c>
      <c r="G981" s="276">
        <v>4</v>
      </c>
      <c r="H981" s="277">
        <v>109.4</v>
      </c>
      <c r="I981" s="278">
        <v>70.42</v>
      </c>
      <c r="J981" s="279">
        <f t="shared" si="579"/>
        <v>179.82</v>
      </c>
      <c r="K981" s="166">
        <f t="shared" si="580"/>
        <v>437.6</v>
      </c>
      <c r="L981" s="166">
        <f t="shared" si="581"/>
        <v>281.68</v>
      </c>
      <c r="M981" s="166">
        <f t="shared" si="582"/>
        <v>719.28</v>
      </c>
      <c r="N981" s="166">
        <f t="shared" si="583"/>
        <v>899.1</v>
      </c>
      <c r="O981" s="166"/>
      <c r="P981" s="167">
        <f t="shared" si="584"/>
        <v>4</v>
      </c>
      <c r="Q981" s="168">
        <f t="shared" si="585"/>
        <v>0</v>
      </c>
      <c r="R981" s="168">
        <f t="shared" si="586"/>
        <v>0</v>
      </c>
      <c r="S981" s="168">
        <f t="shared" si="587"/>
        <v>0</v>
      </c>
      <c r="T981" s="169">
        <f t="shared" si="588"/>
        <v>0</v>
      </c>
      <c r="U981" s="166"/>
      <c r="V981" s="167">
        <f t="shared" si="589"/>
        <v>4</v>
      </c>
      <c r="W981" s="168">
        <f t="shared" si="590"/>
        <v>0</v>
      </c>
      <c r="X981" s="168">
        <f t="shared" si="591"/>
        <v>0</v>
      </c>
      <c r="Y981" s="168">
        <f t="shared" si="592"/>
        <v>0</v>
      </c>
      <c r="Z981" s="169">
        <f t="shared" si="593"/>
        <v>0</v>
      </c>
      <c r="AA981" s="166"/>
      <c r="AB981" s="167">
        <f t="shared" si="594"/>
        <v>4</v>
      </c>
      <c r="AC981" s="168">
        <f t="shared" si="595"/>
        <v>0</v>
      </c>
      <c r="AD981" s="168">
        <f t="shared" si="596"/>
        <v>0</v>
      </c>
      <c r="AE981" s="168">
        <f t="shared" si="597"/>
        <v>0</v>
      </c>
      <c r="AF981" s="169">
        <f t="shared" si="598"/>
        <v>0</v>
      </c>
      <c r="AG981" s="170"/>
      <c r="AH981" s="238" t="s">
        <v>1490</v>
      </c>
      <c r="AI981" s="295"/>
      <c r="AN981" s="255"/>
      <c r="AO981" s="256"/>
      <c r="AP981" s="256"/>
      <c r="AQ981" s="257"/>
    </row>
    <row r="982" spans="1:43" ht="60">
      <c r="A982" s="281"/>
      <c r="B982" s="282" t="s">
        <v>5328</v>
      </c>
      <c r="C982" s="299" t="s">
        <v>5329</v>
      </c>
      <c r="D982" s="273" t="s">
        <v>5330</v>
      </c>
      <c r="E982" s="274"/>
      <c r="F982" s="275" t="s">
        <v>2590</v>
      </c>
      <c r="G982" s="276">
        <v>4</v>
      </c>
      <c r="H982" s="277">
        <v>155.11000000000001</v>
      </c>
      <c r="I982" s="278">
        <v>78.239999999999995</v>
      </c>
      <c r="J982" s="279">
        <f t="shared" si="579"/>
        <v>233.35</v>
      </c>
      <c r="K982" s="166">
        <f t="shared" si="580"/>
        <v>620.44000000000005</v>
      </c>
      <c r="L982" s="166">
        <f t="shared" si="581"/>
        <v>312.95999999999998</v>
      </c>
      <c r="M982" s="166">
        <f t="shared" si="582"/>
        <v>933.4</v>
      </c>
      <c r="N982" s="166">
        <f t="shared" si="583"/>
        <v>1166.75</v>
      </c>
      <c r="O982" s="166"/>
      <c r="P982" s="167">
        <f t="shared" si="584"/>
        <v>4</v>
      </c>
      <c r="Q982" s="168">
        <f t="shared" si="585"/>
        <v>0</v>
      </c>
      <c r="R982" s="168">
        <f t="shared" si="586"/>
        <v>0</v>
      </c>
      <c r="S982" s="168">
        <f t="shared" si="587"/>
        <v>0</v>
      </c>
      <c r="T982" s="169">
        <f t="shared" si="588"/>
        <v>0</v>
      </c>
      <c r="U982" s="166"/>
      <c r="V982" s="167">
        <f t="shared" si="589"/>
        <v>4</v>
      </c>
      <c r="W982" s="168">
        <f t="shared" si="590"/>
        <v>0</v>
      </c>
      <c r="X982" s="168">
        <f t="shared" si="591"/>
        <v>0</v>
      </c>
      <c r="Y982" s="168">
        <f t="shared" si="592"/>
        <v>0</v>
      </c>
      <c r="Z982" s="169">
        <f t="shared" si="593"/>
        <v>0</v>
      </c>
      <c r="AA982" s="166"/>
      <c r="AB982" s="167">
        <f t="shared" si="594"/>
        <v>4</v>
      </c>
      <c r="AC982" s="168">
        <f t="shared" si="595"/>
        <v>0</v>
      </c>
      <c r="AD982" s="168">
        <f t="shared" si="596"/>
        <v>0</v>
      </c>
      <c r="AE982" s="168">
        <f t="shared" si="597"/>
        <v>0</v>
      </c>
      <c r="AF982" s="169">
        <f t="shared" si="598"/>
        <v>0</v>
      </c>
      <c r="AG982" s="170"/>
      <c r="AH982" s="238" t="s">
        <v>1490</v>
      </c>
      <c r="AI982" s="295"/>
      <c r="AN982" s="255"/>
      <c r="AO982" s="256"/>
      <c r="AP982" s="256"/>
      <c r="AQ982" s="257"/>
    </row>
    <row r="983" spans="1:43" ht="60">
      <c r="A983" s="281"/>
      <c r="B983" s="282" t="s">
        <v>5331</v>
      </c>
      <c r="C983" s="299" t="s">
        <v>5332</v>
      </c>
      <c r="D983" s="273" t="s">
        <v>5333</v>
      </c>
      <c r="E983" s="274"/>
      <c r="F983" s="275" t="s">
        <v>2590</v>
      </c>
      <c r="G983" s="276">
        <v>4</v>
      </c>
      <c r="H983" s="277">
        <v>212.1</v>
      </c>
      <c r="I983" s="278">
        <v>82.93</v>
      </c>
      <c r="J983" s="279">
        <f t="shared" si="579"/>
        <v>295.02999999999997</v>
      </c>
      <c r="K983" s="166">
        <f t="shared" si="580"/>
        <v>848.4</v>
      </c>
      <c r="L983" s="166">
        <f t="shared" si="581"/>
        <v>331.72</v>
      </c>
      <c r="M983" s="166">
        <f t="shared" si="582"/>
        <v>1180.1199999999999</v>
      </c>
      <c r="N983" s="166">
        <f t="shared" si="583"/>
        <v>1475.15</v>
      </c>
      <c r="O983" s="166"/>
      <c r="P983" s="167">
        <f t="shared" si="584"/>
        <v>4</v>
      </c>
      <c r="Q983" s="168">
        <f t="shared" si="585"/>
        <v>0</v>
      </c>
      <c r="R983" s="168">
        <f t="shared" si="586"/>
        <v>0</v>
      </c>
      <c r="S983" s="168">
        <f t="shared" si="587"/>
        <v>0</v>
      </c>
      <c r="T983" s="169">
        <f t="shared" si="588"/>
        <v>0</v>
      </c>
      <c r="U983" s="166"/>
      <c r="V983" s="167">
        <f t="shared" si="589"/>
        <v>4</v>
      </c>
      <c r="W983" s="168">
        <f t="shared" si="590"/>
        <v>0</v>
      </c>
      <c r="X983" s="168">
        <f t="shared" si="591"/>
        <v>0</v>
      </c>
      <c r="Y983" s="168">
        <f t="shared" si="592"/>
        <v>0</v>
      </c>
      <c r="Z983" s="169">
        <f t="shared" si="593"/>
        <v>0</v>
      </c>
      <c r="AA983" s="166"/>
      <c r="AB983" s="167">
        <f t="shared" si="594"/>
        <v>4</v>
      </c>
      <c r="AC983" s="168">
        <f t="shared" si="595"/>
        <v>0</v>
      </c>
      <c r="AD983" s="168">
        <f t="shared" si="596"/>
        <v>0</v>
      </c>
      <c r="AE983" s="168">
        <f t="shared" si="597"/>
        <v>0</v>
      </c>
      <c r="AF983" s="169">
        <f t="shared" si="598"/>
        <v>0</v>
      </c>
      <c r="AG983" s="170"/>
      <c r="AH983" s="238" t="s">
        <v>1490</v>
      </c>
      <c r="AI983" s="295"/>
      <c r="AN983" s="255"/>
      <c r="AO983" s="256"/>
      <c r="AP983" s="256"/>
      <c r="AQ983" s="257"/>
    </row>
    <row r="984" spans="1:43" ht="60">
      <c r="A984" s="281"/>
      <c r="B984" s="282" t="s">
        <v>5334</v>
      </c>
      <c r="C984" s="299" t="s">
        <v>5282</v>
      </c>
      <c r="D984" s="273" t="s">
        <v>5335</v>
      </c>
      <c r="E984" s="274"/>
      <c r="F984" s="275" t="s">
        <v>2590</v>
      </c>
      <c r="G984" s="276">
        <v>62</v>
      </c>
      <c r="H984" s="277">
        <v>10.3</v>
      </c>
      <c r="I984" s="278">
        <v>7.2</v>
      </c>
      <c r="J984" s="279">
        <f t="shared" si="579"/>
        <v>17.5</v>
      </c>
      <c r="K984" s="166">
        <f t="shared" si="580"/>
        <v>638.6</v>
      </c>
      <c r="L984" s="166">
        <f t="shared" si="581"/>
        <v>446.4</v>
      </c>
      <c r="M984" s="166">
        <f t="shared" si="582"/>
        <v>1085</v>
      </c>
      <c r="N984" s="166">
        <f t="shared" si="583"/>
        <v>1356.25</v>
      </c>
      <c r="O984" s="166"/>
      <c r="P984" s="167">
        <f t="shared" si="584"/>
        <v>62</v>
      </c>
      <c r="Q984" s="168">
        <f t="shared" si="585"/>
        <v>0</v>
      </c>
      <c r="R984" s="168">
        <f t="shared" si="586"/>
        <v>0</v>
      </c>
      <c r="S984" s="168">
        <f t="shared" si="587"/>
        <v>0</v>
      </c>
      <c r="T984" s="169">
        <f t="shared" si="588"/>
        <v>0</v>
      </c>
      <c r="U984" s="166"/>
      <c r="V984" s="167">
        <f t="shared" si="589"/>
        <v>62</v>
      </c>
      <c r="W984" s="168">
        <f t="shared" si="590"/>
        <v>0</v>
      </c>
      <c r="X984" s="168">
        <f t="shared" si="591"/>
        <v>0</v>
      </c>
      <c r="Y984" s="168">
        <f t="shared" si="592"/>
        <v>0</v>
      </c>
      <c r="Z984" s="169">
        <f t="shared" si="593"/>
        <v>0</v>
      </c>
      <c r="AA984" s="166"/>
      <c r="AB984" s="167">
        <f t="shared" si="594"/>
        <v>62</v>
      </c>
      <c r="AC984" s="168">
        <f t="shared" si="595"/>
        <v>0</v>
      </c>
      <c r="AD984" s="168">
        <f t="shared" si="596"/>
        <v>0</v>
      </c>
      <c r="AE984" s="168">
        <f t="shared" si="597"/>
        <v>0</v>
      </c>
      <c r="AF984" s="169">
        <f t="shared" si="598"/>
        <v>0</v>
      </c>
      <c r="AG984" s="170"/>
      <c r="AH984" s="238" t="s">
        <v>1490</v>
      </c>
      <c r="AI984" s="295"/>
      <c r="AN984" s="255"/>
      <c r="AO984" s="256"/>
      <c r="AP984" s="256"/>
      <c r="AQ984" s="257"/>
    </row>
    <row r="985" spans="1:43" ht="60">
      <c r="A985" s="281"/>
      <c r="B985" s="282" t="s">
        <v>5336</v>
      </c>
      <c r="C985" s="299" t="s">
        <v>5285</v>
      </c>
      <c r="D985" s="273" t="s">
        <v>5337</v>
      </c>
      <c r="E985" s="274"/>
      <c r="F985" s="275" t="s">
        <v>2590</v>
      </c>
      <c r="G985" s="276">
        <v>62</v>
      </c>
      <c r="H985" s="277">
        <v>11.72</v>
      </c>
      <c r="I985" s="278">
        <v>7.2</v>
      </c>
      <c r="J985" s="279">
        <f t="shared" si="579"/>
        <v>18.920000000000002</v>
      </c>
      <c r="K985" s="166">
        <f t="shared" si="580"/>
        <v>726.64</v>
      </c>
      <c r="L985" s="166">
        <f t="shared" si="581"/>
        <v>446.4</v>
      </c>
      <c r="M985" s="166">
        <f t="shared" si="582"/>
        <v>1173.04</v>
      </c>
      <c r="N985" s="166">
        <f t="shared" si="583"/>
        <v>1466.3</v>
      </c>
      <c r="O985" s="166"/>
      <c r="P985" s="167">
        <f t="shared" si="584"/>
        <v>62</v>
      </c>
      <c r="Q985" s="168">
        <f t="shared" si="585"/>
        <v>0</v>
      </c>
      <c r="R985" s="168">
        <f t="shared" si="586"/>
        <v>0</v>
      </c>
      <c r="S985" s="168">
        <f t="shared" si="587"/>
        <v>0</v>
      </c>
      <c r="T985" s="169">
        <f t="shared" si="588"/>
        <v>0</v>
      </c>
      <c r="U985" s="166"/>
      <c r="V985" s="167">
        <f t="shared" si="589"/>
        <v>62</v>
      </c>
      <c r="W985" s="168">
        <f t="shared" si="590"/>
        <v>0</v>
      </c>
      <c r="X985" s="168">
        <f t="shared" si="591"/>
        <v>0</v>
      </c>
      <c r="Y985" s="168">
        <f t="shared" si="592"/>
        <v>0</v>
      </c>
      <c r="Z985" s="169">
        <f t="shared" si="593"/>
        <v>0</v>
      </c>
      <c r="AA985" s="166"/>
      <c r="AB985" s="167">
        <f t="shared" si="594"/>
        <v>62</v>
      </c>
      <c r="AC985" s="168">
        <f t="shared" si="595"/>
        <v>0</v>
      </c>
      <c r="AD985" s="168">
        <f t="shared" si="596"/>
        <v>0</v>
      </c>
      <c r="AE985" s="168">
        <f t="shared" si="597"/>
        <v>0</v>
      </c>
      <c r="AF985" s="169">
        <f t="shared" si="598"/>
        <v>0</v>
      </c>
      <c r="AG985" s="170"/>
      <c r="AH985" s="238" t="s">
        <v>1490</v>
      </c>
      <c r="AI985" s="295"/>
      <c r="AN985" s="255"/>
      <c r="AO985" s="256"/>
      <c r="AP985" s="256"/>
      <c r="AQ985" s="257"/>
    </row>
    <row r="986" spans="1:43" ht="60">
      <c r="A986" s="281"/>
      <c r="B986" s="282" t="s">
        <v>5338</v>
      </c>
      <c r="C986" s="299" t="s">
        <v>5291</v>
      </c>
      <c r="D986" s="273" t="s">
        <v>5339</v>
      </c>
      <c r="E986" s="274"/>
      <c r="F986" s="275" t="s">
        <v>2590</v>
      </c>
      <c r="G986" s="276">
        <v>62</v>
      </c>
      <c r="H986" s="277">
        <v>14.02</v>
      </c>
      <c r="I986" s="278">
        <v>7.2</v>
      </c>
      <c r="J986" s="279">
        <f t="shared" si="579"/>
        <v>21.22</v>
      </c>
      <c r="K986" s="166">
        <f t="shared" si="580"/>
        <v>869.24</v>
      </c>
      <c r="L986" s="166">
        <f t="shared" si="581"/>
        <v>446.4</v>
      </c>
      <c r="M986" s="166">
        <f t="shared" si="582"/>
        <v>1315.64</v>
      </c>
      <c r="N986" s="166">
        <f t="shared" si="583"/>
        <v>1644.55</v>
      </c>
      <c r="O986" s="166"/>
      <c r="P986" s="167">
        <f t="shared" si="584"/>
        <v>62</v>
      </c>
      <c r="Q986" s="168">
        <f t="shared" si="585"/>
        <v>0</v>
      </c>
      <c r="R986" s="168">
        <f t="shared" si="586"/>
        <v>0</v>
      </c>
      <c r="S986" s="168">
        <f t="shared" si="587"/>
        <v>0</v>
      </c>
      <c r="T986" s="169">
        <f t="shared" si="588"/>
        <v>0</v>
      </c>
      <c r="U986" s="166"/>
      <c r="V986" s="167">
        <f t="shared" si="589"/>
        <v>62</v>
      </c>
      <c r="W986" s="168">
        <f t="shared" si="590"/>
        <v>0</v>
      </c>
      <c r="X986" s="168">
        <f t="shared" si="591"/>
        <v>0</v>
      </c>
      <c r="Y986" s="168">
        <f t="shared" si="592"/>
        <v>0</v>
      </c>
      <c r="Z986" s="169">
        <f t="shared" si="593"/>
        <v>0</v>
      </c>
      <c r="AA986" s="166"/>
      <c r="AB986" s="167">
        <f t="shared" si="594"/>
        <v>62</v>
      </c>
      <c r="AC986" s="168">
        <f t="shared" si="595"/>
        <v>0</v>
      </c>
      <c r="AD986" s="168">
        <f t="shared" si="596"/>
        <v>0</v>
      </c>
      <c r="AE986" s="168">
        <f t="shared" si="597"/>
        <v>0</v>
      </c>
      <c r="AF986" s="169">
        <f t="shared" si="598"/>
        <v>0</v>
      </c>
      <c r="AG986" s="170"/>
      <c r="AH986" s="238" t="s">
        <v>1490</v>
      </c>
      <c r="AI986" s="295"/>
      <c r="AN986" s="239"/>
      <c r="AO986" s="240"/>
      <c r="AP986" s="240"/>
      <c r="AQ986" s="241"/>
    </row>
    <row r="987" spans="1:43" ht="60">
      <c r="A987" s="281"/>
      <c r="B987" s="282" t="s">
        <v>5340</v>
      </c>
      <c r="C987" s="299" t="s">
        <v>5296</v>
      </c>
      <c r="D987" s="273" t="s">
        <v>5341</v>
      </c>
      <c r="E987" s="274"/>
      <c r="F987" s="275" t="s">
        <v>2590</v>
      </c>
      <c r="G987" s="276">
        <v>62</v>
      </c>
      <c r="H987" s="277">
        <v>16.77</v>
      </c>
      <c r="I987" s="278">
        <v>7.2</v>
      </c>
      <c r="J987" s="279">
        <f t="shared" si="579"/>
        <v>23.97</v>
      </c>
      <c r="K987" s="166">
        <f t="shared" si="580"/>
        <v>1039.74</v>
      </c>
      <c r="L987" s="166">
        <f t="shared" si="581"/>
        <v>446.4</v>
      </c>
      <c r="M987" s="166">
        <f t="shared" si="582"/>
        <v>1486.14</v>
      </c>
      <c r="N987" s="166">
        <f t="shared" si="583"/>
        <v>1857.68</v>
      </c>
      <c r="O987" s="166"/>
      <c r="P987" s="167">
        <f t="shared" si="584"/>
        <v>62</v>
      </c>
      <c r="Q987" s="168">
        <f t="shared" si="585"/>
        <v>0</v>
      </c>
      <c r="R987" s="168">
        <f t="shared" si="586"/>
        <v>0</v>
      </c>
      <c r="S987" s="168">
        <f t="shared" si="587"/>
        <v>0</v>
      </c>
      <c r="T987" s="169">
        <f t="shared" si="588"/>
        <v>0</v>
      </c>
      <c r="U987" s="166"/>
      <c r="V987" s="167">
        <f t="shared" si="589"/>
        <v>62</v>
      </c>
      <c r="W987" s="168">
        <f t="shared" si="590"/>
        <v>0</v>
      </c>
      <c r="X987" s="168">
        <f t="shared" si="591"/>
        <v>0</v>
      </c>
      <c r="Y987" s="168">
        <f t="shared" si="592"/>
        <v>0</v>
      </c>
      <c r="Z987" s="169">
        <f t="shared" si="593"/>
        <v>0</v>
      </c>
      <c r="AA987" s="166"/>
      <c r="AB987" s="167">
        <f t="shared" si="594"/>
        <v>62</v>
      </c>
      <c r="AC987" s="168">
        <f t="shared" si="595"/>
        <v>0</v>
      </c>
      <c r="AD987" s="168">
        <f t="shared" si="596"/>
        <v>0</v>
      </c>
      <c r="AE987" s="168">
        <f t="shared" si="597"/>
        <v>0</v>
      </c>
      <c r="AF987" s="169">
        <f t="shared" si="598"/>
        <v>0</v>
      </c>
      <c r="AG987" s="170"/>
      <c r="AH987" s="238" t="s">
        <v>1490</v>
      </c>
      <c r="AI987" s="295"/>
      <c r="AN987" s="255"/>
      <c r="AO987" s="256"/>
      <c r="AP987" s="256"/>
      <c r="AQ987" s="257"/>
    </row>
    <row r="988" spans="1:43" ht="60">
      <c r="A988" s="281"/>
      <c r="B988" s="282" t="s">
        <v>5342</v>
      </c>
      <c r="C988" s="299" t="s">
        <v>5343</v>
      </c>
      <c r="D988" s="273" t="s">
        <v>5344</v>
      </c>
      <c r="E988" s="274"/>
      <c r="F988" s="275" t="s">
        <v>2590</v>
      </c>
      <c r="G988" s="276">
        <v>10</v>
      </c>
      <c r="H988" s="277">
        <v>25.22</v>
      </c>
      <c r="I988" s="278">
        <v>7.2</v>
      </c>
      <c r="J988" s="279">
        <f t="shared" si="579"/>
        <v>32.42</v>
      </c>
      <c r="K988" s="166">
        <f t="shared" si="580"/>
        <v>252.2</v>
      </c>
      <c r="L988" s="166">
        <f t="shared" si="581"/>
        <v>72</v>
      </c>
      <c r="M988" s="166">
        <f t="shared" si="582"/>
        <v>324.2</v>
      </c>
      <c r="N988" s="166">
        <f t="shared" si="583"/>
        <v>405.25</v>
      </c>
      <c r="O988" s="166"/>
      <c r="P988" s="167">
        <f t="shared" si="584"/>
        <v>10</v>
      </c>
      <c r="Q988" s="168">
        <f t="shared" si="585"/>
        <v>0</v>
      </c>
      <c r="R988" s="168">
        <f t="shared" si="586"/>
        <v>0</v>
      </c>
      <c r="S988" s="168">
        <f t="shared" si="587"/>
        <v>0</v>
      </c>
      <c r="T988" s="169">
        <f t="shared" si="588"/>
        <v>0</v>
      </c>
      <c r="U988" s="166"/>
      <c r="V988" s="167">
        <f t="shared" si="589"/>
        <v>10</v>
      </c>
      <c r="W988" s="168">
        <f t="shared" si="590"/>
        <v>0</v>
      </c>
      <c r="X988" s="168">
        <f t="shared" si="591"/>
        <v>0</v>
      </c>
      <c r="Y988" s="168">
        <f t="shared" si="592"/>
        <v>0</v>
      </c>
      <c r="Z988" s="169">
        <f t="shared" si="593"/>
        <v>0</v>
      </c>
      <c r="AA988" s="166"/>
      <c r="AB988" s="167">
        <f t="shared" si="594"/>
        <v>10</v>
      </c>
      <c r="AC988" s="168">
        <f t="shared" si="595"/>
        <v>0</v>
      </c>
      <c r="AD988" s="168">
        <f t="shared" si="596"/>
        <v>0</v>
      </c>
      <c r="AE988" s="168">
        <f t="shared" si="597"/>
        <v>0</v>
      </c>
      <c r="AF988" s="169">
        <f t="shared" si="598"/>
        <v>0</v>
      </c>
      <c r="AG988" s="170"/>
      <c r="AH988" s="238" t="s">
        <v>1490</v>
      </c>
      <c r="AI988" s="280"/>
      <c r="AN988" s="255"/>
      <c r="AO988" s="256"/>
      <c r="AP988" s="256"/>
      <c r="AQ988" s="257"/>
    </row>
    <row r="989" spans="1:43" ht="60">
      <c r="A989" s="281"/>
      <c r="B989" s="282" t="s">
        <v>5345</v>
      </c>
      <c r="C989" s="299" t="s">
        <v>5346</v>
      </c>
      <c r="D989" s="273" t="s">
        <v>5347</v>
      </c>
      <c r="E989" s="274"/>
      <c r="F989" s="275" t="s">
        <v>2590</v>
      </c>
      <c r="G989" s="276">
        <v>10</v>
      </c>
      <c r="H989" s="277">
        <v>30.54</v>
      </c>
      <c r="I989" s="278">
        <v>7.2</v>
      </c>
      <c r="J989" s="279">
        <f t="shared" si="579"/>
        <v>37.74</v>
      </c>
      <c r="K989" s="166">
        <f t="shared" si="580"/>
        <v>305.39999999999998</v>
      </c>
      <c r="L989" s="166">
        <f t="shared" si="581"/>
        <v>72</v>
      </c>
      <c r="M989" s="166">
        <f t="shared" si="582"/>
        <v>377.4</v>
      </c>
      <c r="N989" s="166">
        <f t="shared" si="583"/>
        <v>471.75</v>
      </c>
      <c r="O989" s="166"/>
      <c r="P989" s="167">
        <f t="shared" si="584"/>
        <v>10</v>
      </c>
      <c r="Q989" s="168">
        <f t="shared" si="585"/>
        <v>0</v>
      </c>
      <c r="R989" s="168">
        <f t="shared" si="586"/>
        <v>0</v>
      </c>
      <c r="S989" s="168">
        <f t="shared" si="587"/>
        <v>0</v>
      </c>
      <c r="T989" s="169">
        <f t="shared" si="588"/>
        <v>0</v>
      </c>
      <c r="U989" s="166"/>
      <c r="V989" s="167">
        <f t="shared" si="589"/>
        <v>10</v>
      </c>
      <c r="W989" s="168">
        <f t="shared" si="590"/>
        <v>0</v>
      </c>
      <c r="X989" s="168">
        <f t="shared" si="591"/>
        <v>0</v>
      </c>
      <c r="Y989" s="168">
        <f t="shared" si="592"/>
        <v>0</v>
      </c>
      <c r="Z989" s="169">
        <f t="shared" si="593"/>
        <v>0</v>
      </c>
      <c r="AA989" s="166"/>
      <c r="AB989" s="167">
        <f t="shared" si="594"/>
        <v>10</v>
      </c>
      <c r="AC989" s="168">
        <f t="shared" si="595"/>
        <v>0</v>
      </c>
      <c r="AD989" s="168">
        <f t="shared" si="596"/>
        <v>0</v>
      </c>
      <c r="AE989" s="168">
        <f t="shared" si="597"/>
        <v>0</v>
      </c>
      <c r="AF989" s="169">
        <f t="shared" si="598"/>
        <v>0</v>
      </c>
      <c r="AG989" s="170"/>
      <c r="AH989" s="238" t="s">
        <v>1490</v>
      </c>
      <c r="AI989" s="280"/>
      <c r="AN989" s="255"/>
      <c r="AO989" s="256"/>
      <c r="AP989" s="256"/>
      <c r="AQ989" s="257"/>
    </row>
    <row r="990" spans="1:43" ht="45">
      <c r="A990" s="281"/>
      <c r="B990" s="282" t="s">
        <v>5348</v>
      </c>
      <c r="C990" s="299" t="s">
        <v>5349</v>
      </c>
      <c r="D990" s="273" t="s">
        <v>5350</v>
      </c>
      <c r="E990" s="274"/>
      <c r="F990" s="275" t="s">
        <v>2550</v>
      </c>
      <c r="G990" s="276">
        <v>62</v>
      </c>
      <c r="H990" s="277">
        <v>112.15</v>
      </c>
      <c r="I990" s="278">
        <v>13.21</v>
      </c>
      <c r="J990" s="279">
        <f t="shared" si="579"/>
        <v>125.36</v>
      </c>
      <c r="K990" s="166">
        <f t="shared" si="580"/>
        <v>6953.3</v>
      </c>
      <c r="L990" s="166">
        <f t="shared" si="581"/>
        <v>819.02</v>
      </c>
      <c r="M990" s="166">
        <f t="shared" si="582"/>
        <v>7772.32</v>
      </c>
      <c r="N990" s="166">
        <f t="shared" si="583"/>
        <v>9715.4</v>
      </c>
      <c r="O990" s="166"/>
      <c r="P990" s="167">
        <f t="shared" si="584"/>
        <v>62</v>
      </c>
      <c r="Q990" s="168">
        <f t="shared" si="585"/>
        <v>0</v>
      </c>
      <c r="R990" s="168">
        <f t="shared" si="586"/>
        <v>0</v>
      </c>
      <c r="S990" s="168">
        <f t="shared" si="587"/>
        <v>0</v>
      </c>
      <c r="T990" s="169">
        <f t="shared" si="588"/>
        <v>0</v>
      </c>
      <c r="U990" s="166"/>
      <c r="V990" s="167">
        <f t="shared" si="589"/>
        <v>62</v>
      </c>
      <c r="W990" s="168">
        <f t="shared" si="590"/>
        <v>0</v>
      </c>
      <c r="X990" s="168">
        <f t="shared" si="591"/>
        <v>0</v>
      </c>
      <c r="Y990" s="168">
        <f t="shared" si="592"/>
        <v>0</v>
      </c>
      <c r="Z990" s="169">
        <f t="shared" si="593"/>
        <v>0</v>
      </c>
      <c r="AA990" s="166"/>
      <c r="AB990" s="167">
        <f t="shared" si="594"/>
        <v>62</v>
      </c>
      <c r="AC990" s="168">
        <f t="shared" si="595"/>
        <v>0</v>
      </c>
      <c r="AD990" s="168">
        <f t="shared" si="596"/>
        <v>0</v>
      </c>
      <c r="AE990" s="168">
        <f t="shared" si="597"/>
        <v>0</v>
      </c>
      <c r="AF990" s="169">
        <f t="shared" si="598"/>
        <v>0</v>
      </c>
      <c r="AG990" s="170"/>
      <c r="AH990" s="238" t="s">
        <v>1490</v>
      </c>
      <c r="AI990" s="280"/>
      <c r="AN990" s="255"/>
      <c r="AO990" s="256"/>
      <c r="AP990" s="256"/>
      <c r="AQ990" s="257"/>
    </row>
    <row r="991" spans="1:43" ht="150">
      <c r="A991" s="281"/>
      <c r="B991" s="282" t="s">
        <v>5351</v>
      </c>
      <c r="C991" s="299" t="s">
        <v>5352</v>
      </c>
      <c r="D991" s="273" t="s">
        <v>5353</v>
      </c>
      <c r="E991" s="274"/>
      <c r="F991" s="275" t="s">
        <v>2955</v>
      </c>
      <c r="G991" s="276">
        <v>2</v>
      </c>
      <c r="H991" s="277">
        <v>892.34</v>
      </c>
      <c r="I991" s="278">
        <v>354.43</v>
      </c>
      <c r="J991" s="279">
        <f t="shared" si="579"/>
        <v>1246.77</v>
      </c>
      <c r="K991" s="166">
        <f t="shared" si="580"/>
        <v>1784.68</v>
      </c>
      <c r="L991" s="166">
        <f t="shared" si="581"/>
        <v>708.86</v>
      </c>
      <c r="M991" s="166">
        <f t="shared" si="582"/>
        <v>2493.54</v>
      </c>
      <c r="N991" s="166">
        <f t="shared" si="583"/>
        <v>3116.93</v>
      </c>
      <c r="O991" s="166"/>
      <c r="P991" s="167">
        <f t="shared" si="584"/>
        <v>2</v>
      </c>
      <c r="Q991" s="168">
        <f t="shared" si="585"/>
        <v>0</v>
      </c>
      <c r="R991" s="168">
        <f t="shared" si="586"/>
        <v>0</v>
      </c>
      <c r="S991" s="168">
        <f t="shared" si="587"/>
        <v>0</v>
      </c>
      <c r="T991" s="169">
        <f t="shared" si="588"/>
        <v>0</v>
      </c>
      <c r="U991" s="166"/>
      <c r="V991" s="167">
        <f t="shared" si="589"/>
        <v>2</v>
      </c>
      <c r="W991" s="168">
        <f t="shared" si="590"/>
        <v>0</v>
      </c>
      <c r="X991" s="168">
        <f t="shared" si="591"/>
        <v>0</v>
      </c>
      <c r="Y991" s="168">
        <f t="shared" si="592"/>
        <v>0</v>
      </c>
      <c r="Z991" s="169">
        <f t="shared" si="593"/>
        <v>0</v>
      </c>
      <c r="AA991" s="166"/>
      <c r="AB991" s="167">
        <f t="shared" si="594"/>
        <v>2</v>
      </c>
      <c r="AC991" s="168">
        <f t="shared" si="595"/>
        <v>0</v>
      </c>
      <c r="AD991" s="168">
        <f t="shared" si="596"/>
        <v>0</v>
      </c>
      <c r="AE991" s="168">
        <f t="shared" si="597"/>
        <v>0</v>
      </c>
      <c r="AF991" s="169">
        <f t="shared" si="598"/>
        <v>0</v>
      </c>
      <c r="AG991" s="170"/>
      <c r="AH991" s="238" t="s">
        <v>1490</v>
      </c>
      <c r="AI991" s="280"/>
      <c r="AN991" s="255"/>
      <c r="AO991" s="256"/>
      <c r="AP991" s="256"/>
      <c r="AQ991" s="257"/>
    </row>
    <row r="992" spans="1:43" ht="150">
      <c r="A992" s="281"/>
      <c r="B992" s="282" t="s">
        <v>5354</v>
      </c>
      <c r="C992" s="299" t="s">
        <v>5355</v>
      </c>
      <c r="D992" s="273" t="s">
        <v>5356</v>
      </c>
      <c r="E992" s="274"/>
      <c r="F992" s="275" t="s">
        <v>2955</v>
      </c>
      <c r="G992" s="276">
        <v>2</v>
      </c>
      <c r="H992" s="277">
        <v>1072.71</v>
      </c>
      <c r="I992" s="278">
        <v>398.46</v>
      </c>
      <c r="J992" s="279">
        <f t="shared" si="579"/>
        <v>1471.17</v>
      </c>
      <c r="K992" s="166">
        <f t="shared" si="580"/>
        <v>2145.42</v>
      </c>
      <c r="L992" s="166">
        <f t="shared" si="581"/>
        <v>796.92</v>
      </c>
      <c r="M992" s="166">
        <f t="shared" si="582"/>
        <v>2942.34</v>
      </c>
      <c r="N992" s="166">
        <f t="shared" si="583"/>
        <v>3677.93</v>
      </c>
      <c r="O992" s="166"/>
      <c r="P992" s="167">
        <f t="shared" si="584"/>
        <v>2</v>
      </c>
      <c r="Q992" s="168">
        <f t="shared" si="585"/>
        <v>0</v>
      </c>
      <c r="R992" s="168">
        <f t="shared" si="586"/>
        <v>0</v>
      </c>
      <c r="S992" s="168">
        <f t="shared" si="587"/>
        <v>0</v>
      </c>
      <c r="T992" s="169">
        <f t="shared" si="588"/>
        <v>0</v>
      </c>
      <c r="U992" s="166"/>
      <c r="V992" s="167">
        <f t="shared" si="589"/>
        <v>2</v>
      </c>
      <c r="W992" s="168">
        <f t="shared" si="590"/>
        <v>0</v>
      </c>
      <c r="X992" s="168">
        <f t="shared" si="591"/>
        <v>0</v>
      </c>
      <c r="Y992" s="168">
        <f t="shared" si="592"/>
        <v>0</v>
      </c>
      <c r="Z992" s="169">
        <f t="shared" si="593"/>
        <v>0</v>
      </c>
      <c r="AA992" s="166"/>
      <c r="AB992" s="167">
        <f t="shared" si="594"/>
        <v>2</v>
      </c>
      <c r="AC992" s="168">
        <f t="shared" si="595"/>
        <v>0</v>
      </c>
      <c r="AD992" s="168">
        <f t="shared" si="596"/>
        <v>0</v>
      </c>
      <c r="AE992" s="168">
        <f t="shared" si="597"/>
        <v>0</v>
      </c>
      <c r="AF992" s="169">
        <f t="shared" si="598"/>
        <v>0</v>
      </c>
      <c r="AG992" s="170"/>
      <c r="AH992" s="238" t="s">
        <v>1490</v>
      </c>
      <c r="AI992" s="295"/>
      <c r="AN992" s="239"/>
      <c r="AO992" s="240"/>
      <c r="AP992" s="240"/>
      <c r="AQ992" s="241"/>
    </row>
    <row r="993" spans="1:43" ht="150">
      <c r="A993" s="281"/>
      <c r="B993" s="282" t="s">
        <v>5357</v>
      </c>
      <c r="C993" s="299" t="s">
        <v>5358</v>
      </c>
      <c r="D993" s="273" t="s">
        <v>5359</v>
      </c>
      <c r="E993" s="274"/>
      <c r="F993" s="275" t="s">
        <v>2955</v>
      </c>
      <c r="G993" s="276">
        <v>2</v>
      </c>
      <c r="H993" s="277">
        <v>1372.19</v>
      </c>
      <c r="I993" s="278">
        <v>420.47</v>
      </c>
      <c r="J993" s="279">
        <f t="shared" si="579"/>
        <v>1792.66</v>
      </c>
      <c r="K993" s="166">
        <f t="shared" si="580"/>
        <v>2744.38</v>
      </c>
      <c r="L993" s="166">
        <f t="shared" si="581"/>
        <v>840.94</v>
      </c>
      <c r="M993" s="166">
        <f t="shared" si="582"/>
        <v>3585.32</v>
      </c>
      <c r="N993" s="166">
        <f t="shared" si="583"/>
        <v>4481.6499999999996</v>
      </c>
      <c r="O993" s="166"/>
      <c r="P993" s="167">
        <f t="shared" si="584"/>
        <v>2</v>
      </c>
      <c r="Q993" s="168">
        <f t="shared" si="585"/>
        <v>0</v>
      </c>
      <c r="R993" s="168">
        <f t="shared" si="586"/>
        <v>0</v>
      </c>
      <c r="S993" s="168">
        <f t="shared" si="587"/>
        <v>0</v>
      </c>
      <c r="T993" s="169">
        <f t="shared" si="588"/>
        <v>0</v>
      </c>
      <c r="U993" s="166"/>
      <c r="V993" s="167">
        <f t="shared" si="589"/>
        <v>2</v>
      </c>
      <c r="W993" s="168">
        <f t="shared" si="590"/>
        <v>0</v>
      </c>
      <c r="X993" s="168">
        <f t="shared" si="591"/>
        <v>0</v>
      </c>
      <c r="Y993" s="168">
        <f t="shared" si="592"/>
        <v>0</v>
      </c>
      <c r="Z993" s="169">
        <f t="shared" si="593"/>
        <v>0</v>
      </c>
      <c r="AA993" s="166"/>
      <c r="AB993" s="167">
        <f t="shared" si="594"/>
        <v>2</v>
      </c>
      <c r="AC993" s="168">
        <f t="shared" si="595"/>
        <v>0</v>
      </c>
      <c r="AD993" s="168">
        <f t="shared" si="596"/>
        <v>0</v>
      </c>
      <c r="AE993" s="168">
        <f t="shared" si="597"/>
        <v>0</v>
      </c>
      <c r="AF993" s="169">
        <f t="shared" si="598"/>
        <v>0</v>
      </c>
      <c r="AG993" s="170"/>
      <c r="AH993" s="238" t="s">
        <v>1490</v>
      </c>
      <c r="AI993" s="295"/>
      <c r="AN993" s="255"/>
      <c r="AO993" s="256"/>
      <c r="AP993" s="256"/>
      <c r="AQ993" s="257"/>
    </row>
    <row r="994" spans="1:43" ht="150">
      <c r="A994" s="281"/>
      <c r="B994" s="282" t="s">
        <v>5360</v>
      </c>
      <c r="C994" s="299" t="s">
        <v>5361</v>
      </c>
      <c r="D994" s="273" t="s">
        <v>5362</v>
      </c>
      <c r="E994" s="274"/>
      <c r="F994" s="275" t="s">
        <v>2955</v>
      </c>
      <c r="G994" s="276">
        <v>2</v>
      </c>
      <c r="H994" s="277">
        <v>1471.94</v>
      </c>
      <c r="I994" s="278">
        <v>428.13</v>
      </c>
      <c r="J994" s="279">
        <f t="shared" si="579"/>
        <v>1900.07</v>
      </c>
      <c r="K994" s="166">
        <f t="shared" si="580"/>
        <v>2943.88</v>
      </c>
      <c r="L994" s="166">
        <f t="shared" si="581"/>
        <v>856.26</v>
      </c>
      <c r="M994" s="166">
        <f t="shared" si="582"/>
        <v>3800.14</v>
      </c>
      <c r="N994" s="166">
        <f t="shared" si="583"/>
        <v>4750.18</v>
      </c>
      <c r="O994" s="166"/>
      <c r="P994" s="167">
        <f t="shared" si="584"/>
        <v>2</v>
      </c>
      <c r="Q994" s="168">
        <f t="shared" si="585"/>
        <v>0</v>
      </c>
      <c r="R994" s="168">
        <f t="shared" si="586"/>
        <v>0</v>
      </c>
      <c r="S994" s="168">
        <f t="shared" si="587"/>
        <v>0</v>
      </c>
      <c r="T994" s="169">
        <f t="shared" si="588"/>
        <v>0</v>
      </c>
      <c r="U994" s="166"/>
      <c r="V994" s="167">
        <f t="shared" si="589"/>
        <v>2</v>
      </c>
      <c r="W994" s="168">
        <f t="shared" si="590"/>
        <v>0</v>
      </c>
      <c r="X994" s="168">
        <f t="shared" si="591"/>
        <v>0</v>
      </c>
      <c r="Y994" s="168">
        <f t="shared" si="592"/>
        <v>0</v>
      </c>
      <c r="Z994" s="169">
        <f t="shared" si="593"/>
        <v>0</v>
      </c>
      <c r="AA994" s="166"/>
      <c r="AB994" s="167">
        <f t="shared" si="594"/>
        <v>2</v>
      </c>
      <c r="AC994" s="168">
        <f t="shared" si="595"/>
        <v>0</v>
      </c>
      <c r="AD994" s="168">
        <f t="shared" si="596"/>
        <v>0</v>
      </c>
      <c r="AE994" s="168">
        <f t="shared" si="597"/>
        <v>0</v>
      </c>
      <c r="AF994" s="169">
        <f t="shared" si="598"/>
        <v>0</v>
      </c>
      <c r="AG994" s="170"/>
      <c r="AH994" s="238" t="s">
        <v>1490</v>
      </c>
      <c r="AI994" s="280"/>
      <c r="AN994" s="255"/>
      <c r="AO994" s="256"/>
      <c r="AP994" s="256"/>
      <c r="AQ994" s="257"/>
    </row>
    <row r="995" spans="1:43" ht="150">
      <c r="A995" s="281"/>
      <c r="B995" s="282" t="s">
        <v>5363</v>
      </c>
      <c r="C995" s="325" t="s">
        <v>5361</v>
      </c>
      <c r="D995" s="273" t="s">
        <v>5364</v>
      </c>
      <c r="E995" s="274"/>
      <c r="F995" s="275" t="s">
        <v>2955</v>
      </c>
      <c r="G995" s="276">
        <v>2</v>
      </c>
      <c r="H995" s="277">
        <v>1689.61</v>
      </c>
      <c r="I995" s="278">
        <v>492.03</v>
      </c>
      <c r="J995" s="279">
        <f t="shared" si="579"/>
        <v>2181.64</v>
      </c>
      <c r="K995" s="166">
        <f t="shared" si="580"/>
        <v>3379.22</v>
      </c>
      <c r="L995" s="166">
        <f t="shared" si="581"/>
        <v>984.06</v>
      </c>
      <c r="M995" s="166">
        <f t="shared" si="582"/>
        <v>4363.28</v>
      </c>
      <c r="N995" s="166">
        <f t="shared" si="583"/>
        <v>5454.1</v>
      </c>
      <c r="O995" s="166"/>
      <c r="P995" s="167">
        <f t="shared" si="584"/>
        <v>2</v>
      </c>
      <c r="Q995" s="168">
        <f t="shared" si="585"/>
        <v>0</v>
      </c>
      <c r="R995" s="168">
        <f t="shared" si="586"/>
        <v>0</v>
      </c>
      <c r="S995" s="168">
        <f t="shared" si="587"/>
        <v>0</v>
      </c>
      <c r="T995" s="169">
        <f t="shared" si="588"/>
        <v>0</v>
      </c>
      <c r="U995" s="166"/>
      <c r="V995" s="167">
        <f t="shared" si="589"/>
        <v>2</v>
      </c>
      <c r="W995" s="168">
        <f t="shared" si="590"/>
        <v>0</v>
      </c>
      <c r="X995" s="168">
        <f t="shared" si="591"/>
        <v>0</v>
      </c>
      <c r="Y995" s="168">
        <f t="shared" si="592"/>
        <v>0</v>
      </c>
      <c r="Z995" s="169">
        <f t="shared" si="593"/>
        <v>0</v>
      </c>
      <c r="AA995" s="166"/>
      <c r="AB995" s="167">
        <f t="shared" si="594"/>
        <v>2</v>
      </c>
      <c r="AC995" s="168">
        <f t="shared" si="595"/>
        <v>0</v>
      </c>
      <c r="AD995" s="168">
        <f t="shared" si="596"/>
        <v>0</v>
      </c>
      <c r="AE995" s="168">
        <f t="shared" si="597"/>
        <v>0</v>
      </c>
      <c r="AF995" s="169">
        <f t="shared" si="598"/>
        <v>0</v>
      </c>
      <c r="AG995" s="170"/>
      <c r="AH995" s="238" t="s">
        <v>1490</v>
      </c>
      <c r="AI995" s="295"/>
      <c r="AN995" s="255"/>
      <c r="AO995" s="256"/>
      <c r="AP995" s="256"/>
      <c r="AQ995" s="257"/>
    </row>
    <row r="996" spans="1:43" ht="150">
      <c r="A996" s="281"/>
      <c r="B996" s="282" t="s">
        <v>5365</v>
      </c>
      <c r="C996" s="299" t="s">
        <v>5361</v>
      </c>
      <c r="D996" s="273" t="s">
        <v>5366</v>
      </c>
      <c r="E996" s="274"/>
      <c r="F996" s="275" t="s">
        <v>2955</v>
      </c>
      <c r="G996" s="276">
        <v>2</v>
      </c>
      <c r="H996" s="277">
        <v>2469.91</v>
      </c>
      <c r="I996" s="278">
        <v>639</v>
      </c>
      <c r="J996" s="279">
        <f t="shared" si="579"/>
        <v>3108.91</v>
      </c>
      <c r="K996" s="166">
        <f t="shared" si="580"/>
        <v>4939.82</v>
      </c>
      <c r="L996" s="166">
        <f t="shared" si="581"/>
        <v>1278</v>
      </c>
      <c r="M996" s="166">
        <f t="shared" si="582"/>
        <v>6217.82</v>
      </c>
      <c r="N996" s="166">
        <f t="shared" si="583"/>
        <v>7772.28</v>
      </c>
      <c r="O996" s="166"/>
      <c r="P996" s="167">
        <f t="shared" si="584"/>
        <v>2</v>
      </c>
      <c r="Q996" s="168">
        <f t="shared" si="585"/>
        <v>0</v>
      </c>
      <c r="R996" s="168">
        <f t="shared" si="586"/>
        <v>0</v>
      </c>
      <c r="S996" s="168">
        <f t="shared" si="587"/>
        <v>0</v>
      </c>
      <c r="T996" s="169">
        <f t="shared" si="588"/>
        <v>0</v>
      </c>
      <c r="U996" s="166"/>
      <c r="V996" s="167">
        <f t="shared" si="589"/>
        <v>2</v>
      </c>
      <c r="W996" s="168">
        <f t="shared" si="590"/>
        <v>0</v>
      </c>
      <c r="X996" s="168">
        <f t="shared" si="591"/>
        <v>0</v>
      </c>
      <c r="Y996" s="168">
        <f t="shared" si="592"/>
        <v>0</v>
      </c>
      <c r="Z996" s="169">
        <f t="shared" si="593"/>
        <v>0</v>
      </c>
      <c r="AA996" s="166"/>
      <c r="AB996" s="167">
        <f t="shared" si="594"/>
        <v>2</v>
      </c>
      <c r="AC996" s="168">
        <f t="shared" si="595"/>
        <v>0</v>
      </c>
      <c r="AD996" s="168">
        <f t="shared" si="596"/>
        <v>0</v>
      </c>
      <c r="AE996" s="168">
        <f t="shared" si="597"/>
        <v>0</v>
      </c>
      <c r="AF996" s="169">
        <f t="shared" si="598"/>
        <v>0</v>
      </c>
      <c r="AG996" s="170"/>
      <c r="AH996" s="238" t="s">
        <v>1490</v>
      </c>
      <c r="AI996" s="280"/>
      <c r="AN996" s="255"/>
      <c r="AO996" s="256"/>
      <c r="AP996" s="256"/>
      <c r="AQ996" s="257"/>
    </row>
    <row r="997" spans="1:43" ht="30">
      <c r="A997" s="281"/>
      <c r="B997" s="282" t="s">
        <v>5367</v>
      </c>
      <c r="C997" s="325" t="s">
        <v>5368</v>
      </c>
      <c r="D997" s="273" t="s">
        <v>5369</v>
      </c>
      <c r="E997" s="274"/>
      <c r="F997" s="275" t="s">
        <v>2550</v>
      </c>
      <c r="G997" s="276">
        <v>205</v>
      </c>
      <c r="H997" s="277">
        <v>19.3</v>
      </c>
      <c r="I997" s="278">
        <v>7.2</v>
      </c>
      <c r="J997" s="279">
        <f t="shared" si="579"/>
        <v>26.5</v>
      </c>
      <c r="K997" s="166">
        <f t="shared" si="580"/>
        <v>3956.5</v>
      </c>
      <c r="L997" s="166">
        <f t="shared" si="581"/>
        <v>1476</v>
      </c>
      <c r="M997" s="166">
        <f t="shared" si="582"/>
        <v>5432.5</v>
      </c>
      <c r="N997" s="166">
        <f t="shared" si="583"/>
        <v>6790.63</v>
      </c>
      <c r="O997" s="166"/>
      <c r="P997" s="167">
        <f t="shared" si="584"/>
        <v>205</v>
      </c>
      <c r="Q997" s="168">
        <f t="shared" si="585"/>
        <v>0</v>
      </c>
      <c r="R997" s="168">
        <f t="shared" si="586"/>
        <v>0</v>
      </c>
      <c r="S997" s="168">
        <f t="shared" si="587"/>
        <v>0</v>
      </c>
      <c r="T997" s="169">
        <f t="shared" si="588"/>
        <v>0</v>
      </c>
      <c r="U997" s="166"/>
      <c r="V997" s="167">
        <f t="shared" si="589"/>
        <v>205</v>
      </c>
      <c r="W997" s="168">
        <f t="shared" si="590"/>
        <v>0</v>
      </c>
      <c r="X997" s="168">
        <f t="shared" si="591"/>
        <v>0</v>
      </c>
      <c r="Y997" s="168">
        <f t="shared" si="592"/>
        <v>0</v>
      </c>
      <c r="Z997" s="169">
        <f t="shared" si="593"/>
        <v>0</v>
      </c>
      <c r="AA997" s="166"/>
      <c r="AB997" s="167">
        <f t="shared" si="594"/>
        <v>205</v>
      </c>
      <c r="AC997" s="168">
        <f t="shared" si="595"/>
        <v>0</v>
      </c>
      <c r="AD997" s="168">
        <f t="shared" si="596"/>
        <v>0</v>
      </c>
      <c r="AE997" s="168">
        <f t="shared" si="597"/>
        <v>0</v>
      </c>
      <c r="AF997" s="169">
        <f t="shared" si="598"/>
        <v>0</v>
      </c>
      <c r="AG997" s="170"/>
      <c r="AH997" s="238" t="s">
        <v>1490</v>
      </c>
      <c r="AI997" s="295"/>
      <c r="AN997" s="255"/>
      <c r="AO997" s="256"/>
      <c r="AP997" s="256"/>
      <c r="AQ997" s="257"/>
    </row>
    <row r="998" spans="1:43" ht="105.75" thickBot="1">
      <c r="A998" s="281"/>
      <c r="B998" s="282" t="s">
        <v>5370</v>
      </c>
      <c r="C998" s="325" t="s">
        <v>5368</v>
      </c>
      <c r="D998" s="273" t="s">
        <v>5371</v>
      </c>
      <c r="E998" s="274"/>
      <c r="F998" s="275" t="s">
        <v>2550</v>
      </c>
      <c r="G998" s="276">
        <v>68</v>
      </c>
      <c r="H998" s="277">
        <v>19.3</v>
      </c>
      <c r="I998" s="278">
        <v>7.2</v>
      </c>
      <c r="J998" s="279">
        <f t="shared" si="579"/>
        <v>26.5</v>
      </c>
      <c r="K998" s="166">
        <f t="shared" si="580"/>
        <v>1312.4</v>
      </c>
      <c r="L998" s="166">
        <f t="shared" si="581"/>
        <v>489.6</v>
      </c>
      <c r="M998" s="166">
        <f t="shared" si="582"/>
        <v>1802</v>
      </c>
      <c r="N998" s="166">
        <f t="shared" si="583"/>
        <v>2252.5</v>
      </c>
      <c r="O998" s="166"/>
      <c r="P998" s="167">
        <f t="shared" si="584"/>
        <v>68</v>
      </c>
      <c r="Q998" s="168">
        <f t="shared" si="585"/>
        <v>0</v>
      </c>
      <c r="R998" s="168">
        <f t="shared" si="586"/>
        <v>0</v>
      </c>
      <c r="S998" s="168">
        <f t="shared" si="587"/>
        <v>0</v>
      </c>
      <c r="T998" s="169">
        <f t="shared" si="588"/>
        <v>0</v>
      </c>
      <c r="U998" s="166"/>
      <c r="V998" s="167">
        <f t="shared" si="589"/>
        <v>68</v>
      </c>
      <c r="W998" s="168">
        <f t="shared" si="590"/>
        <v>0</v>
      </c>
      <c r="X998" s="168">
        <f t="shared" si="591"/>
        <v>0</v>
      </c>
      <c r="Y998" s="168">
        <f t="shared" si="592"/>
        <v>0</v>
      </c>
      <c r="Z998" s="169">
        <f t="shared" si="593"/>
        <v>0</v>
      </c>
      <c r="AA998" s="166"/>
      <c r="AB998" s="167">
        <f t="shared" si="594"/>
        <v>68</v>
      </c>
      <c r="AC998" s="168">
        <f t="shared" si="595"/>
        <v>0</v>
      </c>
      <c r="AD998" s="168">
        <f t="shared" si="596"/>
        <v>0</v>
      </c>
      <c r="AE998" s="168">
        <f t="shared" si="597"/>
        <v>0</v>
      </c>
      <c r="AF998" s="169">
        <f t="shared" si="598"/>
        <v>0</v>
      </c>
      <c r="AG998" s="170"/>
      <c r="AH998" s="238" t="s">
        <v>1490</v>
      </c>
      <c r="AI998" s="295"/>
      <c r="AN998" s="239"/>
      <c r="AO998" s="240"/>
      <c r="AP998" s="240"/>
      <c r="AQ998" s="241"/>
    </row>
    <row r="999" spans="1:43" ht="32.25" thickBot="1">
      <c r="A999" s="297"/>
      <c r="B999" s="304" t="s">
        <v>5372</v>
      </c>
      <c r="C999" s="305" t="s">
        <v>2541</v>
      </c>
      <c r="D999" s="306" t="s">
        <v>5373</v>
      </c>
      <c r="E999" s="208">
        <f>SUM(N1002:N1512)</f>
        <v>1469893.8499999992</v>
      </c>
      <c r="F999" s="228"/>
      <c r="G999" s="298" t="s">
        <v>2541</v>
      </c>
      <c r="H999" s="229"/>
      <c r="I999" s="230"/>
      <c r="J999" s="231"/>
      <c r="K999" s="232"/>
      <c r="L999" s="232"/>
      <c r="M999" s="232"/>
      <c r="N999" s="232"/>
      <c r="O999" s="233">
        <f>SUM(T1002:T1512)</f>
        <v>0</v>
      </c>
      <c r="P999" s="234"/>
      <c r="Q999" s="235"/>
      <c r="R999" s="235"/>
      <c r="S999" s="235"/>
      <c r="T999" s="236"/>
      <c r="U999" s="233">
        <f>SUM(Z1002:Z1512)</f>
        <v>0</v>
      </c>
      <c r="V999" s="234"/>
      <c r="W999" s="235"/>
      <c r="X999" s="235"/>
      <c r="Y999" s="235"/>
      <c r="Z999" s="236"/>
      <c r="AA999" s="233">
        <f>SUM(AF1002:AF1512)</f>
        <v>0</v>
      </c>
      <c r="AB999" s="234"/>
      <c r="AC999" s="235"/>
      <c r="AD999" s="235"/>
      <c r="AE999" s="235"/>
      <c r="AF999" s="236"/>
      <c r="AG999" s="237"/>
      <c r="AH999" s="238" t="s">
        <v>1490</v>
      </c>
      <c r="AI999" s="190"/>
      <c r="AN999" s="255"/>
      <c r="AO999" s="256"/>
      <c r="AP999" s="256"/>
      <c r="AQ999" s="257"/>
    </row>
    <row r="1000" spans="1:43" ht="32.25" thickBot="1">
      <c r="A1000" s="293"/>
      <c r="B1000" s="243" t="s">
        <v>5374</v>
      </c>
      <c r="C1000" s="307" t="s">
        <v>2541</v>
      </c>
      <c r="D1000" s="244" t="s">
        <v>5375</v>
      </c>
      <c r="E1000" s="192">
        <f>SUM(N1002:N1187)</f>
        <v>147979.18999999997</v>
      </c>
      <c r="F1000" s="245"/>
      <c r="G1000" s="246" t="s">
        <v>2541</v>
      </c>
      <c r="H1000" s="247"/>
      <c r="I1000" s="248"/>
      <c r="J1000" s="249"/>
      <c r="K1000" s="250"/>
      <c r="L1000" s="250"/>
      <c r="M1000" s="250"/>
      <c r="N1000" s="250"/>
      <c r="O1000" s="251">
        <f>SUM(T1002:T1187)</f>
        <v>0</v>
      </c>
      <c r="P1000" s="252"/>
      <c r="Q1000" s="253"/>
      <c r="R1000" s="253"/>
      <c r="S1000" s="253"/>
      <c r="T1000" s="254"/>
      <c r="U1000" s="251">
        <f>SUM(Z1002:Z1187)</f>
        <v>0</v>
      </c>
      <c r="V1000" s="252"/>
      <c r="W1000" s="253"/>
      <c r="X1000" s="253"/>
      <c r="Y1000" s="253"/>
      <c r="Z1000" s="254"/>
      <c r="AA1000" s="251">
        <f>SUM(AF1002:AF1187)</f>
        <v>0</v>
      </c>
      <c r="AB1000" s="252"/>
      <c r="AC1000" s="253"/>
      <c r="AD1000" s="253"/>
      <c r="AE1000" s="253"/>
      <c r="AF1000" s="254"/>
      <c r="AG1000" s="237"/>
      <c r="AH1000" s="238" t="s">
        <v>1490</v>
      </c>
      <c r="AI1000" s="190"/>
      <c r="AN1000" s="255"/>
      <c r="AO1000" s="256"/>
      <c r="AP1000" s="256"/>
      <c r="AQ1000" s="257"/>
    </row>
    <row r="1001" spans="1:43" ht="19.5">
      <c r="A1001" s="287"/>
      <c r="B1001" s="259" t="s">
        <v>5376</v>
      </c>
      <c r="C1001" s="303" t="s">
        <v>2541</v>
      </c>
      <c r="D1001" s="260" t="s">
        <v>5377</v>
      </c>
      <c r="E1001" s="181">
        <f>SUM(N1002:N1054)</f>
        <v>58482.310000000019</v>
      </c>
      <c r="F1001" s="261"/>
      <c r="G1001" s="262" t="s">
        <v>2541</v>
      </c>
      <c r="H1001" s="263"/>
      <c r="I1001" s="264"/>
      <c r="J1001" s="265"/>
      <c r="K1001" s="266"/>
      <c r="L1001" s="266"/>
      <c r="M1001" s="266"/>
      <c r="N1001" s="266"/>
      <c r="O1001" s="267">
        <f>SUM(T1002:T1054)</f>
        <v>0</v>
      </c>
      <c r="P1001" s="268"/>
      <c r="Q1001" s="269"/>
      <c r="R1001" s="269"/>
      <c r="S1001" s="269"/>
      <c r="T1001" s="270"/>
      <c r="U1001" s="267">
        <f>SUM(Z1002:Z1054)</f>
        <v>0</v>
      </c>
      <c r="V1001" s="268"/>
      <c r="W1001" s="269"/>
      <c r="X1001" s="269"/>
      <c r="Y1001" s="269"/>
      <c r="Z1001" s="270"/>
      <c r="AA1001" s="267">
        <f>SUM(AF1002:AF1054)</f>
        <v>0</v>
      </c>
      <c r="AB1001" s="268"/>
      <c r="AC1001" s="269"/>
      <c r="AD1001" s="269"/>
      <c r="AE1001" s="269"/>
      <c r="AF1001" s="270"/>
      <c r="AG1001" s="237"/>
      <c r="AH1001" s="238" t="s">
        <v>1490</v>
      </c>
      <c r="AI1001" s="190"/>
      <c r="AN1001" s="255"/>
      <c r="AO1001" s="256"/>
      <c r="AP1001" s="256"/>
      <c r="AQ1001" s="257"/>
    </row>
    <row r="1002" spans="1:43" ht="30">
      <c r="A1002" s="281"/>
      <c r="B1002" s="282" t="s">
        <v>5378</v>
      </c>
      <c r="C1002" s="286" t="s">
        <v>5379</v>
      </c>
      <c r="D1002" s="273" t="s">
        <v>5380</v>
      </c>
      <c r="E1002" s="274"/>
      <c r="F1002" s="275" t="s">
        <v>2590</v>
      </c>
      <c r="G1002" s="276">
        <v>31</v>
      </c>
      <c r="H1002" s="277">
        <v>8.69</v>
      </c>
      <c r="I1002" s="278">
        <v>8.67</v>
      </c>
      <c r="J1002" s="279">
        <f t="shared" ref="J1002:J1054" si="599">ROUND(H1002+I1002,2)</f>
        <v>17.36</v>
      </c>
      <c r="K1002" s="166">
        <f t="shared" ref="K1002:K1054" si="600">ROUND(G1002*H1002,2)</f>
        <v>269.39</v>
      </c>
      <c r="L1002" s="166">
        <f t="shared" ref="L1002:L1054" si="601">ROUND(G1002*I1002,2)</f>
        <v>268.77</v>
      </c>
      <c r="M1002" s="166">
        <f t="shared" ref="M1002:M1054" si="602">ROUND(K1002+L1002,2)</f>
        <v>538.16</v>
      </c>
      <c r="N1002" s="166">
        <f t="shared" ref="N1002:N1054" si="603">ROUND(M1002*(1+$I$2),2)</f>
        <v>672.7</v>
      </c>
      <c r="O1002" s="166"/>
      <c r="P1002" s="167">
        <f t="shared" ref="P1002:P1054" si="604">ROUND(G1002-O1002,2)</f>
        <v>31</v>
      </c>
      <c r="Q1002" s="168">
        <f t="shared" ref="Q1002:Q1054" si="605">ROUND(O1002*$H1002*(1+$I$2),2)</f>
        <v>0</v>
      </c>
      <c r="R1002" s="168">
        <f t="shared" ref="R1002:R1054" si="606">ROUND(O1002*$I1002*(1+$I$2),2)</f>
        <v>0</v>
      </c>
      <c r="S1002" s="168">
        <f t="shared" ref="S1002:S1054" si="607">ROUND(O1002*($I1002+$H1002),2)</f>
        <v>0</v>
      </c>
      <c r="T1002" s="169">
        <f t="shared" ref="T1002:T1054" si="608">ROUND(Q1002+R1002,2)</f>
        <v>0</v>
      </c>
      <c r="U1002" s="166"/>
      <c r="V1002" s="167">
        <f t="shared" ref="V1002:V1054" si="609">ROUND(P1002-U1002,2)</f>
        <v>31</v>
      </c>
      <c r="W1002" s="168">
        <f t="shared" ref="W1002:W1054" si="610">ROUND(U1002*$H1002*(1+$I$2),2)</f>
        <v>0</v>
      </c>
      <c r="X1002" s="168">
        <f t="shared" ref="X1002:X1054" si="611">ROUND(U1002*$I1002*(1+$I$2),2)</f>
        <v>0</v>
      </c>
      <c r="Y1002" s="168">
        <f t="shared" ref="Y1002:Y1054" si="612">ROUND(U1002*($I1002+$H1002),2)</f>
        <v>0</v>
      </c>
      <c r="Z1002" s="169">
        <f t="shared" ref="Z1002:Z1054" si="613">ROUND(W1002+X1002,2)</f>
        <v>0</v>
      </c>
      <c r="AA1002" s="166"/>
      <c r="AB1002" s="167">
        <f t="shared" ref="AB1002:AB1054" si="614">ROUND(V1002-AA1002,2)</f>
        <v>31</v>
      </c>
      <c r="AC1002" s="168">
        <f t="shared" ref="AC1002:AC1054" si="615">ROUND(AA1002*$H1002*(1+$I$2),2)</f>
        <v>0</v>
      </c>
      <c r="AD1002" s="168">
        <f t="shared" ref="AD1002:AD1054" si="616">ROUND(AA1002*$I1002*(1+$I$2),2)</f>
        <v>0</v>
      </c>
      <c r="AE1002" s="168">
        <f t="shared" ref="AE1002:AE1054" si="617">ROUND(AA1002*($I1002+$H1002),2)</f>
        <v>0</v>
      </c>
      <c r="AF1002" s="169">
        <f t="shared" ref="AF1002:AF1054" si="618">ROUND(AC1002+AD1002,2)</f>
        <v>0</v>
      </c>
      <c r="AG1002" s="170"/>
      <c r="AH1002" s="238" t="s">
        <v>1490</v>
      </c>
      <c r="AI1002" s="285"/>
      <c r="AN1002" s="255"/>
      <c r="AO1002" s="256"/>
      <c r="AP1002" s="256"/>
      <c r="AQ1002" s="257"/>
    </row>
    <row r="1003" spans="1:43" ht="30">
      <c r="A1003" s="281"/>
      <c r="B1003" s="282" t="s">
        <v>5381</v>
      </c>
      <c r="C1003" s="286" t="s">
        <v>5382</v>
      </c>
      <c r="D1003" s="273" t="s">
        <v>5383</v>
      </c>
      <c r="E1003" s="274"/>
      <c r="F1003" s="275" t="s">
        <v>2590</v>
      </c>
      <c r="G1003" s="276">
        <v>62</v>
      </c>
      <c r="H1003" s="277">
        <v>11.28</v>
      </c>
      <c r="I1003" s="278">
        <v>8.67</v>
      </c>
      <c r="J1003" s="279">
        <f t="shared" si="599"/>
        <v>19.95</v>
      </c>
      <c r="K1003" s="166">
        <f t="shared" si="600"/>
        <v>699.36</v>
      </c>
      <c r="L1003" s="166">
        <f t="shared" si="601"/>
        <v>537.54</v>
      </c>
      <c r="M1003" s="166">
        <f t="shared" si="602"/>
        <v>1236.9000000000001</v>
      </c>
      <c r="N1003" s="166">
        <f t="shared" si="603"/>
        <v>1546.13</v>
      </c>
      <c r="O1003" s="166"/>
      <c r="P1003" s="167">
        <f t="shared" si="604"/>
        <v>62</v>
      </c>
      <c r="Q1003" s="168">
        <f t="shared" si="605"/>
        <v>0</v>
      </c>
      <c r="R1003" s="168">
        <f t="shared" si="606"/>
        <v>0</v>
      </c>
      <c r="S1003" s="168">
        <f t="shared" si="607"/>
        <v>0</v>
      </c>
      <c r="T1003" s="169">
        <f t="shared" si="608"/>
        <v>0</v>
      </c>
      <c r="U1003" s="166"/>
      <c r="V1003" s="167">
        <f t="shared" si="609"/>
        <v>62</v>
      </c>
      <c r="W1003" s="168">
        <f t="shared" si="610"/>
        <v>0</v>
      </c>
      <c r="X1003" s="168">
        <f t="shared" si="611"/>
        <v>0</v>
      </c>
      <c r="Y1003" s="168">
        <f t="shared" si="612"/>
        <v>0</v>
      </c>
      <c r="Z1003" s="169">
        <f t="shared" si="613"/>
        <v>0</v>
      </c>
      <c r="AA1003" s="166"/>
      <c r="AB1003" s="167">
        <f t="shared" si="614"/>
        <v>62</v>
      </c>
      <c r="AC1003" s="168">
        <f t="shared" si="615"/>
        <v>0</v>
      </c>
      <c r="AD1003" s="168">
        <f t="shared" si="616"/>
        <v>0</v>
      </c>
      <c r="AE1003" s="168">
        <f t="shared" si="617"/>
        <v>0</v>
      </c>
      <c r="AF1003" s="169">
        <f t="shared" si="618"/>
        <v>0</v>
      </c>
      <c r="AG1003" s="170"/>
      <c r="AH1003" s="238" t="s">
        <v>1490</v>
      </c>
      <c r="AI1003" s="285"/>
      <c r="AN1003" s="255"/>
      <c r="AO1003" s="256"/>
      <c r="AP1003" s="256"/>
      <c r="AQ1003" s="257"/>
    </row>
    <row r="1004" spans="1:43" ht="30">
      <c r="A1004" s="281"/>
      <c r="B1004" s="282" t="s">
        <v>5384</v>
      </c>
      <c r="C1004" s="286" t="s">
        <v>5385</v>
      </c>
      <c r="D1004" s="273" t="s">
        <v>5386</v>
      </c>
      <c r="E1004" s="274"/>
      <c r="F1004" s="275" t="s">
        <v>2590</v>
      </c>
      <c r="G1004" s="276">
        <v>103</v>
      </c>
      <c r="H1004" s="277">
        <v>15.04</v>
      </c>
      <c r="I1004" s="278">
        <v>8.67</v>
      </c>
      <c r="J1004" s="279">
        <f t="shared" si="599"/>
        <v>23.71</v>
      </c>
      <c r="K1004" s="166">
        <f t="shared" si="600"/>
        <v>1549.12</v>
      </c>
      <c r="L1004" s="166">
        <f t="shared" si="601"/>
        <v>893.01</v>
      </c>
      <c r="M1004" s="166">
        <f t="shared" si="602"/>
        <v>2442.13</v>
      </c>
      <c r="N1004" s="166">
        <f t="shared" si="603"/>
        <v>3052.66</v>
      </c>
      <c r="O1004" s="166"/>
      <c r="P1004" s="167">
        <f t="shared" si="604"/>
        <v>103</v>
      </c>
      <c r="Q1004" s="168">
        <f t="shared" si="605"/>
        <v>0</v>
      </c>
      <c r="R1004" s="168">
        <f t="shared" si="606"/>
        <v>0</v>
      </c>
      <c r="S1004" s="168">
        <f t="shared" si="607"/>
        <v>0</v>
      </c>
      <c r="T1004" s="169">
        <f t="shared" si="608"/>
        <v>0</v>
      </c>
      <c r="U1004" s="166"/>
      <c r="V1004" s="167">
        <f t="shared" si="609"/>
        <v>103</v>
      </c>
      <c r="W1004" s="168">
        <f t="shared" si="610"/>
        <v>0</v>
      </c>
      <c r="X1004" s="168">
        <f t="shared" si="611"/>
        <v>0</v>
      </c>
      <c r="Y1004" s="168">
        <f t="shared" si="612"/>
        <v>0</v>
      </c>
      <c r="Z1004" s="169">
        <f t="shared" si="613"/>
        <v>0</v>
      </c>
      <c r="AA1004" s="166"/>
      <c r="AB1004" s="167">
        <f t="shared" si="614"/>
        <v>103</v>
      </c>
      <c r="AC1004" s="168">
        <f t="shared" si="615"/>
        <v>0</v>
      </c>
      <c r="AD1004" s="168">
        <f t="shared" si="616"/>
        <v>0</v>
      </c>
      <c r="AE1004" s="168">
        <f t="shared" si="617"/>
        <v>0</v>
      </c>
      <c r="AF1004" s="169">
        <f t="shared" si="618"/>
        <v>0</v>
      </c>
      <c r="AG1004" s="170"/>
      <c r="AH1004" s="238" t="s">
        <v>1490</v>
      </c>
      <c r="AI1004" s="285"/>
      <c r="AN1004" s="239"/>
      <c r="AO1004" s="240"/>
      <c r="AP1004" s="240"/>
      <c r="AQ1004" s="241"/>
    </row>
    <row r="1005" spans="1:43" ht="30">
      <c r="A1005" s="281"/>
      <c r="B1005" s="282" t="s">
        <v>5387</v>
      </c>
      <c r="C1005" s="286" t="s">
        <v>5388</v>
      </c>
      <c r="D1005" s="273" t="s">
        <v>5389</v>
      </c>
      <c r="E1005" s="274"/>
      <c r="F1005" s="275" t="s">
        <v>2590</v>
      </c>
      <c r="G1005" s="276">
        <v>21</v>
      </c>
      <c r="H1005" s="277">
        <v>26.41</v>
      </c>
      <c r="I1005" s="278">
        <v>13.01</v>
      </c>
      <c r="J1005" s="279">
        <f t="shared" si="599"/>
        <v>39.42</v>
      </c>
      <c r="K1005" s="166">
        <f t="shared" si="600"/>
        <v>554.61</v>
      </c>
      <c r="L1005" s="166">
        <f t="shared" si="601"/>
        <v>273.20999999999998</v>
      </c>
      <c r="M1005" s="166">
        <f t="shared" si="602"/>
        <v>827.82</v>
      </c>
      <c r="N1005" s="166">
        <f t="shared" si="603"/>
        <v>1034.78</v>
      </c>
      <c r="O1005" s="166"/>
      <c r="P1005" s="167">
        <f t="shared" si="604"/>
        <v>21</v>
      </c>
      <c r="Q1005" s="168">
        <f t="shared" si="605"/>
        <v>0</v>
      </c>
      <c r="R1005" s="168">
        <f t="shared" si="606"/>
        <v>0</v>
      </c>
      <c r="S1005" s="168">
        <f t="shared" si="607"/>
        <v>0</v>
      </c>
      <c r="T1005" s="169">
        <f t="shared" si="608"/>
        <v>0</v>
      </c>
      <c r="U1005" s="166"/>
      <c r="V1005" s="167">
        <f t="shared" si="609"/>
        <v>21</v>
      </c>
      <c r="W1005" s="168">
        <f t="shared" si="610"/>
        <v>0</v>
      </c>
      <c r="X1005" s="168">
        <f t="shared" si="611"/>
        <v>0</v>
      </c>
      <c r="Y1005" s="168">
        <f t="shared" si="612"/>
        <v>0</v>
      </c>
      <c r="Z1005" s="169">
        <f t="shared" si="613"/>
        <v>0</v>
      </c>
      <c r="AA1005" s="166"/>
      <c r="AB1005" s="167">
        <f t="shared" si="614"/>
        <v>21</v>
      </c>
      <c r="AC1005" s="168">
        <f t="shared" si="615"/>
        <v>0</v>
      </c>
      <c r="AD1005" s="168">
        <f t="shared" si="616"/>
        <v>0</v>
      </c>
      <c r="AE1005" s="168">
        <f t="shared" si="617"/>
        <v>0</v>
      </c>
      <c r="AF1005" s="169">
        <f t="shared" si="618"/>
        <v>0</v>
      </c>
      <c r="AG1005" s="170"/>
      <c r="AH1005" s="238" t="s">
        <v>1490</v>
      </c>
      <c r="AI1005" s="285"/>
      <c r="AN1005" s="255"/>
      <c r="AO1005" s="256"/>
      <c r="AP1005" s="256"/>
      <c r="AQ1005" s="257"/>
    </row>
    <row r="1006" spans="1:43" ht="30">
      <c r="A1006" s="281"/>
      <c r="B1006" s="282" t="s">
        <v>5390</v>
      </c>
      <c r="C1006" s="286" t="s">
        <v>5391</v>
      </c>
      <c r="D1006" s="273" t="s">
        <v>5392</v>
      </c>
      <c r="E1006" s="274"/>
      <c r="F1006" s="275" t="s">
        <v>2590</v>
      </c>
      <c r="G1006" s="276">
        <v>21</v>
      </c>
      <c r="H1006" s="277">
        <v>29.67</v>
      </c>
      <c r="I1006" s="278">
        <v>13.01</v>
      </c>
      <c r="J1006" s="279">
        <f t="shared" si="599"/>
        <v>42.68</v>
      </c>
      <c r="K1006" s="166">
        <f t="shared" si="600"/>
        <v>623.07000000000005</v>
      </c>
      <c r="L1006" s="166">
        <f t="shared" si="601"/>
        <v>273.20999999999998</v>
      </c>
      <c r="M1006" s="166">
        <f t="shared" si="602"/>
        <v>896.28</v>
      </c>
      <c r="N1006" s="166">
        <f t="shared" si="603"/>
        <v>1120.3499999999999</v>
      </c>
      <c r="O1006" s="166"/>
      <c r="P1006" s="167">
        <f t="shared" si="604"/>
        <v>21</v>
      </c>
      <c r="Q1006" s="168">
        <f t="shared" si="605"/>
        <v>0</v>
      </c>
      <c r="R1006" s="168">
        <f t="shared" si="606"/>
        <v>0</v>
      </c>
      <c r="S1006" s="168">
        <f t="shared" si="607"/>
        <v>0</v>
      </c>
      <c r="T1006" s="169">
        <f t="shared" si="608"/>
        <v>0</v>
      </c>
      <c r="U1006" s="166"/>
      <c r="V1006" s="167">
        <f t="shared" si="609"/>
        <v>21</v>
      </c>
      <c r="W1006" s="168">
        <f t="shared" si="610"/>
        <v>0</v>
      </c>
      <c r="X1006" s="168">
        <f t="shared" si="611"/>
        <v>0</v>
      </c>
      <c r="Y1006" s="168">
        <f t="shared" si="612"/>
        <v>0</v>
      </c>
      <c r="Z1006" s="169">
        <f t="shared" si="613"/>
        <v>0</v>
      </c>
      <c r="AA1006" s="166"/>
      <c r="AB1006" s="167">
        <f t="shared" si="614"/>
        <v>21</v>
      </c>
      <c r="AC1006" s="168">
        <f t="shared" si="615"/>
        <v>0</v>
      </c>
      <c r="AD1006" s="168">
        <f t="shared" si="616"/>
        <v>0</v>
      </c>
      <c r="AE1006" s="168">
        <f t="shared" si="617"/>
        <v>0</v>
      </c>
      <c r="AF1006" s="169">
        <f t="shared" si="618"/>
        <v>0</v>
      </c>
      <c r="AG1006" s="170"/>
      <c r="AH1006" s="238" t="s">
        <v>1490</v>
      </c>
      <c r="AI1006" s="285"/>
      <c r="AN1006" s="255"/>
      <c r="AO1006" s="256"/>
      <c r="AP1006" s="256"/>
      <c r="AQ1006" s="257"/>
    </row>
    <row r="1007" spans="1:43" ht="30">
      <c r="A1007" s="281"/>
      <c r="B1007" s="282" t="s">
        <v>5393</v>
      </c>
      <c r="C1007" s="286" t="s">
        <v>5394</v>
      </c>
      <c r="D1007" s="273" t="s">
        <v>5395</v>
      </c>
      <c r="E1007" s="274"/>
      <c r="F1007" s="275" t="s">
        <v>2590</v>
      </c>
      <c r="G1007" s="276">
        <v>16</v>
      </c>
      <c r="H1007" s="277">
        <v>37.78</v>
      </c>
      <c r="I1007" s="278">
        <v>13.01</v>
      </c>
      <c r="J1007" s="279">
        <f t="shared" si="599"/>
        <v>50.79</v>
      </c>
      <c r="K1007" s="166">
        <f t="shared" si="600"/>
        <v>604.48</v>
      </c>
      <c r="L1007" s="166">
        <f t="shared" si="601"/>
        <v>208.16</v>
      </c>
      <c r="M1007" s="166">
        <f t="shared" si="602"/>
        <v>812.64</v>
      </c>
      <c r="N1007" s="166">
        <f t="shared" si="603"/>
        <v>1015.8</v>
      </c>
      <c r="O1007" s="166"/>
      <c r="P1007" s="167">
        <f t="shared" si="604"/>
        <v>16</v>
      </c>
      <c r="Q1007" s="168">
        <f t="shared" si="605"/>
        <v>0</v>
      </c>
      <c r="R1007" s="168">
        <f t="shared" si="606"/>
        <v>0</v>
      </c>
      <c r="S1007" s="168">
        <f t="shared" si="607"/>
        <v>0</v>
      </c>
      <c r="T1007" s="169">
        <f t="shared" si="608"/>
        <v>0</v>
      </c>
      <c r="U1007" s="166"/>
      <c r="V1007" s="167">
        <f t="shared" si="609"/>
        <v>16</v>
      </c>
      <c r="W1007" s="168">
        <f t="shared" si="610"/>
        <v>0</v>
      </c>
      <c r="X1007" s="168">
        <f t="shared" si="611"/>
        <v>0</v>
      </c>
      <c r="Y1007" s="168">
        <f t="shared" si="612"/>
        <v>0</v>
      </c>
      <c r="Z1007" s="169">
        <f t="shared" si="613"/>
        <v>0</v>
      </c>
      <c r="AA1007" s="166"/>
      <c r="AB1007" s="167">
        <f t="shared" si="614"/>
        <v>16</v>
      </c>
      <c r="AC1007" s="168">
        <f t="shared" si="615"/>
        <v>0</v>
      </c>
      <c r="AD1007" s="168">
        <f t="shared" si="616"/>
        <v>0</v>
      </c>
      <c r="AE1007" s="168">
        <f t="shared" si="617"/>
        <v>0</v>
      </c>
      <c r="AF1007" s="169">
        <f t="shared" si="618"/>
        <v>0</v>
      </c>
      <c r="AG1007" s="170"/>
      <c r="AH1007" s="238" t="s">
        <v>1490</v>
      </c>
      <c r="AI1007" s="285"/>
      <c r="AN1007" s="255"/>
      <c r="AO1007" s="256"/>
      <c r="AP1007" s="256"/>
      <c r="AQ1007" s="257"/>
    </row>
    <row r="1008" spans="1:43" ht="30">
      <c r="A1008" s="281"/>
      <c r="B1008" s="282" t="s">
        <v>5396</v>
      </c>
      <c r="C1008" s="286" t="s">
        <v>5397</v>
      </c>
      <c r="D1008" s="273" t="s">
        <v>5398</v>
      </c>
      <c r="E1008" s="274"/>
      <c r="F1008" s="275" t="s">
        <v>2590</v>
      </c>
      <c r="G1008" s="276">
        <v>16</v>
      </c>
      <c r="H1008" s="277">
        <v>31.65</v>
      </c>
      <c r="I1008" s="278">
        <v>17.350000000000001</v>
      </c>
      <c r="J1008" s="279">
        <f t="shared" si="599"/>
        <v>49</v>
      </c>
      <c r="K1008" s="166">
        <f t="shared" si="600"/>
        <v>506.4</v>
      </c>
      <c r="L1008" s="166">
        <f t="shared" si="601"/>
        <v>277.60000000000002</v>
      </c>
      <c r="M1008" s="166">
        <f t="shared" si="602"/>
        <v>784</v>
      </c>
      <c r="N1008" s="166">
        <f t="shared" si="603"/>
        <v>980</v>
      </c>
      <c r="O1008" s="166"/>
      <c r="P1008" s="167">
        <f t="shared" si="604"/>
        <v>16</v>
      </c>
      <c r="Q1008" s="168">
        <f t="shared" si="605"/>
        <v>0</v>
      </c>
      <c r="R1008" s="168">
        <f t="shared" si="606"/>
        <v>0</v>
      </c>
      <c r="S1008" s="168">
        <f t="shared" si="607"/>
        <v>0</v>
      </c>
      <c r="T1008" s="169">
        <f t="shared" si="608"/>
        <v>0</v>
      </c>
      <c r="U1008" s="166"/>
      <c r="V1008" s="167">
        <f t="shared" si="609"/>
        <v>16</v>
      </c>
      <c r="W1008" s="168">
        <f t="shared" si="610"/>
        <v>0</v>
      </c>
      <c r="X1008" s="168">
        <f t="shared" si="611"/>
        <v>0</v>
      </c>
      <c r="Y1008" s="168">
        <f t="shared" si="612"/>
        <v>0</v>
      </c>
      <c r="Z1008" s="169">
        <f t="shared" si="613"/>
        <v>0</v>
      </c>
      <c r="AA1008" s="166"/>
      <c r="AB1008" s="167">
        <f t="shared" si="614"/>
        <v>16</v>
      </c>
      <c r="AC1008" s="168">
        <f t="shared" si="615"/>
        <v>0</v>
      </c>
      <c r="AD1008" s="168">
        <f t="shared" si="616"/>
        <v>0</v>
      </c>
      <c r="AE1008" s="168">
        <f t="shared" si="617"/>
        <v>0</v>
      </c>
      <c r="AF1008" s="169">
        <f t="shared" si="618"/>
        <v>0</v>
      </c>
      <c r="AG1008" s="170"/>
      <c r="AH1008" s="238" t="s">
        <v>1490</v>
      </c>
      <c r="AI1008" s="285"/>
      <c r="AN1008" s="255"/>
      <c r="AO1008" s="256"/>
      <c r="AP1008" s="256"/>
      <c r="AQ1008" s="257"/>
    </row>
    <row r="1009" spans="1:43" ht="30">
      <c r="A1009" s="281"/>
      <c r="B1009" s="282" t="s">
        <v>5399</v>
      </c>
      <c r="C1009" s="286" t="s">
        <v>5400</v>
      </c>
      <c r="D1009" s="273" t="s">
        <v>5401</v>
      </c>
      <c r="E1009" s="274"/>
      <c r="F1009" s="275" t="s">
        <v>2590</v>
      </c>
      <c r="G1009" s="276">
        <v>10</v>
      </c>
      <c r="H1009" s="277">
        <v>34.71</v>
      </c>
      <c r="I1009" s="278">
        <v>17.350000000000001</v>
      </c>
      <c r="J1009" s="279">
        <f t="shared" si="599"/>
        <v>52.06</v>
      </c>
      <c r="K1009" s="166">
        <f t="shared" si="600"/>
        <v>347.1</v>
      </c>
      <c r="L1009" s="166">
        <f t="shared" si="601"/>
        <v>173.5</v>
      </c>
      <c r="M1009" s="166">
        <f t="shared" si="602"/>
        <v>520.6</v>
      </c>
      <c r="N1009" s="166">
        <f t="shared" si="603"/>
        <v>650.75</v>
      </c>
      <c r="O1009" s="166"/>
      <c r="P1009" s="167">
        <f t="shared" si="604"/>
        <v>10</v>
      </c>
      <c r="Q1009" s="168">
        <f t="shared" si="605"/>
        <v>0</v>
      </c>
      <c r="R1009" s="168">
        <f t="shared" si="606"/>
        <v>0</v>
      </c>
      <c r="S1009" s="168">
        <f t="shared" si="607"/>
        <v>0</v>
      </c>
      <c r="T1009" s="169">
        <f t="shared" si="608"/>
        <v>0</v>
      </c>
      <c r="U1009" s="166"/>
      <c r="V1009" s="167">
        <f t="shared" si="609"/>
        <v>10</v>
      </c>
      <c r="W1009" s="168">
        <f t="shared" si="610"/>
        <v>0</v>
      </c>
      <c r="X1009" s="168">
        <f t="shared" si="611"/>
        <v>0</v>
      </c>
      <c r="Y1009" s="168">
        <f t="shared" si="612"/>
        <v>0</v>
      </c>
      <c r="Z1009" s="169">
        <f t="shared" si="613"/>
        <v>0</v>
      </c>
      <c r="AA1009" s="166"/>
      <c r="AB1009" s="167">
        <f t="shared" si="614"/>
        <v>10</v>
      </c>
      <c r="AC1009" s="168">
        <f t="shared" si="615"/>
        <v>0</v>
      </c>
      <c r="AD1009" s="168">
        <f t="shared" si="616"/>
        <v>0</v>
      </c>
      <c r="AE1009" s="168">
        <f t="shared" si="617"/>
        <v>0</v>
      </c>
      <c r="AF1009" s="169">
        <f t="shared" si="618"/>
        <v>0</v>
      </c>
      <c r="AG1009" s="170"/>
      <c r="AH1009" s="238" t="s">
        <v>1490</v>
      </c>
      <c r="AI1009" s="285"/>
      <c r="AN1009" s="255"/>
      <c r="AO1009" s="256"/>
      <c r="AP1009" s="256"/>
      <c r="AQ1009" s="257"/>
    </row>
    <row r="1010" spans="1:43" ht="30">
      <c r="A1010" s="281"/>
      <c r="B1010" s="282" t="s">
        <v>5402</v>
      </c>
      <c r="C1010" s="286" t="s">
        <v>5403</v>
      </c>
      <c r="D1010" s="273" t="s">
        <v>5404</v>
      </c>
      <c r="E1010" s="274"/>
      <c r="F1010" s="275" t="s">
        <v>2590</v>
      </c>
      <c r="G1010" s="276">
        <v>4</v>
      </c>
      <c r="H1010" s="277">
        <v>51.29</v>
      </c>
      <c r="I1010" s="278">
        <v>17.350000000000001</v>
      </c>
      <c r="J1010" s="279">
        <f t="shared" si="599"/>
        <v>68.64</v>
      </c>
      <c r="K1010" s="166">
        <f t="shared" si="600"/>
        <v>205.16</v>
      </c>
      <c r="L1010" s="166">
        <f t="shared" si="601"/>
        <v>69.400000000000006</v>
      </c>
      <c r="M1010" s="166">
        <f t="shared" si="602"/>
        <v>274.56</v>
      </c>
      <c r="N1010" s="166">
        <f t="shared" si="603"/>
        <v>343.2</v>
      </c>
      <c r="O1010" s="166"/>
      <c r="P1010" s="167">
        <f t="shared" si="604"/>
        <v>4</v>
      </c>
      <c r="Q1010" s="168">
        <f t="shared" si="605"/>
        <v>0</v>
      </c>
      <c r="R1010" s="168">
        <f t="shared" si="606"/>
        <v>0</v>
      </c>
      <c r="S1010" s="168">
        <f t="shared" si="607"/>
        <v>0</v>
      </c>
      <c r="T1010" s="169">
        <f t="shared" si="608"/>
        <v>0</v>
      </c>
      <c r="U1010" s="166"/>
      <c r="V1010" s="167">
        <f t="shared" si="609"/>
        <v>4</v>
      </c>
      <c r="W1010" s="168">
        <f t="shared" si="610"/>
        <v>0</v>
      </c>
      <c r="X1010" s="168">
        <f t="shared" si="611"/>
        <v>0</v>
      </c>
      <c r="Y1010" s="168">
        <f t="shared" si="612"/>
        <v>0</v>
      </c>
      <c r="Z1010" s="169">
        <f t="shared" si="613"/>
        <v>0</v>
      </c>
      <c r="AA1010" s="166"/>
      <c r="AB1010" s="167">
        <f t="shared" si="614"/>
        <v>4</v>
      </c>
      <c r="AC1010" s="168">
        <f t="shared" si="615"/>
        <v>0</v>
      </c>
      <c r="AD1010" s="168">
        <f t="shared" si="616"/>
        <v>0</v>
      </c>
      <c r="AE1010" s="168">
        <f t="shared" si="617"/>
        <v>0</v>
      </c>
      <c r="AF1010" s="169">
        <f t="shared" si="618"/>
        <v>0</v>
      </c>
      <c r="AG1010" s="170"/>
      <c r="AH1010" s="238" t="s">
        <v>1490</v>
      </c>
      <c r="AI1010" s="285"/>
      <c r="AN1010" s="239"/>
      <c r="AO1010" s="240"/>
      <c r="AP1010" s="240"/>
      <c r="AQ1010" s="241"/>
    </row>
    <row r="1011" spans="1:43" ht="30">
      <c r="A1011" s="281"/>
      <c r="B1011" s="282" t="s">
        <v>5405</v>
      </c>
      <c r="C1011" s="286" t="s">
        <v>5406</v>
      </c>
      <c r="D1011" s="273" t="s">
        <v>5407</v>
      </c>
      <c r="E1011" s="274"/>
      <c r="F1011" s="275" t="s">
        <v>2590</v>
      </c>
      <c r="G1011" s="276">
        <v>21</v>
      </c>
      <c r="H1011" s="277">
        <v>8.69</v>
      </c>
      <c r="I1011" s="278">
        <v>14.46</v>
      </c>
      <c r="J1011" s="279">
        <f t="shared" si="599"/>
        <v>23.15</v>
      </c>
      <c r="K1011" s="166">
        <f t="shared" si="600"/>
        <v>182.49</v>
      </c>
      <c r="L1011" s="166">
        <f t="shared" si="601"/>
        <v>303.66000000000003</v>
      </c>
      <c r="M1011" s="166">
        <f t="shared" si="602"/>
        <v>486.15</v>
      </c>
      <c r="N1011" s="166">
        <f t="shared" si="603"/>
        <v>607.69000000000005</v>
      </c>
      <c r="O1011" s="166"/>
      <c r="P1011" s="167">
        <f t="shared" si="604"/>
        <v>21</v>
      </c>
      <c r="Q1011" s="168">
        <f t="shared" si="605"/>
        <v>0</v>
      </c>
      <c r="R1011" s="168">
        <f t="shared" si="606"/>
        <v>0</v>
      </c>
      <c r="S1011" s="168">
        <f t="shared" si="607"/>
        <v>0</v>
      </c>
      <c r="T1011" s="169">
        <f t="shared" si="608"/>
        <v>0</v>
      </c>
      <c r="U1011" s="166"/>
      <c r="V1011" s="167">
        <f t="shared" si="609"/>
        <v>21</v>
      </c>
      <c r="W1011" s="168">
        <f t="shared" si="610"/>
        <v>0</v>
      </c>
      <c r="X1011" s="168">
        <f t="shared" si="611"/>
        <v>0</v>
      </c>
      <c r="Y1011" s="168">
        <f t="shared" si="612"/>
        <v>0</v>
      </c>
      <c r="Z1011" s="169">
        <f t="shared" si="613"/>
        <v>0</v>
      </c>
      <c r="AA1011" s="166"/>
      <c r="AB1011" s="167">
        <f t="shared" si="614"/>
        <v>21</v>
      </c>
      <c r="AC1011" s="168">
        <f t="shared" si="615"/>
        <v>0</v>
      </c>
      <c r="AD1011" s="168">
        <f t="shared" si="616"/>
        <v>0</v>
      </c>
      <c r="AE1011" s="168">
        <f t="shared" si="617"/>
        <v>0</v>
      </c>
      <c r="AF1011" s="169">
        <f t="shared" si="618"/>
        <v>0</v>
      </c>
      <c r="AG1011" s="170"/>
      <c r="AH1011" s="238" t="s">
        <v>1490</v>
      </c>
      <c r="AI1011" s="285"/>
      <c r="AN1011" s="255"/>
      <c r="AO1011" s="256"/>
      <c r="AP1011" s="256"/>
      <c r="AQ1011" s="257"/>
    </row>
    <row r="1012" spans="1:43" ht="30">
      <c r="A1012" s="281"/>
      <c r="B1012" s="282" t="s">
        <v>5408</v>
      </c>
      <c r="C1012" s="286" t="s">
        <v>5409</v>
      </c>
      <c r="D1012" s="273" t="s">
        <v>5410</v>
      </c>
      <c r="E1012" s="274"/>
      <c r="F1012" s="275" t="s">
        <v>2590</v>
      </c>
      <c r="G1012" s="276">
        <v>226</v>
      </c>
      <c r="H1012" s="277">
        <v>11.28</v>
      </c>
      <c r="I1012" s="278">
        <v>14.46</v>
      </c>
      <c r="J1012" s="279">
        <f t="shared" si="599"/>
        <v>25.74</v>
      </c>
      <c r="K1012" s="166">
        <f t="shared" si="600"/>
        <v>2549.2800000000002</v>
      </c>
      <c r="L1012" s="166">
        <f t="shared" si="601"/>
        <v>3267.96</v>
      </c>
      <c r="M1012" s="166">
        <f t="shared" si="602"/>
        <v>5817.24</v>
      </c>
      <c r="N1012" s="166">
        <f t="shared" si="603"/>
        <v>7271.55</v>
      </c>
      <c r="O1012" s="166"/>
      <c r="P1012" s="167">
        <f t="shared" si="604"/>
        <v>226</v>
      </c>
      <c r="Q1012" s="168">
        <f t="shared" si="605"/>
        <v>0</v>
      </c>
      <c r="R1012" s="168">
        <f t="shared" si="606"/>
        <v>0</v>
      </c>
      <c r="S1012" s="168">
        <f t="shared" si="607"/>
        <v>0</v>
      </c>
      <c r="T1012" s="169">
        <f t="shared" si="608"/>
        <v>0</v>
      </c>
      <c r="U1012" s="166"/>
      <c r="V1012" s="167">
        <f t="shared" si="609"/>
        <v>226</v>
      </c>
      <c r="W1012" s="168">
        <f t="shared" si="610"/>
        <v>0</v>
      </c>
      <c r="X1012" s="168">
        <f t="shared" si="611"/>
        <v>0</v>
      </c>
      <c r="Y1012" s="168">
        <f t="shared" si="612"/>
        <v>0</v>
      </c>
      <c r="Z1012" s="169">
        <f t="shared" si="613"/>
        <v>0</v>
      </c>
      <c r="AA1012" s="166"/>
      <c r="AB1012" s="167">
        <f t="shared" si="614"/>
        <v>226</v>
      </c>
      <c r="AC1012" s="168">
        <f t="shared" si="615"/>
        <v>0</v>
      </c>
      <c r="AD1012" s="168">
        <f t="shared" si="616"/>
        <v>0</v>
      </c>
      <c r="AE1012" s="168">
        <f t="shared" si="617"/>
        <v>0</v>
      </c>
      <c r="AF1012" s="169">
        <f t="shared" si="618"/>
        <v>0</v>
      </c>
      <c r="AG1012" s="170"/>
      <c r="AH1012" s="238" t="s">
        <v>1490</v>
      </c>
      <c r="AI1012" s="285"/>
      <c r="AN1012" s="255"/>
      <c r="AO1012" s="256"/>
      <c r="AP1012" s="256"/>
      <c r="AQ1012" s="257"/>
    </row>
    <row r="1013" spans="1:43" ht="30">
      <c r="A1013" s="281"/>
      <c r="B1013" s="282" t="s">
        <v>5411</v>
      </c>
      <c r="C1013" s="286" t="s">
        <v>5412</v>
      </c>
      <c r="D1013" s="273" t="s">
        <v>5413</v>
      </c>
      <c r="E1013" s="274"/>
      <c r="F1013" s="275" t="s">
        <v>2590</v>
      </c>
      <c r="G1013" s="276">
        <v>299</v>
      </c>
      <c r="H1013" s="277">
        <v>15.04</v>
      </c>
      <c r="I1013" s="278">
        <v>14.46</v>
      </c>
      <c r="J1013" s="279">
        <f t="shared" si="599"/>
        <v>29.5</v>
      </c>
      <c r="K1013" s="166">
        <f t="shared" si="600"/>
        <v>4496.96</v>
      </c>
      <c r="L1013" s="166">
        <f t="shared" si="601"/>
        <v>4323.54</v>
      </c>
      <c r="M1013" s="166">
        <f t="shared" si="602"/>
        <v>8820.5</v>
      </c>
      <c r="N1013" s="166">
        <f t="shared" si="603"/>
        <v>11025.63</v>
      </c>
      <c r="O1013" s="166"/>
      <c r="P1013" s="167">
        <f t="shared" si="604"/>
        <v>299</v>
      </c>
      <c r="Q1013" s="168">
        <f t="shared" si="605"/>
        <v>0</v>
      </c>
      <c r="R1013" s="168">
        <f t="shared" si="606"/>
        <v>0</v>
      </c>
      <c r="S1013" s="168">
        <f t="shared" si="607"/>
        <v>0</v>
      </c>
      <c r="T1013" s="169">
        <f t="shared" si="608"/>
        <v>0</v>
      </c>
      <c r="U1013" s="166"/>
      <c r="V1013" s="167">
        <f t="shared" si="609"/>
        <v>299</v>
      </c>
      <c r="W1013" s="168">
        <f t="shared" si="610"/>
        <v>0</v>
      </c>
      <c r="X1013" s="168">
        <f t="shared" si="611"/>
        <v>0</v>
      </c>
      <c r="Y1013" s="168">
        <f t="shared" si="612"/>
        <v>0</v>
      </c>
      <c r="Z1013" s="169">
        <f t="shared" si="613"/>
        <v>0</v>
      </c>
      <c r="AA1013" s="166"/>
      <c r="AB1013" s="167">
        <f t="shared" si="614"/>
        <v>299</v>
      </c>
      <c r="AC1013" s="168">
        <f t="shared" si="615"/>
        <v>0</v>
      </c>
      <c r="AD1013" s="168">
        <f t="shared" si="616"/>
        <v>0</v>
      </c>
      <c r="AE1013" s="168">
        <f t="shared" si="617"/>
        <v>0</v>
      </c>
      <c r="AF1013" s="169">
        <f t="shared" si="618"/>
        <v>0</v>
      </c>
      <c r="AG1013" s="170"/>
      <c r="AH1013" s="238" t="s">
        <v>1490</v>
      </c>
      <c r="AI1013" s="285"/>
      <c r="AN1013" s="255"/>
      <c r="AO1013" s="256"/>
      <c r="AP1013" s="256"/>
      <c r="AQ1013" s="257"/>
    </row>
    <row r="1014" spans="1:43" ht="30">
      <c r="A1014" s="281"/>
      <c r="B1014" s="282" t="s">
        <v>5414</v>
      </c>
      <c r="C1014" s="286" t="s">
        <v>5415</v>
      </c>
      <c r="D1014" s="273" t="s">
        <v>5416</v>
      </c>
      <c r="E1014" s="274"/>
      <c r="F1014" s="275" t="s">
        <v>2590</v>
      </c>
      <c r="G1014" s="276">
        <v>49</v>
      </c>
      <c r="H1014" s="277">
        <v>26.41</v>
      </c>
      <c r="I1014" s="278">
        <v>21.68</v>
      </c>
      <c r="J1014" s="279">
        <f t="shared" si="599"/>
        <v>48.09</v>
      </c>
      <c r="K1014" s="166">
        <f t="shared" si="600"/>
        <v>1294.0899999999999</v>
      </c>
      <c r="L1014" s="166">
        <f t="shared" si="601"/>
        <v>1062.32</v>
      </c>
      <c r="M1014" s="166">
        <f t="shared" si="602"/>
        <v>2356.41</v>
      </c>
      <c r="N1014" s="166">
        <f t="shared" si="603"/>
        <v>2945.51</v>
      </c>
      <c r="O1014" s="166"/>
      <c r="P1014" s="167">
        <f t="shared" si="604"/>
        <v>49</v>
      </c>
      <c r="Q1014" s="168">
        <f t="shared" si="605"/>
        <v>0</v>
      </c>
      <c r="R1014" s="168">
        <f t="shared" si="606"/>
        <v>0</v>
      </c>
      <c r="S1014" s="168">
        <f t="shared" si="607"/>
        <v>0</v>
      </c>
      <c r="T1014" s="169">
        <f t="shared" si="608"/>
        <v>0</v>
      </c>
      <c r="U1014" s="166"/>
      <c r="V1014" s="167">
        <f t="shared" si="609"/>
        <v>49</v>
      </c>
      <c r="W1014" s="168">
        <f t="shared" si="610"/>
        <v>0</v>
      </c>
      <c r="X1014" s="168">
        <f t="shared" si="611"/>
        <v>0</v>
      </c>
      <c r="Y1014" s="168">
        <f t="shared" si="612"/>
        <v>0</v>
      </c>
      <c r="Z1014" s="169">
        <f t="shared" si="613"/>
        <v>0</v>
      </c>
      <c r="AA1014" s="166"/>
      <c r="AB1014" s="167">
        <f t="shared" si="614"/>
        <v>49</v>
      </c>
      <c r="AC1014" s="168">
        <f t="shared" si="615"/>
        <v>0</v>
      </c>
      <c r="AD1014" s="168">
        <f t="shared" si="616"/>
        <v>0</v>
      </c>
      <c r="AE1014" s="168">
        <f t="shared" si="617"/>
        <v>0</v>
      </c>
      <c r="AF1014" s="169">
        <f t="shared" si="618"/>
        <v>0</v>
      </c>
      <c r="AG1014" s="170"/>
      <c r="AH1014" s="238" t="s">
        <v>1490</v>
      </c>
      <c r="AI1014" s="285"/>
      <c r="AN1014" s="255"/>
      <c r="AO1014" s="256"/>
      <c r="AP1014" s="256"/>
      <c r="AQ1014" s="257"/>
    </row>
    <row r="1015" spans="1:43" ht="30">
      <c r="A1015" s="281"/>
      <c r="B1015" s="282" t="s">
        <v>5417</v>
      </c>
      <c r="C1015" s="286" t="s">
        <v>5418</v>
      </c>
      <c r="D1015" s="273" t="s">
        <v>5419</v>
      </c>
      <c r="E1015" s="274"/>
      <c r="F1015" s="275" t="s">
        <v>2590</v>
      </c>
      <c r="G1015" s="276">
        <v>76</v>
      </c>
      <c r="H1015" s="277">
        <v>29.67</v>
      </c>
      <c r="I1015" s="278">
        <v>21.68</v>
      </c>
      <c r="J1015" s="279">
        <f t="shared" si="599"/>
        <v>51.35</v>
      </c>
      <c r="K1015" s="166">
        <f t="shared" si="600"/>
        <v>2254.92</v>
      </c>
      <c r="L1015" s="166">
        <f t="shared" si="601"/>
        <v>1647.68</v>
      </c>
      <c r="M1015" s="166">
        <f t="shared" si="602"/>
        <v>3902.6</v>
      </c>
      <c r="N1015" s="166">
        <f t="shared" si="603"/>
        <v>4878.25</v>
      </c>
      <c r="O1015" s="166"/>
      <c r="P1015" s="167">
        <f t="shared" si="604"/>
        <v>76</v>
      </c>
      <c r="Q1015" s="168">
        <f t="shared" si="605"/>
        <v>0</v>
      </c>
      <c r="R1015" s="168">
        <f t="shared" si="606"/>
        <v>0</v>
      </c>
      <c r="S1015" s="168">
        <f t="shared" si="607"/>
        <v>0</v>
      </c>
      <c r="T1015" s="169">
        <f t="shared" si="608"/>
        <v>0</v>
      </c>
      <c r="U1015" s="166"/>
      <c r="V1015" s="167">
        <f t="shared" si="609"/>
        <v>76</v>
      </c>
      <c r="W1015" s="168">
        <f t="shared" si="610"/>
        <v>0</v>
      </c>
      <c r="X1015" s="168">
        <f t="shared" si="611"/>
        <v>0</v>
      </c>
      <c r="Y1015" s="168">
        <f t="shared" si="612"/>
        <v>0</v>
      </c>
      <c r="Z1015" s="169">
        <f t="shared" si="613"/>
        <v>0</v>
      </c>
      <c r="AA1015" s="166"/>
      <c r="AB1015" s="167">
        <f t="shared" si="614"/>
        <v>76</v>
      </c>
      <c r="AC1015" s="168">
        <f t="shared" si="615"/>
        <v>0</v>
      </c>
      <c r="AD1015" s="168">
        <f t="shared" si="616"/>
        <v>0</v>
      </c>
      <c r="AE1015" s="168">
        <f t="shared" si="617"/>
        <v>0</v>
      </c>
      <c r="AF1015" s="169">
        <f t="shared" si="618"/>
        <v>0</v>
      </c>
      <c r="AG1015" s="170"/>
      <c r="AH1015" s="238" t="s">
        <v>1490</v>
      </c>
      <c r="AI1015" s="285"/>
      <c r="AN1015" s="255"/>
      <c r="AO1015" s="256"/>
      <c r="AP1015" s="256"/>
      <c r="AQ1015" s="257"/>
    </row>
    <row r="1016" spans="1:43" ht="30">
      <c r="A1016" s="281"/>
      <c r="B1016" s="282" t="s">
        <v>5420</v>
      </c>
      <c r="C1016" s="286" t="s">
        <v>5421</v>
      </c>
      <c r="D1016" s="273" t="s">
        <v>5422</v>
      </c>
      <c r="E1016" s="274"/>
      <c r="F1016" s="275" t="s">
        <v>2590</v>
      </c>
      <c r="G1016" s="276">
        <v>105</v>
      </c>
      <c r="H1016" s="277">
        <v>37.78</v>
      </c>
      <c r="I1016" s="278">
        <v>21.68</v>
      </c>
      <c r="J1016" s="279">
        <f t="shared" si="599"/>
        <v>59.46</v>
      </c>
      <c r="K1016" s="166">
        <f t="shared" si="600"/>
        <v>3966.9</v>
      </c>
      <c r="L1016" s="166">
        <f t="shared" si="601"/>
        <v>2276.4</v>
      </c>
      <c r="M1016" s="166">
        <f t="shared" si="602"/>
        <v>6243.3</v>
      </c>
      <c r="N1016" s="166">
        <f t="shared" si="603"/>
        <v>7804.13</v>
      </c>
      <c r="O1016" s="166"/>
      <c r="P1016" s="167">
        <f t="shared" si="604"/>
        <v>105</v>
      </c>
      <c r="Q1016" s="168">
        <f t="shared" si="605"/>
        <v>0</v>
      </c>
      <c r="R1016" s="168">
        <f t="shared" si="606"/>
        <v>0</v>
      </c>
      <c r="S1016" s="168">
        <f t="shared" si="607"/>
        <v>0</v>
      </c>
      <c r="T1016" s="169">
        <f t="shared" si="608"/>
        <v>0</v>
      </c>
      <c r="U1016" s="166"/>
      <c r="V1016" s="167">
        <f t="shared" si="609"/>
        <v>105</v>
      </c>
      <c r="W1016" s="168">
        <f t="shared" si="610"/>
        <v>0</v>
      </c>
      <c r="X1016" s="168">
        <f t="shared" si="611"/>
        <v>0</v>
      </c>
      <c r="Y1016" s="168">
        <f t="shared" si="612"/>
        <v>0</v>
      </c>
      <c r="Z1016" s="169">
        <f t="shared" si="613"/>
        <v>0</v>
      </c>
      <c r="AA1016" s="166"/>
      <c r="AB1016" s="167">
        <f t="shared" si="614"/>
        <v>105</v>
      </c>
      <c r="AC1016" s="168">
        <f t="shared" si="615"/>
        <v>0</v>
      </c>
      <c r="AD1016" s="168">
        <f t="shared" si="616"/>
        <v>0</v>
      </c>
      <c r="AE1016" s="168">
        <f t="shared" si="617"/>
        <v>0</v>
      </c>
      <c r="AF1016" s="169">
        <f t="shared" si="618"/>
        <v>0</v>
      </c>
      <c r="AG1016" s="170"/>
      <c r="AH1016" s="238" t="s">
        <v>1490</v>
      </c>
      <c r="AI1016" s="285"/>
      <c r="AN1016" s="239"/>
      <c r="AO1016" s="240"/>
      <c r="AP1016" s="240"/>
      <c r="AQ1016" s="241"/>
    </row>
    <row r="1017" spans="1:43" ht="30">
      <c r="A1017" s="281"/>
      <c r="B1017" s="282" t="s">
        <v>5423</v>
      </c>
      <c r="C1017" s="286" t="s">
        <v>5424</v>
      </c>
      <c r="D1017" s="273" t="s">
        <v>5425</v>
      </c>
      <c r="E1017" s="274"/>
      <c r="F1017" s="275" t="s">
        <v>2590</v>
      </c>
      <c r="G1017" s="276">
        <v>45</v>
      </c>
      <c r="H1017" s="277">
        <v>31.65</v>
      </c>
      <c r="I1017" s="278">
        <v>28.9</v>
      </c>
      <c r="J1017" s="279">
        <f t="shared" si="599"/>
        <v>60.55</v>
      </c>
      <c r="K1017" s="166">
        <f t="shared" si="600"/>
        <v>1424.25</v>
      </c>
      <c r="L1017" s="166">
        <f t="shared" si="601"/>
        <v>1300.5</v>
      </c>
      <c r="M1017" s="166">
        <f t="shared" si="602"/>
        <v>2724.75</v>
      </c>
      <c r="N1017" s="166">
        <f t="shared" si="603"/>
        <v>3405.94</v>
      </c>
      <c r="O1017" s="166"/>
      <c r="P1017" s="167">
        <f t="shared" si="604"/>
        <v>45</v>
      </c>
      <c r="Q1017" s="168">
        <f t="shared" si="605"/>
        <v>0</v>
      </c>
      <c r="R1017" s="168">
        <f t="shared" si="606"/>
        <v>0</v>
      </c>
      <c r="S1017" s="168">
        <f t="shared" si="607"/>
        <v>0</v>
      </c>
      <c r="T1017" s="169">
        <f t="shared" si="608"/>
        <v>0</v>
      </c>
      <c r="U1017" s="166"/>
      <c r="V1017" s="167">
        <f t="shared" si="609"/>
        <v>45</v>
      </c>
      <c r="W1017" s="168">
        <f t="shared" si="610"/>
        <v>0</v>
      </c>
      <c r="X1017" s="168">
        <f t="shared" si="611"/>
        <v>0</v>
      </c>
      <c r="Y1017" s="168">
        <f t="shared" si="612"/>
        <v>0</v>
      </c>
      <c r="Z1017" s="169">
        <f t="shared" si="613"/>
        <v>0</v>
      </c>
      <c r="AA1017" s="166"/>
      <c r="AB1017" s="167">
        <f t="shared" si="614"/>
        <v>45</v>
      </c>
      <c r="AC1017" s="168">
        <f t="shared" si="615"/>
        <v>0</v>
      </c>
      <c r="AD1017" s="168">
        <f t="shared" si="616"/>
        <v>0</v>
      </c>
      <c r="AE1017" s="168">
        <f t="shared" si="617"/>
        <v>0</v>
      </c>
      <c r="AF1017" s="169">
        <f t="shared" si="618"/>
        <v>0</v>
      </c>
      <c r="AG1017" s="170"/>
      <c r="AH1017" s="238" t="s">
        <v>1490</v>
      </c>
      <c r="AI1017" s="285"/>
      <c r="AN1017" s="255"/>
      <c r="AO1017" s="256"/>
      <c r="AP1017" s="256"/>
      <c r="AQ1017" s="257"/>
    </row>
    <row r="1018" spans="1:43" ht="30">
      <c r="A1018" s="281"/>
      <c r="B1018" s="282" t="s">
        <v>5426</v>
      </c>
      <c r="C1018" s="286" t="s">
        <v>5427</v>
      </c>
      <c r="D1018" s="273" t="s">
        <v>5428</v>
      </c>
      <c r="E1018" s="274"/>
      <c r="F1018" s="275" t="s">
        <v>2590</v>
      </c>
      <c r="G1018" s="276">
        <v>6</v>
      </c>
      <c r="H1018" s="277">
        <v>34.71</v>
      </c>
      <c r="I1018" s="278">
        <v>28.9</v>
      </c>
      <c r="J1018" s="279">
        <f t="shared" si="599"/>
        <v>63.61</v>
      </c>
      <c r="K1018" s="166">
        <f t="shared" si="600"/>
        <v>208.26</v>
      </c>
      <c r="L1018" s="166">
        <f t="shared" si="601"/>
        <v>173.4</v>
      </c>
      <c r="M1018" s="166">
        <f t="shared" si="602"/>
        <v>381.66</v>
      </c>
      <c r="N1018" s="166">
        <f t="shared" si="603"/>
        <v>477.08</v>
      </c>
      <c r="O1018" s="166"/>
      <c r="P1018" s="167">
        <f t="shared" si="604"/>
        <v>6</v>
      </c>
      <c r="Q1018" s="168">
        <f t="shared" si="605"/>
        <v>0</v>
      </c>
      <c r="R1018" s="168">
        <f t="shared" si="606"/>
        <v>0</v>
      </c>
      <c r="S1018" s="168">
        <f t="shared" si="607"/>
        <v>0</v>
      </c>
      <c r="T1018" s="169">
        <f t="shared" si="608"/>
        <v>0</v>
      </c>
      <c r="U1018" s="166"/>
      <c r="V1018" s="167">
        <f t="shared" si="609"/>
        <v>6</v>
      </c>
      <c r="W1018" s="168">
        <f t="shared" si="610"/>
        <v>0</v>
      </c>
      <c r="X1018" s="168">
        <f t="shared" si="611"/>
        <v>0</v>
      </c>
      <c r="Y1018" s="168">
        <f t="shared" si="612"/>
        <v>0</v>
      </c>
      <c r="Z1018" s="169">
        <f t="shared" si="613"/>
        <v>0</v>
      </c>
      <c r="AA1018" s="166"/>
      <c r="AB1018" s="167">
        <f t="shared" si="614"/>
        <v>6</v>
      </c>
      <c r="AC1018" s="168">
        <f t="shared" si="615"/>
        <v>0</v>
      </c>
      <c r="AD1018" s="168">
        <f t="shared" si="616"/>
        <v>0</v>
      </c>
      <c r="AE1018" s="168">
        <f t="shared" si="617"/>
        <v>0</v>
      </c>
      <c r="AF1018" s="169">
        <f t="shared" si="618"/>
        <v>0</v>
      </c>
      <c r="AG1018" s="170"/>
      <c r="AH1018" s="238" t="s">
        <v>1490</v>
      </c>
      <c r="AI1018" s="285"/>
      <c r="AN1018" s="255"/>
      <c r="AO1018" s="256"/>
      <c r="AP1018" s="256"/>
      <c r="AQ1018" s="257"/>
    </row>
    <row r="1019" spans="1:43" ht="30">
      <c r="A1019" s="281"/>
      <c r="B1019" s="282" t="s">
        <v>5429</v>
      </c>
      <c r="C1019" s="286" t="s">
        <v>5430</v>
      </c>
      <c r="D1019" s="273" t="s">
        <v>5431</v>
      </c>
      <c r="E1019" s="274"/>
      <c r="F1019" s="275" t="s">
        <v>2590</v>
      </c>
      <c r="G1019" s="276">
        <v>2</v>
      </c>
      <c r="H1019" s="277">
        <v>51.29</v>
      </c>
      <c r="I1019" s="278">
        <v>28.9</v>
      </c>
      <c r="J1019" s="279">
        <f t="shared" si="599"/>
        <v>80.19</v>
      </c>
      <c r="K1019" s="166">
        <f t="shared" si="600"/>
        <v>102.58</v>
      </c>
      <c r="L1019" s="166">
        <f t="shared" si="601"/>
        <v>57.8</v>
      </c>
      <c r="M1019" s="166">
        <f t="shared" si="602"/>
        <v>160.38</v>
      </c>
      <c r="N1019" s="166">
        <f t="shared" si="603"/>
        <v>200.48</v>
      </c>
      <c r="O1019" s="166"/>
      <c r="P1019" s="167">
        <f t="shared" si="604"/>
        <v>2</v>
      </c>
      <c r="Q1019" s="168">
        <f t="shared" si="605"/>
        <v>0</v>
      </c>
      <c r="R1019" s="168">
        <f t="shared" si="606"/>
        <v>0</v>
      </c>
      <c r="S1019" s="168">
        <f t="shared" si="607"/>
        <v>0</v>
      </c>
      <c r="T1019" s="169">
        <f t="shared" si="608"/>
        <v>0</v>
      </c>
      <c r="U1019" s="166"/>
      <c r="V1019" s="167">
        <f t="shared" si="609"/>
        <v>2</v>
      </c>
      <c r="W1019" s="168">
        <f t="shared" si="610"/>
        <v>0</v>
      </c>
      <c r="X1019" s="168">
        <f t="shared" si="611"/>
        <v>0</v>
      </c>
      <c r="Y1019" s="168">
        <f t="shared" si="612"/>
        <v>0</v>
      </c>
      <c r="Z1019" s="169">
        <f t="shared" si="613"/>
        <v>0</v>
      </c>
      <c r="AA1019" s="166"/>
      <c r="AB1019" s="167">
        <f t="shared" si="614"/>
        <v>2</v>
      </c>
      <c r="AC1019" s="168">
        <f t="shared" si="615"/>
        <v>0</v>
      </c>
      <c r="AD1019" s="168">
        <f t="shared" si="616"/>
        <v>0</v>
      </c>
      <c r="AE1019" s="168">
        <f t="shared" si="617"/>
        <v>0</v>
      </c>
      <c r="AF1019" s="169">
        <f t="shared" si="618"/>
        <v>0</v>
      </c>
      <c r="AG1019" s="170"/>
      <c r="AH1019" s="238" t="s">
        <v>1490</v>
      </c>
      <c r="AI1019" s="285"/>
      <c r="AN1019" s="255"/>
      <c r="AO1019" s="256"/>
      <c r="AP1019" s="256"/>
      <c r="AQ1019" s="257"/>
    </row>
    <row r="1020" spans="1:43" ht="45">
      <c r="A1020" s="281"/>
      <c r="B1020" s="282" t="s">
        <v>5432</v>
      </c>
      <c r="C1020" s="286" t="s">
        <v>5433</v>
      </c>
      <c r="D1020" s="273" t="s">
        <v>5434</v>
      </c>
      <c r="E1020" s="274"/>
      <c r="F1020" s="275" t="s">
        <v>2594</v>
      </c>
      <c r="G1020" s="276">
        <v>10</v>
      </c>
      <c r="H1020" s="277">
        <v>5.39</v>
      </c>
      <c r="I1020" s="278">
        <v>11.56</v>
      </c>
      <c r="J1020" s="279">
        <f t="shared" si="599"/>
        <v>16.95</v>
      </c>
      <c r="K1020" s="166">
        <f t="shared" si="600"/>
        <v>53.9</v>
      </c>
      <c r="L1020" s="166">
        <f t="shared" si="601"/>
        <v>115.6</v>
      </c>
      <c r="M1020" s="166">
        <f t="shared" si="602"/>
        <v>169.5</v>
      </c>
      <c r="N1020" s="166">
        <f t="shared" si="603"/>
        <v>211.88</v>
      </c>
      <c r="O1020" s="166"/>
      <c r="P1020" s="167">
        <f t="shared" si="604"/>
        <v>10</v>
      </c>
      <c r="Q1020" s="168">
        <f t="shared" si="605"/>
        <v>0</v>
      </c>
      <c r="R1020" s="168">
        <f t="shared" si="606"/>
        <v>0</v>
      </c>
      <c r="S1020" s="168">
        <f t="shared" si="607"/>
        <v>0</v>
      </c>
      <c r="T1020" s="169">
        <f t="shared" si="608"/>
        <v>0</v>
      </c>
      <c r="U1020" s="166"/>
      <c r="V1020" s="167">
        <f t="shared" si="609"/>
        <v>10</v>
      </c>
      <c r="W1020" s="168">
        <f t="shared" si="610"/>
        <v>0</v>
      </c>
      <c r="X1020" s="168">
        <f t="shared" si="611"/>
        <v>0</v>
      </c>
      <c r="Y1020" s="168">
        <f t="shared" si="612"/>
        <v>0</v>
      </c>
      <c r="Z1020" s="169">
        <f t="shared" si="613"/>
        <v>0</v>
      </c>
      <c r="AA1020" s="166"/>
      <c r="AB1020" s="167">
        <f t="shared" si="614"/>
        <v>10</v>
      </c>
      <c r="AC1020" s="168">
        <f t="shared" si="615"/>
        <v>0</v>
      </c>
      <c r="AD1020" s="168">
        <f t="shared" si="616"/>
        <v>0</v>
      </c>
      <c r="AE1020" s="168">
        <f t="shared" si="617"/>
        <v>0</v>
      </c>
      <c r="AF1020" s="169">
        <f t="shared" si="618"/>
        <v>0</v>
      </c>
      <c r="AG1020" s="170"/>
      <c r="AH1020" s="238" t="s">
        <v>1490</v>
      </c>
      <c r="AI1020" s="285"/>
      <c r="AN1020" s="255"/>
      <c r="AO1020" s="256"/>
      <c r="AP1020" s="256"/>
      <c r="AQ1020" s="257"/>
    </row>
    <row r="1021" spans="1:43" ht="45">
      <c r="A1021" s="281"/>
      <c r="B1021" s="282" t="s">
        <v>5435</v>
      </c>
      <c r="C1021" s="286" t="s">
        <v>5436</v>
      </c>
      <c r="D1021" s="273" t="s">
        <v>5437</v>
      </c>
      <c r="E1021" s="274"/>
      <c r="F1021" s="275" t="s">
        <v>2594</v>
      </c>
      <c r="G1021" s="276">
        <v>21</v>
      </c>
      <c r="H1021" s="277">
        <v>6.13</v>
      </c>
      <c r="I1021" s="278">
        <v>4.05</v>
      </c>
      <c r="J1021" s="279">
        <f t="shared" si="599"/>
        <v>10.18</v>
      </c>
      <c r="K1021" s="166">
        <f t="shared" si="600"/>
        <v>128.72999999999999</v>
      </c>
      <c r="L1021" s="166">
        <f t="shared" si="601"/>
        <v>85.05</v>
      </c>
      <c r="M1021" s="166">
        <f t="shared" si="602"/>
        <v>213.78</v>
      </c>
      <c r="N1021" s="166">
        <f t="shared" si="603"/>
        <v>267.23</v>
      </c>
      <c r="O1021" s="166"/>
      <c r="P1021" s="167">
        <f t="shared" si="604"/>
        <v>21</v>
      </c>
      <c r="Q1021" s="168">
        <f t="shared" si="605"/>
        <v>0</v>
      </c>
      <c r="R1021" s="168">
        <f t="shared" si="606"/>
        <v>0</v>
      </c>
      <c r="S1021" s="168">
        <f t="shared" si="607"/>
        <v>0</v>
      </c>
      <c r="T1021" s="169">
        <f t="shared" si="608"/>
        <v>0</v>
      </c>
      <c r="U1021" s="166"/>
      <c r="V1021" s="167">
        <f t="shared" si="609"/>
        <v>21</v>
      </c>
      <c r="W1021" s="168">
        <f t="shared" si="610"/>
        <v>0</v>
      </c>
      <c r="X1021" s="168">
        <f t="shared" si="611"/>
        <v>0</v>
      </c>
      <c r="Y1021" s="168">
        <f t="shared" si="612"/>
        <v>0</v>
      </c>
      <c r="Z1021" s="169">
        <f t="shared" si="613"/>
        <v>0</v>
      </c>
      <c r="AA1021" s="166"/>
      <c r="AB1021" s="167">
        <f t="shared" si="614"/>
        <v>21</v>
      </c>
      <c r="AC1021" s="168">
        <f t="shared" si="615"/>
        <v>0</v>
      </c>
      <c r="AD1021" s="168">
        <f t="shared" si="616"/>
        <v>0</v>
      </c>
      <c r="AE1021" s="168">
        <f t="shared" si="617"/>
        <v>0</v>
      </c>
      <c r="AF1021" s="169">
        <f t="shared" si="618"/>
        <v>0</v>
      </c>
      <c r="AG1021" s="170"/>
      <c r="AH1021" s="238" t="s">
        <v>1490</v>
      </c>
      <c r="AI1021" s="285"/>
      <c r="AN1021" s="255"/>
      <c r="AO1021" s="256"/>
      <c r="AP1021" s="256"/>
      <c r="AQ1021" s="257"/>
    </row>
    <row r="1022" spans="1:43" ht="30">
      <c r="A1022" s="281"/>
      <c r="B1022" s="282" t="s">
        <v>5438</v>
      </c>
      <c r="C1022" s="286" t="s">
        <v>5439</v>
      </c>
      <c r="D1022" s="273" t="s">
        <v>5440</v>
      </c>
      <c r="E1022" s="274"/>
      <c r="F1022" s="275" t="s">
        <v>2594</v>
      </c>
      <c r="G1022" s="276">
        <v>12</v>
      </c>
      <c r="H1022" s="277">
        <v>8.86</v>
      </c>
      <c r="I1022" s="278">
        <v>4.05</v>
      </c>
      <c r="J1022" s="279">
        <f t="shared" si="599"/>
        <v>12.91</v>
      </c>
      <c r="K1022" s="166">
        <f t="shared" si="600"/>
        <v>106.32</v>
      </c>
      <c r="L1022" s="166">
        <f t="shared" si="601"/>
        <v>48.6</v>
      </c>
      <c r="M1022" s="166">
        <f t="shared" si="602"/>
        <v>154.91999999999999</v>
      </c>
      <c r="N1022" s="166">
        <f t="shared" si="603"/>
        <v>193.65</v>
      </c>
      <c r="O1022" s="166"/>
      <c r="P1022" s="167">
        <f t="shared" si="604"/>
        <v>12</v>
      </c>
      <c r="Q1022" s="168">
        <f t="shared" si="605"/>
        <v>0</v>
      </c>
      <c r="R1022" s="168">
        <f t="shared" si="606"/>
        <v>0</v>
      </c>
      <c r="S1022" s="168">
        <f t="shared" si="607"/>
        <v>0</v>
      </c>
      <c r="T1022" s="169">
        <f t="shared" si="608"/>
        <v>0</v>
      </c>
      <c r="U1022" s="166"/>
      <c r="V1022" s="167">
        <f t="shared" si="609"/>
        <v>12</v>
      </c>
      <c r="W1022" s="168">
        <f t="shared" si="610"/>
        <v>0</v>
      </c>
      <c r="X1022" s="168">
        <f t="shared" si="611"/>
        <v>0</v>
      </c>
      <c r="Y1022" s="168">
        <f t="shared" si="612"/>
        <v>0</v>
      </c>
      <c r="Z1022" s="169">
        <f t="shared" si="613"/>
        <v>0</v>
      </c>
      <c r="AA1022" s="166"/>
      <c r="AB1022" s="167">
        <f t="shared" si="614"/>
        <v>12</v>
      </c>
      <c r="AC1022" s="168">
        <f t="shared" si="615"/>
        <v>0</v>
      </c>
      <c r="AD1022" s="168">
        <f t="shared" si="616"/>
        <v>0</v>
      </c>
      <c r="AE1022" s="168">
        <f t="shared" si="617"/>
        <v>0</v>
      </c>
      <c r="AF1022" s="169">
        <f t="shared" si="618"/>
        <v>0</v>
      </c>
      <c r="AG1022" s="170"/>
      <c r="AH1022" s="238" t="s">
        <v>1490</v>
      </c>
      <c r="AI1022" s="285"/>
      <c r="AN1022" s="239"/>
      <c r="AO1022" s="240"/>
      <c r="AP1022" s="240"/>
      <c r="AQ1022" s="241"/>
    </row>
    <row r="1023" spans="1:43" ht="45">
      <c r="A1023" s="281"/>
      <c r="B1023" s="282" t="s">
        <v>5441</v>
      </c>
      <c r="C1023" s="286" t="s">
        <v>5442</v>
      </c>
      <c r="D1023" s="273" t="s">
        <v>5443</v>
      </c>
      <c r="E1023" s="274"/>
      <c r="F1023" s="275" t="s">
        <v>2594</v>
      </c>
      <c r="G1023" s="276">
        <v>10</v>
      </c>
      <c r="H1023" s="277">
        <v>18.239999999999998</v>
      </c>
      <c r="I1023" s="278">
        <v>5.79</v>
      </c>
      <c r="J1023" s="279">
        <f t="shared" si="599"/>
        <v>24.03</v>
      </c>
      <c r="K1023" s="166">
        <f t="shared" si="600"/>
        <v>182.4</v>
      </c>
      <c r="L1023" s="166">
        <f t="shared" si="601"/>
        <v>57.9</v>
      </c>
      <c r="M1023" s="166">
        <f t="shared" si="602"/>
        <v>240.3</v>
      </c>
      <c r="N1023" s="166">
        <f t="shared" si="603"/>
        <v>300.38</v>
      </c>
      <c r="O1023" s="166"/>
      <c r="P1023" s="167">
        <f t="shared" si="604"/>
        <v>10</v>
      </c>
      <c r="Q1023" s="168">
        <f t="shared" si="605"/>
        <v>0</v>
      </c>
      <c r="R1023" s="168">
        <f t="shared" si="606"/>
        <v>0</v>
      </c>
      <c r="S1023" s="168">
        <f t="shared" si="607"/>
        <v>0</v>
      </c>
      <c r="T1023" s="169">
        <f t="shared" si="608"/>
        <v>0</v>
      </c>
      <c r="U1023" s="166"/>
      <c r="V1023" s="167">
        <f t="shared" si="609"/>
        <v>10</v>
      </c>
      <c r="W1023" s="168">
        <f t="shared" si="610"/>
        <v>0</v>
      </c>
      <c r="X1023" s="168">
        <f t="shared" si="611"/>
        <v>0</v>
      </c>
      <c r="Y1023" s="168">
        <f t="shared" si="612"/>
        <v>0</v>
      </c>
      <c r="Z1023" s="169">
        <f t="shared" si="613"/>
        <v>0</v>
      </c>
      <c r="AA1023" s="166"/>
      <c r="AB1023" s="167">
        <f t="shared" si="614"/>
        <v>10</v>
      </c>
      <c r="AC1023" s="168">
        <f t="shared" si="615"/>
        <v>0</v>
      </c>
      <c r="AD1023" s="168">
        <f t="shared" si="616"/>
        <v>0</v>
      </c>
      <c r="AE1023" s="168">
        <f t="shared" si="617"/>
        <v>0</v>
      </c>
      <c r="AF1023" s="169">
        <f t="shared" si="618"/>
        <v>0</v>
      </c>
      <c r="AG1023" s="170"/>
      <c r="AH1023" s="238" t="s">
        <v>1490</v>
      </c>
      <c r="AI1023" s="285"/>
      <c r="AN1023" s="255"/>
      <c r="AO1023" s="256"/>
      <c r="AP1023" s="256"/>
      <c r="AQ1023" s="257"/>
    </row>
    <row r="1024" spans="1:43" ht="45">
      <c r="A1024" s="281"/>
      <c r="B1024" s="282" t="s">
        <v>5444</v>
      </c>
      <c r="C1024" s="286" t="s">
        <v>5445</v>
      </c>
      <c r="D1024" s="273" t="s">
        <v>5446</v>
      </c>
      <c r="E1024" s="274"/>
      <c r="F1024" s="275" t="s">
        <v>2594</v>
      </c>
      <c r="G1024" s="276">
        <v>2</v>
      </c>
      <c r="H1024" s="277">
        <v>26.41</v>
      </c>
      <c r="I1024" s="278">
        <v>6.07</v>
      </c>
      <c r="J1024" s="279">
        <f t="shared" si="599"/>
        <v>32.479999999999997</v>
      </c>
      <c r="K1024" s="166">
        <f t="shared" si="600"/>
        <v>52.82</v>
      </c>
      <c r="L1024" s="166">
        <f t="shared" si="601"/>
        <v>12.14</v>
      </c>
      <c r="M1024" s="166">
        <f t="shared" si="602"/>
        <v>64.959999999999994</v>
      </c>
      <c r="N1024" s="166">
        <f t="shared" si="603"/>
        <v>81.2</v>
      </c>
      <c r="O1024" s="166"/>
      <c r="P1024" s="167">
        <f t="shared" si="604"/>
        <v>2</v>
      </c>
      <c r="Q1024" s="168">
        <f t="shared" si="605"/>
        <v>0</v>
      </c>
      <c r="R1024" s="168">
        <f t="shared" si="606"/>
        <v>0</v>
      </c>
      <c r="S1024" s="168">
        <f t="shared" si="607"/>
        <v>0</v>
      </c>
      <c r="T1024" s="169">
        <f t="shared" si="608"/>
        <v>0</v>
      </c>
      <c r="U1024" s="166"/>
      <c r="V1024" s="167">
        <f t="shared" si="609"/>
        <v>2</v>
      </c>
      <c r="W1024" s="168">
        <f t="shared" si="610"/>
        <v>0</v>
      </c>
      <c r="X1024" s="168">
        <f t="shared" si="611"/>
        <v>0</v>
      </c>
      <c r="Y1024" s="168">
        <f t="shared" si="612"/>
        <v>0</v>
      </c>
      <c r="Z1024" s="169">
        <f t="shared" si="613"/>
        <v>0</v>
      </c>
      <c r="AA1024" s="166"/>
      <c r="AB1024" s="167">
        <f t="shared" si="614"/>
        <v>2</v>
      </c>
      <c r="AC1024" s="168">
        <f t="shared" si="615"/>
        <v>0</v>
      </c>
      <c r="AD1024" s="168">
        <f t="shared" si="616"/>
        <v>0</v>
      </c>
      <c r="AE1024" s="168">
        <f t="shared" si="617"/>
        <v>0</v>
      </c>
      <c r="AF1024" s="169">
        <f t="shared" si="618"/>
        <v>0</v>
      </c>
      <c r="AG1024" s="170"/>
      <c r="AH1024" s="238" t="s">
        <v>1490</v>
      </c>
      <c r="AI1024" s="285"/>
      <c r="AN1024" s="255"/>
      <c r="AO1024" s="256"/>
      <c r="AP1024" s="256"/>
      <c r="AQ1024" s="257"/>
    </row>
    <row r="1025" spans="1:43" ht="30">
      <c r="A1025" s="281"/>
      <c r="B1025" s="282" t="s">
        <v>5447</v>
      </c>
      <c r="C1025" s="286" t="s">
        <v>5448</v>
      </c>
      <c r="D1025" s="273" t="s">
        <v>5449</v>
      </c>
      <c r="E1025" s="274"/>
      <c r="F1025" s="275" t="s">
        <v>2594</v>
      </c>
      <c r="G1025" s="276">
        <v>2</v>
      </c>
      <c r="H1025" s="277">
        <v>41.99</v>
      </c>
      <c r="I1025" s="278">
        <v>6.07</v>
      </c>
      <c r="J1025" s="279">
        <f t="shared" si="599"/>
        <v>48.06</v>
      </c>
      <c r="K1025" s="166">
        <f t="shared" si="600"/>
        <v>83.98</v>
      </c>
      <c r="L1025" s="166">
        <f t="shared" si="601"/>
        <v>12.14</v>
      </c>
      <c r="M1025" s="166">
        <f t="shared" si="602"/>
        <v>96.12</v>
      </c>
      <c r="N1025" s="166">
        <f t="shared" si="603"/>
        <v>120.15</v>
      </c>
      <c r="O1025" s="166"/>
      <c r="P1025" s="167">
        <f t="shared" si="604"/>
        <v>2</v>
      </c>
      <c r="Q1025" s="168">
        <f t="shared" si="605"/>
        <v>0</v>
      </c>
      <c r="R1025" s="168">
        <f t="shared" si="606"/>
        <v>0</v>
      </c>
      <c r="S1025" s="168">
        <f t="shared" si="607"/>
        <v>0</v>
      </c>
      <c r="T1025" s="169">
        <f t="shared" si="608"/>
        <v>0</v>
      </c>
      <c r="U1025" s="166"/>
      <c r="V1025" s="167">
        <f t="shared" si="609"/>
        <v>2</v>
      </c>
      <c r="W1025" s="168">
        <f t="shared" si="610"/>
        <v>0</v>
      </c>
      <c r="X1025" s="168">
        <f t="shared" si="611"/>
        <v>0</v>
      </c>
      <c r="Y1025" s="168">
        <f t="shared" si="612"/>
        <v>0</v>
      </c>
      <c r="Z1025" s="169">
        <f t="shared" si="613"/>
        <v>0</v>
      </c>
      <c r="AA1025" s="166"/>
      <c r="AB1025" s="167">
        <f t="shared" si="614"/>
        <v>2</v>
      </c>
      <c r="AC1025" s="168">
        <f t="shared" si="615"/>
        <v>0</v>
      </c>
      <c r="AD1025" s="168">
        <f t="shared" si="616"/>
        <v>0</v>
      </c>
      <c r="AE1025" s="168">
        <f t="shared" si="617"/>
        <v>0</v>
      </c>
      <c r="AF1025" s="169">
        <f t="shared" si="618"/>
        <v>0</v>
      </c>
      <c r="AG1025" s="170"/>
      <c r="AH1025" s="238" t="s">
        <v>1490</v>
      </c>
      <c r="AI1025" s="285"/>
      <c r="AN1025" s="255"/>
      <c r="AO1025" s="256"/>
      <c r="AP1025" s="256"/>
      <c r="AQ1025" s="257"/>
    </row>
    <row r="1026" spans="1:43" ht="45">
      <c r="A1026" s="281"/>
      <c r="B1026" s="282" t="s">
        <v>5450</v>
      </c>
      <c r="C1026" s="286" t="s">
        <v>5451</v>
      </c>
      <c r="D1026" s="273" t="s">
        <v>5452</v>
      </c>
      <c r="E1026" s="274"/>
      <c r="F1026" s="275" t="s">
        <v>2594</v>
      </c>
      <c r="G1026" s="276">
        <v>2</v>
      </c>
      <c r="H1026" s="277">
        <v>90.12</v>
      </c>
      <c r="I1026" s="278">
        <v>4.05</v>
      </c>
      <c r="J1026" s="279">
        <f t="shared" si="599"/>
        <v>94.17</v>
      </c>
      <c r="K1026" s="166">
        <f t="shared" si="600"/>
        <v>180.24</v>
      </c>
      <c r="L1026" s="166">
        <f t="shared" si="601"/>
        <v>8.1</v>
      </c>
      <c r="M1026" s="166">
        <f t="shared" si="602"/>
        <v>188.34</v>
      </c>
      <c r="N1026" s="166">
        <f t="shared" si="603"/>
        <v>235.43</v>
      </c>
      <c r="O1026" s="166"/>
      <c r="P1026" s="167">
        <f t="shared" si="604"/>
        <v>2</v>
      </c>
      <c r="Q1026" s="168">
        <f t="shared" si="605"/>
        <v>0</v>
      </c>
      <c r="R1026" s="168">
        <f t="shared" si="606"/>
        <v>0</v>
      </c>
      <c r="S1026" s="168">
        <f t="shared" si="607"/>
        <v>0</v>
      </c>
      <c r="T1026" s="169">
        <f t="shared" si="608"/>
        <v>0</v>
      </c>
      <c r="U1026" s="166"/>
      <c r="V1026" s="167">
        <f t="shared" si="609"/>
        <v>2</v>
      </c>
      <c r="W1026" s="168">
        <f t="shared" si="610"/>
        <v>0</v>
      </c>
      <c r="X1026" s="168">
        <f t="shared" si="611"/>
        <v>0</v>
      </c>
      <c r="Y1026" s="168">
        <f t="shared" si="612"/>
        <v>0</v>
      </c>
      <c r="Z1026" s="169">
        <f t="shared" si="613"/>
        <v>0</v>
      </c>
      <c r="AA1026" s="166"/>
      <c r="AB1026" s="167">
        <f t="shared" si="614"/>
        <v>2</v>
      </c>
      <c r="AC1026" s="168">
        <f t="shared" si="615"/>
        <v>0</v>
      </c>
      <c r="AD1026" s="168">
        <f t="shared" si="616"/>
        <v>0</v>
      </c>
      <c r="AE1026" s="168">
        <f t="shared" si="617"/>
        <v>0</v>
      </c>
      <c r="AF1026" s="169">
        <f t="shared" si="618"/>
        <v>0</v>
      </c>
      <c r="AG1026" s="170"/>
      <c r="AH1026" s="238" t="s">
        <v>1490</v>
      </c>
      <c r="AI1026" s="285"/>
      <c r="AN1026" s="255"/>
      <c r="AO1026" s="256"/>
      <c r="AP1026" s="256"/>
      <c r="AQ1026" s="257"/>
    </row>
    <row r="1027" spans="1:43" ht="30">
      <c r="A1027" s="281"/>
      <c r="B1027" s="282" t="s">
        <v>5453</v>
      </c>
      <c r="C1027" s="286" t="s">
        <v>5454</v>
      </c>
      <c r="D1027" s="273" t="s">
        <v>5455</v>
      </c>
      <c r="E1027" s="274"/>
      <c r="F1027" s="275" t="s">
        <v>2594</v>
      </c>
      <c r="G1027" s="276">
        <v>2</v>
      </c>
      <c r="H1027" s="277">
        <v>119.71</v>
      </c>
      <c r="I1027" s="278">
        <v>4.05</v>
      </c>
      <c r="J1027" s="279">
        <f t="shared" si="599"/>
        <v>123.76</v>
      </c>
      <c r="K1027" s="166">
        <f t="shared" si="600"/>
        <v>239.42</v>
      </c>
      <c r="L1027" s="166">
        <f t="shared" si="601"/>
        <v>8.1</v>
      </c>
      <c r="M1027" s="166">
        <f t="shared" si="602"/>
        <v>247.52</v>
      </c>
      <c r="N1027" s="166">
        <f t="shared" si="603"/>
        <v>309.39999999999998</v>
      </c>
      <c r="O1027" s="166"/>
      <c r="P1027" s="167">
        <f t="shared" si="604"/>
        <v>2</v>
      </c>
      <c r="Q1027" s="168">
        <f t="shared" si="605"/>
        <v>0</v>
      </c>
      <c r="R1027" s="168">
        <f t="shared" si="606"/>
        <v>0</v>
      </c>
      <c r="S1027" s="168">
        <f t="shared" si="607"/>
        <v>0</v>
      </c>
      <c r="T1027" s="169">
        <f t="shared" si="608"/>
        <v>0</v>
      </c>
      <c r="U1027" s="166"/>
      <c r="V1027" s="167">
        <f t="shared" si="609"/>
        <v>2</v>
      </c>
      <c r="W1027" s="168">
        <f t="shared" si="610"/>
        <v>0</v>
      </c>
      <c r="X1027" s="168">
        <f t="shared" si="611"/>
        <v>0</v>
      </c>
      <c r="Y1027" s="168">
        <f t="shared" si="612"/>
        <v>0</v>
      </c>
      <c r="Z1027" s="169">
        <f t="shared" si="613"/>
        <v>0</v>
      </c>
      <c r="AA1027" s="166"/>
      <c r="AB1027" s="167">
        <f t="shared" si="614"/>
        <v>2</v>
      </c>
      <c r="AC1027" s="168">
        <f t="shared" si="615"/>
        <v>0</v>
      </c>
      <c r="AD1027" s="168">
        <f t="shared" si="616"/>
        <v>0</v>
      </c>
      <c r="AE1027" s="168">
        <f t="shared" si="617"/>
        <v>0</v>
      </c>
      <c r="AF1027" s="169">
        <f t="shared" si="618"/>
        <v>0</v>
      </c>
      <c r="AG1027" s="170"/>
      <c r="AH1027" s="238" t="s">
        <v>1490</v>
      </c>
      <c r="AI1027" s="285"/>
      <c r="AN1027" s="255"/>
      <c r="AO1027" s="256"/>
      <c r="AP1027" s="256"/>
      <c r="AQ1027" s="257"/>
    </row>
    <row r="1028" spans="1:43" ht="30">
      <c r="A1028" s="281"/>
      <c r="B1028" s="282" t="s">
        <v>5456</v>
      </c>
      <c r="C1028" s="286" t="s">
        <v>5457</v>
      </c>
      <c r="D1028" s="273" t="s">
        <v>5458</v>
      </c>
      <c r="E1028" s="274"/>
      <c r="F1028" s="275" t="s">
        <v>2594</v>
      </c>
      <c r="G1028" s="276">
        <v>2</v>
      </c>
      <c r="H1028" s="277">
        <v>109.97</v>
      </c>
      <c r="I1028" s="278">
        <v>8.09</v>
      </c>
      <c r="J1028" s="279">
        <f t="shared" si="599"/>
        <v>118.06</v>
      </c>
      <c r="K1028" s="166">
        <f t="shared" si="600"/>
        <v>219.94</v>
      </c>
      <c r="L1028" s="166">
        <f t="shared" si="601"/>
        <v>16.18</v>
      </c>
      <c r="M1028" s="166">
        <f t="shared" si="602"/>
        <v>236.12</v>
      </c>
      <c r="N1028" s="166">
        <f t="shared" si="603"/>
        <v>295.14999999999998</v>
      </c>
      <c r="O1028" s="166"/>
      <c r="P1028" s="167">
        <f t="shared" si="604"/>
        <v>2</v>
      </c>
      <c r="Q1028" s="168">
        <f t="shared" si="605"/>
        <v>0</v>
      </c>
      <c r="R1028" s="168">
        <f t="shared" si="606"/>
        <v>0</v>
      </c>
      <c r="S1028" s="168">
        <f t="shared" si="607"/>
        <v>0</v>
      </c>
      <c r="T1028" s="169">
        <f t="shared" si="608"/>
        <v>0</v>
      </c>
      <c r="U1028" s="166"/>
      <c r="V1028" s="167">
        <f t="shared" si="609"/>
        <v>2</v>
      </c>
      <c r="W1028" s="168">
        <f t="shared" si="610"/>
        <v>0</v>
      </c>
      <c r="X1028" s="168">
        <f t="shared" si="611"/>
        <v>0</v>
      </c>
      <c r="Y1028" s="168">
        <f t="shared" si="612"/>
        <v>0</v>
      </c>
      <c r="Z1028" s="169">
        <f t="shared" si="613"/>
        <v>0</v>
      </c>
      <c r="AA1028" s="166"/>
      <c r="AB1028" s="167">
        <f t="shared" si="614"/>
        <v>2</v>
      </c>
      <c r="AC1028" s="168">
        <f t="shared" si="615"/>
        <v>0</v>
      </c>
      <c r="AD1028" s="168">
        <f t="shared" si="616"/>
        <v>0</v>
      </c>
      <c r="AE1028" s="168">
        <f t="shared" si="617"/>
        <v>0</v>
      </c>
      <c r="AF1028" s="169">
        <f t="shared" si="618"/>
        <v>0</v>
      </c>
      <c r="AG1028" s="170"/>
      <c r="AH1028" s="238" t="s">
        <v>1490</v>
      </c>
      <c r="AI1028" s="285"/>
      <c r="AN1028" s="239"/>
      <c r="AO1028" s="240"/>
      <c r="AP1028" s="240"/>
      <c r="AQ1028" s="241"/>
    </row>
    <row r="1029" spans="1:43" ht="45">
      <c r="A1029" s="281"/>
      <c r="B1029" s="282" t="s">
        <v>5459</v>
      </c>
      <c r="C1029" s="286" t="s">
        <v>5460</v>
      </c>
      <c r="D1029" s="273" t="s">
        <v>5461</v>
      </c>
      <c r="E1029" s="274"/>
      <c r="F1029" s="275" t="s">
        <v>2594</v>
      </c>
      <c r="G1029" s="276">
        <v>12</v>
      </c>
      <c r="H1029" s="277">
        <v>1.71</v>
      </c>
      <c r="I1029" s="278">
        <v>1.73</v>
      </c>
      <c r="J1029" s="279">
        <f t="shared" si="599"/>
        <v>3.44</v>
      </c>
      <c r="K1029" s="166">
        <f t="shared" si="600"/>
        <v>20.52</v>
      </c>
      <c r="L1029" s="166">
        <f t="shared" si="601"/>
        <v>20.76</v>
      </c>
      <c r="M1029" s="166">
        <f t="shared" si="602"/>
        <v>41.28</v>
      </c>
      <c r="N1029" s="166">
        <f t="shared" si="603"/>
        <v>51.6</v>
      </c>
      <c r="O1029" s="166"/>
      <c r="P1029" s="167">
        <f t="shared" si="604"/>
        <v>12</v>
      </c>
      <c r="Q1029" s="168">
        <f t="shared" si="605"/>
        <v>0</v>
      </c>
      <c r="R1029" s="168">
        <f t="shared" si="606"/>
        <v>0</v>
      </c>
      <c r="S1029" s="168">
        <f t="shared" si="607"/>
        <v>0</v>
      </c>
      <c r="T1029" s="169">
        <f t="shared" si="608"/>
        <v>0</v>
      </c>
      <c r="U1029" s="166"/>
      <c r="V1029" s="167">
        <f t="shared" si="609"/>
        <v>12</v>
      </c>
      <c r="W1029" s="168">
        <f t="shared" si="610"/>
        <v>0</v>
      </c>
      <c r="X1029" s="168">
        <f t="shared" si="611"/>
        <v>0</v>
      </c>
      <c r="Y1029" s="168">
        <f t="shared" si="612"/>
        <v>0</v>
      </c>
      <c r="Z1029" s="169">
        <f t="shared" si="613"/>
        <v>0</v>
      </c>
      <c r="AA1029" s="166"/>
      <c r="AB1029" s="167">
        <f t="shared" si="614"/>
        <v>12</v>
      </c>
      <c r="AC1029" s="168">
        <f t="shared" si="615"/>
        <v>0</v>
      </c>
      <c r="AD1029" s="168">
        <f t="shared" si="616"/>
        <v>0</v>
      </c>
      <c r="AE1029" s="168">
        <f t="shared" si="617"/>
        <v>0</v>
      </c>
      <c r="AF1029" s="169">
        <f t="shared" si="618"/>
        <v>0</v>
      </c>
      <c r="AG1029" s="170"/>
      <c r="AH1029" s="238" t="s">
        <v>1490</v>
      </c>
      <c r="AI1029" s="285"/>
      <c r="AN1029" s="255"/>
      <c r="AO1029" s="256"/>
      <c r="AP1029" s="256"/>
      <c r="AQ1029" s="257"/>
    </row>
    <row r="1030" spans="1:43" ht="45">
      <c r="A1030" s="281"/>
      <c r="B1030" s="282" t="s">
        <v>5462</v>
      </c>
      <c r="C1030" s="286" t="s">
        <v>5463</v>
      </c>
      <c r="D1030" s="273" t="s">
        <v>5464</v>
      </c>
      <c r="E1030" s="274"/>
      <c r="F1030" s="275" t="s">
        <v>2594</v>
      </c>
      <c r="G1030" s="276">
        <v>21</v>
      </c>
      <c r="H1030" s="277">
        <v>2.4</v>
      </c>
      <c r="I1030" s="278">
        <v>1.73</v>
      </c>
      <c r="J1030" s="279">
        <f t="shared" si="599"/>
        <v>4.13</v>
      </c>
      <c r="K1030" s="166">
        <f t="shared" si="600"/>
        <v>50.4</v>
      </c>
      <c r="L1030" s="166">
        <f t="shared" si="601"/>
        <v>36.33</v>
      </c>
      <c r="M1030" s="166">
        <f t="shared" si="602"/>
        <v>86.73</v>
      </c>
      <c r="N1030" s="166">
        <f t="shared" si="603"/>
        <v>108.41</v>
      </c>
      <c r="O1030" s="166"/>
      <c r="P1030" s="167">
        <f t="shared" si="604"/>
        <v>21</v>
      </c>
      <c r="Q1030" s="168">
        <f t="shared" si="605"/>
        <v>0</v>
      </c>
      <c r="R1030" s="168">
        <f t="shared" si="606"/>
        <v>0</v>
      </c>
      <c r="S1030" s="168">
        <f t="shared" si="607"/>
        <v>0</v>
      </c>
      <c r="T1030" s="169">
        <f t="shared" si="608"/>
        <v>0</v>
      </c>
      <c r="U1030" s="166"/>
      <c r="V1030" s="167">
        <f t="shared" si="609"/>
        <v>21</v>
      </c>
      <c r="W1030" s="168">
        <f t="shared" si="610"/>
        <v>0</v>
      </c>
      <c r="X1030" s="168">
        <f t="shared" si="611"/>
        <v>0</v>
      </c>
      <c r="Y1030" s="168">
        <f t="shared" si="612"/>
        <v>0</v>
      </c>
      <c r="Z1030" s="169">
        <f t="shared" si="613"/>
        <v>0</v>
      </c>
      <c r="AA1030" s="166"/>
      <c r="AB1030" s="167">
        <f t="shared" si="614"/>
        <v>21</v>
      </c>
      <c r="AC1030" s="168">
        <f t="shared" si="615"/>
        <v>0</v>
      </c>
      <c r="AD1030" s="168">
        <f t="shared" si="616"/>
        <v>0</v>
      </c>
      <c r="AE1030" s="168">
        <f t="shared" si="617"/>
        <v>0</v>
      </c>
      <c r="AF1030" s="169">
        <f t="shared" si="618"/>
        <v>0</v>
      </c>
      <c r="AG1030" s="170"/>
      <c r="AH1030" s="238" t="s">
        <v>1490</v>
      </c>
      <c r="AI1030" s="285"/>
      <c r="AN1030" s="255"/>
      <c r="AO1030" s="256"/>
      <c r="AP1030" s="256"/>
      <c r="AQ1030" s="257"/>
    </row>
    <row r="1031" spans="1:43" ht="30">
      <c r="A1031" s="281"/>
      <c r="B1031" s="282" t="s">
        <v>5465</v>
      </c>
      <c r="C1031" s="286" t="s">
        <v>5466</v>
      </c>
      <c r="D1031" s="273" t="s">
        <v>5467</v>
      </c>
      <c r="E1031" s="274"/>
      <c r="F1031" s="275" t="s">
        <v>2594</v>
      </c>
      <c r="G1031" s="276">
        <v>21</v>
      </c>
      <c r="H1031" s="277">
        <v>2.96</v>
      </c>
      <c r="I1031" s="278">
        <v>1.73</v>
      </c>
      <c r="J1031" s="279">
        <f t="shared" si="599"/>
        <v>4.6900000000000004</v>
      </c>
      <c r="K1031" s="166">
        <f t="shared" si="600"/>
        <v>62.16</v>
      </c>
      <c r="L1031" s="166">
        <f t="shared" si="601"/>
        <v>36.33</v>
      </c>
      <c r="M1031" s="166">
        <f t="shared" si="602"/>
        <v>98.49</v>
      </c>
      <c r="N1031" s="166">
        <f t="shared" si="603"/>
        <v>123.11</v>
      </c>
      <c r="O1031" s="166"/>
      <c r="P1031" s="167">
        <f t="shared" si="604"/>
        <v>21</v>
      </c>
      <c r="Q1031" s="168">
        <f t="shared" si="605"/>
        <v>0</v>
      </c>
      <c r="R1031" s="168">
        <f t="shared" si="606"/>
        <v>0</v>
      </c>
      <c r="S1031" s="168">
        <f t="shared" si="607"/>
        <v>0</v>
      </c>
      <c r="T1031" s="169">
        <f t="shared" si="608"/>
        <v>0</v>
      </c>
      <c r="U1031" s="166"/>
      <c r="V1031" s="167">
        <f t="shared" si="609"/>
        <v>21</v>
      </c>
      <c r="W1031" s="168">
        <f t="shared" si="610"/>
        <v>0</v>
      </c>
      <c r="X1031" s="168">
        <f t="shared" si="611"/>
        <v>0</v>
      </c>
      <c r="Y1031" s="168">
        <f t="shared" si="612"/>
        <v>0</v>
      </c>
      <c r="Z1031" s="169">
        <f t="shared" si="613"/>
        <v>0</v>
      </c>
      <c r="AA1031" s="166"/>
      <c r="AB1031" s="167">
        <f t="shared" si="614"/>
        <v>21</v>
      </c>
      <c r="AC1031" s="168">
        <f t="shared" si="615"/>
        <v>0</v>
      </c>
      <c r="AD1031" s="168">
        <f t="shared" si="616"/>
        <v>0</v>
      </c>
      <c r="AE1031" s="168">
        <f t="shared" si="617"/>
        <v>0</v>
      </c>
      <c r="AF1031" s="169">
        <f t="shared" si="618"/>
        <v>0</v>
      </c>
      <c r="AG1031" s="170"/>
      <c r="AH1031" s="238" t="s">
        <v>1490</v>
      </c>
      <c r="AI1031" s="285"/>
      <c r="AN1031" s="255"/>
      <c r="AO1031" s="256"/>
      <c r="AP1031" s="256"/>
      <c r="AQ1031" s="257"/>
    </row>
    <row r="1032" spans="1:43" ht="45">
      <c r="A1032" s="281"/>
      <c r="B1032" s="282" t="s">
        <v>5468</v>
      </c>
      <c r="C1032" s="286" t="s">
        <v>5469</v>
      </c>
      <c r="D1032" s="273" t="s">
        <v>5470</v>
      </c>
      <c r="E1032" s="274"/>
      <c r="F1032" s="275" t="s">
        <v>2594</v>
      </c>
      <c r="G1032" s="276">
        <v>21</v>
      </c>
      <c r="H1032" s="277">
        <v>4.8499999999999996</v>
      </c>
      <c r="I1032" s="278">
        <v>2.6</v>
      </c>
      <c r="J1032" s="279">
        <f t="shared" si="599"/>
        <v>7.45</v>
      </c>
      <c r="K1032" s="166">
        <f t="shared" si="600"/>
        <v>101.85</v>
      </c>
      <c r="L1032" s="166">
        <f t="shared" si="601"/>
        <v>54.6</v>
      </c>
      <c r="M1032" s="166">
        <f t="shared" si="602"/>
        <v>156.44999999999999</v>
      </c>
      <c r="N1032" s="166">
        <f t="shared" si="603"/>
        <v>195.56</v>
      </c>
      <c r="O1032" s="166"/>
      <c r="P1032" s="167">
        <f t="shared" si="604"/>
        <v>21</v>
      </c>
      <c r="Q1032" s="168">
        <f t="shared" si="605"/>
        <v>0</v>
      </c>
      <c r="R1032" s="168">
        <f t="shared" si="606"/>
        <v>0</v>
      </c>
      <c r="S1032" s="168">
        <f t="shared" si="607"/>
        <v>0</v>
      </c>
      <c r="T1032" s="169">
        <f t="shared" si="608"/>
        <v>0</v>
      </c>
      <c r="U1032" s="166"/>
      <c r="V1032" s="167">
        <f t="shared" si="609"/>
        <v>21</v>
      </c>
      <c r="W1032" s="168">
        <f t="shared" si="610"/>
        <v>0</v>
      </c>
      <c r="X1032" s="168">
        <f t="shared" si="611"/>
        <v>0</v>
      </c>
      <c r="Y1032" s="168">
        <f t="shared" si="612"/>
        <v>0</v>
      </c>
      <c r="Z1032" s="169">
        <f t="shared" si="613"/>
        <v>0</v>
      </c>
      <c r="AA1032" s="166"/>
      <c r="AB1032" s="167">
        <f t="shared" si="614"/>
        <v>21</v>
      </c>
      <c r="AC1032" s="168">
        <f t="shared" si="615"/>
        <v>0</v>
      </c>
      <c r="AD1032" s="168">
        <f t="shared" si="616"/>
        <v>0</v>
      </c>
      <c r="AE1032" s="168">
        <f t="shared" si="617"/>
        <v>0</v>
      </c>
      <c r="AF1032" s="169">
        <f t="shared" si="618"/>
        <v>0</v>
      </c>
      <c r="AG1032" s="170"/>
      <c r="AH1032" s="238" t="s">
        <v>1490</v>
      </c>
      <c r="AI1032" s="285"/>
      <c r="AN1032" s="255"/>
      <c r="AO1032" s="256"/>
      <c r="AP1032" s="256"/>
      <c r="AQ1032" s="257"/>
    </row>
    <row r="1033" spans="1:43" ht="45">
      <c r="A1033" s="281"/>
      <c r="B1033" s="282" t="s">
        <v>5471</v>
      </c>
      <c r="C1033" s="286" t="s">
        <v>5472</v>
      </c>
      <c r="D1033" s="273" t="s">
        <v>5473</v>
      </c>
      <c r="E1033" s="274"/>
      <c r="F1033" s="275" t="s">
        <v>2594</v>
      </c>
      <c r="G1033" s="276">
        <v>8</v>
      </c>
      <c r="H1033" s="277">
        <v>6.08</v>
      </c>
      <c r="I1033" s="278">
        <v>2.6</v>
      </c>
      <c r="J1033" s="279">
        <f t="shared" si="599"/>
        <v>8.68</v>
      </c>
      <c r="K1033" s="166">
        <f t="shared" si="600"/>
        <v>48.64</v>
      </c>
      <c r="L1033" s="166">
        <f t="shared" si="601"/>
        <v>20.8</v>
      </c>
      <c r="M1033" s="166">
        <f t="shared" si="602"/>
        <v>69.44</v>
      </c>
      <c r="N1033" s="166">
        <f t="shared" si="603"/>
        <v>86.8</v>
      </c>
      <c r="O1033" s="166"/>
      <c r="P1033" s="167">
        <f t="shared" si="604"/>
        <v>8</v>
      </c>
      <c r="Q1033" s="168">
        <f t="shared" si="605"/>
        <v>0</v>
      </c>
      <c r="R1033" s="168">
        <f t="shared" si="606"/>
        <v>0</v>
      </c>
      <c r="S1033" s="168">
        <f t="shared" si="607"/>
        <v>0</v>
      </c>
      <c r="T1033" s="169">
        <f t="shared" si="608"/>
        <v>0</v>
      </c>
      <c r="U1033" s="166"/>
      <c r="V1033" s="167">
        <f t="shared" si="609"/>
        <v>8</v>
      </c>
      <c r="W1033" s="168">
        <f t="shared" si="610"/>
        <v>0</v>
      </c>
      <c r="X1033" s="168">
        <f t="shared" si="611"/>
        <v>0</v>
      </c>
      <c r="Y1033" s="168">
        <f t="shared" si="612"/>
        <v>0</v>
      </c>
      <c r="Z1033" s="169">
        <f t="shared" si="613"/>
        <v>0</v>
      </c>
      <c r="AA1033" s="166"/>
      <c r="AB1033" s="167">
        <f t="shared" si="614"/>
        <v>8</v>
      </c>
      <c r="AC1033" s="168">
        <f t="shared" si="615"/>
        <v>0</v>
      </c>
      <c r="AD1033" s="168">
        <f t="shared" si="616"/>
        <v>0</v>
      </c>
      <c r="AE1033" s="168">
        <f t="shared" si="617"/>
        <v>0</v>
      </c>
      <c r="AF1033" s="169">
        <f t="shared" si="618"/>
        <v>0</v>
      </c>
      <c r="AG1033" s="170"/>
      <c r="AH1033" s="238" t="s">
        <v>1490</v>
      </c>
      <c r="AI1033" s="285"/>
      <c r="AN1033" s="255"/>
      <c r="AO1033" s="256"/>
      <c r="AP1033" s="256"/>
      <c r="AQ1033" s="257"/>
    </row>
    <row r="1034" spans="1:43" ht="30">
      <c r="A1034" s="281"/>
      <c r="B1034" s="282" t="s">
        <v>5474</v>
      </c>
      <c r="C1034" s="286" t="s">
        <v>5475</v>
      </c>
      <c r="D1034" s="273" t="s">
        <v>5476</v>
      </c>
      <c r="E1034" s="274"/>
      <c r="F1034" s="275" t="s">
        <v>2594</v>
      </c>
      <c r="G1034" s="276">
        <v>8</v>
      </c>
      <c r="H1034" s="277">
        <v>8.23</v>
      </c>
      <c r="I1034" s="278">
        <v>2.6</v>
      </c>
      <c r="J1034" s="279">
        <f t="shared" si="599"/>
        <v>10.83</v>
      </c>
      <c r="K1034" s="166">
        <f t="shared" si="600"/>
        <v>65.84</v>
      </c>
      <c r="L1034" s="166">
        <f t="shared" si="601"/>
        <v>20.8</v>
      </c>
      <c r="M1034" s="166">
        <f t="shared" si="602"/>
        <v>86.64</v>
      </c>
      <c r="N1034" s="166">
        <f t="shared" si="603"/>
        <v>108.3</v>
      </c>
      <c r="O1034" s="166"/>
      <c r="P1034" s="167">
        <f t="shared" si="604"/>
        <v>8</v>
      </c>
      <c r="Q1034" s="168">
        <f t="shared" si="605"/>
        <v>0</v>
      </c>
      <c r="R1034" s="168">
        <f t="shared" si="606"/>
        <v>0</v>
      </c>
      <c r="S1034" s="168">
        <f t="shared" si="607"/>
        <v>0</v>
      </c>
      <c r="T1034" s="169">
        <f t="shared" si="608"/>
        <v>0</v>
      </c>
      <c r="U1034" s="166"/>
      <c r="V1034" s="167">
        <f t="shared" si="609"/>
        <v>8</v>
      </c>
      <c r="W1034" s="168">
        <f t="shared" si="610"/>
        <v>0</v>
      </c>
      <c r="X1034" s="168">
        <f t="shared" si="611"/>
        <v>0</v>
      </c>
      <c r="Y1034" s="168">
        <f t="shared" si="612"/>
        <v>0</v>
      </c>
      <c r="Z1034" s="169">
        <f t="shared" si="613"/>
        <v>0</v>
      </c>
      <c r="AA1034" s="166"/>
      <c r="AB1034" s="167">
        <f t="shared" si="614"/>
        <v>8</v>
      </c>
      <c r="AC1034" s="168">
        <f t="shared" si="615"/>
        <v>0</v>
      </c>
      <c r="AD1034" s="168">
        <f t="shared" si="616"/>
        <v>0</v>
      </c>
      <c r="AE1034" s="168">
        <f t="shared" si="617"/>
        <v>0</v>
      </c>
      <c r="AF1034" s="169">
        <f t="shared" si="618"/>
        <v>0</v>
      </c>
      <c r="AG1034" s="170"/>
      <c r="AH1034" s="238" t="s">
        <v>1490</v>
      </c>
      <c r="AI1034" s="285"/>
      <c r="AN1034" s="239"/>
      <c r="AO1034" s="240"/>
      <c r="AP1034" s="240"/>
      <c r="AQ1034" s="241"/>
    </row>
    <row r="1035" spans="1:43" ht="45">
      <c r="A1035" s="281"/>
      <c r="B1035" s="282" t="s">
        <v>5477</v>
      </c>
      <c r="C1035" s="308" t="s">
        <v>5478</v>
      </c>
      <c r="D1035" s="273" t="s">
        <v>5479</v>
      </c>
      <c r="E1035" s="274"/>
      <c r="F1035" s="275" t="s">
        <v>2594</v>
      </c>
      <c r="G1035" s="276">
        <v>4</v>
      </c>
      <c r="H1035" s="277">
        <v>14.28</v>
      </c>
      <c r="I1035" s="278">
        <v>3.47</v>
      </c>
      <c r="J1035" s="279">
        <f t="shared" si="599"/>
        <v>17.75</v>
      </c>
      <c r="K1035" s="166">
        <f t="shared" si="600"/>
        <v>57.12</v>
      </c>
      <c r="L1035" s="166">
        <f t="shared" si="601"/>
        <v>13.88</v>
      </c>
      <c r="M1035" s="166">
        <f t="shared" si="602"/>
        <v>71</v>
      </c>
      <c r="N1035" s="166">
        <f t="shared" si="603"/>
        <v>88.75</v>
      </c>
      <c r="O1035" s="166"/>
      <c r="P1035" s="167">
        <f t="shared" si="604"/>
        <v>4</v>
      </c>
      <c r="Q1035" s="168">
        <f t="shared" si="605"/>
        <v>0</v>
      </c>
      <c r="R1035" s="168">
        <f t="shared" si="606"/>
        <v>0</v>
      </c>
      <c r="S1035" s="168">
        <f t="shared" si="607"/>
        <v>0</v>
      </c>
      <c r="T1035" s="169">
        <f t="shared" si="608"/>
        <v>0</v>
      </c>
      <c r="U1035" s="166"/>
      <c r="V1035" s="167">
        <f t="shared" si="609"/>
        <v>4</v>
      </c>
      <c r="W1035" s="168">
        <f t="shared" si="610"/>
        <v>0</v>
      </c>
      <c r="X1035" s="168">
        <f t="shared" si="611"/>
        <v>0</v>
      </c>
      <c r="Y1035" s="168">
        <f t="shared" si="612"/>
        <v>0</v>
      </c>
      <c r="Z1035" s="169">
        <f t="shared" si="613"/>
        <v>0</v>
      </c>
      <c r="AA1035" s="166"/>
      <c r="AB1035" s="167">
        <f t="shared" si="614"/>
        <v>4</v>
      </c>
      <c r="AC1035" s="168">
        <f t="shared" si="615"/>
        <v>0</v>
      </c>
      <c r="AD1035" s="168">
        <f t="shared" si="616"/>
        <v>0</v>
      </c>
      <c r="AE1035" s="168">
        <f t="shared" si="617"/>
        <v>0</v>
      </c>
      <c r="AF1035" s="169">
        <f t="shared" si="618"/>
        <v>0</v>
      </c>
      <c r="AG1035" s="170"/>
      <c r="AH1035" s="238" t="s">
        <v>1490</v>
      </c>
      <c r="AI1035" s="280"/>
      <c r="AN1035" s="255"/>
      <c r="AO1035" s="256"/>
      <c r="AP1035" s="256"/>
      <c r="AQ1035" s="257"/>
    </row>
    <row r="1036" spans="1:43" ht="30">
      <c r="A1036" s="281"/>
      <c r="B1036" s="282" t="s">
        <v>5480</v>
      </c>
      <c r="C1036" s="308" t="s">
        <v>5481</v>
      </c>
      <c r="D1036" s="273" t="s">
        <v>5482</v>
      </c>
      <c r="E1036" s="274"/>
      <c r="F1036" s="275" t="s">
        <v>2594</v>
      </c>
      <c r="G1036" s="276">
        <v>4</v>
      </c>
      <c r="H1036" s="277">
        <v>21.31</v>
      </c>
      <c r="I1036" s="278">
        <v>3.47</v>
      </c>
      <c r="J1036" s="279">
        <f t="shared" si="599"/>
        <v>24.78</v>
      </c>
      <c r="K1036" s="166">
        <f t="shared" si="600"/>
        <v>85.24</v>
      </c>
      <c r="L1036" s="166">
        <f t="shared" si="601"/>
        <v>13.88</v>
      </c>
      <c r="M1036" s="166">
        <f t="shared" si="602"/>
        <v>99.12</v>
      </c>
      <c r="N1036" s="166">
        <f t="shared" si="603"/>
        <v>123.9</v>
      </c>
      <c r="O1036" s="166"/>
      <c r="P1036" s="167">
        <f t="shared" si="604"/>
        <v>4</v>
      </c>
      <c r="Q1036" s="168">
        <f t="shared" si="605"/>
        <v>0</v>
      </c>
      <c r="R1036" s="168">
        <f t="shared" si="606"/>
        <v>0</v>
      </c>
      <c r="S1036" s="168">
        <f t="shared" si="607"/>
        <v>0</v>
      </c>
      <c r="T1036" s="169">
        <f t="shared" si="608"/>
        <v>0</v>
      </c>
      <c r="U1036" s="166"/>
      <c r="V1036" s="167">
        <f t="shared" si="609"/>
        <v>4</v>
      </c>
      <c r="W1036" s="168">
        <f t="shared" si="610"/>
        <v>0</v>
      </c>
      <c r="X1036" s="168">
        <f t="shared" si="611"/>
        <v>0</v>
      </c>
      <c r="Y1036" s="168">
        <f t="shared" si="612"/>
        <v>0</v>
      </c>
      <c r="Z1036" s="169">
        <f t="shared" si="613"/>
        <v>0</v>
      </c>
      <c r="AA1036" s="166"/>
      <c r="AB1036" s="167">
        <f t="shared" si="614"/>
        <v>4</v>
      </c>
      <c r="AC1036" s="168">
        <f t="shared" si="615"/>
        <v>0</v>
      </c>
      <c r="AD1036" s="168">
        <f t="shared" si="616"/>
        <v>0</v>
      </c>
      <c r="AE1036" s="168">
        <f t="shared" si="617"/>
        <v>0</v>
      </c>
      <c r="AF1036" s="169">
        <f t="shared" si="618"/>
        <v>0</v>
      </c>
      <c r="AG1036" s="170"/>
      <c r="AH1036" s="238" t="s">
        <v>1490</v>
      </c>
      <c r="AI1036" s="280"/>
      <c r="AN1036" s="255"/>
      <c r="AO1036" s="256"/>
      <c r="AP1036" s="256"/>
      <c r="AQ1036" s="257"/>
    </row>
    <row r="1037" spans="1:43" ht="30">
      <c r="A1037" s="281"/>
      <c r="B1037" s="282" t="s">
        <v>5483</v>
      </c>
      <c r="C1037" s="308" t="s">
        <v>5484</v>
      </c>
      <c r="D1037" s="273" t="s">
        <v>5485</v>
      </c>
      <c r="E1037" s="274"/>
      <c r="F1037" s="275" t="s">
        <v>2594</v>
      </c>
      <c r="G1037" s="276">
        <v>4</v>
      </c>
      <c r="H1037" s="277">
        <v>32.880000000000003</v>
      </c>
      <c r="I1037" s="278">
        <v>3.47</v>
      </c>
      <c r="J1037" s="279">
        <f t="shared" si="599"/>
        <v>36.35</v>
      </c>
      <c r="K1037" s="166">
        <f t="shared" si="600"/>
        <v>131.52000000000001</v>
      </c>
      <c r="L1037" s="166">
        <f t="shared" si="601"/>
        <v>13.88</v>
      </c>
      <c r="M1037" s="166">
        <f t="shared" si="602"/>
        <v>145.4</v>
      </c>
      <c r="N1037" s="166">
        <f t="shared" si="603"/>
        <v>181.75</v>
      </c>
      <c r="O1037" s="166"/>
      <c r="P1037" s="167">
        <f t="shared" si="604"/>
        <v>4</v>
      </c>
      <c r="Q1037" s="168">
        <f t="shared" si="605"/>
        <v>0</v>
      </c>
      <c r="R1037" s="168">
        <f t="shared" si="606"/>
        <v>0</v>
      </c>
      <c r="S1037" s="168">
        <f t="shared" si="607"/>
        <v>0</v>
      </c>
      <c r="T1037" s="169">
        <f t="shared" si="608"/>
        <v>0</v>
      </c>
      <c r="U1037" s="166"/>
      <c r="V1037" s="167">
        <f t="shared" si="609"/>
        <v>4</v>
      </c>
      <c r="W1037" s="168">
        <f t="shared" si="610"/>
        <v>0</v>
      </c>
      <c r="X1037" s="168">
        <f t="shared" si="611"/>
        <v>0</v>
      </c>
      <c r="Y1037" s="168">
        <f t="shared" si="612"/>
        <v>0</v>
      </c>
      <c r="Z1037" s="169">
        <f t="shared" si="613"/>
        <v>0</v>
      </c>
      <c r="AA1037" s="166"/>
      <c r="AB1037" s="167">
        <f t="shared" si="614"/>
        <v>4</v>
      </c>
      <c r="AC1037" s="168">
        <f t="shared" si="615"/>
        <v>0</v>
      </c>
      <c r="AD1037" s="168">
        <f t="shared" si="616"/>
        <v>0</v>
      </c>
      <c r="AE1037" s="168">
        <f t="shared" si="617"/>
        <v>0</v>
      </c>
      <c r="AF1037" s="169">
        <f t="shared" si="618"/>
        <v>0</v>
      </c>
      <c r="AG1037" s="170"/>
      <c r="AH1037" s="238" t="s">
        <v>1490</v>
      </c>
      <c r="AI1037" s="280"/>
      <c r="AN1037" s="255"/>
      <c r="AO1037" s="256"/>
      <c r="AP1037" s="256"/>
      <c r="AQ1037" s="257"/>
    </row>
    <row r="1038" spans="1:43" ht="75">
      <c r="A1038" s="281"/>
      <c r="B1038" s="282" t="s">
        <v>5486</v>
      </c>
      <c r="C1038" s="283" t="s">
        <v>5487</v>
      </c>
      <c r="D1038" s="273" t="s">
        <v>5488</v>
      </c>
      <c r="E1038" s="274"/>
      <c r="F1038" s="275" t="s">
        <v>2590</v>
      </c>
      <c r="G1038" s="276">
        <v>70</v>
      </c>
      <c r="H1038" s="277">
        <v>2.68</v>
      </c>
      <c r="I1038" s="278">
        <v>2.65</v>
      </c>
      <c r="J1038" s="279">
        <f t="shared" si="599"/>
        <v>5.33</v>
      </c>
      <c r="K1038" s="166">
        <f t="shared" si="600"/>
        <v>187.6</v>
      </c>
      <c r="L1038" s="166">
        <f t="shared" si="601"/>
        <v>185.5</v>
      </c>
      <c r="M1038" s="166">
        <f t="shared" si="602"/>
        <v>373.1</v>
      </c>
      <c r="N1038" s="166">
        <f t="shared" si="603"/>
        <v>466.38</v>
      </c>
      <c r="O1038" s="166"/>
      <c r="P1038" s="167">
        <f t="shared" si="604"/>
        <v>70</v>
      </c>
      <c r="Q1038" s="168">
        <f t="shared" si="605"/>
        <v>0</v>
      </c>
      <c r="R1038" s="168">
        <f t="shared" si="606"/>
        <v>0</v>
      </c>
      <c r="S1038" s="168">
        <f t="shared" si="607"/>
        <v>0</v>
      </c>
      <c r="T1038" s="169">
        <f t="shared" si="608"/>
        <v>0</v>
      </c>
      <c r="U1038" s="166"/>
      <c r="V1038" s="167">
        <f t="shared" si="609"/>
        <v>70</v>
      </c>
      <c r="W1038" s="168">
        <f t="shared" si="610"/>
        <v>0</v>
      </c>
      <c r="X1038" s="168">
        <f t="shared" si="611"/>
        <v>0</v>
      </c>
      <c r="Y1038" s="168">
        <f t="shared" si="612"/>
        <v>0</v>
      </c>
      <c r="Z1038" s="169">
        <f t="shared" si="613"/>
        <v>0</v>
      </c>
      <c r="AA1038" s="166"/>
      <c r="AB1038" s="167">
        <f t="shared" si="614"/>
        <v>70</v>
      </c>
      <c r="AC1038" s="168">
        <f t="shared" si="615"/>
        <v>0</v>
      </c>
      <c r="AD1038" s="168">
        <f t="shared" si="616"/>
        <v>0</v>
      </c>
      <c r="AE1038" s="168">
        <f t="shared" si="617"/>
        <v>0</v>
      </c>
      <c r="AF1038" s="169">
        <f t="shared" si="618"/>
        <v>0</v>
      </c>
      <c r="AG1038" s="170"/>
      <c r="AH1038" s="238" t="s">
        <v>1490</v>
      </c>
      <c r="AI1038" s="280"/>
      <c r="AN1038" s="255"/>
      <c r="AO1038" s="256"/>
      <c r="AP1038" s="256"/>
      <c r="AQ1038" s="257"/>
    </row>
    <row r="1039" spans="1:43" ht="75">
      <c r="A1039" s="281"/>
      <c r="B1039" s="282" t="s">
        <v>5489</v>
      </c>
      <c r="C1039" s="283" t="s">
        <v>5490</v>
      </c>
      <c r="D1039" s="273" t="s">
        <v>5491</v>
      </c>
      <c r="E1039" s="274"/>
      <c r="F1039" s="275" t="s">
        <v>2590</v>
      </c>
      <c r="G1039" s="276">
        <v>55</v>
      </c>
      <c r="H1039" s="277">
        <v>3.32</v>
      </c>
      <c r="I1039" s="278">
        <v>3.16</v>
      </c>
      <c r="J1039" s="279">
        <f t="shared" si="599"/>
        <v>6.48</v>
      </c>
      <c r="K1039" s="166">
        <f t="shared" si="600"/>
        <v>182.6</v>
      </c>
      <c r="L1039" s="166">
        <f t="shared" si="601"/>
        <v>173.8</v>
      </c>
      <c r="M1039" s="166">
        <f t="shared" si="602"/>
        <v>356.4</v>
      </c>
      <c r="N1039" s="166">
        <f t="shared" si="603"/>
        <v>445.5</v>
      </c>
      <c r="O1039" s="166"/>
      <c r="P1039" s="167">
        <f t="shared" si="604"/>
        <v>55</v>
      </c>
      <c r="Q1039" s="168">
        <f t="shared" si="605"/>
        <v>0</v>
      </c>
      <c r="R1039" s="168">
        <f t="shared" si="606"/>
        <v>0</v>
      </c>
      <c r="S1039" s="168">
        <f t="shared" si="607"/>
        <v>0</v>
      </c>
      <c r="T1039" s="169">
        <f t="shared" si="608"/>
        <v>0</v>
      </c>
      <c r="U1039" s="166"/>
      <c r="V1039" s="167">
        <f t="shared" si="609"/>
        <v>55</v>
      </c>
      <c r="W1039" s="168">
        <f t="shared" si="610"/>
        <v>0</v>
      </c>
      <c r="X1039" s="168">
        <f t="shared" si="611"/>
        <v>0</v>
      </c>
      <c r="Y1039" s="168">
        <f t="shared" si="612"/>
        <v>0</v>
      </c>
      <c r="Z1039" s="169">
        <f t="shared" si="613"/>
        <v>0</v>
      </c>
      <c r="AA1039" s="166"/>
      <c r="AB1039" s="167">
        <f t="shared" si="614"/>
        <v>55</v>
      </c>
      <c r="AC1039" s="168">
        <f t="shared" si="615"/>
        <v>0</v>
      </c>
      <c r="AD1039" s="168">
        <f t="shared" si="616"/>
        <v>0</v>
      </c>
      <c r="AE1039" s="168">
        <f t="shared" si="617"/>
        <v>0</v>
      </c>
      <c r="AF1039" s="169">
        <f t="shared" si="618"/>
        <v>0</v>
      </c>
      <c r="AG1039" s="170"/>
      <c r="AH1039" s="238" t="s">
        <v>1490</v>
      </c>
      <c r="AI1039" s="280"/>
      <c r="AN1039" s="255"/>
      <c r="AO1039" s="256"/>
      <c r="AP1039" s="256"/>
      <c r="AQ1039" s="257"/>
    </row>
    <row r="1040" spans="1:43" ht="60">
      <c r="A1040" s="281"/>
      <c r="B1040" s="282" t="s">
        <v>5492</v>
      </c>
      <c r="C1040" s="283" t="s">
        <v>5493</v>
      </c>
      <c r="D1040" s="273" t="s">
        <v>5494</v>
      </c>
      <c r="E1040" s="274"/>
      <c r="F1040" s="275" t="s">
        <v>2590</v>
      </c>
      <c r="G1040" s="276">
        <v>84</v>
      </c>
      <c r="H1040" s="277">
        <v>4.8600000000000003</v>
      </c>
      <c r="I1040" s="278">
        <v>3.88</v>
      </c>
      <c r="J1040" s="279">
        <f t="shared" si="599"/>
        <v>8.74</v>
      </c>
      <c r="K1040" s="166">
        <f t="shared" si="600"/>
        <v>408.24</v>
      </c>
      <c r="L1040" s="166">
        <f t="shared" si="601"/>
        <v>325.92</v>
      </c>
      <c r="M1040" s="166">
        <f t="shared" si="602"/>
        <v>734.16</v>
      </c>
      <c r="N1040" s="166">
        <f t="shared" si="603"/>
        <v>917.7</v>
      </c>
      <c r="O1040" s="166"/>
      <c r="P1040" s="167">
        <f t="shared" si="604"/>
        <v>84</v>
      </c>
      <c r="Q1040" s="168">
        <f t="shared" si="605"/>
        <v>0</v>
      </c>
      <c r="R1040" s="168">
        <f t="shared" si="606"/>
        <v>0</v>
      </c>
      <c r="S1040" s="168">
        <f t="shared" si="607"/>
        <v>0</v>
      </c>
      <c r="T1040" s="169">
        <f t="shared" si="608"/>
        <v>0</v>
      </c>
      <c r="U1040" s="166"/>
      <c r="V1040" s="167">
        <f t="shared" si="609"/>
        <v>84</v>
      </c>
      <c r="W1040" s="168">
        <f t="shared" si="610"/>
        <v>0</v>
      </c>
      <c r="X1040" s="168">
        <f t="shared" si="611"/>
        <v>0</v>
      </c>
      <c r="Y1040" s="168">
        <f t="shared" si="612"/>
        <v>0</v>
      </c>
      <c r="Z1040" s="169">
        <f t="shared" si="613"/>
        <v>0</v>
      </c>
      <c r="AA1040" s="166"/>
      <c r="AB1040" s="167">
        <f t="shared" si="614"/>
        <v>84</v>
      </c>
      <c r="AC1040" s="168">
        <f t="shared" si="615"/>
        <v>0</v>
      </c>
      <c r="AD1040" s="168">
        <f t="shared" si="616"/>
        <v>0</v>
      </c>
      <c r="AE1040" s="168">
        <f t="shared" si="617"/>
        <v>0</v>
      </c>
      <c r="AF1040" s="169">
        <f t="shared" si="618"/>
        <v>0</v>
      </c>
      <c r="AG1040" s="170"/>
      <c r="AH1040" s="238" t="s">
        <v>1490</v>
      </c>
      <c r="AI1040" s="280"/>
      <c r="AN1040" s="239"/>
      <c r="AO1040" s="240"/>
      <c r="AP1040" s="240"/>
      <c r="AQ1040" s="241"/>
    </row>
    <row r="1041" spans="1:43" ht="75">
      <c r="A1041" s="281"/>
      <c r="B1041" s="282" t="s">
        <v>5495</v>
      </c>
      <c r="C1041" s="283" t="s">
        <v>5496</v>
      </c>
      <c r="D1041" s="273" t="s">
        <v>5497</v>
      </c>
      <c r="E1041" s="274"/>
      <c r="F1041" s="275" t="s">
        <v>2590</v>
      </c>
      <c r="G1041" s="276">
        <v>16</v>
      </c>
      <c r="H1041" s="277">
        <v>6.78</v>
      </c>
      <c r="I1041" s="278">
        <v>3.45</v>
      </c>
      <c r="J1041" s="279">
        <f t="shared" si="599"/>
        <v>10.23</v>
      </c>
      <c r="K1041" s="166">
        <f t="shared" si="600"/>
        <v>108.48</v>
      </c>
      <c r="L1041" s="166">
        <f t="shared" si="601"/>
        <v>55.2</v>
      </c>
      <c r="M1041" s="166">
        <f t="shared" si="602"/>
        <v>163.68</v>
      </c>
      <c r="N1041" s="166">
        <f t="shared" si="603"/>
        <v>204.6</v>
      </c>
      <c r="O1041" s="166"/>
      <c r="P1041" s="167">
        <f t="shared" si="604"/>
        <v>16</v>
      </c>
      <c r="Q1041" s="168">
        <f t="shared" si="605"/>
        <v>0</v>
      </c>
      <c r="R1041" s="168">
        <f t="shared" si="606"/>
        <v>0</v>
      </c>
      <c r="S1041" s="168">
        <f t="shared" si="607"/>
        <v>0</v>
      </c>
      <c r="T1041" s="169">
        <f t="shared" si="608"/>
        <v>0</v>
      </c>
      <c r="U1041" s="166"/>
      <c r="V1041" s="167">
        <f t="shared" si="609"/>
        <v>16</v>
      </c>
      <c r="W1041" s="168">
        <f t="shared" si="610"/>
        <v>0</v>
      </c>
      <c r="X1041" s="168">
        <f t="shared" si="611"/>
        <v>0</v>
      </c>
      <c r="Y1041" s="168">
        <f t="shared" si="612"/>
        <v>0</v>
      </c>
      <c r="Z1041" s="169">
        <f t="shared" si="613"/>
        <v>0</v>
      </c>
      <c r="AA1041" s="166"/>
      <c r="AB1041" s="167">
        <f t="shared" si="614"/>
        <v>16</v>
      </c>
      <c r="AC1041" s="168">
        <f t="shared" si="615"/>
        <v>0</v>
      </c>
      <c r="AD1041" s="168">
        <f t="shared" si="616"/>
        <v>0</v>
      </c>
      <c r="AE1041" s="168">
        <f t="shared" si="617"/>
        <v>0</v>
      </c>
      <c r="AF1041" s="169">
        <f t="shared" si="618"/>
        <v>0</v>
      </c>
      <c r="AG1041" s="170"/>
      <c r="AH1041" s="238" t="s">
        <v>1490</v>
      </c>
      <c r="AI1041" s="280"/>
      <c r="AN1041" s="255"/>
      <c r="AO1041" s="256"/>
      <c r="AP1041" s="256"/>
      <c r="AQ1041" s="257"/>
    </row>
    <row r="1042" spans="1:43" ht="60">
      <c r="A1042" s="281"/>
      <c r="B1042" s="282" t="s">
        <v>5498</v>
      </c>
      <c r="C1042" s="283" t="s">
        <v>5499</v>
      </c>
      <c r="D1042" s="273" t="s">
        <v>5500</v>
      </c>
      <c r="E1042" s="274"/>
      <c r="F1042" s="275" t="s">
        <v>2590</v>
      </c>
      <c r="G1042" s="276">
        <v>6</v>
      </c>
      <c r="H1042" s="277">
        <v>10.53</v>
      </c>
      <c r="I1042" s="278">
        <v>3.97</v>
      </c>
      <c r="J1042" s="279">
        <f t="shared" si="599"/>
        <v>14.5</v>
      </c>
      <c r="K1042" s="166">
        <f t="shared" si="600"/>
        <v>63.18</v>
      </c>
      <c r="L1042" s="166">
        <f t="shared" si="601"/>
        <v>23.82</v>
      </c>
      <c r="M1042" s="166">
        <f t="shared" si="602"/>
        <v>87</v>
      </c>
      <c r="N1042" s="166">
        <f t="shared" si="603"/>
        <v>108.75</v>
      </c>
      <c r="O1042" s="166"/>
      <c r="P1042" s="167">
        <f t="shared" si="604"/>
        <v>6</v>
      </c>
      <c r="Q1042" s="168">
        <f t="shared" si="605"/>
        <v>0</v>
      </c>
      <c r="R1042" s="168">
        <f t="shared" si="606"/>
        <v>0</v>
      </c>
      <c r="S1042" s="168">
        <f t="shared" si="607"/>
        <v>0</v>
      </c>
      <c r="T1042" s="169">
        <f t="shared" si="608"/>
        <v>0</v>
      </c>
      <c r="U1042" s="166"/>
      <c r="V1042" s="167">
        <f t="shared" si="609"/>
        <v>6</v>
      </c>
      <c r="W1042" s="168">
        <f t="shared" si="610"/>
        <v>0</v>
      </c>
      <c r="X1042" s="168">
        <f t="shared" si="611"/>
        <v>0</v>
      </c>
      <c r="Y1042" s="168">
        <f t="shared" si="612"/>
        <v>0</v>
      </c>
      <c r="Z1042" s="169">
        <f t="shared" si="613"/>
        <v>0</v>
      </c>
      <c r="AA1042" s="166"/>
      <c r="AB1042" s="167">
        <f t="shared" si="614"/>
        <v>6</v>
      </c>
      <c r="AC1042" s="168">
        <f t="shared" si="615"/>
        <v>0</v>
      </c>
      <c r="AD1042" s="168">
        <f t="shared" si="616"/>
        <v>0</v>
      </c>
      <c r="AE1042" s="168">
        <f t="shared" si="617"/>
        <v>0</v>
      </c>
      <c r="AF1042" s="169">
        <f t="shared" si="618"/>
        <v>0</v>
      </c>
      <c r="AG1042" s="170"/>
      <c r="AH1042" s="238" t="s">
        <v>1490</v>
      </c>
      <c r="AI1042" s="280"/>
      <c r="AN1042" s="255"/>
      <c r="AO1042" s="256"/>
      <c r="AP1042" s="256"/>
      <c r="AQ1042" s="257"/>
    </row>
    <row r="1043" spans="1:43" ht="60">
      <c r="A1043" s="281"/>
      <c r="B1043" s="282" t="s">
        <v>5501</v>
      </c>
      <c r="C1043" s="283" t="s">
        <v>5502</v>
      </c>
      <c r="D1043" s="273" t="s">
        <v>5503</v>
      </c>
      <c r="E1043" s="274"/>
      <c r="F1043" s="275" t="s">
        <v>2590</v>
      </c>
      <c r="G1043" s="276">
        <v>6</v>
      </c>
      <c r="H1043" s="277">
        <v>18.62</v>
      </c>
      <c r="I1043" s="278">
        <v>5.27</v>
      </c>
      <c r="J1043" s="279">
        <f t="shared" si="599"/>
        <v>23.89</v>
      </c>
      <c r="K1043" s="166">
        <f t="shared" si="600"/>
        <v>111.72</v>
      </c>
      <c r="L1043" s="166">
        <f t="shared" si="601"/>
        <v>31.62</v>
      </c>
      <c r="M1043" s="166">
        <f t="shared" si="602"/>
        <v>143.34</v>
      </c>
      <c r="N1043" s="166">
        <f t="shared" si="603"/>
        <v>179.18</v>
      </c>
      <c r="O1043" s="166"/>
      <c r="P1043" s="167">
        <f t="shared" si="604"/>
        <v>6</v>
      </c>
      <c r="Q1043" s="168">
        <f t="shared" si="605"/>
        <v>0</v>
      </c>
      <c r="R1043" s="168">
        <f t="shared" si="606"/>
        <v>0</v>
      </c>
      <c r="S1043" s="168">
        <f t="shared" si="607"/>
        <v>0</v>
      </c>
      <c r="T1043" s="169">
        <f t="shared" si="608"/>
        <v>0</v>
      </c>
      <c r="U1043" s="166"/>
      <c r="V1043" s="167">
        <f t="shared" si="609"/>
        <v>6</v>
      </c>
      <c r="W1043" s="168">
        <f t="shared" si="610"/>
        <v>0</v>
      </c>
      <c r="X1043" s="168">
        <f t="shared" si="611"/>
        <v>0</v>
      </c>
      <c r="Y1043" s="168">
        <f t="shared" si="612"/>
        <v>0</v>
      </c>
      <c r="Z1043" s="169">
        <f t="shared" si="613"/>
        <v>0</v>
      </c>
      <c r="AA1043" s="166"/>
      <c r="AB1043" s="167">
        <f t="shared" si="614"/>
        <v>6</v>
      </c>
      <c r="AC1043" s="168">
        <f t="shared" si="615"/>
        <v>0</v>
      </c>
      <c r="AD1043" s="168">
        <f t="shared" si="616"/>
        <v>0</v>
      </c>
      <c r="AE1043" s="168">
        <f t="shared" si="617"/>
        <v>0</v>
      </c>
      <c r="AF1043" s="169">
        <f t="shared" si="618"/>
        <v>0</v>
      </c>
      <c r="AG1043" s="170"/>
      <c r="AH1043" s="238" t="s">
        <v>1490</v>
      </c>
      <c r="AI1043" s="280"/>
      <c r="AN1043" s="255"/>
      <c r="AO1043" s="256"/>
      <c r="AP1043" s="256"/>
      <c r="AQ1043" s="257"/>
    </row>
    <row r="1044" spans="1:43" ht="75">
      <c r="A1044" s="281"/>
      <c r="B1044" s="282" t="s">
        <v>5504</v>
      </c>
      <c r="C1044" s="283" t="s">
        <v>5505</v>
      </c>
      <c r="D1044" s="273" t="s">
        <v>5506</v>
      </c>
      <c r="E1044" s="274"/>
      <c r="F1044" s="275" t="s">
        <v>2590</v>
      </c>
      <c r="G1044" s="276">
        <v>6</v>
      </c>
      <c r="H1044" s="277">
        <v>28.76</v>
      </c>
      <c r="I1044" s="278">
        <v>6.56</v>
      </c>
      <c r="J1044" s="279">
        <f t="shared" si="599"/>
        <v>35.32</v>
      </c>
      <c r="K1044" s="166">
        <f t="shared" si="600"/>
        <v>172.56</v>
      </c>
      <c r="L1044" s="166">
        <f t="shared" si="601"/>
        <v>39.36</v>
      </c>
      <c r="M1044" s="166">
        <f t="shared" si="602"/>
        <v>211.92</v>
      </c>
      <c r="N1044" s="166">
        <f t="shared" si="603"/>
        <v>264.89999999999998</v>
      </c>
      <c r="O1044" s="166"/>
      <c r="P1044" s="167">
        <f t="shared" si="604"/>
        <v>6</v>
      </c>
      <c r="Q1044" s="168">
        <f t="shared" si="605"/>
        <v>0</v>
      </c>
      <c r="R1044" s="168">
        <f t="shared" si="606"/>
        <v>0</v>
      </c>
      <c r="S1044" s="168">
        <f t="shared" si="607"/>
        <v>0</v>
      </c>
      <c r="T1044" s="169">
        <f t="shared" si="608"/>
        <v>0</v>
      </c>
      <c r="U1044" s="166"/>
      <c r="V1044" s="167">
        <f t="shared" si="609"/>
        <v>6</v>
      </c>
      <c r="W1044" s="168">
        <f t="shared" si="610"/>
        <v>0</v>
      </c>
      <c r="X1044" s="168">
        <f t="shared" si="611"/>
        <v>0</v>
      </c>
      <c r="Y1044" s="168">
        <f t="shared" si="612"/>
        <v>0</v>
      </c>
      <c r="Z1044" s="169">
        <f t="shared" si="613"/>
        <v>0</v>
      </c>
      <c r="AA1044" s="166"/>
      <c r="AB1044" s="167">
        <f t="shared" si="614"/>
        <v>6</v>
      </c>
      <c r="AC1044" s="168">
        <f t="shared" si="615"/>
        <v>0</v>
      </c>
      <c r="AD1044" s="168">
        <f t="shared" si="616"/>
        <v>0</v>
      </c>
      <c r="AE1044" s="168">
        <f t="shared" si="617"/>
        <v>0</v>
      </c>
      <c r="AF1044" s="169">
        <f t="shared" si="618"/>
        <v>0</v>
      </c>
      <c r="AG1044" s="170"/>
      <c r="AH1044" s="238" t="s">
        <v>1490</v>
      </c>
      <c r="AI1044" s="280"/>
      <c r="AN1044" s="255"/>
      <c r="AO1044" s="256"/>
      <c r="AP1044" s="256"/>
      <c r="AQ1044" s="257"/>
    </row>
    <row r="1045" spans="1:43" ht="30">
      <c r="A1045" s="281"/>
      <c r="B1045" s="282" t="s">
        <v>5507</v>
      </c>
      <c r="C1045" s="283" t="s">
        <v>5508</v>
      </c>
      <c r="D1045" s="273" t="s">
        <v>5509</v>
      </c>
      <c r="E1045" s="274"/>
      <c r="F1045" s="275" t="s">
        <v>2590</v>
      </c>
      <c r="G1045" s="276">
        <v>41</v>
      </c>
      <c r="H1045" s="277">
        <v>2.62</v>
      </c>
      <c r="I1045" s="278">
        <v>3.07</v>
      </c>
      <c r="J1045" s="279">
        <f t="shared" si="599"/>
        <v>5.69</v>
      </c>
      <c r="K1045" s="166">
        <f t="shared" si="600"/>
        <v>107.42</v>
      </c>
      <c r="L1045" s="166">
        <f t="shared" si="601"/>
        <v>125.87</v>
      </c>
      <c r="M1045" s="166">
        <f t="shared" si="602"/>
        <v>233.29</v>
      </c>
      <c r="N1045" s="166">
        <f t="shared" si="603"/>
        <v>291.61</v>
      </c>
      <c r="O1045" s="166"/>
      <c r="P1045" s="167">
        <f t="shared" si="604"/>
        <v>41</v>
      </c>
      <c r="Q1045" s="168">
        <f t="shared" si="605"/>
        <v>0</v>
      </c>
      <c r="R1045" s="168">
        <f t="shared" si="606"/>
        <v>0</v>
      </c>
      <c r="S1045" s="168">
        <f t="shared" si="607"/>
        <v>0</v>
      </c>
      <c r="T1045" s="169">
        <f t="shared" si="608"/>
        <v>0</v>
      </c>
      <c r="U1045" s="166"/>
      <c r="V1045" s="167">
        <f t="shared" si="609"/>
        <v>41</v>
      </c>
      <c r="W1045" s="168">
        <f t="shared" si="610"/>
        <v>0</v>
      </c>
      <c r="X1045" s="168">
        <f t="shared" si="611"/>
        <v>0</v>
      </c>
      <c r="Y1045" s="168">
        <f t="shared" si="612"/>
        <v>0</v>
      </c>
      <c r="Z1045" s="169">
        <f t="shared" si="613"/>
        <v>0</v>
      </c>
      <c r="AA1045" s="166"/>
      <c r="AB1045" s="167">
        <f t="shared" si="614"/>
        <v>41</v>
      </c>
      <c r="AC1045" s="168">
        <f t="shared" si="615"/>
        <v>0</v>
      </c>
      <c r="AD1045" s="168">
        <f t="shared" si="616"/>
        <v>0</v>
      </c>
      <c r="AE1045" s="168">
        <f t="shared" si="617"/>
        <v>0</v>
      </c>
      <c r="AF1045" s="169">
        <f t="shared" si="618"/>
        <v>0</v>
      </c>
      <c r="AG1045" s="170"/>
      <c r="AH1045" s="238" t="s">
        <v>1490</v>
      </c>
      <c r="AI1045" s="280"/>
      <c r="AN1045" s="255"/>
      <c r="AO1045" s="256"/>
      <c r="AP1045" s="256"/>
      <c r="AQ1045" s="257"/>
    </row>
    <row r="1046" spans="1:43" ht="31.5">
      <c r="A1046" s="281"/>
      <c r="B1046" s="282" t="s">
        <v>5510</v>
      </c>
      <c r="C1046" s="283" t="s">
        <v>5511</v>
      </c>
      <c r="D1046" s="330" t="s">
        <v>5512</v>
      </c>
      <c r="E1046" s="274"/>
      <c r="F1046" s="275" t="s">
        <v>2590</v>
      </c>
      <c r="G1046" s="276">
        <v>62</v>
      </c>
      <c r="H1046" s="277">
        <v>2.87</v>
      </c>
      <c r="I1046" s="278">
        <v>3.54</v>
      </c>
      <c r="J1046" s="279">
        <f t="shared" si="599"/>
        <v>6.41</v>
      </c>
      <c r="K1046" s="166">
        <f t="shared" si="600"/>
        <v>177.94</v>
      </c>
      <c r="L1046" s="166">
        <f t="shared" si="601"/>
        <v>219.48</v>
      </c>
      <c r="M1046" s="166">
        <f t="shared" si="602"/>
        <v>397.42</v>
      </c>
      <c r="N1046" s="166">
        <f t="shared" si="603"/>
        <v>496.78</v>
      </c>
      <c r="O1046" s="166"/>
      <c r="P1046" s="167">
        <f t="shared" si="604"/>
        <v>62</v>
      </c>
      <c r="Q1046" s="168">
        <f t="shared" si="605"/>
        <v>0</v>
      </c>
      <c r="R1046" s="168">
        <f t="shared" si="606"/>
        <v>0</v>
      </c>
      <c r="S1046" s="168">
        <f t="shared" si="607"/>
        <v>0</v>
      </c>
      <c r="T1046" s="169">
        <f t="shared" si="608"/>
        <v>0</v>
      </c>
      <c r="U1046" s="166"/>
      <c r="V1046" s="167">
        <f t="shared" si="609"/>
        <v>62</v>
      </c>
      <c r="W1046" s="168">
        <f t="shared" si="610"/>
        <v>0</v>
      </c>
      <c r="X1046" s="168">
        <f t="shared" si="611"/>
        <v>0</v>
      </c>
      <c r="Y1046" s="168">
        <f t="shared" si="612"/>
        <v>0</v>
      </c>
      <c r="Z1046" s="169">
        <f t="shared" si="613"/>
        <v>0</v>
      </c>
      <c r="AA1046" s="166"/>
      <c r="AB1046" s="167">
        <f t="shared" si="614"/>
        <v>62</v>
      </c>
      <c r="AC1046" s="168">
        <f t="shared" si="615"/>
        <v>0</v>
      </c>
      <c r="AD1046" s="168">
        <f t="shared" si="616"/>
        <v>0</v>
      </c>
      <c r="AE1046" s="168">
        <f t="shared" si="617"/>
        <v>0</v>
      </c>
      <c r="AF1046" s="169">
        <f t="shared" si="618"/>
        <v>0</v>
      </c>
      <c r="AG1046" s="170"/>
      <c r="AH1046" s="238" t="s">
        <v>1490</v>
      </c>
      <c r="AI1046" s="280"/>
      <c r="AN1046" s="239"/>
      <c r="AO1046" s="240"/>
      <c r="AP1046" s="240"/>
      <c r="AQ1046" s="241"/>
    </row>
    <row r="1047" spans="1:43" ht="30">
      <c r="A1047" s="281"/>
      <c r="B1047" s="282" t="s">
        <v>5513</v>
      </c>
      <c r="C1047" s="283" t="s">
        <v>5514</v>
      </c>
      <c r="D1047" s="273" t="s">
        <v>5515</v>
      </c>
      <c r="E1047" s="274"/>
      <c r="F1047" s="275" t="s">
        <v>2590</v>
      </c>
      <c r="G1047" s="276">
        <v>103</v>
      </c>
      <c r="H1047" s="277">
        <v>3.29</v>
      </c>
      <c r="I1047" s="278">
        <v>3.33</v>
      </c>
      <c r="J1047" s="279">
        <f t="shared" si="599"/>
        <v>6.62</v>
      </c>
      <c r="K1047" s="166">
        <f t="shared" si="600"/>
        <v>338.87</v>
      </c>
      <c r="L1047" s="166">
        <f t="shared" si="601"/>
        <v>342.99</v>
      </c>
      <c r="M1047" s="166">
        <f t="shared" si="602"/>
        <v>681.86</v>
      </c>
      <c r="N1047" s="166">
        <f t="shared" si="603"/>
        <v>852.33</v>
      </c>
      <c r="O1047" s="166"/>
      <c r="P1047" s="167">
        <f t="shared" si="604"/>
        <v>103</v>
      </c>
      <c r="Q1047" s="168">
        <f t="shared" si="605"/>
        <v>0</v>
      </c>
      <c r="R1047" s="168">
        <f t="shared" si="606"/>
        <v>0</v>
      </c>
      <c r="S1047" s="168">
        <f t="shared" si="607"/>
        <v>0</v>
      </c>
      <c r="T1047" s="169">
        <f t="shared" si="608"/>
        <v>0</v>
      </c>
      <c r="U1047" s="166"/>
      <c r="V1047" s="167">
        <f t="shared" si="609"/>
        <v>103</v>
      </c>
      <c r="W1047" s="168">
        <f t="shared" si="610"/>
        <v>0</v>
      </c>
      <c r="X1047" s="168">
        <f t="shared" si="611"/>
        <v>0</v>
      </c>
      <c r="Y1047" s="168">
        <f t="shared" si="612"/>
        <v>0</v>
      </c>
      <c r="Z1047" s="169">
        <f t="shared" si="613"/>
        <v>0</v>
      </c>
      <c r="AA1047" s="166"/>
      <c r="AB1047" s="167">
        <f t="shared" si="614"/>
        <v>103</v>
      </c>
      <c r="AC1047" s="168">
        <f t="shared" si="615"/>
        <v>0</v>
      </c>
      <c r="AD1047" s="168">
        <f t="shared" si="616"/>
        <v>0</v>
      </c>
      <c r="AE1047" s="168">
        <f t="shared" si="617"/>
        <v>0</v>
      </c>
      <c r="AF1047" s="169">
        <f t="shared" si="618"/>
        <v>0</v>
      </c>
      <c r="AG1047" s="170"/>
      <c r="AH1047" s="238" t="s">
        <v>1490</v>
      </c>
      <c r="AI1047" s="280"/>
      <c r="AN1047" s="255"/>
      <c r="AO1047" s="256"/>
      <c r="AP1047" s="256"/>
      <c r="AQ1047" s="257"/>
    </row>
    <row r="1048" spans="1:43" ht="30">
      <c r="A1048" s="281"/>
      <c r="B1048" s="282" t="s">
        <v>5516</v>
      </c>
      <c r="C1048" s="294" t="s">
        <v>5517</v>
      </c>
      <c r="D1048" s="273" t="s">
        <v>5518</v>
      </c>
      <c r="E1048" s="274"/>
      <c r="F1048" s="275" t="s">
        <v>2590</v>
      </c>
      <c r="G1048" s="276">
        <v>25</v>
      </c>
      <c r="H1048" s="277">
        <v>10.23</v>
      </c>
      <c r="I1048" s="278">
        <v>3.08</v>
      </c>
      <c r="J1048" s="279">
        <f t="shared" si="599"/>
        <v>13.31</v>
      </c>
      <c r="K1048" s="166">
        <f t="shared" si="600"/>
        <v>255.75</v>
      </c>
      <c r="L1048" s="166">
        <f t="shared" si="601"/>
        <v>77</v>
      </c>
      <c r="M1048" s="166">
        <f t="shared" si="602"/>
        <v>332.75</v>
      </c>
      <c r="N1048" s="166">
        <f t="shared" si="603"/>
        <v>415.94</v>
      </c>
      <c r="O1048" s="166"/>
      <c r="P1048" s="167">
        <f t="shared" si="604"/>
        <v>25</v>
      </c>
      <c r="Q1048" s="168">
        <f t="shared" si="605"/>
        <v>0</v>
      </c>
      <c r="R1048" s="168">
        <f t="shared" si="606"/>
        <v>0</v>
      </c>
      <c r="S1048" s="168">
        <f t="shared" si="607"/>
        <v>0</v>
      </c>
      <c r="T1048" s="169">
        <f t="shared" si="608"/>
        <v>0</v>
      </c>
      <c r="U1048" s="166"/>
      <c r="V1048" s="167">
        <f t="shared" si="609"/>
        <v>25</v>
      </c>
      <c r="W1048" s="168">
        <f t="shared" si="610"/>
        <v>0</v>
      </c>
      <c r="X1048" s="168">
        <f t="shared" si="611"/>
        <v>0</v>
      </c>
      <c r="Y1048" s="168">
        <f t="shared" si="612"/>
        <v>0</v>
      </c>
      <c r="Z1048" s="169">
        <f t="shared" si="613"/>
        <v>0</v>
      </c>
      <c r="AA1048" s="166"/>
      <c r="AB1048" s="167">
        <f t="shared" si="614"/>
        <v>25</v>
      </c>
      <c r="AC1048" s="168">
        <f t="shared" si="615"/>
        <v>0</v>
      </c>
      <c r="AD1048" s="168">
        <f t="shared" si="616"/>
        <v>0</v>
      </c>
      <c r="AE1048" s="168">
        <f t="shared" si="617"/>
        <v>0</v>
      </c>
      <c r="AF1048" s="169">
        <f t="shared" si="618"/>
        <v>0</v>
      </c>
      <c r="AG1048" s="170"/>
      <c r="AH1048" s="238" t="s">
        <v>1490</v>
      </c>
      <c r="AI1048" s="280"/>
      <c r="AN1048" s="255"/>
      <c r="AO1048" s="256"/>
      <c r="AP1048" s="256"/>
      <c r="AQ1048" s="257"/>
    </row>
    <row r="1049" spans="1:43" ht="30">
      <c r="A1049" s="281"/>
      <c r="B1049" s="282" t="s">
        <v>5519</v>
      </c>
      <c r="C1049" s="294" t="s">
        <v>5520</v>
      </c>
      <c r="D1049" s="273" t="s">
        <v>5521</v>
      </c>
      <c r="E1049" s="274"/>
      <c r="F1049" s="275" t="s">
        <v>2590</v>
      </c>
      <c r="G1049" s="276">
        <v>8</v>
      </c>
      <c r="H1049" s="277">
        <v>11</v>
      </c>
      <c r="I1049" s="278">
        <v>3.08</v>
      </c>
      <c r="J1049" s="279">
        <f t="shared" si="599"/>
        <v>14.08</v>
      </c>
      <c r="K1049" s="166">
        <f t="shared" si="600"/>
        <v>88</v>
      </c>
      <c r="L1049" s="166">
        <f t="shared" si="601"/>
        <v>24.64</v>
      </c>
      <c r="M1049" s="166">
        <f t="shared" si="602"/>
        <v>112.64</v>
      </c>
      <c r="N1049" s="166">
        <f t="shared" si="603"/>
        <v>140.80000000000001</v>
      </c>
      <c r="O1049" s="166"/>
      <c r="P1049" s="167">
        <f t="shared" si="604"/>
        <v>8</v>
      </c>
      <c r="Q1049" s="168">
        <f t="shared" si="605"/>
        <v>0</v>
      </c>
      <c r="R1049" s="168">
        <f t="shared" si="606"/>
        <v>0</v>
      </c>
      <c r="S1049" s="168">
        <f t="shared" si="607"/>
        <v>0</v>
      </c>
      <c r="T1049" s="169">
        <f t="shared" si="608"/>
        <v>0</v>
      </c>
      <c r="U1049" s="166"/>
      <c r="V1049" s="167">
        <f t="shared" si="609"/>
        <v>8</v>
      </c>
      <c r="W1049" s="168">
        <f t="shared" si="610"/>
        <v>0</v>
      </c>
      <c r="X1049" s="168">
        <f t="shared" si="611"/>
        <v>0</v>
      </c>
      <c r="Y1049" s="168">
        <f t="shared" si="612"/>
        <v>0</v>
      </c>
      <c r="Z1049" s="169">
        <f t="shared" si="613"/>
        <v>0</v>
      </c>
      <c r="AA1049" s="166"/>
      <c r="AB1049" s="167">
        <f t="shared" si="614"/>
        <v>8</v>
      </c>
      <c r="AC1049" s="168">
        <f t="shared" si="615"/>
        <v>0</v>
      </c>
      <c r="AD1049" s="168">
        <f t="shared" si="616"/>
        <v>0</v>
      </c>
      <c r="AE1049" s="168">
        <f t="shared" si="617"/>
        <v>0</v>
      </c>
      <c r="AF1049" s="169">
        <f t="shared" si="618"/>
        <v>0</v>
      </c>
      <c r="AG1049" s="170"/>
      <c r="AH1049" s="238" t="s">
        <v>1490</v>
      </c>
      <c r="AI1049" s="280"/>
      <c r="AN1049" s="255"/>
      <c r="AO1049" s="256"/>
      <c r="AP1049" s="256"/>
      <c r="AQ1049" s="257"/>
    </row>
    <row r="1050" spans="1:43" ht="30">
      <c r="A1050" s="281"/>
      <c r="B1050" s="282" t="s">
        <v>5522</v>
      </c>
      <c r="C1050" s="294" t="s">
        <v>5523</v>
      </c>
      <c r="D1050" s="273" t="s">
        <v>5524</v>
      </c>
      <c r="E1050" s="274"/>
      <c r="F1050" s="275" t="s">
        <v>2590</v>
      </c>
      <c r="G1050" s="276">
        <v>4</v>
      </c>
      <c r="H1050" s="277">
        <v>14.1</v>
      </c>
      <c r="I1050" s="278">
        <v>3.08</v>
      </c>
      <c r="J1050" s="279">
        <f t="shared" si="599"/>
        <v>17.18</v>
      </c>
      <c r="K1050" s="166">
        <f t="shared" si="600"/>
        <v>56.4</v>
      </c>
      <c r="L1050" s="166">
        <f t="shared" si="601"/>
        <v>12.32</v>
      </c>
      <c r="M1050" s="166">
        <f t="shared" si="602"/>
        <v>68.72</v>
      </c>
      <c r="N1050" s="166">
        <f t="shared" si="603"/>
        <v>85.9</v>
      </c>
      <c r="O1050" s="166"/>
      <c r="P1050" s="167">
        <f t="shared" si="604"/>
        <v>4</v>
      </c>
      <c r="Q1050" s="168">
        <f t="shared" si="605"/>
        <v>0</v>
      </c>
      <c r="R1050" s="168">
        <f t="shared" si="606"/>
        <v>0</v>
      </c>
      <c r="S1050" s="168">
        <f t="shared" si="607"/>
        <v>0</v>
      </c>
      <c r="T1050" s="169">
        <f t="shared" si="608"/>
        <v>0</v>
      </c>
      <c r="U1050" s="166"/>
      <c r="V1050" s="167">
        <f t="shared" si="609"/>
        <v>4</v>
      </c>
      <c r="W1050" s="168">
        <f t="shared" si="610"/>
        <v>0</v>
      </c>
      <c r="X1050" s="168">
        <f t="shared" si="611"/>
        <v>0</v>
      </c>
      <c r="Y1050" s="168">
        <f t="shared" si="612"/>
        <v>0</v>
      </c>
      <c r="Z1050" s="169">
        <f t="shared" si="613"/>
        <v>0</v>
      </c>
      <c r="AA1050" s="166"/>
      <c r="AB1050" s="167">
        <f t="shared" si="614"/>
        <v>4</v>
      </c>
      <c r="AC1050" s="168">
        <f t="shared" si="615"/>
        <v>0</v>
      </c>
      <c r="AD1050" s="168">
        <f t="shared" si="616"/>
        <v>0</v>
      </c>
      <c r="AE1050" s="168">
        <f t="shared" si="617"/>
        <v>0</v>
      </c>
      <c r="AF1050" s="169">
        <f t="shared" si="618"/>
        <v>0</v>
      </c>
      <c r="AG1050" s="170"/>
      <c r="AH1050" s="238" t="s">
        <v>1490</v>
      </c>
      <c r="AI1050" s="280"/>
      <c r="AN1050" s="255"/>
      <c r="AO1050" s="256"/>
      <c r="AP1050" s="256"/>
      <c r="AQ1050" s="257"/>
    </row>
    <row r="1051" spans="1:43" ht="30">
      <c r="A1051" s="281"/>
      <c r="B1051" s="282" t="s">
        <v>5525</v>
      </c>
      <c r="C1051" s="294" t="s">
        <v>5526</v>
      </c>
      <c r="D1051" s="273" t="s">
        <v>5527</v>
      </c>
      <c r="E1051" s="274"/>
      <c r="F1051" s="275" t="s">
        <v>2590</v>
      </c>
      <c r="G1051" s="276">
        <v>2</v>
      </c>
      <c r="H1051" s="277">
        <v>20.75</v>
      </c>
      <c r="I1051" s="278">
        <v>3.08</v>
      </c>
      <c r="J1051" s="279">
        <f t="shared" si="599"/>
        <v>23.83</v>
      </c>
      <c r="K1051" s="166">
        <f t="shared" si="600"/>
        <v>41.5</v>
      </c>
      <c r="L1051" s="166">
        <f t="shared" si="601"/>
        <v>6.16</v>
      </c>
      <c r="M1051" s="166">
        <f t="shared" si="602"/>
        <v>47.66</v>
      </c>
      <c r="N1051" s="166">
        <f t="shared" si="603"/>
        <v>59.58</v>
      </c>
      <c r="O1051" s="166"/>
      <c r="P1051" s="167">
        <f t="shared" si="604"/>
        <v>2</v>
      </c>
      <c r="Q1051" s="168">
        <f t="shared" si="605"/>
        <v>0</v>
      </c>
      <c r="R1051" s="168">
        <f t="shared" si="606"/>
        <v>0</v>
      </c>
      <c r="S1051" s="168">
        <f t="shared" si="607"/>
        <v>0</v>
      </c>
      <c r="T1051" s="169">
        <f t="shared" si="608"/>
        <v>0</v>
      </c>
      <c r="U1051" s="166"/>
      <c r="V1051" s="167">
        <f t="shared" si="609"/>
        <v>2</v>
      </c>
      <c r="W1051" s="168">
        <f t="shared" si="610"/>
        <v>0</v>
      </c>
      <c r="X1051" s="168">
        <f t="shared" si="611"/>
        <v>0</v>
      </c>
      <c r="Y1051" s="168">
        <f t="shared" si="612"/>
        <v>0</v>
      </c>
      <c r="Z1051" s="169">
        <f t="shared" si="613"/>
        <v>0</v>
      </c>
      <c r="AA1051" s="166"/>
      <c r="AB1051" s="167">
        <f t="shared" si="614"/>
        <v>2</v>
      </c>
      <c r="AC1051" s="168">
        <f t="shared" si="615"/>
        <v>0</v>
      </c>
      <c r="AD1051" s="168">
        <f t="shared" si="616"/>
        <v>0</v>
      </c>
      <c r="AE1051" s="168">
        <f t="shared" si="617"/>
        <v>0</v>
      </c>
      <c r="AF1051" s="169">
        <f t="shared" si="618"/>
        <v>0</v>
      </c>
      <c r="AG1051" s="170"/>
      <c r="AH1051" s="238" t="s">
        <v>1490</v>
      </c>
      <c r="AI1051" s="280"/>
      <c r="AN1051" s="255"/>
      <c r="AO1051" s="256"/>
      <c r="AP1051" s="256"/>
      <c r="AQ1051" s="257"/>
    </row>
    <row r="1052" spans="1:43" ht="30">
      <c r="A1052" s="281"/>
      <c r="B1052" s="282" t="s">
        <v>5528</v>
      </c>
      <c r="C1052" s="294" t="s">
        <v>5529</v>
      </c>
      <c r="D1052" s="273" t="s">
        <v>5530</v>
      </c>
      <c r="E1052" s="274"/>
      <c r="F1052" s="275" t="s">
        <v>2590</v>
      </c>
      <c r="G1052" s="276">
        <v>12</v>
      </c>
      <c r="H1052" s="277">
        <v>26.41</v>
      </c>
      <c r="I1052" s="278">
        <v>3.08</v>
      </c>
      <c r="J1052" s="279">
        <f t="shared" si="599"/>
        <v>29.49</v>
      </c>
      <c r="K1052" s="166">
        <f t="shared" si="600"/>
        <v>316.92</v>
      </c>
      <c r="L1052" s="166">
        <f t="shared" si="601"/>
        <v>36.96</v>
      </c>
      <c r="M1052" s="166">
        <f t="shared" si="602"/>
        <v>353.88</v>
      </c>
      <c r="N1052" s="166">
        <f t="shared" si="603"/>
        <v>442.35</v>
      </c>
      <c r="O1052" s="166"/>
      <c r="P1052" s="167">
        <f t="shared" si="604"/>
        <v>12</v>
      </c>
      <c r="Q1052" s="168">
        <f t="shared" si="605"/>
        <v>0</v>
      </c>
      <c r="R1052" s="168">
        <f t="shared" si="606"/>
        <v>0</v>
      </c>
      <c r="S1052" s="168">
        <f t="shared" si="607"/>
        <v>0</v>
      </c>
      <c r="T1052" s="169">
        <f t="shared" si="608"/>
        <v>0</v>
      </c>
      <c r="U1052" s="166"/>
      <c r="V1052" s="167">
        <f t="shared" si="609"/>
        <v>12</v>
      </c>
      <c r="W1052" s="168">
        <f t="shared" si="610"/>
        <v>0</v>
      </c>
      <c r="X1052" s="168">
        <f t="shared" si="611"/>
        <v>0</v>
      </c>
      <c r="Y1052" s="168">
        <f t="shared" si="612"/>
        <v>0</v>
      </c>
      <c r="Z1052" s="169">
        <f t="shared" si="613"/>
        <v>0</v>
      </c>
      <c r="AA1052" s="166"/>
      <c r="AB1052" s="167">
        <f t="shared" si="614"/>
        <v>12</v>
      </c>
      <c r="AC1052" s="168">
        <f t="shared" si="615"/>
        <v>0</v>
      </c>
      <c r="AD1052" s="168">
        <f t="shared" si="616"/>
        <v>0</v>
      </c>
      <c r="AE1052" s="168">
        <f t="shared" si="617"/>
        <v>0</v>
      </c>
      <c r="AF1052" s="169">
        <f t="shared" si="618"/>
        <v>0</v>
      </c>
      <c r="AG1052" s="170"/>
      <c r="AH1052" s="238" t="s">
        <v>1490</v>
      </c>
      <c r="AI1052" s="280"/>
      <c r="AN1052" s="239"/>
      <c r="AO1052" s="240"/>
      <c r="AP1052" s="240"/>
      <c r="AQ1052" s="241"/>
    </row>
    <row r="1053" spans="1:43" ht="30">
      <c r="A1053" s="281"/>
      <c r="B1053" s="282" t="s">
        <v>5531</v>
      </c>
      <c r="C1053" s="294" t="s">
        <v>5532</v>
      </c>
      <c r="D1053" s="273" t="s">
        <v>5533</v>
      </c>
      <c r="E1053" s="274"/>
      <c r="F1053" s="275" t="s">
        <v>2590</v>
      </c>
      <c r="G1053" s="276">
        <v>12</v>
      </c>
      <c r="H1053" s="277">
        <v>34.840000000000003</v>
      </c>
      <c r="I1053" s="278">
        <v>3.08</v>
      </c>
      <c r="J1053" s="279">
        <f t="shared" si="599"/>
        <v>37.92</v>
      </c>
      <c r="K1053" s="166">
        <f t="shared" si="600"/>
        <v>418.08</v>
      </c>
      <c r="L1053" s="166">
        <f t="shared" si="601"/>
        <v>36.96</v>
      </c>
      <c r="M1053" s="166">
        <f t="shared" si="602"/>
        <v>455.04</v>
      </c>
      <c r="N1053" s="166">
        <f t="shared" si="603"/>
        <v>568.79999999999995</v>
      </c>
      <c r="O1053" s="166"/>
      <c r="P1053" s="167">
        <f t="shared" si="604"/>
        <v>12</v>
      </c>
      <c r="Q1053" s="168">
        <f t="shared" si="605"/>
        <v>0</v>
      </c>
      <c r="R1053" s="168">
        <f t="shared" si="606"/>
        <v>0</v>
      </c>
      <c r="S1053" s="168">
        <f t="shared" si="607"/>
        <v>0</v>
      </c>
      <c r="T1053" s="169">
        <f t="shared" si="608"/>
        <v>0</v>
      </c>
      <c r="U1053" s="166"/>
      <c r="V1053" s="167">
        <f t="shared" si="609"/>
        <v>12</v>
      </c>
      <c r="W1053" s="168">
        <f t="shared" si="610"/>
        <v>0</v>
      </c>
      <c r="X1053" s="168">
        <f t="shared" si="611"/>
        <v>0</v>
      </c>
      <c r="Y1053" s="168">
        <f t="shared" si="612"/>
        <v>0</v>
      </c>
      <c r="Z1053" s="169">
        <f t="shared" si="613"/>
        <v>0</v>
      </c>
      <c r="AA1053" s="166"/>
      <c r="AB1053" s="167">
        <f t="shared" si="614"/>
        <v>12</v>
      </c>
      <c r="AC1053" s="168">
        <f t="shared" si="615"/>
        <v>0</v>
      </c>
      <c r="AD1053" s="168">
        <f t="shared" si="616"/>
        <v>0</v>
      </c>
      <c r="AE1053" s="168">
        <f t="shared" si="617"/>
        <v>0</v>
      </c>
      <c r="AF1053" s="169">
        <f t="shared" si="618"/>
        <v>0</v>
      </c>
      <c r="AG1053" s="170"/>
      <c r="AH1053" s="238" t="s">
        <v>1490</v>
      </c>
      <c r="AI1053" s="280"/>
      <c r="AN1053" s="255"/>
      <c r="AO1053" s="256"/>
      <c r="AP1053" s="256"/>
      <c r="AQ1053" s="257"/>
    </row>
    <row r="1054" spans="1:43" ht="30.75" thickBot="1">
      <c r="A1054" s="281"/>
      <c r="B1054" s="282" t="s">
        <v>5534</v>
      </c>
      <c r="C1054" s="294" t="s">
        <v>5535</v>
      </c>
      <c r="D1054" s="273" t="s">
        <v>5536</v>
      </c>
      <c r="E1054" s="274"/>
      <c r="F1054" s="275" t="s">
        <v>2590</v>
      </c>
      <c r="G1054" s="276">
        <v>6</v>
      </c>
      <c r="H1054" s="277">
        <v>53.71</v>
      </c>
      <c r="I1054" s="278">
        <v>3.08</v>
      </c>
      <c r="J1054" s="279">
        <f t="shared" si="599"/>
        <v>56.79</v>
      </c>
      <c r="K1054" s="166">
        <f t="shared" si="600"/>
        <v>322.26</v>
      </c>
      <c r="L1054" s="166">
        <f t="shared" si="601"/>
        <v>18.48</v>
      </c>
      <c r="M1054" s="166">
        <f t="shared" si="602"/>
        <v>340.74</v>
      </c>
      <c r="N1054" s="166">
        <f t="shared" si="603"/>
        <v>425.93</v>
      </c>
      <c r="O1054" s="166"/>
      <c r="P1054" s="167">
        <f t="shared" si="604"/>
        <v>6</v>
      </c>
      <c r="Q1054" s="168">
        <f t="shared" si="605"/>
        <v>0</v>
      </c>
      <c r="R1054" s="168">
        <f t="shared" si="606"/>
        <v>0</v>
      </c>
      <c r="S1054" s="168">
        <f t="shared" si="607"/>
        <v>0</v>
      </c>
      <c r="T1054" s="169">
        <f t="shared" si="608"/>
        <v>0</v>
      </c>
      <c r="U1054" s="166"/>
      <c r="V1054" s="167">
        <f t="shared" si="609"/>
        <v>6</v>
      </c>
      <c r="W1054" s="168">
        <f t="shared" si="610"/>
        <v>0</v>
      </c>
      <c r="X1054" s="168">
        <f t="shared" si="611"/>
        <v>0</v>
      </c>
      <c r="Y1054" s="168">
        <f t="shared" si="612"/>
        <v>0</v>
      </c>
      <c r="Z1054" s="169">
        <f t="shared" si="613"/>
        <v>0</v>
      </c>
      <c r="AA1054" s="166"/>
      <c r="AB1054" s="167">
        <f t="shared" si="614"/>
        <v>6</v>
      </c>
      <c r="AC1054" s="168">
        <f t="shared" si="615"/>
        <v>0</v>
      </c>
      <c r="AD1054" s="168">
        <f t="shared" si="616"/>
        <v>0</v>
      </c>
      <c r="AE1054" s="168">
        <f t="shared" si="617"/>
        <v>0</v>
      </c>
      <c r="AF1054" s="169">
        <f t="shared" si="618"/>
        <v>0</v>
      </c>
      <c r="AG1054" s="170"/>
      <c r="AH1054" s="238" t="s">
        <v>1490</v>
      </c>
      <c r="AI1054" s="280"/>
      <c r="AN1054" s="255"/>
      <c r="AO1054" s="256"/>
      <c r="AP1054" s="256"/>
      <c r="AQ1054" s="257"/>
    </row>
    <row r="1055" spans="1:43" ht="31.5">
      <c r="A1055" s="287"/>
      <c r="B1055" s="259" t="s">
        <v>5537</v>
      </c>
      <c r="C1055" s="303" t="s">
        <v>2541</v>
      </c>
      <c r="D1055" s="260" t="s">
        <v>5538</v>
      </c>
      <c r="E1055" s="181">
        <f>SUM(N1056:N1104)</f>
        <v>49903.360000000022</v>
      </c>
      <c r="F1055" s="261"/>
      <c r="G1055" s="262" t="s">
        <v>2541</v>
      </c>
      <c r="H1055" s="263"/>
      <c r="I1055" s="264"/>
      <c r="J1055" s="265"/>
      <c r="K1055" s="266"/>
      <c r="L1055" s="266"/>
      <c r="M1055" s="266"/>
      <c r="N1055" s="266"/>
      <c r="O1055" s="267">
        <f>SUM(T1056:T1104)</f>
        <v>0</v>
      </c>
      <c r="P1055" s="268"/>
      <c r="Q1055" s="269"/>
      <c r="R1055" s="269"/>
      <c r="S1055" s="269"/>
      <c r="T1055" s="270"/>
      <c r="U1055" s="267">
        <f>SUM(Z1056:Z1104)</f>
        <v>0</v>
      </c>
      <c r="V1055" s="268"/>
      <c r="W1055" s="269"/>
      <c r="X1055" s="269"/>
      <c r="Y1055" s="269"/>
      <c r="Z1055" s="270"/>
      <c r="AA1055" s="267">
        <f>SUM(AF1056:AF1104)</f>
        <v>0</v>
      </c>
      <c r="AB1055" s="268"/>
      <c r="AC1055" s="269"/>
      <c r="AD1055" s="269"/>
      <c r="AE1055" s="269"/>
      <c r="AF1055" s="270"/>
      <c r="AG1055" s="237"/>
      <c r="AH1055" s="238" t="s">
        <v>1490</v>
      </c>
      <c r="AI1055" s="190"/>
      <c r="AN1055" s="255"/>
      <c r="AO1055" s="256"/>
      <c r="AP1055" s="256"/>
      <c r="AQ1055" s="257"/>
    </row>
    <row r="1056" spans="1:43" ht="45">
      <c r="A1056" s="281"/>
      <c r="B1056" s="282" t="s">
        <v>5539</v>
      </c>
      <c r="C1056" s="308" t="s">
        <v>5540</v>
      </c>
      <c r="D1056" s="273" t="s">
        <v>5541</v>
      </c>
      <c r="E1056" s="274"/>
      <c r="F1056" s="275" t="s">
        <v>2590</v>
      </c>
      <c r="G1056" s="276">
        <v>103</v>
      </c>
      <c r="H1056" s="277">
        <v>18.41</v>
      </c>
      <c r="I1056" s="278">
        <v>12.53</v>
      </c>
      <c r="J1056" s="279">
        <f t="shared" ref="J1056:J1104" si="619">ROUND(H1056+I1056,2)</f>
        <v>30.94</v>
      </c>
      <c r="K1056" s="166">
        <f t="shared" ref="K1056:K1104" si="620">ROUND(G1056*H1056,2)</f>
        <v>1896.23</v>
      </c>
      <c r="L1056" s="166">
        <f t="shared" ref="L1056:L1104" si="621">ROUND(G1056*I1056,2)</f>
        <v>1290.5899999999999</v>
      </c>
      <c r="M1056" s="166">
        <f t="shared" ref="M1056:M1104" si="622">ROUND(K1056+L1056,2)</f>
        <v>3186.82</v>
      </c>
      <c r="N1056" s="166">
        <f t="shared" ref="N1056:N1104" si="623">ROUND(M1056*(1+$I$2),2)</f>
        <v>3983.53</v>
      </c>
      <c r="O1056" s="166"/>
      <c r="P1056" s="167">
        <f t="shared" ref="P1056:P1104" si="624">ROUND(G1056-O1056,2)</f>
        <v>103</v>
      </c>
      <c r="Q1056" s="168">
        <f t="shared" ref="Q1056:Q1104" si="625">ROUND(O1056*$H1056*(1+$I$2),2)</f>
        <v>0</v>
      </c>
      <c r="R1056" s="168">
        <f t="shared" ref="R1056:R1104" si="626">ROUND(O1056*$I1056*(1+$I$2),2)</f>
        <v>0</v>
      </c>
      <c r="S1056" s="168">
        <f t="shared" ref="S1056:S1104" si="627">ROUND(O1056*($I1056+$H1056),2)</f>
        <v>0</v>
      </c>
      <c r="T1056" s="169">
        <f t="shared" ref="T1056:T1104" si="628">ROUND(Q1056+R1056,2)</f>
        <v>0</v>
      </c>
      <c r="U1056" s="166"/>
      <c r="V1056" s="167">
        <f t="shared" ref="V1056:V1104" si="629">ROUND(P1056-U1056,2)</f>
        <v>103</v>
      </c>
      <c r="W1056" s="168">
        <f t="shared" ref="W1056:W1104" si="630">ROUND(U1056*$H1056*(1+$I$2),2)</f>
        <v>0</v>
      </c>
      <c r="X1056" s="168">
        <f t="shared" ref="X1056:X1104" si="631">ROUND(U1056*$I1056*(1+$I$2),2)</f>
        <v>0</v>
      </c>
      <c r="Y1056" s="168">
        <f t="shared" ref="Y1056:Y1104" si="632">ROUND(U1056*($I1056+$H1056),2)</f>
        <v>0</v>
      </c>
      <c r="Z1056" s="169">
        <f t="shared" ref="Z1056:Z1104" si="633">ROUND(W1056+X1056,2)</f>
        <v>0</v>
      </c>
      <c r="AA1056" s="166"/>
      <c r="AB1056" s="167">
        <f t="shared" ref="AB1056:AB1104" si="634">ROUND(V1056-AA1056,2)</f>
        <v>103</v>
      </c>
      <c r="AC1056" s="168">
        <f t="shared" ref="AC1056:AC1104" si="635">ROUND(AA1056*$H1056*(1+$I$2),2)</f>
        <v>0</v>
      </c>
      <c r="AD1056" s="168">
        <f t="shared" ref="AD1056:AD1104" si="636">ROUND(AA1056*$I1056*(1+$I$2),2)</f>
        <v>0</v>
      </c>
      <c r="AE1056" s="168">
        <f t="shared" ref="AE1056:AE1104" si="637">ROUND(AA1056*($I1056+$H1056),2)</f>
        <v>0</v>
      </c>
      <c r="AF1056" s="169">
        <f t="shared" ref="AF1056:AF1104" si="638">ROUND(AC1056+AD1056,2)</f>
        <v>0</v>
      </c>
      <c r="AG1056" s="170"/>
      <c r="AH1056" s="238" t="s">
        <v>1490</v>
      </c>
      <c r="AI1056" s="280"/>
      <c r="AN1056" s="255"/>
      <c r="AO1056" s="256"/>
      <c r="AP1056" s="256"/>
      <c r="AQ1056" s="257"/>
    </row>
    <row r="1057" spans="1:43" ht="45">
      <c r="A1057" s="281"/>
      <c r="B1057" s="282" t="s">
        <v>5542</v>
      </c>
      <c r="C1057" s="308" t="s">
        <v>5543</v>
      </c>
      <c r="D1057" s="273" t="s">
        <v>5544</v>
      </c>
      <c r="E1057" s="274"/>
      <c r="F1057" s="275" t="s">
        <v>2590</v>
      </c>
      <c r="G1057" s="276">
        <v>10</v>
      </c>
      <c r="H1057" s="277">
        <v>20.18</v>
      </c>
      <c r="I1057" s="278">
        <v>12.53</v>
      </c>
      <c r="J1057" s="279">
        <f t="shared" si="619"/>
        <v>32.71</v>
      </c>
      <c r="K1057" s="166">
        <f t="shared" si="620"/>
        <v>201.8</v>
      </c>
      <c r="L1057" s="166">
        <f t="shared" si="621"/>
        <v>125.3</v>
      </c>
      <c r="M1057" s="166">
        <f t="shared" si="622"/>
        <v>327.10000000000002</v>
      </c>
      <c r="N1057" s="166">
        <f t="shared" si="623"/>
        <v>408.88</v>
      </c>
      <c r="O1057" s="166"/>
      <c r="P1057" s="167">
        <f t="shared" si="624"/>
        <v>10</v>
      </c>
      <c r="Q1057" s="168">
        <f t="shared" si="625"/>
        <v>0</v>
      </c>
      <c r="R1057" s="168">
        <f t="shared" si="626"/>
        <v>0</v>
      </c>
      <c r="S1057" s="168">
        <f t="shared" si="627"/>
        <v>0</v>
      </c>
      <c r="T1057" s="169">
        <f t="shared" si="628"/>
        <v>0</v>
      </c>
      <c r="U1057" s="166"/>
      <c r="V1057" s="167">
        <f t="shared" si="629"/>
        <v>10</v>
      </c>
      <c r="W1057" s="168">
        <f t="shared" si="630"/>
        <v>0</v>
      </c>
      <c r="X1057" s="168">
        <f t="shared" si="631"/>
        <v>0</v>
      </c>
      <c r="Y1057" s="168">
        <f t="shared" si="632"/>
        <v>0</v>
      </c>
      <c r="Z1057" s="169">
        <f t="shared" si="633"/>
        <v>0</v>
      </c>
      <c r="AA1057" s="166"/>
      <c r="AB1057" s="167">
        <f t="shared" si="634"/>
        <v>10</v>
      </c>
      <c r="AC1057" s="168">
        <f t="shared" si="635"/>
        <v>0</v>
      </c>
      <c r="AD1057" s="168">
        <f t="shared" si="636"/>
        <v>0</v>
      </c>
      <c r="AE1057" s="168">
        <f t="shared" si="637"/>
        <v>0</v>
      </c>
      <c r="AF1057" s="169">
        <f t="shared" si="638"/>
        <v>0</v>
      </c>
      <c r="AG1057" s="170"/>
      <c r="AH1057" s="238" t="s">
        <v>1490</v>
      </c>
      <c r="AI1057" s="280"/>
      <c r="AN1057" s="255"/>
      <c r="AO1057" s="256"/>
      <c r="AP1057" s="256"/>
      <c r="AQ1057" s="257"/>
    </row>
    <row r="1058" spans="1:43" ht="45">
      <c r="A1058" s="281"/>
      <c r="B1058" s="282" t="s">
        <v>5545</v>
      </c>
      <c r="C1058" s="308" t="s">
        <v>5546</v>
      </c>
      <c r="D1058" s="273" t="s">
        <v>5547</v>
      </c>
      <c r="E1058" s="274"/>
      <c r="F1058" s="275" t="s">
        <v>2590</v>
      </c>
      <c r="G1058" s="276">
        <v>23</v>
      </c>
      <c r="H1058" s="277">
        <v>24.62</v>
      </c>
      <c r="I1058" s="278">
        <v>13.98</v>
      </c>
      <c r="J1058" s="279">
        <f t="shared" si="619"/>
        <v>38.6</v>
      </c>
      <c r="K1058" s="166">
        <f t="shared" si="620"/>
        <v>566.26</v>
      </c>
      <c r="L1058" s="166">
        <f t="shared" si="621"/>
        <v>321.54000000000002</v>
      </c>
      <c r="M1058" s="166">
        <f t="shared" si="622"/>
        <v>887.8</v>
      </c>
      <c r="N1058" s="166">
        <f t="shared" si="623"/>
        <v>1109.75</v>
      </c>
      <c r="O1058" s="166"/>
      <c r="P1058" s="167">
        <f t="shared" si="624"/>
        <v>23</v>
      </c>
      <c r="Q1058" s="168">
        <f t="shared" si="625"/>
        <v>0</v>
      </c>
      <c r="R1058" s="168">
        <f t="shared" si="626"/>
        <v>0</v>
      </c>
      <c r="S1058" s="168">
        <f t="shared" si="627"/>
        <v>0</v>
      </c>
      <c r="T1058" s="169">
        <f t="shared" si="628"/>
        <v>0</v>
      </c>
      <c r="U1058" s="166"/>
      <c r="V1058" s="167">
        <f t="shared" si="629"/>
        <v>23</v>
      </c>
      <c r="W1058" s="168">
        <f t="shared" si="630"/>
        <v>0</v>
      </c>
      <c r="X1058" s="168">
        <f t="shared" si="631"/>
        <v>0</v>
      </c>
      <c r="Y1058" s="168">
        <f t="shared" si="632"/>
        <v>0</v>
      </c>
      <c r="Z1058" s="169">
        <f t="shared" si="633"/>
        <v>0</v>
      </c>
      <c r="AA1058" s="166"/>
      <c r="AB1058" s="167">
        <f t="shared" si="634"/>
        <v>23</v>
      </c>
      <c r="AC1058" s="168">
        <f t="shared" si="635"/>
        <v>0</v>
      </c>
      <c r="AD1058" s="168">
        <f t="shared" si="636"/>
        <v>0</v>
      </c>
      <c r="AE1058" s="168">
        <f t="shared" si="637"/>
        <v>0</v>
      </c>
      <c r="AF1058" s="169">
        <f t="shared" si="638"/>
        <v>0</v>
      </c>
      <c r="AG1058" s="170"/>
      <c r="AH1058" s="238" t="s">
        <v>1490</v>
      </c>
      <c r="AI1058" s="280"/>
      <c r="AN1058" s="239"/>
      <c r="AO1058" s="240"/>
      <c r="AP1058" s="240"/>
      <c r="AQ1058" s="241"/>
    </row>
    <row r="1059" spans="1:43" ht="45">
      <c r="A1059" s="281"/>
      <c r="B1059" s="282" t="s">
        <v>5548</v>
      </c>
      <c r="C1059" s="308" t="s">
        <v>5549</v>
      </c>
      <c r="D1059" s="273" t="s">
        <v>5550</v>
      </c>
      <c r="E1059" s="274"/>
      <c r="F1059" s="275" t="s">
        <v>2594</v>
      </c>
      <c r="G1059" s="276">
        <v>8</v>
      </c>
      <c r="H1059" s="277">
        <v>1.92</v>
      </c>
      <c r="I1059" s="278">
        <v>5.79</v>
      </c>
      <c r="J1059" s="279">
        <f t="shared" si="619"/>
        <v>7.71</v>
      </c>
      <c r="K1059" s="166">
        <f t="shared" si="620"/>
        <v>15.36</v>
      </c>
      <c r="L1059" s="166">
        <f t="shared" si="621"/>
        <v>46.32</v>
      </c>
      <c r="M1059" s="166">
        <f t="shared" si="622"/>
        <v>61.68</v>
      </c>
      <c r="N1059" s="166">
        <f t="shared" si="623"/>
        <v>77.099999999999994</v>
      </c>
      <c r="O1059" s="166"/>
      <c r="P1059" s="167">
        <f t="shared" si="624"/>
        <v>8</v>
      </c>
      <c r="Q1059" s="168">
        <f t="shared" si="625"/>
        <v>0</v>
      </c>
      <c r="R1059" s="168">
        <f t="shared" si="626"/>
        <v>0</v>
      </c>
      <c r="S1059" s="168">
        <f t="shared" si="627"/>
        <v>0</v>
      </c>
      <c r="T1059" s="169">
        <f t="shared" si="628"/>
        <v>0</v>
      </c>
      <c r="U1059" s="166"/>
      <c r="V1059" s="167">
        <f t="shared" si="629"/>
        <v>8</v>
      </c>
      <c r="W1059" s="168">
        <f t="shared" si="630"/>
        <v>0</v>
      </c>
      <c r="X1059" s="168">
        <f t="shared" si="631"/>
        <v>0</v>
      </c>
      <c r="Y1059" s="168">
        <f t="shared" si="632"/>
        <v>0</v>
      </c>
      <c r="Z1059" s="169">
        <f t="shared" si="633"/>
        <v>0</v>
      </c>
      <c r="AA1059" s="166"/>
      <c r="AB1059" s="167">
        <f t="shared" si="634"/>
        <v>8</v>
      </c>
      <c r="AC1059" s="168">
        <f t="shared" si="635"/>
        <v>0</v>
      </c>
      <c r="AD1059" s="168">
        <f t="shared" si="636"/>
        <v>0</v>
      </c>
      <c r="AE1059" s="168">
        <f t="shared" si="637"/>
        <v>0</v>
      </c>
      <c r="AF1059" s="169">
        <f t="shared" si="638"/>
        <v>0</v>
      </c>
      <c r="AG1059" s="170"/>
      <c r="AH1059" s="238" t="s">
        <v>1490</v>
      </c>
      <c r="AI1059" s="280"/>
      <c r="AN1059" s="255"/>
      <c r="AO1059" s="256"/>
      <c r="AP1059" s="256"/>
      <c r="AQ1059" s="257"/>
    </row>
    <row r="1060" spans="1:43" ht="45">
      <c r="A1060" s="281"/>
      <c r="B1060" s="282" t="s">
        <v>5551</v>
      </c>
      <c r="C1060" s="308" t="s">
        <v>5552</v>
      </c>
      <c r="D1060" s="273" t="s">
        <v>5553</v>
      </c>
      <c r="E1060" s="274"/>
      <c r="F1060" s="275" t="s">
        <v>2594</v>
      </c>
      <c r="G1060" s="276">
        <v>16</v>
      </c>
      <c r="H1060" s="277">
        <v>1.53</v>
      </c>
      <c r="I1060" s="278">
        <v>4.33</v>
      </c>
      <c r="J1060" s="279">
        <f t="shared" si="619"/>
        <v>5.86</v>
      </c>
      <c r="K1060" s="166">
        <f t="shared" si="620"/>
        <v>24.48</v>
      </c>
      <c r="L1060" s="166">
        <f t="shared" si="621"/>
        <v>69.28</v>
      </c>
      <c r="M1060" s="166">
        <f t="shared" si="622"/>
        <v>93.76</v>
      </c>
      <c r="N1060" s="166">
        <f t="shared" si="623"/>
        <v>117.2</v>
      </c>
      <c r="O1060" s="166"/>
      <c r="P1060" s="167">
        <f t="shared" si="624"/>
        <v>16</v>
      </c>
      <c r="Q1060" s="168">
        <f t="shared" si="625"/>
        <v>0</v>
      </c>
      <c r="R1060" s="168">
        <f t="shared" si="626"/>
        <v>0</v>
      </c>
      <c r="S1060" s="168">
        <f t="shared" si="627"/>
        <v>0</v>
      </c>
      <c r="T1060" s="169">
        <f t="shared" si="628"/>
        <v>0</v>
      </c>
      <c r="U1060" s="166"/>
      <c r="V1060" s="167">
        <f t="shared" si="629"/>
        <v>16</v>
      </c>
      <c r="W1060" s="168">
        <f t="shared" si="630"/>
        <v>0</v>
      </c>
      <c r="X1060" s="168">
        <f t="shared" si="631"/>
        <v>0</v>
      </c>
      <c r="Y1060" s="168">
        <f t="shared" si="632"/>
        <v>0</v>
      </c>
      <c r="Z1060" s="169">
        <f t="shared" si="633"/>
        <v>0</v>
      </c>
      <c r="AA1060" s="166"/>
      <c r="AB1060" s="167">
        <f t="shared" si="634"/>
        <v>16</v>
      </c>
      <c r="AC1060" s="168">
        <f t="shared" si="635"/>
        <v>0</v>
      </c>
      <c r="AD1060" s="168">
        <f t="shared" si="636"/>
        <v>0</v>
      </c>
      <c r="AE1060" s="168">
        <f t="shared" si="637"/>
        <v>0</v>
      </c>
      <c r="AF1060" s="169">
        <f t="shared" si="638"/>
        <v>0</v>
      </c>
      <c r="AG1060" s="170"/>
      <c r="AH1060" s="238" t="s">
        <v>1490</v>
      </c>
      <c r="AI1060" s="280"/>
      <c r="AN1060" s="255"/>
      <c r="AO1060" s="256"/>
      <c r="AP1060" s="256"/>
      <c r="AQ1060" s="257"/>
    </row>
    <row r="1061" spans="1:43" ht="30">
      <c r="A1061" s="281"/>
      <c r="B1061" s="282" t="s">
        <v>5554</v>
      </c>
      <c r="C1061" s="308" t="s">
        <v>5555</v>
      </c>
      <c r="D1061" s="273" t="s">
        <v>5556</v>
      </c>
      <c r="E1061" s="274"/>
      <c r="F1061" s="275" t="s">
        <v>2590</v>
      </c>
      <c r="G1061" s="276">
        <v>31</v>
      </c>
      <c r="H1061" s="277">
        <v>27.3</v>
      </c>
      <c r="I1061" s="278">
        <v>14.46</v>
      </c>
      <c r="J1061" s="279">
        <f t="shared" si="619"/>
        <v>41.76</v>
      </c>
      <c r="K1061" s="166">
        <f t="shared" si="620"/>
        <v>846.3</v>
      </c>
      <c r="L1061" s="166">
        <f t="shared" si="621"/>
        <v>448.26</v>
      </c>
      <c r="M1061" s="166">
        <f t="shared" si="622"/>
        <v>1294.56</v>
      </c>
      <c r="N1061" s="166">
        <f t="shared" si="623"/>
        <v>1618.2</v>
      </c>
      <c r="O1061" s="166"/>
      <c r="P1061" s="167">
        <f t="shared" si="624"/>
        <v>31</v>
      </c>
      <c r="Q1061" s="168">
        <f t="shared" si="625"/>
        <v>0</v>
      </c>
      <c r="R1061" s="168">
        <f t="shared" si="626"/>
        <v>0</v>
      </c>
      <c r="S1061" s="168">
        <f t="shared" si="627"/>
        <v>0</v>
      </c>
      <c r="T1061" s="169">
        <f t="shared" si="628"/>
        <v>0</v>
      </c>
      <c r="U1061" s="166"/>
      <c r="V1061" s="167">
        <f t="shared" si="629"/>
        <v>31</v>
      </c>
      <c r="W1061" s="168">
        <f t="shared" si="630"/>
        <v>0</v>
      </c>
      <c r="X1061" s="168">
        <f t="shared" si="631"/>
        <v>0</v>
      </c>
      <c r="Y1061" s="168">
        <f t="shared" si="632"/>
        <v>0</v>
      </c>
      <c r="Z1061" s="169">
        <f t="shared" si="633"/>
        <v>0</v>
      </c>
      <c r="AA1061" s="166"/>
      <c r="AB1061" s="167">
        <f t="shared" si="634"/>
        <v>31</v>
      </c>
      <c r="AC1061" s="168">
        <f t="shared" si="635"/>
        <v>0</v>
      </c>
      <c r="AD1061" s="168">
        <f t="shared" si="636"/>
        <v>0</v>
      </c>
      <c r="AE1061" s="168">
        <f t="shared" si="637"/>
        <v>0</v>
      </c>
      <c r="AF1061" s="169">
        <f t="shared" si="638"/>
        <v>0</v>
      </c>
      <c r="AG1061" s="170"/>
      <c r="AH1061" s="238" t="s">
        <v>1490</v>
      </c>
      <c r="AI1061" s="280"/>
      <c r="AN1061" s="255"/>
      <c r="AO1061" s="256"/>
      <c r="AP1061" s="256"/>
      <c r="AQ1061" s="257"/>
    </row>
    <row r="1062" spans="1:43" ht="45">
      <c r="A1062" s="281"/>
      <c r="B1062" s="282" t="s">
        <v>5557</v>
      </c>
      <c r="C1062" s="308" t="s">
        <v>5558</v>
      </c>
      <c r="D1062" s="273" t="s">
        <v>5559</v>
      </c>
      <c r="E1062" s="274"/>
      <c r="F1062" s="275" t="s">
        <v>2590</v>
      </c>
      <c r="G1062" s="276">
        <v>25</v>
      </c>
      <c r="H1062" s="277">
        <v>44.21</v>
      </c>
      <c r="I1062" s="278">
        <v>19.37</v>
      </c>
      <c r="J1062" s="279">
        <f t="shared" si="619"/>
        <v>63.58</v>
      </c>
      <c r="K1062" s="166">
        <f t="shared" si="620"/>
        <v>1105.25</v>
      </c>
      <c r="L1062" s="166">
        <f t="shared" si="621"/>
        <v>484.25</v>
      </c>
      <c r="M1062" s="166">
        <f t="shared" si="622"/>
        <v>1589.5</v>
      </c>
      <c r="N1062" s="166">
        <f t="shared" si="623"/>
        <v>1986.88</v>
      </c>
      <c r="O1062" s="166"/>
      <c r="P1062" s="167">
        <f t="shared" si="624"/>
        <v>25</v>
      </c>
      <c r="Q1062" s="168">
        <f t="shared" si="625"/>
        <v>0</v>
      </c>
      <c r="R1062" s="168">
        <f t="shared" si="626"/>
        <v>0</v>
      </c>
      <c r="S1062" s="168">
        <f t="shared" si="627"/>
        <v>0</v>
      </c>
      <c r="T1062" s="169">
        <f t="shared" si="628"/>
        <v>0</v>
      </c>
      <c r="U1062" s="166"/>
      <c r="V1062" s="167">
        <f t="shared" si="629"/>
        <v>25</v>
      </c>
      <c r="W1062" s="168">
        <f t="shared" si="630"/>
        <v>0</v>
      </c>
      <c r="X1062" s="168">
        <f t="shared" si="631"/>
        <v>0</v>
      </c>
      <c r="Y1062" s="168">
        <f t="shared" si="632"/>
        <v>0</v>
      </c>
      <c r="Z1062" s="169">
        <f t="shared" si="633"/>
        <v>0</v>
      </c>
      <c r="AA1062" s="166"/>
      <c r="AB1062" s="167">
        <f t="shared" si="634"/>
        <v>25</v>
      </c>
      <c r="AC1062" s="168">
        <f t="shared" si="635"/>
        <v>0</v>
      </c>
      <c r="AD1062" s="168">
        <f t="shared" si="636"/>
        <v>0</v>
      </c>
      <c r="AE1062" s="168">
        <f t="shared" si="637"/>
        <v>0</v>
      </c>
      <c r="AF1062" s="169">
        <f t="shared" si="638"/>
        <v>0</v>
      </c>
      <c r="AG1062" s="170"/>
      <c r="AH1062" s="238" t="s">
        <v>1490</v>
      </c>
      <c r="AI1062" s="280"/>
      <c r="AN1062" s="255"/>
      <c r="AO1062" s="256"/>
      <c r="AP1062" s="256"/>
      <c r="AQ1062" s="257"/>
    </row>
    <row r="1063" spans="1:43" ht="30">
      <c r="A1063" s="281"/>
      <c r="B1063" s="282" t="s">
        <v>5560</v>
      </c>
      <c r="C1063" s="308" t="s">
        <v>5561</v>
      </c>
      <c r="D1063" s="273" t="s">
        <v>5562</v>
      </c>
      <c r="E1063" s="274"/>
      <c r="F1063" s="275" t="s">
        <v>2590</v>
      </c>
      <c r="G1063" s="276">
        <v>41</v>
      </c>
      <c r="H1063" s="277">
        <v>55.1</v>
      </c>
      <c r="I1063" s="278">
        <v>19.37</v>
      </c>
      <c r="J1063" s="279">
        <f t="shared" si="619"/>
        <v>74.47</v>
      </c>
      <c r="K1063" s="166">
        <f t="shared" si="620"/>
        <v>2259.1</v>
      </c>
      <c r="L1063" s="166">
        <f t="shared" si="621"/>
        <v>794.17</v>
      </c>
      <c r="M1063" s="166">
        <f t="shared" si="622"/>
        <v>3053.27</v>
      </c>
      <c r="N1063" s="166">
        <f t="shared" si="623"/>
        <v>3816.59</v>
      </c>
      <c r="O1063" s="166"/>
      <c r="P1063" s="167">
        <f t="shared" si="624"/>
        <v>41</v>
      </c>
      <c r="Q1063" s="168">
        <f t="shared" si="625"/>
        <v>0</v>
      </c>
      <c r="R1063" s="168">
        <f t="shared" si="626"/>
        <v>0</v>
      </c>
      <c r="S1063" s="168">
        <f t="shared" si="627"/>
        <v>0</v>
      </c>
      <c r="T1063" s="169">
        <f t="shared" si="628"/>
        <v>0</v>
      </c>
      <c r="U1063" s="166"/>
      <c r="V1063" s="167">
        <f t="shared" si="629"/>
        <v>41</v>
      </c>
      <c r="W1063" s="168">
        <f t="shared" si="630"/>
        <v>0</v>
      </c>
      <c r="X1063" s="168">
        <f t="shared" si="631"/>
        <v>0</v>
      </c>
      <c r="Y1063" s="168">
        <f t="shared" si="632"/>
        <v>0</v>
      </c>
      <c r="Z1063" s="169">
        <f t="shared" si="633"/>
        <v>0</v>
      </c>
      <c r="AA1063" s="166"/>
      <c r="AB1063" s="167">
        <f t="shared" si="634"/>
        <v>41</v>
      </c>
      <c r="AC1063" s="168">
        <f t="shared" si="635"/>
        <v>0</v>
      </c>
      <c r="AD1063" s="168">
        <f t="shared" si="636"/>
        <v>0</v>
      </c>
      <c r="AE1063" s="168">
        <f t="shared" si="637"/>
        <v>0</v>
      </c>
      <c r="AF1063" s="169">
        <f t="shared" si="638"/>
        <v>0</v>
      </c>
      <c r="AG1063" s="170"/>
      <c r="AH1063" s="238" t="s">
        <v>1490</v>
      </c>
      <c r="AI1063" s="280"/>
      <c r="AN1063" s="255"/>
      <c r="AO1063" s="256"/>
      <c r="AP1063" s="256"/>
      <c r="AQ1063" s="257"/>
    </row>
    <row r="1064" spans="1:43" ht="30">
      <c r="A1064" s="281"/>
      <c r="B1064" s="282" t="s">
        <v>5563</v>
      </c>
      <c r="C1064" s="308" t="s">
        <v>5564</v>
      </c>
      <c r="D1064" s="273" t="s">
        <v>5565</v>
      </c>
      <c r="E1064" s="274"/>
      <c r="F1064" s="275" t="s">
        <v>2594</v>
      </c>
      <c r="G1064" s="276">
        <v>12</v>
      </c>
      <c r="H1064" s="277">
        <v>72.44</v>
      </c>
      <c r="I1064" s="278">
        <v>11.56</v>
      </c>
      <c r="J1064" s="279">
        <f t="shared" si="619"/>
        <v>84</v>
      </c>
      <c r="K1064" s="166">
        <f t="shared" si="620"/>
        <v>869.28</v>
      </c>
      <c r="L1064" s="166">
        <f t="shared" si="621"/>
        <v>138.72</v>
      </c>
      <c r="M1064" s="166">
        <f t="shared" si="622"/>
        <v>1008</v>
      </c>
      <c r="N1064" s="166">
        <f t="shared" si="623"/>
        <v>1260</v>
      </c>
      <c r="O1064" s="166"/>
      <c r="P1064" s="167">
        <f t="shared" si="624"/>
        <v>12</v>
      </c>
      <c r="Q1064" s="168">
        <f t="shared" si="625"/>
        <v>0</v>
      </c>
      <c r="R1064" s="168">
        <f t="shared" si="626"/>
        <v>0</v>
      </c>
      <c r="S1064" s="168">
        <f t="shared" si="627"/>
        <v>0</v>
      </c>
      <c r="T1064" s="169">
        <f t="shared" si="628"/>
        <v>0</v>
      </c>
      <c r="U1064" s="166"/>
      <c r="V1064" s="167">
        <f t="shared" si="629"/>
        <v>12</v>
      </c>
      <c r="W1064" s="168">
        <f t="shared" si="630"/>
        <v>0</v>
      </c>
      <c r="X1064" s="168">
        <f t="shared" si="631"/>
        <v>0</v>
      </c>
      <c r="Y1064" s="168">
        <f t="shared" si="632"/>
        <v>0</v>
      </c>
      <c r="Z1064" s="169">
        <f t="shared" si="633"/>
        <v>0</v>
      </c>
      <c r="AA1064" s="166"/>
      <c r="AB1064" s="167">
        <f t="shared" si="634"/>
        <v>12</v>
      </c>
      <c r="AC1064" s="168">
        <f t="shared" si="635"/>
        <v>0</v>
      </c>
      <c r="AD1064" s="168">
        <f t="shared" si="636"/>
        <v>0</v>
      </c>
      <c r="AE1064" s="168">
        <f t="shared" si="637"/>
        <v>0</v>
      </c>
      <c r="AF1064" s="169">
        <f t="shared" si="638"/>
        <v>0</v>
      </c>
      <c r="AG1064" s="170"/>
      <c r="AH1064" s="238" t="s">
        <v>1490</v>
      </c>
      <c r="AI1064" s="280"/>
      <c r="AN1064" s="239"/>
      <c r="AO1064" s="240"/>
      <c r="AP1064" s="240"/>
      <c r="AQ1064" s="241"/>
    </row>
    <row r="1065" spans="1:43" ht="45">
      <c r="A1065" s="281"/>
      <c r="B1065" s="282" t="s">
        <v>5566</v>
      </c>
      <c r="C1065" s="308" t="s">
        <v>5567</v>
      </c>
      <c r="D1065" s="273" t="s">
        <v>5568</v>
      </c>
      <c r="E1065" s="274"/>
      <c r="F1065" s="275" t="s">
        <v>2594</v>
      </c>
      <c r="G1065" s="276">
        <v>12</v>
      </c>
      <c r="H1065" s="277">
        <v>177.72</v>
      </c>
      <c r="I1065" s="278">
        <v>11.56</v>
      </c>
      <c r="J1065" s="279">
        <f t="shared" si="619"/>
        <v>189.28</v>
      </c>
      <c r="K1065" s="166">
        <f t="shared" si="620"/>
        <v>2132.64</v>
      </c>
      <c r="L1065" s="166">
        <f t="shared" si="621"/>
        <v>138.72</v>
      </c>
      <c r="M1065" s="166">
        <f t="shared" si="622"/>
        <v>2271.36</v>
      </c>
      <c r="N1065" s="166">
        <f t="shared" si="623"/>
        <v>2839.2</v>
      </c>
      <c r="O1065" s="166"/>
      <c r="P1065" s="167">
        <f t="shared" si="624"/>
        <v>12</v>
      </c>
      <c r="Q1065" s="168">
        <f t="shared" si="625"/>
        <v>0</v>
      </c>
      <c r="R1065" s="168">
        <f t="shared" si="626"/>
        <v>0</v>
      </c>
      <c r="S1065" s="168">
        <f t="shared" si="627"/>
        <v>0</v>
      </c>
      <c r="T1065" s="169">
        <f t="shared" si="628"/>
        <v>0</v>
      </c>
      <c r="U1065" s="166"/>
      <c r="V1065" s="167">
        <f t="shared" si="629"/>
        <v>12</v>
      </c>
      <c r="W1065" s="168">
        <f t="shared" si="630"/>
        <v>0</v>
      </c>
      <c r="X1065" s="168">
        <f t="shared" si="631"/>
        <v>0</v>
      </c>
      <c r="Y1065" s="168">
        <f t="shared" si="632"/>
        <v>0</v>
      </c>
      <c r="Z1065" s="169">
        <f t="shared" si="633"/>
        <v>0</v>
      </c>
      <c r="AA1065" s="166"/>
      <c r="AB1065" s="167">
        <f t="shared" si="634"/>
        <v>12</v>
      </c>
      <c r="AC1065" s="168">
        <f t="shared" si="635"/>
        <v>0</v>
      </c>
      <c r="AD1065" s="168">
        <f t="shared" si="636"/>
        <v>0</v>
      </c>
      <c r="AE1065" s="168">
        <f t="shared" si="637"/>
        <v>0</v>
      </c>
      <c r="AF1065" s="169">
        <f t="shared" si="638"/>
        <v>0</v>
      </c>
      <c r="AG1065" s="170"/>
      <c r="AH1065" s="238" t="s">
        <v>1490</v>
      </c>
      <c r="AI1065" s="280"/>
      <c r="AN1065" s="255"/>
      <c r="AO1065" s="256"/>
      <c r="AP1065" s="256"/>
      <c r="AQ1065" s="257"/>
    </row>
    <row r="1066" spans="1:43" ht="45">
      <c r="A1066" s="281"/>
      <c r="B1066" s="282" t="s">
        <v>5569</v>
      </c>
      <c r="C1066" s="308" t="s">
        <v>5570</v>
      </c>
      <c r="D1066" s="273" t="s">
        <v>5571</v>
      </c>
      <c r="E1066" s="274"/>
      <c r="F1066" s="275" t="s">
        <v>2594</v>
      </c>
      <c r="G1066" s="276">
        <v>16</v>
      </c>
      <c r="H1066" s="277">
        <v>75.099999999999994</v>
      </c>
      <c r="I1066" s="278">
        <v>11.56</v>
      </c>
      <c r="J1066" s="279">
        <f t="shared" si="619"/>
        <v>86.66</v>
      </c>
      <c r="K1066" s="166">
        <f t="shared" si="620"/>
        <v>1201.5999999999999</v>
      </c>
      <c r="L1066" s="166">
        <f t="shared" si="621"/>
        <v>184.96</v>
      </c>
      <c r="M1066" s="166">
        <f t="shared" si="622"/>
        <v>1386.56</v>
      </c>
      <c r="N1066" s="166">
        <f t="shared" si="623"/>
        <v>1733.2</v>
      </c>
      <c r="O1066" s="166"/>
      <c r="P1066" s="167">
        <f t="shared" si="624"/>
        <v>16</v>
      </c>
      <c r="Q1066" s="168">
        <f t="shared" si="625"/>
        <v>0</v>
      </c>
      <c r="R1066" s="168">
        <f t="shared" si="626"/>
        <v>0</v>
      </c>
      <c r="S1066" s="168">
        <f t="shared" si="627"/>
        <v>0</v>
      </c>
      <c r="T1066" s="169">
        <f t="shared" si="628"/>
        <v>0</v>
      </c>
      <c r="U1066" s="166"/>
      <c r="V1066" s="167">
        <f t="shared" si="629"/>
        <v>16</v>
      </c>
      <c r="W1066" s="168">
        <f t="shared" si="630"/>
        <v>0</v>
      </c>
      <c r="X1066" s="168">
        <f t="shared" si="631"/>
        <v>0</v>
      </c>
      <c r="Y1066" s="168">
        <f t="shared" si="632"/>
        <v>0</v>
      </c>
      <c r="Z1066" s="169">
        <f t="shared" si="633"/>
        <v>0</v>
      </c>
      <c r="AA1066" s="166"/>
      <c r="AB1066" s="167">
        <f t="shared" si="634"/>
        <v>16</v>
      </c>
      <c r="AC1066" s="168">
        <f t="shared" si="635"/>
        <v>0</v>
      </c>
      <c r="AD1066" s="168">
        <f t="shared" si="636"/>
        <v>0</v>
      </c>
      <c r="AE1066" s="168">
        <f t="shared" si="637"/>
        <v>0</v>
      </c>
      <c r="AF1066" s="169">
        <f t="shared" si="638"/>
        <v>0</v>
      </c>
      <c r="AG1066" s="170"/>
      <c r="AH1066" s="238" t="s">
        <v>1490</v>
      </c>
      <c r="AI1066" s="280"/>
      <c r="AN1066" s="255"/>
      <c r="AO1066" s="256"/>
      <c r="AP1066" s="256"/>
      <c r="AQ1066" s="257"/>
    </row>
    <row r="1067" spans="1:43" ht="45">
      <c r="A1067" s="281"/>
      <c r="B1067" s="282" t="s">
        <v>5572</v>
      </c>
      <c r="C1067" s="308" t="s">
        <v>5573</v>
      </c>
      <c r="D1067" s="273" t="s">
        <v>5574</v>
      </c>
      <c r="E1067" s="274"/>
      <c r="F1067" s="275" t="s">
        <v>2594</v>
      </c>
      <c r="G1067" s="276">
        <v>8</v>
      </c>
      <c r="H1067" s="277">
        <v>75.67</v>
      </c>
      <c r="I1067" s="278">
        <v>11.56</v>
      </c>
      <c r="J1067" s="279">
        <f t="shared" si="619"/>
        <v>87.23</v>
      </c>
      <c r="K1067" s="166">
        <f t="shared" si="620"/>
        <v>605.36</v>
      </c>
      <c r="L1067" s="166">
        <f t="shared" si="621"/>
        <v>92.48</v>
      </c>
      <c r="M1067" s="166">
        <f t="shared" si="622"/>
        <v>697.84</v>
      </c>
      <c r="N1067" s="166">
        <f t="shared" si="623"/>
        <v>872.3</v>
      </c>
      <c r="O1067" s="166"/>
      <c r="P1067" s="167">
        <f t="shared" si="624"/>
        <v>8</v>
      </c>
      <c r="Q1067" s="168">
        <f t="shared" si="625"/>
        <v>0</v>
      </c>
      <c r="R1067" s="168">
        <f t="shared" si="626"/>
        <v>0</v>
      </c>
      <c r="S1067" s="168">
        <f t="shared" si="627"/>
        <v>0</v>
      </c>
      <c r="T1067" s="169">
        <f t="shared" si="628"/>
        <v>0</v>
      </c>
      <c r="U1067" s="166"/>
      <c r="V1067" s="167">
        <f t="shared" si="629"/>
        <v>8</v>
      </c>
      <c r="W1067" s="168">
        <f t="shared" si="630"/>
        <v>0</v>
      </c>
      <c r="X1067" s="168">
        <f t="shared" si="631"/>
        <v>0</v>
      </c>
      <c r="Y1067" s="168">
        <f t="shared" si="632"/>
        <v>0</v>
      </c>
      <c r="Z1067" s="169">
        <f t="shared" si="633"/>
        <v>0</v>
      </c>
      <c r="AA1067" s="166"/>
      <c r="AB1067" s="167">
        <f t="shared" si="634"/>
        <v>8</v>
      </c>
      <c r="AC1067" s="168">
        <f t="shared" si="635"/>
        <v>0</v>
      </c>
      <c r="AD1067" s="168">
        <f t="shared" si="636"/>
        <v>0</v>
      </c>
      <c r="AE1067" s="168">
        <f t="shared" si="637"/>
        <v>0</v>
      </c>
      <c r="AF1067" s="169">
        <f t="shared" si="638"/>
        <v>0</v>
      </c>
      <c r="AG1067" s="170"/>
      <c r="AH1067" s="238" t="s">
        <v>1490</v>
      </c>
      <c r="AI1067" s="280"/>
      <c r="AN1067" s="255"/>
      <c r="AO1067" s="256"/>
      <c r="AP1067" s="256"/>
      <c r="AQ1067" s="257"/>
    </row>
    <row r="1068" spans="1:43" ht="30">
      <c r="A1068" s="281"/>
      <c r="B1068" s="282" t="s">
        <v>5575</v>
      </c>
      <c r="C1068" s="308" t="s">
        <v>5576</v>
      </c>
      <c r="D1068" s="273" t="s">
        <v>5577</v>
      </c>
      <c r="E1068" s="274"/>
      <c r="F1068" s="275" t="s">
        <v>2594</v>
      </c>
      <c r="G1068" s="276">
        <v>2</v>
      </c>
      <c r="H1068" s="277">
        <v>50.49</v>
      </c>
      <c r="I1068" s="278">
        <v>8.67</v>
      </c>
      <c r="J1068" s="279">
        <f t="shared" si="619"/>
        <v>59.16</v>
      </c>
      <c r="K1068" s="166">
        <f t="shared" si="620"/>
        <v>100.98</v>
      </c>
      <c r="L1068" s="166">
        <f t="shared" si="621"/>
        <v>17.34</v>
      </c>
      <c r="M1068" s="166">
        <f t="shared" si="622"/>
        <v>118.32</v>
      </c>
      <c r="N1068" s="166">
        <f t="shared" si="623"/>
        <v>147.9</v>
      </c>
      <c r="O1068" s="166"/>
      <c r="P1068" s="167">
        <f t="shared" si="624"/>
        <v>2</v>
      </c>
      <c r="Q1068" s="168">
        <f t="shared" si="625"/>
        <v>0</v>
      </c>
      <c r="R1068" s="168">
        <f t="shared" si="626"/>
        <v>0</v>
      </c>
      <c r="S1068" s="168">
        <f t="shared" si="627"/>
        <v>0</v>
      </c>
      <c r="T1068" s="169">
        <f t="shared" si="628"/>
        <v>0</v>
      </c>
      <c r="U1068" s="166"/>
      <c r="V1068" s="167">
        <f t="shared" si="629"/>
        <v>2</v>
      </c>
      <c r="W1068" s="168">
        <f t="shared" si="630"/>
        <v>0</v>
      </c>
      <c r="X1068" s="168">
        <f t="shared" si="631"/>
        <v>0</v>
      </c>
      <c r="Y1068" s="168">
        <f t="shared" si="632"/>
        <v>0</v>
      </c>
      <c r="Z1068" s="169">
        <f t="shared" si="633"/>
        <v>0</v>
      </c>
      <c r="AA1068" s="166"/>
      <c r="AB1068" s="167">
        <f t="shared" si="634"/>
        <v>2</v>
      </c>
      <c r="AC1068" s="168">
        <f t="shared" si="635"/>
        <v>0</v>
      </c>
      <c r="AD1068" s="168">
        <f t="shared" si="636"/>
        <v>0</v>
      </c>
      <c r="AE1068" s="168">
        <f t="shared" si="637"/>
        <v>0</v>
      </c>
      <c r="AF1068" s="169">
        <f t="shared" si="638"/>
        <v>0</v>
      </c>
      <c r="AG1068" s="170"/>
      <c r="AH1068" s="238" t="s">
        <v>1490</v>
      </c>
      <c r="AI1068" s="280"/>
      <c r="AN1068" s="255"/>
      <c r="AO1068" s="256"/>
      <c r="AP1068" s="256"/>
      <c r="AQ1068" s="257"/>
    </row>
    <row r="1069" spans="1:43" ht="30">
      <c r="A1069" s="281"/>
      <c r="B1069" s="282" t="s">
        <v>5578</v>
      </c>
      <c r="C1069" s="308" t="s">
        <v>5579</v>
      </c>
      <c r="D1069" s="273" t="s">
        <v>5580</v>
      </c>
      <c r="E1069" s="274"/>
      <c r="F1069" s="275" t="s">
        <v>2594</v>
      </c>
      <c r="G1069" s="276">
        <v>2</v>
      </c>
      <c r="H1069" s="277">
        <v>65.17</v>
      </c>
      <c r="I1069" s="278">
        <v>8.67</v>
      </c>
      <c r="J1069" s="279">
        <f t="shared" si="619"/>
        <v>73.84</v>
      </c>
      <c r="K1069" s="166">
        <f t="shared" si="620"/>
        <v>130.34</v>
      </c>
      <c r="L1069" s="166">
        <f t="shared" si="621"/>
        <v>17.34</v>
      </c>
      <c r="M1069" s="166">
        <f t="shared" si="622"/>
        <v>147.68</v>
      </c>
      <c r="N1069" s="166">
        <f t="shared" si="623"/>
        <v>184.6</v>
      </c>
      <c r="O1069" s="166"/>
      <c r="P1069" s="167">
        <f t="shared" si="624"/>
        <v>2</v>
      </c>
      <c r="Q1069" s="168">
        <f t="shared" si="625"/>
        <v>0</v>
      </c>
      <c r="R1069" s="168">
        <f t="shared" si="626"/>
        <v>0</v>
      </c>
      <c r="S1069" s="168">
        <f t="shared" si="627"/>
        <v>0</v>
      </c>
      <c r="T1069" s="169">
        <f t="shared" si="628"/>
        <v>0</v>
      </c>
      <c r="U1069" s="166"/>
      <c r="V1069" s="167">
        <f t="shared" si="629"/>
        <v>2</v>
      </c>
      <c r="W1069" s="168">
        <f t="shared" si="630"/>
        <v>0</v>
      </c>
      <c r="X1069" s="168">
        <f t="shared" si="631"/>
        <v>0</v>
      </c>
      <c r="Y1069" s="168">
        <f t="shared" si="632"/>
        <v>0</v>
      </c>
      <c r="Z1069" s="169">
        <f t="shared" si="633"/>
        <v>0</v>
      </c>
      <c r="AA1069" s="166"/>
      <c r="AB1069" s="167">
        <f t="shared" si="634"/>
        <v>2</v>
      </c>
      <c r="AC1069" s="168">
        <f t="shared" si="635"/>
        <v>0</v>
      </c>
      <c r="AD1069" s="168">
        <f t="shared" si="636"/>
        <v>0</v>
      </c>
      <c r="AE1069" s="168">
        <f t="shared" si="637"/>
        <v>0</v>
      </c>
      <c r="AF1069" s="169">
        <f t="shared" si="638"/>
        <v>0</v>
      </c>
      <c r="AG1069" s="170"/>
      <c r="AH1069" s="238" t="s">
        <v>1490</v>
      </c>
      <c r="AI1069" s="280"/>
      <c r="AN1069" s="255"/>
      <c r="AO1069" s="256"/>
      <c r="AP1069" s="256"/>
      <c r="AQ1069" s="257"/>
    </row>
    <row r="1070" spans="1:43" ht="30">
      <c r="A1070" s="281"/>
      <c r="B1070" s="282" t="s">
        <v>5581</v>
      </c>
      <c r="C1070" s="308" t="s">
        <v>5582</v>
      </c>
      <c r="D1070" s="273" t="s">
        <v>5583</v>
      </c>
      <c r="E1070" s="274"/>
      <c r="F1070" s="275" t="s">
        <v>2594</v>
      </c>
      <c r="G1070" s="276">
        <v>2</v>
      </c>
      <c r="H1070" s="277">
        <v>25.45</v>
      </c>
      <c r="I1070" s="278">
        <v>8.67</v>
      </c>
      <c r="J1070" s="279">
        <f t="shared" si="619"/>
        <v>34.119999999999997</v>
      </c>
      <c r="K1070" s="166">
        <f t="shared" si="620"/>
        <v>50.9</v>
      </c>
      <c r="L1070" s="166">
        <f t="shared" si="621"/>
        <v>17.34</v>
      </c>
      <c r="M1070" s="166">
        <f t="shared" si="622"/>
        <v>68.239999999999995</v>
      </c>
      <c r="N1070" s="166">
        <f t="shared" si="623"/>
        <v>85.3</v>
      </c>
      <c r="O1070" s="166"/>
      <c r="P1070" s="167">
        <f t="shared" si="624"/>
        <v>2</v>
      </c>
      <c r="Q1070" s="168">
        <f t="shared" si="625"/>
        <v>0</v>
      </c>
      <c r="R1070" s="168">
        <f t="shared" si="626"/>
        <v>0</v>
      </c>
      <c r="S1070" s="168">
        <f t="shared" si="627"/>
        <v>0</v>
      </c>
      <c r="T1070" s="169">
        <f t="shared" si="628"/>
        <v>0</v>
      </c>
      <c r="U1070" s="166"/>
      <c r="V1070" s="167">
        <f t="shared" si="629"/>
        <v>2</v>
      </c>
      <c r="W1070" s="168">
        <f t="shared" si="630"/>
        <v>0</v>
      </c>
      <c r="X1070" s="168">
        <f t="shared" si="631"/>
        <v>0</v>
      </c>
      <c r="Y1070" s="168">
        <f t="shared" si="632"/>
        <v>0</v>
      </c>
      <c r="Z1070" s="169">
        <f t="shared" si="633"/>
        <v>0</v>
      </c>
      <c r="AA1070" s="166"/>
      <c r="AB1070" s="167">
        <f t="shared" si="634"/>
        <v>2</v>
      </c>
      <c r="AC1070" s="168">
        <f t="shared" si="635"/>
        <v>0</v>
      </c>
      <c r="AD1070" s="168">
        <f t="shared" si="636"/>
        <v>0</v>
      </c>
      <c r="AE1070" s="168">
        <f t="shared" si="637"/>
        <v>0</v>
      </c>
      <c r="AF1070" s="169">
        <f t="shared" si="638"/>
        <v>0</v>
      </c>
      <c r="AG1070" s="170"/>
      <c r="AH1070" s="238" t="s">
        <v>1490</v>
      </c>
      <c r="AI1070" s="280"/>
      <c r="AN1070" s="239"/>
      <c r="AO1070" s="240"/>
      <c r="AP1070" s="240"/>
      <c r="AQ1070" s="241"/>
    </row>
    <row r="1071" spans="1:43" ht="30">
      <c r="A1071" s="281"/>
      <c r="B1071" s="282" t="s">
        <v>5584</v>
      </c>
      <c r="C1071" s="308" t="s">
        <v>5585</v>
      </c>
      <c r="D1071" s="273" t="s">
        <v>5586</v>
      </c>
      <c r="E1071" s="274"/>
      <c r="F1071" s="275" t="s">
        <v>2594</v>
      </c>
      <c r="G1071" s="276">
        <v>2</v>
      </c>
      <c r="H1071" s="277">
        <v>74.31</v>
      </c>
      <c r="I1071" s="278">
        <v>8.67</v>
      </c>
      <c r="J1071" s="279">
        <f t="shared" si="619"/>
        <v>82.98</v>
      </c>
      <c r="K1071" s="166">
        <f t="shared" si="620"/>
        <v>148.62</v>
      </c>
      <c r="L1071" s="166">
        <f t="shared" si="621"/>
        <v>17.34</v>
      </c>
      <c r="M1071" s="166">
        <f t="shared" si="622"/>
        <v>165.96</v>
      </c>
      <c r="N1071" s="166">
        <f t="shared" si="623"/>
        <v>207.45</v>
      </c>
      <c r="O1071" s="166"/>
      <c r="P1071" s="167">
        <f t="shared" si="624"/>
        <v>2</v>
      </c>
      <c r="Q1071" s="168">
        <f t="shared" si="625"/>
        <v>0</v>
      </c>
      <c r="R1071" s="168">
        <f t="shared" si="626"/>
        <v>0</v>
      </c>
      <c r="S1071" s="168">
        <f t="shared" si="627"/>
        <v>0</v>
      </c>
      <c r="T1071" s="169">
        <f t="shared" si="628"/>
        <v>0</v>
      </c>
      <c r="U1071" s="166"/>
      <c r="V1071" s="167">
        <f t="shared" si="629"/>
        <v>2</v>
      </c>
      <c r="W1071" s="168">
        <f t="shared" si="630"/>
        <v>0</v>
      </c>
      <c r="X1071" s="168">
        <f t="shared" si="631"/>
        <v>0</v>
      </c>
      <c r="Y1071" s="168">
        <f t="shared" si="632"/>
        <v>0</v>
      </c>
      <c r="Z1071" s="169">
        <f t="shared" si="633"/>
        <v>0</v>
      </c>
      <c r="AA1071" s="166"/>
      <c r="AB1071" s="167">
        <f t="shared" si="634"/>
        <v>2</v>
      </c>
      <c r="AC1071" s="168">
        <f t="shared" si="635"/>
        <v>0</v>
      </c>
      <c r="AD1071" s="168">
        <f t="shared" si="636"/>
        <v>0</v>
      </c>
      <c r="AE1071" s="168">
        <f t="shared" si="637"/>
        <v>0</v>
      </c>
      <c r="AF1071" s="169">
        <f t="shared" si="638"/>
        <v>0</v>
      </c>
      <c r="AG1071" s="170"/>
      <c r="AH1071" s="238" t="s">
        <v>1490</v>
      </c>
      <c r="AI1071" s="280"/>
      <c r="AN1071" s="255"/>
      <c r="AO1071" s="256"/>
      <c r="AP1071" s="256"/>
      <c r="AQ1071" s="257"/>
    </row>
    <row r="1072" spans="1:43" ht="30">
      <c r="A1072" s="281"/>
      <c r="B1072" s="282" t="s">
        <v>5587</v>
      </c>
      <c r="C1072" s="308" t="s">
        <v>5588</v>
      </c>
      <c r="D1072" s="273" t="s">
        <v>5589</v>
      </c>
      <c r="E1072" s="274"/>
      <c r="F1072" s="275" t="s">
        <v>2594</v>
      </c>
      <c r="G1072" s="276">
        <v>4</v>
      </c>
      <c r="H1072" s="277">
        <v>1.8</v>
      </c>
      <c r="I1072" s="278">
        <v>5.79</v>
      </c>
      <c r="J1072" s="279">
        <f t="shared" si="619"/>
        <v>7.59</v>
      </c>
      <c r="K1072" s="166">
        <f t="shared" si="620"/>
        <v>7.2</v>
      </c>
      <c r="L1072" s="166">
        <f t="shared" si="621"/>
        <v>23.16</v>
      </c>
      <c r="M1072" s="166">
        <f t="shared" si="622"/>
        <v>30.36</v>
      </c>
      <c r="N1072" s="166">
        <f t="shared" si="623"/>
        <v>37.950000000000003</v>
      </c>
      <c r="O1072" s="166"/>
      <c r="P1072" s="167">
        <f t="shared" si="624"/>
        <v>4</v>
      </c>
      <c r="Q1072" s="168">
        <f t="shared" si="625"/>
        <v>0</v>
      </c>
      <c r="R1072" s="168">
        <f t="shared" si="626"/>
        <v>0</v>
      </c>
      <c r="S1072" s="168">
        <f t="shared" si="627"/>
        <v>0</v>
      </c>
      <c r="T1072" s="169">
        <f t="shared" si="628"/>
        <v>0</v>
      </c>
      <c r="U1072" s="166"/>
      <c r="V1072" s="167">
        <f t="shared" si="629"/>
        <v>4</v>
      </c>
      <c r="W1072" s="168">
        <f t="shared" si="630"/>
        <v>0</v>
      </c>
      <c r="X1072" s="168">
        <f t="shared" si="631"/>
        <v>0</v>
      </c>
      <c r="Y1072" s="168">
        <f t="shared" si="632"/>
        <v>0</v>
      </c>
      <c r="Z1072" s="169">
        <f t="shared" si="633"/>
        <v>0</v>
      </c>
      <c r="AA1072" s="166"/>
      <c r="AB1072" s="167">
        <f t="shared" si="634"/>
        <v>4</v>
      </c>
      <c r="AC1072" s="168">
        <f t="shared" si="635"/>
        <v>0</v>
      </c>
      <c r="AD1072" s="168">
        <f t="shared" si="636"/>
        <v>0</v>
      </c>
      <c r="AE1072" s="168">
        <f t="shared" si="637"/>
        <v>0</v>
      </c>
      <c r="AF1072" s="169">
        <f t="shared" si="638"/>
        <v>0</v>
      </c>
      <c r="AG1072" s="170"/>
      <c r="AH1072" s="238" t="s">
        <v>1490</v>
      </c>
      <c r="AI1072" s="280"/>
      <c r="AN1072" s="255"/>
      <c r="AO1072" s="256"/>
      <c r="AP1072" s="256"/>
      <c r="AQ1072" s="257"/>
    </row>
    <row r="1073" spans="1:43" ht="30">
      <c r="A1073" s="281"/>
      <c r="B1073" s="282" t="s">
        <v>5590</v>
      </c>
      <c r="C1073" s="308" t="s">
        <v>5591</v>
      </c>
      <c r="D1073" s="273" t="s">
        <v>5592</v>
      </c>
      <c r="E1073" s="274"/>
      <c r="F1073" s="275" t="s">
        <v>2594</v>
      </c>
      <c r="G1073" s="276">
        <v>4</v>
      </c>
      <c r="H1073" s="277">
        <v>3.07</v>
      </c>
      <c r="I1073" s="278">
        <v>5.79</v>
      </c>
      <c r="J1073" s="279">
        <f t="shared" si="619"/>
        <v>8.86</v>
      </c>
      <c r="K1073" s="166">
        <f t="shared" si="620"/>
        <v>12.28</v>
      </c>
      <c r="L1073" s="166">
        <f t="shared" si="621"/>
        <v>23.16</v>
      </c>
      <c r="M1073" s="166">
        <f t="shared" si="622"/>
        <v>35.44</v>
      </c>
      <c r="N1073" s="166">
        <f t="shared" si="623"/>
        <v>44.3</v>
      </c>
      <c r="O1073" s="166"/>
      <c r="P1073" s="167">
        <f t="shared" si="624"/>
        <v>4</v>
      </c>
      <c r="Q1073" s="168">
        <f t="shared" si="625"/>
        <v>0</v>
      </c>
      <c r="R1073" s="168">
        <f t="shared" si="626"/>
        <v>0</v>
      </c>
      <c r="S1073" s="168">
        <f t="shared" si="627"/>
        <v>0</v>
      </c>
      <c r="T1073" s="169">
        <f t="shared" si="628"/>
        <v>0</v>
      </c>
      <c r="U1073" s="166"/>
      <c r="V1073" s="167">
        <f t="shared" si="629"/>
        <v>4</v>
      </c>
      <c r="W1073" s="168">
        <f t="shared" si="630"/>
        <v>0</v>
      </c>
      <c r="X1073" s="168">
        <f t="shared" si="631"/>
        <v>0</v>
      </c>
      <c r="Y1073" s="168">
        <f t="shared" si="632"/>
        <v>0</v>
      </c>
      <c r="Z1073" s="169">
        <f t="shared" si="633"/>
        <v>0</v>
      </c>
      <c r="AA1073" s="166"/>
      <c r="AB1073" s="167">
        <f t="shared" si="634"/>
        <v>4</v>
      </c>
      <c r="AC1073" s="168">
        <f t="shared" si="635"/>
        <v>0</v>
      </c>
      <c r="AD1073" s="168">
        <f t="shared" si="636"/>
        <v>0</v>
      </c>
      <c r="AE1073" s="168">
        <f t="shared" si="637"/>
        <v>0</v>
      </c>
      <c r="AF1073" s="169">
        <f t="shared" si="638"/>
        <v>0</v>
      </c>
      <c r="AG1073" s="170"/>
      <c r="AH1073" s="238" t="s">
        <v>1490</v>
      </c>
      <c r="AI1073" s="280"/>
      <c r="AN1073" s="255"/>
      <c r="AO1073" s="256"/>
      <c r="AP1073" s="256"/>
      <c r="AQ1073" s="257"/>
    </row>
    <row r="1074" spans="1:43" ht="30">
      <c r="A1074" s="281"/>
      <c r="B1074" s="282" t="s">
        <v>5593</v>
      </c>
      <c r="C1074" s="308" t="s">
        <v>5594</v>
      </c>
      <c r="D1074" s="273" t="s">
        <v>5595</v>
      </c>
      <c r="E1074" s="274"/>
      <c r="F1074" s="275" t="s">
        <v>2594</v>
      </c>
      <c r="G1074" s="276">
        <v>8</v>
      </c>
      <c r="H1074" s="277">
        <v>7.69</v>
      </c>
      <c r="I1074" s="278">
        <v>11.56</v>
      </c>
      <c r="J1074" s="279">
        <f t="shared" si="619"/>
        <v>19.25</v>
      </c>
      <c r="K1074" s="166">
        <f t="shared" si="620"/>
        <v>61.52</v>
      </c>
      <c r="L1074" s="166">
        <f t="shared" si="621"/>
        <v>92.48</v>
      </c>
      <c r="M1074" s="166">
        <f t="shared" si="622"/>
        <v>154</v>
      </c>
      <c r="N1074" s="166">
        <f t="shared" si="623"/>
        <v>192.5</v>
      </c>
      <c r="O1074" s="166"/>
      <c r="P1074" s="167">
        <f t="shared" si="624"/>
        <v>8</v>
      </c>
      <c r="Q1074" s="168">
        <f t="shared" si="625"/>
        <v>0</v>
      </c>
      <c r="R1074" s="168">
        <f t="shared" si="626"/>
        <v>0</v>
      </c>
      <c r="S1074" s="168">
        <f t="shared" si="627"/>
        <v>0</v>
      </c>
      <c r="T1074" s="169">
        <f t="shared" si="628"/>
        <v>0</v>
      </c>
      <c r="U1074" s="166"/>
      <c r="V1074" s="167">
        <f t="shared" si="629"/>
        <v>8</v>
      </c>
      <c r="W1074" s="168">
        <f t="shared" si="630"/>
        <v>0</v>
      </c>
      <c r="X1074" s="168">
        <f t="shared" si="631"/>
        <v>0</v>
      </c>
      <c r="Y1074" s="168">
        <f t="shared" si="632"/>
        <v>0</v>
      </c>
      <c r="Z1074" s="169">
        <f t="shared" si="633"/>
        <v>0</v>
      </c>
      <c r="AA1074" s="166"/>
      <c r="AB1074" s="167">
        <f t="shared" si="634"/>
        <v>8</v>
      </c>
      <c r="AC1074" s="168">
        <f t="shared" si="635"/>
        <v>0</v>
      </c>
      <c r="AD1074" s="168">
        <f t="shared" si="636"/>
        <v>0</v>
      </c>
      <c r="AE1074" s="168">
        <f t="shared" si="637"/>
        <v>0</v>
      </c>
      <c r="AF1074" s="169">
        <f t="shared" si="638"/>
        <v>0</v>
      </c>
      <c r="AG1074" s="170"/>
      <c r="AH1074" s="238" t="s">
        <v>1490</v>
      </c>
      <c r="AI1074" s="280"/>
      <c r="AN1074" s="255"/>
      <c r="AO1074" s="256"/>
      <c r="AP1074" s="256"/>
      <c r="AQ1074" s="257"/>
    </row>
    <row r="1075" spans="1:43" ht="30">
      <c r="A1075" s="281"/>
      <c r="B1075" s="282" t="s">
        <v>5596</v>
      </c>
      <c r="C1075" s="308" t="s">
        <v>5597</v>
      </c>
      <c r="D1075" s="273" t="s">
        <v>5598</v>
      </c>
      <c r="E1075" s="274"/>
      <c r="F1075" s="275" t="s">
        <v>2594</v>
      </c>
      <c r="G1075" s="276">
        <v>8</v>
      </c>
      <c r="H1075" s="277">
        <v>7.98</v>
      </c>
      <c r="I1075" s="278">
        <v>11.56</v>
      </c>
      <c r="J1075" s="279">
        <f t="shared" si="619"/>
        <v>19.54</v>
      </c>
      <c r="K1075" s="166">
        <f t="shared" si="620"/>
        <v>63.84</v>
      </c>
      <c r="L1075" s="166">
        <f t="shared" si="621"/>
        <v>92.48</v>
      </c>
      <c r="M1075" s="166">
        <f t="shared" si="622"/>
        <v>156.32</v>
      </c>
      <c r="N1075" s="166">
        <f t="shared" si="623"/>
        <v>195.4</v>
      </c>
      <c r="O1075" s="166"/>
      <c r="P1075" s="167">
        <f t="shared" si="624"/>
        <v>8</v>
      </c>
      <c r="Q1075" s="168">
        <f t="shared" si="625"/>
        <v>0</v>
      </c>
      <c r="R1075" s="168">
        <f t="shared" si="626"/>
        <v>0</v>
      </c>
      <c r="S1075" s="168">
        <f t="shared" si="627"/>
        <v>0</v>
      </c>
      <c r="T1075" s="169">
        <f t="shared" si="628"/>
        <v>0</v>
      </c>
      <c r="U1075" s="166"/>
      <c r="V1075" s="167">
        <f t="shared" si="629"/>
        <v>8</v>
      </c>
      <c r="W1075" s="168">
        <f t="shared" si="630"/>
        <v>0</v>
      </c>
      <c r="X1075" s="168">
        <f t="shared" si="631"/>
        <v>0</v>
      </c>
      <c r="Y1075" s="168">
        <f t="shared" si="632"/>
        <v>0</v>
      </c>
      <c r="Z1075" s="169">
        <f t="shared" si="633"/>
        <v>0</v>
      </c>
      <c r="AA1075" s="166"/>
      <c r="AB1075" s="167">
        <f t="shared" si="634"/>
        <v>8</v>
      </c>
      <c r="AC1075" s="168">
        <f t="shared" si="635"/>
        <v>0</v>
      </c>
      <c r="AD1075" s="168">
        <f t="shared" si="636"/>
        <v>0</v>
      </c>
      <c r="AE1075" s="168">
        <f t="shared" si="637"/>
        <v>0</v>
      </c>
      <c r="AF1075" s="169">
        <f t="shared" si="638"/>
        <v>0</v>
      </c>
      <c r="AG1075" s="170"/>
      <c r="AH1075" s="238" t="s">
        <v>1490</v>
      </c>
      <c r="AI1075" s="280"/>
      <c r="AN1075" s="255"/>
      <c r="AO1075" s="256"/>
      <c r="AP1075" s="256"/>
      <c r="AQ1075" s="257"/>
    </row>
    <row r="1076" spans="1:43" ht="45">
      <c r="A1076" s="281"/>
      <c r="B1076" s="282" t="s">
        <v>5599</v>
      </c>
      <c r="C1076" s="299" t="s">
        <v>5600</v>
      </c>
      <c r="D1076" s="273" t="s">
        <v>5601</v>
      </c>
      <c r="E1076" s="274"/>
      <c r="F1076" s="275" t="s">
        <v>2590</v>
      </c>
      <c r="G1076" s="276">
        <v>62</v>
      </c>
      <c r="H1076" s="277">
        <v>31.51</v>
      </c>
      <c r="I1076" s="278">
        <v>15.65</v>
      </c>
      <c r="J1076" s="279">
        <f t="shared" si="619"/>
        <v>47.16</v>
      </c>
      <c r="K1076" s="166">
        <f t="shared" si="620"/>
        <v>1953.62</v>
      </c>
      <c r="L1076" s="166">
        <f t="shared" si="621"/>
        <v>970.3</v>
      </c>
      <c r="M1076" s="166">
        <f t="shared" si="622"/>
        <v>2923.92</v>
      </c>
      <c r="N1076" s="166">
        <f t="shared" si="623"/>
        <v>3654.9</v>
      </c>
      <c r="O1076" s="166"/>
      <c r="P1076" s="167">
        <f t="shared" si="624"/>
        <v>62</v>
      </c>
      <c r="Q1076" s="168">
        <f t="shared" si="625"/>
        <v>0</v>
      </c>
      <c r="R1076" s="168">
        <f t="shared" si="626"/>
        <v>0</v>
      </c>
      <c r="S1076" s="168">
        <f t="shared" si="627"/>
        <v>0</v>
      </c>
      <c r="T1076" s="169">
        <f t="shared" si="628"/>
        <v>0</v>
      </c>
      <c r="U1076" s="166"/>
      <c r="V1076" s="167">
        <f t="shared" si="629"/>
        <v>62</v>
      </c>
      <c r="W1076" s="168">
        <f t="shared" si="630"/>
        <v>0</v>
      </c>
      <c r="X1076" s="168">
        <f t="shared" si="631"/>
        <v>0</v>
      </c>
      <c r="Y1076" s="168">
        <f t="shared" si="632"/>
        <v>0</v>
      </c>
      <c r="Z1076" s="169">
        <f t="shared" si="633"/>
        <v>0</v>
      </c>
      <c r="AA1076" s="166"/>
      <c r="AB1076" s="167">
        <f t="shared" si="634"/>
        <v>62</v>
      </c>
      <c r="AC1076" s="168">
        <f t="shared" si="635"/>
        <v>0</v>
      </c>
      <c r="AD1076" s="168">
        <f t="shared" si="636"/>
        <v>0</v>
      </c>
      <c r="AE1076" s="168">
        <f t="shared" si="637"/>
        <v>0</v>
      </c>
      <c r="AF1076" s="169">
        <f t="shared" si="638"/>
        <v>0</v>
      </c>
      <c r="AG1076" s="170"/>
      <c r="AH1076" s="238" t="s">
        <v>1490</v>
      </c>
      <c r="AI1076" s="280"/>
      <c r="AN1076" s="239"/>
      <c r="AO1076" s="240"/>
      <c r="AP1076" s="240"/>
      <c r="AQ1076" s="241"/>
    </row>
    <row r="1077" spans="1:43" ht="45">
      <c r="A1077" s="281"/>
      <c r="B1077" s="282" t="s">
        <v>5602</v>
      </c>
      <c r="C1077" s="299" t="s">
        <v>5600</v>
      </c>
      <c r="D1077" s="273" t="s">
        <v>5603</v>
      </c>
      <c r="E1077" s="274"/>
      <c r="F1077" s="275" t="s">
        <v>2590</v>
      </c>
      <c r="G1077" s="276">
        <v>41</v>
      </c>
      <c r="H1077" s="277">
        <v>31.51</v>
      </c>
      <c r="I1077" s="278">
        <v>15.65</v>
      </c>
      <c r="J1077" s="279">
        <f t="shared" si="619"/>
        <v>47.16</v>
      </c>
      <c r="K1077" s="166">
        <f t="shared" si="620"/>
        <v>1291.9100000000001</v>
      </c>
      <c r="L1077" s="166">
        <f t="shared" si="621"/>
        <v>641.65</v>
      </c>
      <c r="M1077" s="166">
        <f t="shared" si="622"/>
        <v>1933.56</v>
      </c>
      <c r="N1077" s="166">
        <f t="shared" si="623"/>
        <v>2416.9499999999998</v>
      </c>
      <c r="O1077" s="166"/>
      <c r="P1077" s="167">
        <f t="shared" si="624"/>
        <v>41</v>
      </c>
      <c r="Q1077" s="168">
        <f t="shared" si="625"/>
        <v>0</v>
      </c>
      <c r="R1077" s="168">
        <f t="shared" si="626"/>
        <v>0</v>
      </c>
      <c r="S1077" s="168">
        <f t="shared" si="627"/>
        <v>0</v>
      </c>
      <c r="T1077" s="169">
        <f t="shared" si="628"/>
        <v>0</v>
      </c>
      <c r="U1077" s="166"/>
      <c r="V1077" s="167">
        <f t="shared" si="629"/>
        <v>41</v>
      </c>
      <c r="W1077" s="168">
        <f t="shared" si="630"/>
        <v>0</v>
      </c>
      <c r="X1077" s="168">
        <f t="shared" si="631"/>
        <v>0</v>
      </c>
      <c r="Y1077" s="168">
        <f t="shared" si="632"/>
        <v>0</v>
      </c>
      <c r="Z1077" s="169">
        <f t="shared" si="633"/>
        <v>0</v>
      </c>
      <c r="AA1077" s="166"/>
      <c r="AB1077" s="167">
        <f t="shared" si="634"/>
        <v>41</v>
      </c>
      <c r="AC1077" s="168">
        <f t="shared" si="635"/>
        <v>0</v>
      </c>
      <c r="AD1077" s="168">
        <f t="shared" si="636"/>
        <v>0</v>
      </c>
      <c r="AE1077" s="168">
        <f t="shared" si="637"/>
        <v>0</v>
      </c>
      <c r="AF1077" s="169">
        <f t="shared" si="638"/>
        <v>0</v>
      </c>
      <c r="AG1077" s="170"/>
      <c r="AH1077" s="238" t="s">
        <v>1490</v>
      </c>
      <c r="AI1077" s="280"/>
      <c r="AN1077" s="255"/>
      <c r="AO1077" s="256"/>
      <c r="AP1077" s="256"/>
      <c r="AQ1077" s="257"/>
    </row>
    <row r="1078" spans="1:43" ht="45">
      <c r="A1078" s="281"/>
      <c r="B1078" s="282" t="s">
        <v>5604</v>
      </c>
      <c r="C1078" s="299" t="s">
        <v>5605</v>
      </c>
      <c r="D1078" s="273" t="s">
        <v>5606</v>
      </c>
      <c r="E1078" s="274"/>
      <c r="F1078" s="275" t="s">
        <v>2590</v>
      </c>
      <c r="G1078" s="276">
        <v>21</v>
      </c>
      <c r="H1078" s="277">
        <v>39.479999999999997</v>
      </c>
      <c r="I1078" s="278">
        <v>15.65</v>
      </c>
      <c r="J1078" s="279">
        <f t="shared" si="619"/>
        <v>55.13</v>
      </c>
      <c r="K1078" s="166">
        <f t="shared" si="620"/>
        <v>829.08</v>
      </c>
      <c r="L1078" s="166">
        <f t="shared" si="621"/>
        <v>328.65</v>
      </c>
      <c r="M1078" s="166">
        <f t="shared" si="622"/>
        <v>1157.73</v>
      </c>
      <c r="N1078" s="166">
        <f t="shared" si="623"/>
        <v>1447.16</v>
      </c>
      <c r="O1078" s="166"/>
      <c r="P1078" s="167">
        <f t="shared" si="624"/>
        <v>21</v>
      </c>
      <c r="Q1078" s="168">
        <f t="shared" si="625"/>
        <v>0</v>
      </c>
      <c r="R1078" s="168">
        <f t="shared" si="626"/>
        <v>0</v>
      </c>
      <c r="S1078" s="168">
        <f t="shared" si="627"/>
        <v>0</v>
      </c>
      <c r="T1078" s="169">
        <f t="shared" si="628"/>
        <v>0</v>
      </c>
      <c r="U1078" s="166"/>
      <c r="V1078" s="167">
        <f t="shared" si="629"/>
        <v>21</v>
      </c>
      <c r="W1078" s="168">
        <f t="shared" si="630"/>
        <v>0</v>
      </c>
      <c r="X1078" s="168">
        <f t="shared" si="631"/>
        <v>0</v>
      </c>
      <c r="Y1078" s="168">
        <f t="shared" si="632"/>
        <v>0</v>
      </c>
      <c r="Z1078" s="169">
        <f t="shared" si="633"/>
        <v>0</v>
      </c>
      <c r="AA1078" s="166"/>
      <c r="AB1078" s="167">
        <f t="shared" si="634"/>
        <v>21</v>
      </c>
      <c r="AC1078" s="168">
        <f t="shared" si="635"/>
        <v>0</v>
      </c>
      <c r="AD1078" s="168">
        <f t="shared" si="636"/>
        <v>0</v>
      </c>
      <c r="AE1078" s="168">
        <f t="shared" si="637"/>
        <v>0</v>
      </c>
      <c r="AF1078" s="169">
        <f t="shared" si="638"/>
        <v>0</v>
      </c>
      <c r="AG1078" s="170"/>
      <c r="AH1078" s="238" t="s">
        <v>1490</v>
      </c>
      <c r="AI1078" s="280"/>
      <c r="AN1078" s="255"/>
      <c r="AO1078" s="256"/>
      <c r="AP1078" s="256"/>
      <c r="AQ1078" s="257"/>
    </row>
    <row r="1079" spans="1:43" ht="45">
      <c r="A1079" s="281"/>
      <c r="B1079" s="282" t="s">
        <v>5607</v>
      </c>
      <c r="C1079" s="299" t="s">
        <v>5608</v>
      </c>
      <c r="D1079" s="273" t="s">
        <v>5609</v>
      </c>
      <c r="E1079" s="274"/>
      <c r="F1079" s="275" t="s">
        <v>2590</v>
      </c>
      <c r="G1079" s="276">
        <v>21</v>
      </c>
      <c r="H1079" s="277">
        <v>48.2</v>
      </c>
      <c r="I1079" s="278">
        <v>15.65</v>
      </c>
      <c r="J1079" s="279">
        <f t="shared" si="619"/>
        <v>63.85</v>
      </c>
      <c r="K1079" s="166">
        <f t="shared" si="620"/>
        <v>1012.2</v>
      </c>
      <c r="L1079" s="166">
        <f t="shared" si="621"/>
        <v>328.65</v>
      </c>
      <c r="M1079" s="166">
        <f t="shared" si="622"/>
        <v>1340.85</v>
      </c>
      <c r="N1079" s="166">
        <f t="shared" si="623"/>
        <v>1676.06</v>
      </c>
      <c r="O1079" s="166"/>
      <c r="P1079" s="167">
        <f t="shared" si="624"/>
        <v>21</v>
      </c>
      <c r="Q1079" s="168">
        <f t="shared" si="625"/>
        <v>0</v>
      </c>
      <c r="R1079" s="168">
        <f t="shared" si="626"/>
        <v>0</v>
      </c>
      <c r="S1079" s="168">
        <f t="shared" si="627"/>
        <v>0</v>
      </c>
      <c r="T1079" s="169">
        <f t="shared" si="628"/>
        <v>0</v>
      </c>
      <c r="U1079" s="166"/>
      <c r="V1079" s="167">
        <f t="shared" si="629"/>
        <v>21</v>
      </c>
      <c r="W1079" s="168">
        <f t="shared" si="630"/>
        <v>0</v>
      </c>
      <c r="X1079" s="168">
        <f t="shared" si="631"/>
        <v>0</v>
      </c>
      <c r="Y1079" s="168">
        <f t="shared" si="632"/>
        <v>0</v>
      </c>
      <c r="Z1079" s="169">
        <f t="shared" si="633"/>
        <v>0</v>
      </c>
      <c r="AA1079" s="166"/>
      <c r="AB1079" s="167">
        <f t="shared" si="634"/>
        <v>21</v>
      </c>
      <c r="AC1079" s="168">
        <f t="shared" si="635"/>
        <v>0</v>
      </c>
      <c r="AD1079" s="168">
        <f t="shared" si="636"/>
        <v>0</v>
      </c>
      <c r="AE1079" s="168">
        <f t="shared" si="637"/>
        <v>0</v>
      </c>
      <c r="AF1079" s="169">
        <f t="shared" si="638"/>
        <v>0</v>
      </c>
      <c r="AG1079" s="170"/>
      <c r="AH1079" s="238" t="s">
        <v>1490</v>
      </c>
      <c r="AI1079" s="280"/>
      <c r="AN1079" s="255"/>
      <c r="AO1079" s="256"/>
      <c r="AP1079" s="256"/>
      <c r="AQ1079" s="257"/>
    </row>
    <row r="1080" spans="1:43" ht="45">
      <c r="A1080" s="281"/>
      <c r="B1080" s="282" t="s">
        <v>5610</v>
      </c>
      <c r="C1080" s="299" t="s">
        <v>5611</v>
      </c>
      <c r="D1080" s="273" t="s">
        <v>5612</v>
      </c>
      <c r="E1080" s="274"/>
      <c r="F1080" s="275" t="s">
        <v>2590</v>
      </c>
      <c r="G1080" s="276">
        <v>21</v>
      </c>
      <c r="H1080" s="277">
        <v>77.64</v>
      </c>
      <c r="I1080" s="278">
        <v>31.3</v>
      </c>
      <c r="J1080" s="279">
        <f t="shared" si="619"/>
        <v>108.94</v>
      </c>
      <c r="K1080" s="166">
        <f t="shared" si="620"/>
        <v>1630.44</v>
      </c>
      <c r="L1080" s="166">
        <f t="shared" si="621"/>
        <v>657.3</v>
      </c>
      <c r="M1080" s="166">
        <f t="shared" si="622"/>
        <v>2287.7399999999998</v>
      </c>
      <c r="N1080" s="166">
        <f t="shared" si="623"/>
        <v>2859.68</v>
      </c>
      <c r="O1080" s="166"/>
      <c r="P1080" s="167">
        <f t="shared" si="624"/>
        <v>21</v>
      </c>
      <c r="Q1080" s="168">
        <f t="shared" si="625"/>
        <v>0</v>
      </c>
      <c r="R1080" s="168">
        <f t="shared" si="626"/>
        <v>0</v>
      </c>
      <c r="S1080" s="168">
        <f t="shared" si="627"/>
        <v>0</v>
      </c>
      <c r="T1080" s="169">
        <f t="shared" si="628"/>
        <v>0</v>
      </c>
      <c r="U1080" s="166"/>
      <c r="V1080" s="167">
        <f t="shared" si="629"/>
        <v>21</v>
      </c>
      <c r="W1080" s="168">
        <f t="shared" si="630"/>
        <v>0</v>
      </c>
      <c r="X1080" s="168">
        <f t="shared" si="631"/>
        <v>0</v>
      </c>
      <c r="Y1080" s="168">
        <f t="shared" si="632"/>
        <v>0</v>
      </c>
      <c r="Z1080" s="169">
        <f t="shared" si="633"/>
        <v>0</v>
      </c>
      <c r="AA1080" s="166"/>
      <c r="AB1080" s="167">
        <f t="shared" si="634"/>
        <v>21</v>
      </c>
      <c r="AC1080" s="168">
        <f t="shared" si="635"/>
        <v>0</v>
      </c>
      <c r="AD1080" s="168">
        <f t="shared" si="636"/>
        <v>0</v>
      </c>
      <c r="AE1080" s="168">
        <f t="shared" si="637"/>
        <v>0</v>
      </c>
      <c r="AF1080" s="169">
        <f t="shared" si="638"/>
        <v>0</v>
      </c>
      <c r="AG1080" s="170"/>
      <c r="AH1080" s="238" t="s">
        <v>1490</v>
      </c>
      <c r="AI1080" s="280"/>
      <c r="AN1080" s="255"/>
      <c r="AO1080" s="256"/>
      <c r="AP1080" s="256"/>
      <c r="AQ1080" s="257"/>
    </row>
    <row r="1081" spans="1:43" ht="45">
      <c r="A1081" s="281"/>
      <c r="B1081" s="282" t="s">
        <v>5613</v>
      </c>
      <c r="C1081" s="299" t="s">
        <v>5614</v>
      </c>
      <c r="D1081" s="273" t="s">
        <v>5615</v>
      </c>
      <c r="E1081" s="274"/>
      <c r="F1081" s="275" t="s">
        <v>2590</v>
      </c>
      <c r="G1081" s="276">
        <v>21</v>
      </c>
      <c r="H1081" s="277">
        <v>114.54</v>
      </c>
      <c r="I1081" s="278">
        <v>31.3</v>
      </c>
      <c r="J1081" s="279">
        <f t="shared" si="619"/>
        <v>145.84</v>
      </c>
      <c r="K1081" s="166">
        <f t="shared" si="620"/>
        <v>2405.34</v>
      </c>
      <c r="L1081" s="166">
        <f t="shared" si="621"/>
        <v>657.3</v>
      </c>
      <c r="M1081" s="166">
        <f t="shared" si="622"/>
        <v>3062.64</v>
      </c>
      <c r="N1081" s="166">
        <f t="shared" si="623"/>
        <v>3828.3</v>
      </c>
      <c r="O1081" s="166"/>
      <c r="P1081" s="167">
        <f t="shared" si="624"/>
        <v>21</v>
      </c>
      <c r="Q1081" s="168">
        <f t="shared" si="625"/>
        <v>0</v>
      </c>
      <c r="R1081" s="168">
        <f t="shared" si="626"/>
        <v>0</v>
      </c>
      <c r="S1081" s="168">
        <f t="shared" si="627"/>
        <v>0</v>
      </c>
      <c r="T1081" s="169">
        <f t="shared" si="628"/>
        <v>0</v>
      </c>
      <c r="U1081" s="166"/>
      <c r="V1081" s="167">
        <f t="shared" si="629"/>
        <v>21</v>
      </c>
      <c r="W1081" s="168">
        <f t="shared" si="630"/>
        <v>0</v>
      </c>
      <c r="X1081" s="168">
        <f t="shared" si="631"/>
        <v>0</v>
      </c>
      <c r="Y1081" s="168">
        <f t="shared" si="632"/>
        <v>0</v>
      </c>
      <c r="Z1081" s="169">
        <f t="shared" si="633"/>
        <v>0</v>
      </c>
      <c r="AA1081" s="166"/>
      <c r="AB1081" s="167">
        <f t="shared" si="634"/>
        <v>21</v>
      </c>
      <c r="AC1081" s="168">
        <f t="shared" si="635"/>
        <v>0</v>
      </c>
      <c r="AD1081" s="168">
        <f t="shared" si="636"/>
        <v>0</v>
      </c>
      <c r="AE1081" s="168">
        <f t="shared" si="637"/>
        <v>0</v>
      </c>
      <c r="AF1081" s="169">
        <f t="shared" si="638"/>
        <v>0</v>
      </c>
      <c r="AG1081" s="170"/>
      <c r="AH1081" s="238" t="s">
        <v>1490</v>
      </c>
      <c r="AI1081" s="280"/>
      <c r="AN1081" s="255"/>
      <c r="AO1081" s="256"/>
      <c r="AP1081" s="256"/>
      <c r="AQ1081" s="257"/>
    </row>
    <row r="1082" spans="1:43" ht="30">
      <c r="A1082" s="281"/>
      <c r="B1082" s="282" t="s">
        <v>5616</v>
      </c>
      <c r="C1082" s="299" t="s">
        <v>5617</v>
      </c>
      <c r="D1082" s="273" t="s">
        <v>5618</v>
      </c>
      <c r="E1082" s="274"/>
      <c r="F1082" s="275" t="s">
        <v>2590</v>
      </c>
      <c r="G1082" s="276">
        <v>21</v>
      </c>
      <c r="H1082" s="277">
        <v>11.65</v>
      </c>
      <c r="I1082" s="278">
        <v>7.83</v>
      </c>
      <c r="J1082" s="279">
        <f t="shared" si="619"/>
        <v>19.48</v>
      </c>
      <c r="K1082" s="166">
        <f t="shared" si="620"/>
        <v>244.65</v>
      </c>
      <c r="L1082" s="166">
        <f t="shared" si="621"/>
        <v>164.43</v>
      </c>
      <c r="M1082" s="166">
        <f t="shared" si="622"/>
        <v>409.08</v>
      </c>
      <c r="N1082" s="166">
        <f t="shared" si="623"/>
        <v>511.35</v>
      </c>
      <c r="O1082" s="166"/>
      <c r="P1082" s="167">
        <f t="shared" si="624"/>
        <v>21</v>
      </c>
      <c r="Q1082" s="168">
        <f t="shared" si="625"/>
        <v>0</v>
      </c>
      <c r="R1082" s="168">
        <f t="shared" si="626"/>
        <v>0</v>
      </c>
      <c r="S1082" s="168">
        <f t="shared" si="627"/>
        <v>0</v>
      </c>
      <c r="T1082" s="169">
        <f t="shared" si="628"/>
        <v>0</v>
      </c>
      <c r="U1082" s="166"/>
      <c r="V1082" s="167">
        <f t="shared" si="629"/>
        <v>21</v>
      </c>
      <c r="W1082" s="168">
        <f t="shared" si="630"/>
        <v>0</v>
      </c>
      <c r="X1082" s="168">
        <f t="shared" si="631"/>
        <v>0</v>
      </c>
      <c r="Y1082" s="168">
        <f t="shared" si="632"/>
        <v>0</v>
      </c>
      <c r="Z1082" s="169">
        <f t="shared" si="633"/>
        <v>0</v>
      </c>
      <c r="AA1082" s="166"/>
      <c r="AB1082" s="167">
        <f t="shared" si="634"/>
        <v>21</v>
      </c>
      <c r="AC1082" s="168">
        <f t="shared" si="635"/>
        <v>0</v>
      </c>
      <c r="AD1082" s="168">
        <f t="shared" si="636"/>
        <v>0</v>
      </c>
      <c r="AE1082" s="168">
        <f t="shared" si="637"/>
        <v>0</v>
      </c>
      <c r="AF1082" s="169">
        <f t="shared" si="638"/>
        <v>0</v>
      </c>
      <c r="AG1082" s="170"/>
      <c r="AH1082" s="238" t="s">
        <v>1490</v>
      </c>
      <c r="AI1082" s="280"/>
      <c r="AN1082" s="239"/>
      <c r="AO1082" s="240"/>
      <c r="AP1082" s="240"/>
      <c r="AQ1082" s="241"/>
    </row>
    <row r="1083" spans="1:43" ht="45">
      <c r="A1083" s="281"/>
      <c r="B1083" s="282" t="s">
        <v>5619</v>
      </c>
      <c r="C1083" s="299" t="s">
        <v>5620</v>
      </c>
      <c r="D1083" s="273" t="s">
        <v>5621</v>
      </c>
      <c r="E1083" s="274"/>
      <c r="F1083" s="275" t="s">
        <v>2590</v>
      </c>
      <c r="G1083" s="276">
        <v>4</v>
      </c>
      <c r="H1083" s="277">
        <v>32.92</v>
      </c>
      <c r="I1083" s="278">
        <v>15.65</v>
      </c>
      <c r="J1083" s="279">
        <f t="shared" si="619"/>
        <v>48.57</v>
      </c>
      <c r="K1083" s="166">
        <f t="shared" si="620"/>
        <v>131.68</v>
      </c>
      <c r="L1083" s="166">
        <f t="shared" si="621"/>
        <v>62.6</v>
      </c>
      <c r="M1083" s="166">
        <f t="shared" si="622"/>
        <v>194.28</v>
      </c>
      <c r="N1083" s="166">
        <f t="shared" si="623"/>
        <v>242.85</v>
      </c>
      <c r="O1083" s="166"/>
      <c r="P1083" s="167">
        <f t="shared" si="624"/>
        <v>4</v>
      </c>
      <c r="Q1083" s="168">
        <f t="shared" si="625"/>
        <v>0</v>
      </c>
      <c r="R1083" s="168">
        <f t="shared" si="626"/>
        <v>0</v>
      </c>
      <c r="S1083" s="168">
        <f t="shared" si="627"/>
        <v>0</v>
      </c>
      <c r="T1083" s="169">
        <f t="shared" si="628"/>
        <v>0</v>
      </c>
      <c r="U1083" s="166"/>
      <c r="V1083" s="167">
        <f t="shared" si="629"/>
        <v>4</v>
      </c>
      <c r="W1083" s="168">
        <f t="shared" si="630"/>
        <v>0</v>
      </c>
      <c r="X1083" s="168">
        <f t="shared" si="631"/>
        <v>0</v>
      </c>
      <c r="Y1083" s="168">
        <f t="shared" si="632"/>
        <v>0</v>
      </c>
      <c r="Z1083" s="169">
        <f t="shared" si="633"/>
        <v>0</v>
      </c>
      <c r="AA1083" s="166"/>
      <c r="AB1083" s="167">
        <f t="shared" si="634"/>
        <v>4</v>
      </c>
      <c r="AC1083" s="168">
        <f t="shared" si="635"/>
        <v>0</v>
      </c>
      <c r="AD1083" s="168">
        <f t="shared" si="636"/>
        <v>0</v>
      </c>
      <c r="AE1083" s="168">
        <f t="shared" si="637"/>
        <v>0</v>
      </c>
      <c r="AF1083" s="169">
        <f t="shared" si="638"/>
        <v>0</v>
      </c>
      <c r="AG1083" s="170"/>
      <c r="AH1083" s="238" t="s">
        <v>1490</v>
      </c>
      <c r="AI1083" s="280"/>
      <c r="AN1083" s="255"/>
      <c r="AO1083" s="256"/>
      <c r="AP1083" s="256"/>
      <c r="AQ1083" s="257"/>
    </row>
    <row r="1084" spans="1:43" ht="45">
      <c r="A1084" s="281"/>
      <c r="B1084" s="282" t="s">
        <v>5622</v>
      </c>
      <c r="C1084" s="299" t="s">
        <v>5620</v>
      </c>
      <c r="D1084" s="273" t="s">
        <v>5623</v>
      </c>
      <c r="E1084" s="274"/>
      <c r="F1084" s="275" t="s">
        <v>2590</v>
      </c>
      <c r="G1084" s="276">
        <v>33</v>
      </c>
      <c r="H1084" s="277">
        <v>32.92</v>
      </c>
      <c r="I1084" s="278">
        <v>15.65</v>
      </c>
      <c r="J1084" s="279">
        <f t="shared" si="619"/>
        <v>48.57</v>
      </c>
      <c r="K1084" s="166">
        <f t="shared" si="620"/>
        <v>1086.3599999999999</v>
      </c>
      <c r="L1084" s="166">
        <f t="shared" si="621"/>
        <v>516.45000000000005</v>
      </c>
      <c r="M1084" s="166">
        <f t="shared" si="622"/>
        <v>1602.81</v>
      </c>
      <c r="N1084" s="166">
        <f t="shared" si="623"/>
        <v>2003.51</v>
      </c>
      <c r="O1084" s="166"/>
      <c r="P1084" s="167">
        <f t="shared" si="624"/>
        <v>33</v>
      </c>
      <c r="Q1084" s="168">
        <f t="shared" si="625"/>
        <v>0</v>
      </c>
      <c r="R1084" s="168">
        <f t="shared" si="626"/>
        <v>0</v>
      </c>
      <c r="S1084" s="168">
        <f t="shared" si="627"/>
        <v>0</v>
      </c>
      <c r="T1084" s="169">
        <f t="shared" si="628"/>
        <v>0</v>
      </c>
      <c r="U1084" s="166"/>
      <c r="V1084" s="167">
        <f t="shared" si="629"/>
        <v>33</v>
      </c>
      <c r="W1084" s="168">
        <f t="shared" si="630"/>
        <v>0</v>
      </c>
      <c r="X1084" s="168">
        <f t="shared" si="631"/>
        <v>0</v>
      </c>
      <c r="Y1084" s="168">
        <f t="shared" si="632"/>
        <v>0</v>
      </c>
      <c r="Z1084" s="169">
        <f t="shared" si="633"/>
        <v>0</v>
      </c>
      <c r="AA1084" s="166"/>
      <c r="AB1084" s="167">
        <f t="shared" si="634"/>
        <v>33</v>
      </c>
      <c r="AC1084" s="168">
        <f t="shared" si="635"/>
        <v>0</v>
      </c>
      <c r="AD1084" s="168">
        <f t="shared" si="636"/>
        <v>0</v>
      </c>
      <c r="AE1084" s="168">
        <f t="shared" si="637"/>
        <v>0</v>
      </c>
      <c r="AF1084" s="169">
        <f t="shared" si="638"/>
        <v>0</v>
      </c>
      <c r="AG1084" s="170"/>
      <c r="AH1084" s="238" t="s">
        <v>1490</v>
      </c>
      <c r="AI1084" s="280"/>
      <c r="AN1084" s="255"/>
      <c r="AO1084" s="256"/>
      <c r="AP1084" s="256"/>
      <c r="AQ1084" s="257"/>
    </row>
    <row r="1085" spans="1:43" ht="45">
      <c r="A1085" s="281"/>
      <c r="B1085" s="282" t="s">
        <v>5624</v>
      </c>
      <c r="C1085" s="299" t="s">
        <v>5625</v>
      </c>
      <c r="D1085" s="273" t="s">
        <v>5626</v>
      </c>
      <c r="E1085" s="274"/>
      <c r="F1085" s="275" t="s">
        <v>2590</v>
      </c>
      <c r="G1085" s="276">
        <v>10</v>
      </c>
      <c r="H1085" s="277">
        <v>38.450000000000003</v>
      </c>
      <c r="I1085" s="278">
        <v>15.65</v>
      </c>
      <c r="J1085" s="279">
        <f t="shared" si="619"/>
        <v>54.1</v>
      </c>
      <c r="K1085" s="166">
        <f t="shared" si="620"/>
        <v>384.5</v>
      </c>
      <c r="L1085" s="166">
        <f t="shared" si="621"/>
        <v>156.5</v>
      </c>
      <c r="M1085" s="166">
        <f t="shared" si="622"/>
        <v>541</v>
      </c>
      <c r="N1085" s="166">
        <f t="shared" si="623"/>
        <v>676.25</v>
      </c>
      <c r="O1085" s="166"/>
      <c r="P1085" s="167">
        <f t="shared" si="624"/>
        <v>10</v>
      </c>
      <c r="Q1085" s="168">
        <f t="shared" si="625"/>
        <v>0</v>
      </c>
      <c r="R1085" s="168">
        <f t="shared" si="626"/>
        <v>0</v>
      </c>
      <c r="S1085" s="168">
        <f t="shared" si="627"/>
        <v>0</v>
      </c>
      <c r="T1085" s="169">
        <f t="shared" si="628"/>
        <v>0</v>
      </c>
      <c r="U1085" s="166"/>
      <c r="V1085" s="167">
        <f t="shared" si="629"/>
        <v>10</v>
      </c>
      <c r="W1085" s="168">
        <f t="shared" si="630"/>
        <v>0</v>
      </c>
      <c r="X1085" s="168">
        <f t="shared" si="631"/>
        <v>0</v>
      </c>
      <c r="Y1085" s="168">
        <f t="shared" si="632"/>
        <v>0</v>
      </c>
      <c r="Z1085" s="169">
        <f t="shared" si="633"/>
        <v>0</v>
      </c>
      <c r="AA1085" s="166"/>
      <c r="AB1085" s="167">
        <f t="shared" si="634"/>
        <v>10</v>
      </c>
      <c r="AC1085" s="168">
        <f t="shared" si="635"/>
        <v>0</v>
      </c>
      <c r="AD1085" s="168">
        <f t="shared" si="636"/>
        <v>0</v>
      </c>
      <c r="AE1085" s="168">
        <f t="shared" si="637"/>
        <v>0</v>
      </c>
      <c r="AF1085" s="169">
        <f t="shared" si="638"/>
        <v>0</v>
      </c>
      <c r="AG1085" s="170"/>
      <c r="AH1085" s="238" t="s">
        <v>1490</v>
      </c>
      <c r="AI1085" s="280"/>
      <c r="AN1085" s="255"/>
      <c r="AO1085" s="256"/>
      <c r="AP1085" s="256"/>
      <c r="AQ1085" s="257"/>
    </row>
    <row r="1086" spans="1:43" ht="45">
      <c r="A1086" s="281"/>
      <c r="B1086" s="282" t="s">
        <v>5627</v>
      </c>
      <c r="C1086" s="299" t="s">
        <v>5628</v>
      </c>
      <c r="D1086" s="273" t="s">
        <v>5629</v>
      </c>
      <c r="E1086" s="274"/>
      <c r="F1086" s="275" t="s">
        <v>2590</v>
      </c>
      <c r="G1086" s="276">
        <v>14</v>
      </c>
      <c r="H1086" s="277">
        <v>46.51</v>
      </c>
      <c r="I1086" s="278">
        <v>15.65</v>
      </c>
      <c r="J1086" s="279">
        <f t="shared" si="619"/>
        <v>62.16</v>
      </c>
      <c r="K1086" s="166">
        <f t="shared" si="620"/>
        <v>651.14</v>
      </c>
      <c r="L1086" s="166">
        <f t="shared" si="621"/>
        <v>219.1</v>
      </c>
      <c r="M1086" s="166">
        <f t="shared" si="622"/>
        <v>870.24</v>
      </c>
      <c r="N1086" s="166">
        <f t="shared" si="623"/>
        <v>1087.8</v>
      </c>
      <c r="O1086" s="166"/>
      <c r="P1086" s="167">
        <f t="shared" si="624"/>
        <v>14</v>
      </c>
      <c r="Q1086" s="168">
        <f t="shared" si="625"/>
        <v>0</v>
      </c>
      <c r="R1086" s="168">
        <f t="shared" si="626"/>
        <v>0</v>
      </c>
      <c r="S1086" s="168">
        <f t="shared" si="627"/>
        <v>0</v>
      </c>
      <c r="T1086" s="169">
        <f t="shared" si="628"/>
        <v>0</v>
      </c>
      <c r="U1086" s="166"/>
      <c r="V1086" s="167">
        <f t="shared" si="629"/>
        <v>14</v>
      </c>
      <c r="W1086" s="168">
        <f t="shared" si="630"/>
        <v>0</v>
      </c>
      <c r="X1086" s="168">
        <f t="shared" si="631"/>
        <v>0</v>
      </c>
      <c r="Y1086" s="168">
        <f t="shared" si="632"/>
        <v>0</v>
      </c>
      <c r="Z1086" s="169">
        <f t="shared" si="633"/>
        <v>0</v>
      </c>
      <c r="AA1086" s="166"/>
      <c r="AB1086" s="167">
        <f t="shared" si="634"/>
        <v>14</v>
      </c>
      <c r="AC1086" s="168">
        <f t="shared" si="635"/>
        <v>0</v>
      </c>
      <c r="AD1086" s="168">
        <f t="shared" si="636"/>
        <v>0</v>
      </c>
      <c r="AE1086" s="168">
        <f t="shared" si="637"/>
        <v>0</v>
      </c>
      <c r="AF1086" s="169">
        <f t="shared" si="638"/>
        <v>0</v>
      </c>
      <c r="AG1086" s="170"/>
      <c r="AH1086" s="238" t="s">
        <v>1490</v>
      </c>
      <c r="AI1086" s="280"/>
      <c r="AN1086" s="255"/>
      <c r="AO1086" s="256"/>
      <c r="AP1086" s="256"/>
      <c r="AQ1086" s="257"/>
    </row>
    <row r="1087" spans="1:43" ht="45">
      <c r="A1087" s="281"/>
      <c r="B1087" s="282" t="s">
        <v>5630</v>
      </c>
      <c r="C1087" s="299" t="s">
        <v>5631</v>
      </c>
      <c r="D1087" s="273" t="s">
        <v>5632</v>
      </c>
      <c r="E1087" s="274"/>
      <c r="F1087" s="275" t="s">
        <v>2590</v>
      </c>
      <c r="G1087" s="276">
        <v>12</v>
      </c>
      <c r="H1087" s="277">
        <v>77.83</v>
      </c>
      <c r="I1087" s="278">
        <v>31.3</v>
      </c>
      <c r="J1087" s="279">
        <f t="shared" si="619"/>
        <v>109.13</v>
      </c>
      <c r="K1087" s="166">
        <f t="shared" si="620"/>
        <v>933.96</v>
      </c>
      <c r="L1087" s="166">
        <f t="shared" si="621"/>
        <v>375.6</v>
      </c>
      <c r="M1087" s="166">
        <f t="shared" si="622"/>
        <v>1309.56</v>
      </c>
      <c r="N1087" s="166">
        <f t="shared" si="623"/>
        <v>1636.95</v>
      </c>
      <c r="O1087" s="166"/>
      <c r="P1087" s="167">
        <f t="shared" si="624"/>
        <v>12</v>
      </c>
      <c r="Q1087" s="168">
        <f t="shared" si="625"/>
        <v>0</v>
      </c>
      <c r="R1087" s="168">
        <f t="shared" si="626"/>
        <v>0</v>
      </c>
      <c r="S1087" s="168">
        <f t="shared" si="627"/>
        <v>0</v>
      </c>
      <c r="T1087" s="169">
        <f t="shared" si="628"/>
        <v>0</v>
      </c>
      <c r="U1087" s="166"/>
      <c r="V1087" s="167">
        <f t="shared" si="629"/>
        <v>12</v>
      </c>
      <c r="W1087" s="168">
        <f t="shared" si="630"/>
        <v>0</v>
      </c>
      <c r="X1087" s="168">
        <f t="shared" si="631"/>
        <v>0</v>
      </c>
      <c r="Y1087" s="168">
        <f t="shared" si="632"/>
        <v>0</v>
      </c>
      <c r="Z1087" s="169">
        <f t="shared" si="633"/>
        <v>0</v>
      </c>
      <c r="AA1087" s="166"/>
      <c r="AB1087" s="167">
        <f t="shared" si="634"/>
        <v>12</v>
      </c>
      <c r="AC1087" s="168">
        <f t="shared" si="635"/>
        <v>0</v>
      </c>
      <c r="AD1087" s="168">
        <f t="shared" si="636"/>
        <v>0</v>
      </c>
      <c r="AE1087" s="168">
        <f t="shared" si="637"/>
        <v>0</v>
      </c>
      <c r="AF1087" s="169">
        <f t="shared" si="638"/>
        <v>0</v>
      </c>
      <c r="AG1087" s="170"/>
      <c r="AH1087" s="238" t="s">
        <v>1490</v>
      </c>
      <c r="AI1087" s="280"/>
      <c r="AN1087" s="255"/>
      <c r="AO1087" s="256"/>
      <c r="AP1087" s="256"/>
      <c r="AQ1087" s="257"/>
    </row>
    <row r="1088" spans="1:43" ht="45">
      <c r="A1088" s="281"/>
      <c r="B1088" s="282" t="s">
        <v>5633</v>
      </c>
      <c r="C1088" s="299" t="s">
        <v>5634</v>
      </c>
      <c r="D1088" s="273" t="s">
        <v>5635</v>
      </c>
      <c r="E1088" s="274"/>
      <c r="F1088" s="275" t="s">
        <v>2590</v>
      </c>
      <c r="G1088" s="276">
        <v>12</v>
      </c>
      <c r="H1088" s="277">
        <v>114.86</v>
      </c>
      <c r="I1088" s="278">
        <v>31.3</v>
      </c>
      <c r="J1088" s="279">
        <f t="shared" si="619"/>
        <v>146.16</v>
      </c>
      <c r="K1088" s="166">
        <f t="shared" si="620"/>
        <v>1378.32</v>
      </c>
      <c r="L1088" s="166">
        <f t="shared" si="621"/>
        <v>375.6</v>
      </c>
      <c r="M1088" s="166">
        <f t="shared" si="622"/>
        <v>1753.92</v>
      </c>
      <c r="N1088" s="166">
        <f t="shared" si="623"/>
        <v>2192.4</v>
      </c>
      <c r="O1088" s="166"/>
      <c r="P1088" s="167">
        <f t="shared" si="624"/>
        <v>12</v>
      </c>
      <c r="Q1088" s="168">
        <f t="shared" si="625"/>
        <v>0</v>
      </c>
      <c r="R1088" s="168">
        <f t="shared" si="626"/>
        <v>0</v>
      </c>
      <c r="S1088" s="168">
        <f t="shared" si="627"/>
        <v>0</v>
      </c>
      <c r="T1088" s="169">
        <f t="shared" si="628"/>
        <v>0</v>
      </c>
      <c r="U1088" s="166"/>
      <c r="V1088" s="167">
        <f t="shared" si="629"/>
        <v>12</v>
      </c>
      <c r="W1088" s="168">
        <f t="shared" si="630"/>
        <v>0</v>
      </c>
      <c r="X1088" s="168">
        <f t="shared" si="631"/>
        <v>0</v>
      </c>
      <c r="Y1088" s="168">
        <f t="shared" si="632"/>
        <v>0</v>
      </c>
      <c r="Z1088" s="169">
        <f t="shared" si="633"/>
        <v>0</v>
      </c>
      <c r="AA1088" s="166"/>
      <c r="AB1088" s="167">
        <f t="shared" si="634"/>
        <v>12</v>
      </c>
      <c r="AC1088" s="168">
        <f t="shared" si="635"/>
        <v>0</v>
      </c>
      <c r="AD1088" s="168">
        <f t="shared" si="636"/>
        <v>0</v>
      </c>
      <c r="AE1088" s="168">
        <f t="shared" si="637"/>
        <v>0</v>
      </c>
      <c r="AF1088" s="169">
        <f t="shared" si="638"/>
        <v>0</v>
      </c>
      <c r="AG1088" s="170"/>
      <c r="AH1088" s="238" t="s">
        <v>1490</v>
      </c>
      <c r="AI1088" s="280"/>
      <c r="AN1088" s="239"/>
      <c r="AO1088" s="240"/>
      <c r="AP1088" s="240"/>
      <c r="AQ1088" s="241"/>
    </row>
    <row r="1089" spans="1:43" ht="30">
      <c r="A1089" s="281"/>
      <c r="B1089" s="282" t="s">
        <v>5636</v>
      </c>
      <c r="C1089" s="299" t="s">
        <v>5617</v>
      </c>
      <c r="D1089" s="273" t="s">
        <v>5637</v>
      </c>
      <c r="E1089" s="274"/>
      <c r="F1089" s="275" t="s">
        <v>5638</v>
      </c>
      <c r="G1089" s="276">
        <v>41</v>
      </c>
      <c r="H1089" s="277">
        <v>11.65</v>
      </c>
      <c r="I1089" s="278">
        <v>7.83</v>
      </c>
      <c r="J1089" s="279">
        <f t="shared" si="619"/>
        <v>19.48</v>
      </c>
      <c r="K1089" s="166">
        <f t="shared" si="620"/>
        <v>477.65</v>
      </c>
      <c r="L1089" s="166">
        <f t="shared" si="621"/>
        <v>321.02999999999997</v>
      </c>
      <c r="M1089" s="166">
        <f t="shared" si="622"/>
        <v>798.68</v>
      </c>
      <c r="N1089" s="166">
        <f t="shared" si="623"/>
        <v>998.35</v>
      </c>
      <c r="O1089" s="166"/>
      <c r="P1089" s="167">
        <f t="shared" si="624"/>
        <v>41</v>
      </c>
      <c r="Q1089" s="168">
        <f t="shared" si="625"/>
        <v>0</v>
      </c>
      <c r="R1089" s="168">
        <f t="shared" si="626"/>
        <v>0</v>
      </c>
      <c r="S1089" s="168">
        <f t="shared" si="627"/>
        <v>0</v>
      </c>
      <c r="T1089" s="169">
        <f t="shared" si="628"/>
        <v>0</v>
      </c>
      <c r="U1089" s="166"/>
      <c r="V1089" s="167">
        <f t="shared" si="629"/>
        <v>41</v>
      </c>
      <c r="W1089" s="168">
        <f t="shared" si="630"/>
        <v>0</v>
      </c>
      <c r="X1089" s="168">
        <f t="shared" si="631"/>
        <v>0</v>
      </c>
      <c r="Y1089" s="168">
        <f t="shared" si="632"/>
        <v>0</v>
      </c>
      <c r="Z1089" s="169">
        <f t="shared" si="633"/>
        <v>0</v>
      </c>
      <c r="AA1089" s="166"/>
      <c r="AB1089" s="167">
        <f t="shared" si="634"/>
        <v>41</v>
      </c>
      <c r="AC1089" s="168">
        <f t="shared" si="635"/>
        <v>0</v>
      </c>
      <c r="AD1089" s="168">
        <f t="shared" si="636"/>
        <v>0</v>
      </c>
      <c r="AE1089" s="168">
        <f t="shared" si="637"/>
        <v>0</v>
      </c>
      <c r="AF1089" s="169">
        <f t="shared" si="638"/>
        <v>0</v>
      </c>
      <c r="AG1089" s="170"/>
      <c r="AH1089" s="238" t="s">
        <v>1490</v>
      </c>
      <c r="AI1089" s="280"/>
      <c r="AN1089" s="255"/>
      <c r="AO1089" s="256"/>
      <c r="AP1089" s="256"/>
      <c r="AQ1089" s="257"/>
    </row>
    <row r="1090" spans="1:43" ht="19.5">
      <c r="A1090" s="281"/>
      <c r="B1090" s="282" t="s">
        <v>5639</v>
      </c>
      <c r="C1090" s="296" t="s">
        <v>5640</v>
      </c>
      <c r="D1090" s="273" t="s">
        <v>5641</v>
      </c>
      <c r="E1090" s="274"/>
      <c r="F1090" s="275" t="s">
        <v>2594</v>
      </c>
      <c r="G1090" s="276">
        <v>94</v>
      </c>
      <c r="H1090" s="277">
        <v>2.74</v>
      </c>
      <c r="I1090" s="278">
        <v>0.83</v>
      </c>
      <c r="J1090" s="279">
        <f t="shared" si="619"/>
        <v>3.57</v>
      </c>
      <c r="K1090" s="166">
        <f t="shared" si="620"/>
        <v>257.56</v>
      </c>
      <c r="L1090" s="166">
        <f t="shared" si="621"/>
        <v>78.02</v>
      </c>
      <c r="M1090" s="166">
        <f t="shared" si="622"/>
        <v>335.58</v>
      </c>
      <c r="N1090" s="166">
        <f t="shared" si="623"/>
        <v>419.48</v>
      </c>
      <c r="O1090" s="166"/>
      <c r="P1090" s="167">
        <f t="shared" si="624"/>
        <v>94</v>
      </c>
      <c r="Q1090" s="168">
        <f t="shared" si="625"/>
        <v>0</v>
      </c>
      <c r="R1090" s="168">
        <f t="shared" si="626"/>
        <v>0</v>
      </c>
      <c r="S1090" s="168">
        <f t="shared" si="627"/>
        <v>0</v>
      </c>
      <c r="T1090" s="169">
        <f t="shared" si="628"/>
        <v>0</v>
      </c>
      <c r="U1090" s="166"/>
      <c r="V1090" s="167">
        <f t="shared" si="629"/>
        <v>94</v>
      </c>
      <c r="W1090" s="168">
        <f t="shared" si="630"/>
        <v>0</v>
      </c>
      <c r="X1090" s="168">
        <f t="shared" si="631"/>
        <v>0</v>
      </c>
      <c r="Y1090" s="168">
        <f t="shared" si="632"/>
        <v>0</v>
      </c>
      <c r="Z1090" s="169">
        <f t="shared" si="633"/>
        <v>0</v>
      </c>
      <c r="AA1090" s="166"/>
      <c r="AB1090" s="167">
        <f t="shared" si="634"/>
        <v>94</v>
      </c>
      <c r="AC1090" s="168">
        <f t="shared" si="635"/>
        <v>0</v>
      </c>
      <c r="AD1090" s="168">
        <f t="shared" si="636"/>
        <v>0</v>
      </c>
      <c r="AE1090" s="168">
        <f t="shared" si="637"/>
        <v>0</v>
      </c>
      <c r="AF1090" s="169">
        <f t="shared" si="638"/>
        <v>0</v>
      </c>
      <c r="AG1090" s="170"/>
      <c r="AH1090" s="238" t="s">
        <v>1490</v>
      </c>
      <c r="AI1090" s="280"/>
      <c r="AN1090" s="255" t="s">
        <v>5642</v>
      </c>
      <c r="AO1090" s="256" t="s">
        <v>5643</v>
      </c>
      <c r="AP1090" s="256" t="s">
        <v>5644</v>
      </c>
      <c r="AQ1090" s="257"/>
    </row>
    <row r="1091" spans="1:43" ht="19.5">
      <c r="A1091" s="281"/>
      <c r="B1091" s="282" t="s">
        <v>5645</v>
      </c>
      <c r="C1091" s="296" t="s">
        <v>5646</v>
      </c>
      <c r="D1091" s="273" t="s">
        <v>5647</v>
      </c>
      <c r="E1091" s="274"/>
      <c r="F1091" s="275" t="s">
        <v>2594</v>
      </c>
      <c r="G1091" s="276">
        <v>131</v>
      </c>
      <c r="H1091" s="277">
        <v>3.72</v>
      </c>
      <c r="I1091" s="278">
        <v>1.1399999999999999</v>
      </c>
      <c r="J1091" s="279">
        <f t="shared" si="619"/>
        <v>4.8600000000000003</v>
      </c>
      <c r="K1091" s="166">
        <f t="shared" si="620"/>
        <v>487.32</v>
      </c>
      <c r="L1091" s="166">
        <f t="shared" si="621"/>
        <v>149.34</v>
      </c>
      <c r="M1091" s="166">
        <f t="shared" si="622"/>
        <v>636.66</v>
      </c>
      <c r="N1091" s="166">
        <f t="shared" si="623"/>
        <v>795.83</v>
      </c>
      <c r="O1091" s="166"/>
      <c r="P1091" s="167">
        <f t="shared" si="624"/>
        <v>131</v>
      </c>
      <c r="Q1091" s="168">
        <f t="shared" si="625"/>
        <v>0</v>
      </c>
      <c r="R1091" s="168">
        <f t="shared" si="626"/>
        <v>0</v>
      </c>
      <c r="S1091" s="168">
        <f t="shared" si="627"/>
        <v>0</v>
      </c>
      <c r="T1091" s="169">
        <f t="shared" si="628"/>
        <v>0</v>
      </c>
      <c r="U1091" s="166"/>
      <c r="V1091" s="167">
        <f t="shared" si="629"/>
        <v>131</v>
      </c>
      <c r="W1091" s="168">
        <f t="shared" si="630"/>
        <v>0</v>
      </c>
      <c r="X1091" s="168">
        <f t="shared" si="631"/>
        <v>0</v>
      </c>
      <c r="Y1091" s="168">
        <f t="shared" si="632"/>
        <v>0</v>
      </c>
      <c r="Z1091" s="169">
        <f t="shared" si="633"/>
        <v>0</v>
      </c>
      <c r="AA1091" s="166"/>
      <c r="AB1091" s="167">
        <f t="shared" si="634"/>
        <v>131</v>
      </c>
      <c r="AC1091" s="168">
        <f t="shared" si="635"/>
        <v>0</v>
      </c>
      <c r="AD1091" s="168">
        <f t="shared" si="636"/>
        <v>0</v>
      </c>
      <c r="AE1091" s="168">
        <f t="shared" si="637"/>
        <v>0</v>
      </c>
      <c r="AF1091" s="169">
        <f t="shared" si="638"/>
        <v>0</v>
      </c>
      <c r="AG1091" s="170"/>
      <c r="AH1091" s="238" t="s">
        <v>1490</v>
      </c>
      <c r="AI1091" s="280"/>
      <c r="AN1091" s="255" t="s">
        <v>5642</v>
      </c>
      <c r="AO1091" s="256" t="s">
        <v>5643</v>
      </c>
      <c r="AP1091" s="256" t="s">
        <v>5644</v>
      </c>
      <c r="AQ1091" s="257"/>
    </row>
    <row r="1092" spans="1:43" ht="19.5">
      <c r="A1092" s="281"/>
      <c r="B1092" s="282" t="s">
        <v>5648</v>
      </c>
      <c r="C1092" s="296" t="s">
        <v>5649</v>
      </c>
      <c r="D1092" s="273" t="s">
        <v>5650</v>
      </c>
      <c r="E1092" s="274"/>
      <c r="F1092" s="275" t="s">
        <v>2594</v>
      </c>
      <c r="G1092" s="276">
        <v>16</v>
      </c>
      <c r="H1092" s="277">
        <v>5.25</v>
      </c>
      <c r="I1092" s="278">
        <v>1.54</v>
      </c>
      <c r="J1092" s="279">
        <f t="shared" si="619"/>
        <v>6.79</v>
      </c>
      <c r="K1092" s="166">
        <f t="shared" si="620"/>
        <v>84</v>
      </c>
      <c r="L1092" s="166">
        <f t="shared" si="621"/>
        <v>24.64</v>
      </c>
      <c r="M1092" s="166">
        <f t="shared" si="622"/>
        <v>108.64</v>
      </c>
      <c r="N1092" s="166">
        <f t="shared" si="623"/>
        <v>135.80000000000001</v>
      </c>
      <c r="O1092" s="166"/>
      <c r="P1092" s="167">
        <f t="shared" si="624"/>
        <v>16</v>
      </c>
      <c r="Q1092" s="168">
        <f t="shared" si="625"/>
        <v>0</v>
      </c>
      <c r="R1092" s="168">
        <f t="shared" si="626"/>
        <v>0</v>
      </c>
      <c r="S1092" s="168">
        <f t="shared" si="627"/>
        <v>0</v>
      </c>
      <c r="T1092" s="169">
        <f t="shared" si="628"/>
        <v>0</v>
      </c>
      <c r="U1092" s="166"/>
      <c r="V1092" s="167">
        <f t="shared" si="629"/>
        <v>16</v>
      </c>
      <c r="W1092" s="168">
        <f t="shared" si="630"/>
        <v>0</v>
      </c>
      <c r="X1092" s="168">
        <f t="shared" si="631"/>
        <v>0</v>
      </c>
      <c r="Y1092" s="168">
        <f t="shared" si="632"/>
        <v>0</v>
      </c>
      <c r="Z1092" s="169">
        <f t="shared" si="633"/>
        <v>0</v>
      </c>
      <c r="AA1092" s="166"/>
      <c r="AB1092" s="167">
        <f t="shared" si="634"/>
        <v>16</v>
      </c>
      <c r="AC1092" s="168">
        <f t="shared" si="635"/>
        <v>0</v>
      </c>
      <c r="AD1092" s="168">
        <f t="shared" si="636"/>
        <v>0</v>
      </c>
      <c r="AE1092" s="168">
        <f t="shared" si="637"/>
        <v>0</v>
      </c>
      <c r="AF1092" s="169">
        <f t="shared" si="638"/>
        <v>0</v>
      </c>
      <c r="AG1092" s="170"/>
      <c r="AH1092" s="238" t="s">
        <v>1490</v>
      </c>
      <c r="AI1092" s="280"/>
      <c r="AN1092" s="255" t="s">
        <v>5642</v>
      </c>
      <c r="AO1092" s="256" t="s">
        <v>5643</v>
      </c>
      <c r="AP1092" s="256"/>
      <c r="AQ1092" s="257" t="s">
        <v>5651</v>
      </c>
    </row>
    <row r="1093" spans="1:43" ht="19.5">
      <c r="A1093" s="281"/>
      <c r="B1093" s="282" t="s">
        <v>5652</v>
      </c>
      <c r="C1093" s="296" t="s">
        <v>5653</v>
      </c>
      <c r="D1093" s="273" t="s">
        <v>5654</v>
      </c>
      <c r="E1093" s="274"/>
      <c r="F1093" s="275" t="s">
        <v>2594</v>
      </c>
      <c r="G1093" s="276">
        <v>16</v>
      </c>
      <c r="H1093" s="277">
        <v>7.48</v>
      </c>
      <c r="I1093" s="278">
        <v>2.2200000000000002</v>
      </c>
      <c r="J1093" s="279">
        <f t="shared" si="619"/>
        <v>9.6999999999999993</v>
      </c>
      <c r="K1093" s="166">
        <f t="shared" si="620"/>
        <v>119.68</v>
      </c>
      <c r="L1093" s="166">
        <f t="shared" si="621"/>
        <v>35.520000000000003</v>
      </c>
      <c r="M1093" s="166">
        <f t="shared" si="622"/>
        <v>155.19999999999999</v>
      </c>
      <c r="N1093" s="166">
        <f t="shared" si="623"/>
        <v>194</v>
      </c>
      <c r="O1093" s="166"/>
      <c r="P1093" s="167">
        <f t="shared" si="624"/>
        <v>16</v>
      </c>
      <c r="Q1093" s="168">
        <f t="shared" si="625"/>
        <v>0</v>
      </c>
      <c r="R1093" s="168">
        <f t="shared" si="626"/>
        <v>0</v>
      </c>
      <c r="S1093" s="168">
        <f t="shared" si="627"/>
        <v>0</v>
      </c>
      <c r="T1093" s="169">
        <f t="shared" si="628"/>
        <v>0</v>
      </c>
      <c r="U1093" s="166"/>
      <c r="V1093" s="167">
        <f t="shared" si="629"/>
        <v>16</v>
      </c>
      <c r="W1093" s="168">
        <f t="shared" si="630"/>
        <v>0</v>
      </c>
      <c r="X1093" s="168">
        <f t="shared" si="631"/>
        <v>0</v>
      </c>
      <c r="Y1093" s="168">
        <f t="shared" si="632"/>
        <v>0</v>
      </c>
      <c r="Z1093" s="169">
        <f t="shared" si="633"/>
        <v>0</v>
      </c>
      <c r="AA1093" s="166"/>
      <c r="AB1093" s="167">
        <f t="shared" si="634"/>
        <v>16</v>
      </c>
      <c r="AC1093" s="168">
        <f t="shared" si="635"/>
        <v>0</v>
      </c>
      <c r="AD1093" s="168">
        <f t="shared" si="636"/>
        <v>0</v>
      </c>
      <c r="AE1093" s="168">
        <f t="shared" si="637"/>
        <v>0</v>
      </c>
      <c r="AF1093" s="169">
        <f t="shared" si="638"/>
        <v>0</v>
      </c>
      <c r="AG1093" s="170"/>
      <c r="AH1093" s="238" t="s">
        <v>1490</v>
      </c>
      <c r="AI1093" s="280"/>
      <c r="AN1093" s="255" t="s">
        <v>5642</v>
      </c>
      <c r="AO1093" s="256" t="s">
        <v>5643</v>
      </c>
      <c r="AP1093" s="256"/>
      <c r="AQ1093" s="257" t="s">
        <v>5651</v>
      </c>
    </row>
    <row r="1094" spans="1:43" ht="19.5">
      <c r="A1094" s="281"/>
      <c r="B1094" s="282" t="s">
        <v>5655</v>
      </c>
      <c r="C1094" s="296" t="s">
        <v>5656</v>
      </c>
      <c r="D1094" s="273" t="s">
        <v>5657</v>
      </c>
      <c r="E1094" s="274"/>
      <c r="F1094" s="275" t="s">
        <v>2594</v>
      </c>
      <c r="G1094" s="276">
        <v>14</v>
      </c>
      <c r="H1094" s="277">
        <v>11.19</v>
      </c>
      <c r="I1094" s="278">
        <v>2.86</v>
      </c>
      <c r="J1094" s="279">
        <f t="shared" si="619"/>
        <v>14.05</v>
      </c>
      <c r="K1094" s="166">
        <f t="shared" si="620"/>
        <v>156.66</v>
      </c>
      <c r="L1094" s="166">
        <f t="shared" si="621"/>
        <v>40.04</v>
      </c>
      <c r="M1094" s="166">
        <f t="shared" si="622"/>
        <v>196.7</v>
      </c>
      <c r="N1094" s="166">
        <f t="shared" si="623"/>
        <v>245.88</v>
      </c>
      <c r="O1094" s="166"/>
      <c r="P1094" s="167">
        <f t="shared" si="624"/>
        <v>14</v>
      </c>
      <c r="Q1094" s="168">
        <f t="shared" si="625"/>
        <v>0</v>
      </c>
      <c r="R1094" s="168">
        <f t="shared" si="626"/>
        <v>0</v>
      </c>
      <c r="S1094" s="168">
        <f t="shared" si="627"/>
        <v>0</v>
      </c>
      <c r="T1094" s="169">
        <f t="shared" si="628"/>
        <v>0</v>
      </c>
      <c r="U1094" s="166"/>
      <c r="V1094" s="167">
        <f t="shared" si="629"/>
        <v>14</v>
      </c>
      <c r="W1094" s="168">
        <f t="shared" si="630"/>
        <v>0</v>
      </c>
      <c r="X1094" s="168">
        <f t="shared" si="631"/>
        <v>0</v>
      </c>
      <c r="Y1094" s="168">
        <f t="shared" si="632"/>
        <v>0</v>
      </c>
      <c r="Z1094" s="169">
        <f t="shared" si="633"/>
        <v>0</v>
      </c>
      <c r="AA1094" s="166"/>
      <c r="AB1094" s="167">
        <f t="shared" si="634"/>
        <v>14</v>
      </c>
      <c r="AC1094" s="168">
        <f t="shared" si="635"/>
        <v>0</v>
      </c>
      <c r="AD1094" s="168">
        <f t="shared" si="636"/>
        <v>0</v>
      </c>
      <c r="AE1094" s="168">
        <f t="shared" si="637"/>
        <v>0</v>
      </c>
      <c r="AF1094" s="169">
        <f t="shared" si="638"/>
        <v>0</v>
      </c>
      <c r="AG1094" s="170"/>
      <c r="AH1094" s="238" t="s">
        <v>1490</v>
      </c>
      <c r="AI1094" s="280"/>
      <c r="AN1094" s="239" t="s">
        <v>5642</v>
      </c>
      <c r="AO1094" s="240" t="s">
        <v>5643</v>
      </c>
      <c r="AP1094" s="240" t="s">
        <v>5644</v>
      </c>
      <c r="AQ1094" s="241"/>
    </row>
    <row r="1095" spans="1:43" ht="19.5">
      <c r="A1095" s="281"/>
      <c r="B1095" s="282" t="s">
        <v>5658</v>
      </c>
      <c r="C1095" s="296" t="s">
        <v>5659</v>
      </c>
      <c r="D1095" s="273" t="s">
        <v>5660</v>
      </c>
      <c r="E1095" s="274"/>
      <c r="F1095" s="275" t="s">
        <v>2594</v>
      </c>
      <c r="G1095" s="276">
        <v>8</v>
      </c>
      <c r="H1095" s="277">
        <v>20.53</v>
      </c>
      <c r="I1095" s="278">
        <v>4.22</v>
      </c>
      <c r="J1095" s="279">
        <f t="shared" si="619"/>
        <v>24.75</v>
      </c>
      <c r="K1095" s="166">
        <f t="shared" si="620"/>
        <v>164.24</v>
      </c>
      <c r="L1095" s="166">
        <f t="shared" si="621"/>
        <v>33.76</v>
      </c>
      <c r="M1095" s="166">
        <f t="shared" si="622"/>
        <v>198</v>
      </c>
      <c r="N1095" s="166">
        <f t="shared" si="623"/>
        <v>247.5</v>
      </c>
      <c r="O1095" s="166"/>
      <c r="P1095" s="167">
        <f t="shared" si="624"/>
        <v>8</v>
      </c>
      <c r="Q1095" s="168">
        <f t="shared" si="625"/>
        <v>0</v>
      </c>
      <c r="R1095" s="168">
        <f t="shared" si="626"/>
        <v>0</v>
      </c>
      <c r="S1095" s="168">
        <f t="shared" si="627"/>
        <v>0</v>
      </c>
      <c r="T1095" s="169">
        <f t="shared" si="628"/>
        <v>0</v>
      </c>
      <c r="U1095" s="166"/>
      <c r="V1095" s="167">
        <f t="shared" si="629"/>
        <v>8</v>
      </c>
      <c r="W1095" s="168">
        <f t="shared" si="630"/>
        <v>0</v>
      </c>
      <c r="X1095" s="168">
        <f t="shared" si="631"/>
        <v>0</v>
      </c>
      <c r="Y1095" s="168">
        <f t="shared" si="632"/>
        <v>0</v>
      </c>
      <c r="Z1095" s="169">
        <f t="shared" si="633"/>
        <v>0</v>
      </c>
      <c r="AA1095" s="166"/>
      <c r="AB1095" s="167">
        <f t="shared" si="634"/>
        <v>8</v>
      </c>
      <c r="AC1095" s="168">
        <f t="shared" si="635"/>
        <v>0</v>
      </c>
      <c r="AD1095" s="168">
        <f t="shared" si="636"/>
        <v>0</v>
      </c>
      <c r="AE1095" s="168">
        <f t="shared" si="637"/>
        <v>0</v>
      </c>
      <c r="AF1095" s="169">
        <f t="shared" si="638"/>
        <v>0</v>
      </c>
      <c r="AG1095" s="170"/>
      <c r="AH1095" s="238" t="s">
        <v>1490</v>
      </c>
      <c r="AI1095" s="280"/>
      <c r="AN1095" s="255" t="s">
        <v>5642</v>
      </c>
      <c r="AO1095" s="256" t="s">
        <v>5643</v>
      </c>
      <c r="AP1095" s="256" t="s">
        <v>5644</v>
      </c>
      <c r="AQ1095" s="257"/>
    </row>
    <row r="1096" spans="1:43" ht="19.5">
      <c r="A1096" s="281"/>
      <c r="B1096" s="282" t="s">
        <v>5661</v>
      </c>
      <c r="C1096" s="296" t="s">
        <v>5662</v>
      </c>
      <c r="D1096" s="273" t="s">
        <v>5663</v>
      </c>
      <c r="E1096" s="274"/>
      <c r="F1096" s="275" t="s">
        <v>2594</v>
      </c>
      <c r="G1096" s="276">
        <v>4</v>
      </c>
      <c r="H1096" s="277">
        <v>47.94</v>
      </c>
      <c r="I1096" s="278">
        <v>7.97</v>
      </c>
      <c r="J1096" s="279">
        <f t="shared" si="619"/>
        <v>55.91</v>
      </c>
      <c r="K1096" s="166">
        <f t="shared" si="620"/>
        <v>191.76</v>
      </c>
      <c r="L1096" s="166">
        <f t="shared" si="621"/>
        <v>31.88</v>
      </c>
      <c r="M1096" s="166">
        <f t="shared" si="622"/>
        <v>223.64</v>
      </c>
      <c r="N1096" s="166">
        <f t="shared" si="623"/>
        <v>279.55</v>
      </c>
      <c r="O1096" s="166"/>
      <c r="P1096" s="167">
        <f t="shared" si="624"/>
        <v>4</v>
      </c>
      <c r="Q1096" s="168">
        <f t="shared" si="625"/>
        <v>0</v>
      </c>
      <c r="R1096" s="168">
        <f t="shared" si="626"/>
        <v>0</v>
      </c>
      <c r="S1096" s="168">
        <f t="shared" si="627"/>
        <v>0</v>
      </c>
      <c r="T1096" s="169">
        <f t="shared" si="628"/>
        <v>0</v>
      </c>
      <c r="U1096" s="166"/>
      <c r="V1096" s="167">
        <f t="shared" si="629"/>
        <v>4</v>
      </c>
      <c r="W1096" s="168">
        <f t="shared" si="630"/>
        <v>0</v>
      </c>
      <c r="X1096" s="168">
        <f t="shared" si="631"/>
        <v>0</v>
      </c>
      <c r="Y1096" s="168">
        <f t="shared" si="632"/>
        <v>0</v>
      </c>
      <c r="Z1096" s="169">
        <f t="shared" si="633"/>
        <v>0</v>
      </c>
      <c r="AA1096" s="166"/>
      <c r="AB1096" s="167">
        <f t="shared" si="634"/>
        <v>4</v>
      </c>
      <c r="AC1096" s="168">
        <f t="shared" si="635"/>
        <v>0</v>
      </c>
      <c r="AD1096" s="168">
        <f t="shared" si="636"/>
        <v>0</v>
      </c>
      <c r="AE1096" s="168">
        <f t="shared" si="637"/>
        <v>0</v>
      </c>
      <c r="AF1096" s="169">
        <f t="shared" si="638"/>
        <v>0</v>
      </c>
      <c r="AG1096" s="170"/>
      <c r="AH1096" s="238" t="s">
        <v>1490</v>
      </c>
      <c r="AI1096" s="280"/>
      <c r="AN1096" s="255" t="s">
        <v>5642</v>
      </c>
      <c r="AO1096" s="256" t="s">
        <v>5643</v>
      </c>
      <c r="AP1096" s="256"/>
      <c r="AQ1096" s="257" t="s">
        <v>5651</v>
      </c>
    </row>
    <row r="1097" spans="1:43" ht="45">
      <c r="A1097" s="281"/>
      <c r="B1097" s="282" t="s">
        <v>5664</v>
      </c>
      <c r="C1097" s="299" t="s">
        <v>5665</v>
      </c>
      <c r="D1097" s="273" t="s">
        <v>5666</v>
      </c>
      <c r="E1097" s="274"/>
      <c r="F1097" s="275" t="s">
        <v>2594</v>
      </c>
      <c r="G1097" s="276">
        <v>2</v>
      </c>
      <c r="H1097" s="277">
        <v>22.15</v>
      </c>
      <c r="I1097" s="278">
        <v>15.65</v>
      </c>
      <c r="J1097" s="279">
        <f t="shared" si="619"/>
        <v>37.799999999999997</v>
      </c>
      <c r="K1097" s="166">
        <f t="shared" si="620"/>
        <v>44.3</v>
      </c>
      <c r="L1097" s="166">
        <f t="shared" si="621"/>
        <v>31.3</v>
      </c>
      <c r="M1097" s="166">
        <f t="shared" si="622"/>
        <v>75.599999999999994</v>
      </c>
      <c r="N1097" s="166">
        <f t="shared" si="623"/>
        <v>94.5</v>
      </c>
      <c r="O1097" s="166"/>
      <c r="P1097" s="167">
        <f t="shared" si="624"/>
        <v>2</v>
      </c>
      <c r="Q1097" s="168">
        <f t="shared" si="625"/>
        <v>0</v>
      </c>
      <c r="R1097" s="168">
        <f t="shared" si="626"/>
        <v>0</v>
      </c>
      <c r="S1097" s="168">
        <f t="shared" si="627"/>
        <v>0</v>
      </c>
      <c r="T1097" s="169">
        <f t="shared" si="628"/>
        <v>0</v>
      </c>
      <c r="U1097" s="166"/>
      <c r="V1097" s="167">
        <f t="shared" si="629"/>
        <v>2</v>
      </c>
      <c r="W1097" s="168">
        <f t="shared" si="630"/>
        <v>0</v>
      </c>
      <c r="X1097" s="168">
        <f t="shared" si="631"/>
        <v>0</v>
      </c>
      <c r="Y1097" s="168">
        <f t="shared" si="632"/>
        <v>0</v>
      </c>
      <c r="Z1097" s="169">
        <f t="shared" si="633"/>
        <v>0</v>
      </c>
      <c r="AA1097" s="166"/>
      <c r="AB1097" s="167">
        <f t="shared" si="634"/>
        <v>2</v>
      </c>
      <c r="AC1097" s="168">
        <f t="shared" si="635"/>
        <v>0</v>
      </c>
      <c r="AD1097" s="168">
        <f t="shared" si="636"/>
        <v>0</v>
      </c>
      <c r="AE1097" s="168">
        <f t="shared" si="637"/>
        <v>0</v>
      </c>
      <c r="AF1097" s="169">
        <f t="shared" si="638"/>
        <v>0</v>
      </c>
      <c r="AG1097" s="170"/>
      <c r="AH1097" s="238" t="s">
        <v>1490</v>
      </c>
      <c r="AI1097" s="280"/>
      <c r="AN1097" s="255"/>
      <c r="AO1097" s="256"/>
      <c r="AP1097" s="256"/>
      <c r="AQ1097" s="257"/>
    </row>
    <row r="1098" spans="1:43" ht="30">
      <c r="A1098" s="281"/>
      <c r="B1098" s="282" t="s">
        <v>5667</v>
      </c>
      <c r="C1098" s="299" t="s">
        <v>5668</v>
      </c>
      <c r="D1098" s="273" t="s">
        <v>5669</v>
      </c>
      <c r="E1098" s="274"/>
      <c r="F1098" s="275" t="s">
        <v>2590</v>
      </c>
      <c r="G1098" s="276">
        <v>2</v>
      </c>
      <c r="H1098" s="277">
        <v>33.51</v>
      </c>
      <c r="I1098" s="278">
        <v>9.3800000000000008</v>
      </c>
      <c r="J1098" s="279">
        <f t="shared" si="619"/>
        <v>42.89</v>
      </c>
      <c r="K1098" s="166">
        <f t="shared" si="620"/>
        <v>67.02</v>
      </c>
      <c r="L1098" s="166">
        <f t="shared" si="621"/>
        <v>18.760000000000002</v>
      </c>
      <c r="M1098" s="166">
        <f t="shared" si="622"/>
        <v>85.78</v>
      </c>
      <c r="N1098" s="166">
        <f t="shared" si="623"/>
        <v>107.23</v>
      </c>
      <c r="O1098" s="166"/>
      <c r="P1098" s="167">
        <f t="shared" si="624"/>
        <v>2</v>
      </c>
      <c r="Q1098" s="168">
        <f t="shared" si="625"/>
        <v>0</v>
      </c>
      <c r="R1098" s="168">
        <f t="shared" si="626"/>
        <v>0</v>
      </c>
      <c r="S1098" s="168">
        <f t="shared" si="627"/>
        <v>0</v>
      </c>
      <c r="T1098" s="169">
        <f t="shared" si="628"/>
        <v>0</v>
      </c>
      <c r="U1098" s="166"/>
      <c r="V1098" s="167">
        <f t="shared" si="629"/>
        <v>2</v>
      </c>
      <c r="W1098" s="168">
        <f t="shared" si="630"/>
        <v>0</v>
      </c>
      <c r="X1098" s="168">
        <f t="shared" si="631"/>
        <v>0</v>
      </c>
      <c r="Y1098" s="168">
        <f t="shared" si="632"/>
        <v>0</v>
      </c>
      <c r="Z1098" s="169">
        <f t="shared" si="633"/>
        <v>0</v>
      </c>
      <c r="AA1098" s="166"/>
      <c r="AB1098" s="167">
        <f t="shared" si="634"/>
        <v>2</v>
      </c>
      <c r="AC1098" s="168">
        <f t="shared" si="635"/>
        <v>0</v>
      </c>
      <c r="AD1098" s="168">
        <f t="shared" si="636"/>
        <v>0</v>
      </c>
      <c r="AE1098" s="168">
        <f t="shared" si="637"/>
        <v>0</v>
      </c>
      <c r="AF1098" s="169">
        <f t="shared" si="638"/>
        <v>0</v>
      </c>
      <c r="AG1098" s="170"/>
      <c r="AH1098" s="238" t="s">
        <v>1490</v>
      </c>
      <c r="AI1098" s="280"/>
      <c r="AN1098" s="255"/>
      <c r="AO1098" s="256"/>
      <c r="AP1098" s="256"/>
      <c r="AQ1098" s="257"/>
    </row>
    <row r="1099" spans="1:43" ht="30">
      <c r="A1099" s="281"/>
      <c r="B1099" s="282" t="s">
        <v>5670</v>
      </c>
      <c r="C1099" s="308" t="s">
        <v>5671</v>
      </c>
      <c r="D1099" s="273" t="s">
        <v>5672</v>
      </c>
      <c r="E1099" s="274"/>
      <c r="F1099" s="275" t="s">
        <v>2594</v>
      </c>
      <c r="G1099" s="276">
        <v>2</v>
      </c>
      <c r="H1099" s="277">
        <v>1.78</v>
      </c>
      <c r="I1099" s="278">
        <v>5.79</v>
      </c>
      <c r="J1099" s="279">
        <f t="shared" si="619"/>
        <v>7.57</v>
      </c>
      <c r="K1099" s="166">
        <f t="shared" si="620"/>
        <v>3.56</v>
      </c>
      <c r="L1099" s="166">
        <f t="shared" si="621"/>
        <v>11.58</v>
      </c>
      <c r="M1099" s="166">
        <f t="shared" si="622"/>
        <v>15.14</v>
      </c>
      <c r="N1099" s="166">
        <f t="shared" si="623"/>
        <v>18.93</v>
      </c>
      <c r="O1099" s="166"/>
      <c r="P1099" s="167">
        <f t="shared" si="624"/>
        <v>2</v>
      </c>
      <c r="Q1099" s="168">
        <f t="shared" si="625"/>
        <v>0</v>
      </c>
      <c r="R1099" s="168">
        <f t="shared" si="626"/>
        <v>0</v>
      </c>
      <c r="S1099" s="168">
        <f t="shared" si="627"/>
        <v>0</v>
      </c>
      <c r="T1099" s="169">
        <f t="shared" si="628"/>
        <v>0</v>
      </c>
      <c r="U1099" s="166"/>
      <c r="V1099" s="167">
        <f t="shared" si="629"/>
        <v>2</v>
      </c>
      <c r="W1099" s="168">
        <f t="shared" si="630"/>
        <v>0</v>
      </c>
      <c r="X1099" s="168">
        <f t="shared" si="631"/>
        <v>0</v>
      </c>
      <c r="Y1099" s="168">
        <f t="shared" si="632"/>
        <v>0</v>
      </c>
      <c r="Z1099" s="169">
        <f t="shared" si="633"/>
        <v>0</v>
      </c>
      <c r="AA1099" s="166"/>
      <c r="AB1099" s="167">
        <f t="shared" si="634"/>
        <v>2</v>
      </c>
      <c r="AC1099" s="168">
        <f t="shared" si="635"/>
        <v>0</v>
      </c>
      <c r="AD1099" s="168">
        <f t="shared" si="636"/>
        <v>0</v>
      </c>
      <c r="AE1099" s="168">
        <f t="shared" si="637"/>
        <v>0</v>
      </c>
      <c r="AF1099" s="169">
        <f t="shared" si="638"/>
        <v>0</v>
      </c>
      <c r="AG1099" s="170"/>
      <c r="AH1099" s="238" t="s">
        <v>1490</v>
      </c>
      <c r="AI1099" s="280"/>
      <c r="AN1099" s="255"/>
      <c r="AO1099" s="256"/>
      <c r="AP1099" s="256"/>
      <c r="AQ1099" s="257"/>
    </row>
    <row r="1100" spans="1:43" ht="30">
      <c r="A1100" s="281"/>
      <c r="B1100" s="282" t="s">
        <v>5673</v>
      </c>
      <c r="C1100" s="308" t="s">
        <v>5674</v>
      </c>
      <c r="D1100" s="273" t="s">
        <v>5675</v>
      </c>
      <c r="E1100" s="274"/>
      <c r="F1100" s="275" t="s">
        <v>2594</v>
      </c>
      <c r="G1100" s="276">
        <v>2</v>
      </c>
      <c r="H1100" s="277">
        <v>1.81</v>
      </c>
      <c r="I1100" s="278">
        <v>2.89</v>
      </c>
      <c r="J1100" s="279">
        <f t="shared" si="619"/>
        <v>4.7</v>
      </c>
      <c r="K1100" s="166">
        <f t="shared" si="620"/>
        <v>3.62</v>
      </c>
      <c r="L1100" s="166">
        <f t="shared" si="621"/>
        <v>5.78</v>
      </c>
      <c r="M1100" s="166">
        <f t="shared" si="622"/>
        <v>9.4</v>
      </c>
      <c r="N1100" s="166">
        <f t="shared" si="623"/>
        <v>11.75</v>
      </c>
      <c r="O1100" s="166"/>
      <c r="P1100" s="167">
        <f t="shared" si="624"/>
        <v>2</v>
      </c>
      <c r="Q1100" s="168">
        <f t="shared" si="625"/>
        <v>0</v>
      </c>
      <c r="R1100" s="168">
        <f t="shared" si="626"/>
        <v>0</v>
      </c>
      <c r="S1100" s="168">
        <f t="shared" si="627"/>
        <v>0</v>
      </c>
      <c r="T1100" s="169">
        <f t="shared" si="628"/>
        <v>0</v>
      </c>
      <c r="U1100" s="166"/>
      <c r="V1100" s="167">
        <f t="shared" si="629"/>
        <v>2</v>
      </c>
      <c r="W1100" s="168">
        <f t="shared" si="630"/>
        <v>0</v>
      </c>
      <c r="X1100" s="168">
        <f t="shared" si="631"/>
        <v>0</v>
      </c>
      <c r="Y1100" s="168">
        <f t="shared" si="632"/>
        <v>0</v>
      </c>
      <c r="Z1100" s="169">
        <f t="shared" si="633"/>
        <v>0</v>
      </c>
      <c r="AA1100" s="166"/>
      <c r="AB1100" s="167">
        <f t="shared" si="634"/>
        <v>2</v>
      </c>
      <c r="AC1100" s="168">
        <f t="shared" si="635"/>
        <v>0</v>
      </c>
      <c r="AD1100" s="168">
        <f t="shared" si="636"/>
        <v>0</v>
      </c>
      <c r="AE1100" s="168">
        <f t="shared" si="637"/>
        <v>0</v>
      </c>
      <c r="AF1100" s="169">
        <f t="shared" si="638"/>
        <v>0</v>
      </c>
      <c r="AG1100" s="170"/>
      <c r="AH1100" s="238" t="s">
        <v>1490</v>
      </c>
      <c r="AI1100" s="280"/>
      <c r="AN1100" s="239"/>
      <c r="AO1100" s="240"/>
      <c r="AP1100" s="240"/>
      <c r="AQ1100" s="241"/>
    </row>
    <row r="1101" spans="1:43" ht="30">
      <c r="A1101" s="281"/>
      <c r="B1101" s="282" t="s">
        <v>5676</v>
      </c>
      <c r="C1101" s="308" t="s">
        <v>5677</v>
      </c>
      <c r="D1101" s="273" t="s">
        <v>5678</v>
      </c>
      <c r="E1101" s="274"/>
      <c r="F1101" s="275" t="s">
        <v>2594</v>
      </c>
      <c r="G1101" s="276">
        <v>21</v>
      </c>
      <c r="H1101" s="277">
        <v>2.56</v>
      </c>
      <c r="I1101" s="278">
        <v>5.79</v>
      </c>
      <c r="J1101" s="279">
        <f t="shared" si="619"/>
        <v>8.35</v>
      </c>
      <c r="K1101" s="166">
        <f t="shared" si="620"/>
        <v>53.76</v>
      </c>
      <c r="L1101" s="166">
        <f t="shared" si="621"/>
        <v>121.59</v>
      </c>
      <c r="M1101" s="166">
        <f t="shared" si="622"/>
        <v>175.35</v>
      </c>
      <c r="N1101" s="166">
        <f t="shared" si="623"/>
        <v>219.19</v>
      </c>
      <c r="O1101" s="166"/>
      <c r="P1101" s="167">
        <f t="shared" si="624"/>
        <v>21</v>
      </c>
      <c r="Q1101" s="168">
        <f t="shared" si="625"/>
        <v>0</v>
      </c>
      <c r="R1101" s="168">
        <f t="shared" si="626"/>
        <v>0</v>
      </c>
      <c r="S1101" s="168">
        <f t="shared" si="627"/>
        <v>0</v>
      </c>
      <c r="T1101" s="169">
        <f t="shared" si="628"/>
        <v>0</v>
      </c>
      <c r="U1101" s="166"/>
      <c r="V1101" s="167">
        <f t="shared" si="629"/>
        <v>21</v>
      </c>
      <c r="W1101" s="168">
        <f t="shared" si="630"/>
        <v>0</v>
      </c>
      <c r="X1101" s="168">
        <f t="shared" si="631"/>
        <v>0</v>
      </c>
      <c r="Y1101" s="168">
        <f t="shared" si="632"/>
        <v>0</v>
      </c>
      <c r="Z1101" s="169">
        <f t="shared" si="633"/>
        <v>0</v>
      </c>
      <c r="AA1101" s="166"/>
      <c r="AB1101" s="167">
        <f t="shared" si="634"/>
        <v>21</v>
      </c>
      <c r="AC1101" s="168">
        <f t="shared" si="635"/>
        <v>0</v>
      </c>
      <c r="AD1101" s="168">
        <f t="shared" si="636"/>
        <v>0</v>
      </c>
      <c r="AE1101" s="168">
        <f t="shared" si="637"/>
        <v>0</v>
      </c>
      <c r="AF1101" s="169">
        <f t="shared" si="638"/>
        <v>0</v>
      </c>
      <c r="AG1101" s="170"/>
      <c r="AH1101" s="238" t="s">
        <v>1490</v>
      </c>
      <c r="AI1101" s="280"/>
      <c r="AN1101" s="255"/>
      <c r="AO1101" s="256"/>
      <c r="AP1101" s="256"/>
      <c r="AQ1101" s="257"/>
    </row>
    <row r="1102" spans="1:43" ht="30">
      <c r="A1102" s="281"/>
      <c r="B1102" s="282" t="s">
        <v>5679</v>
      </c>
      <c r="C1102" s="308" t="s">
        <v>5680</v>
      </c>
      <c r="D1102" s="273" t="s">
        <v>5681</v>
      </c>
      <c r="E1102" s="274"/>
      <c r="F1102" s="275" t="s">
        <v>2590</v>
      </c>
      <c r="G1102" s="276">
        <v>10</v>
      </c>
      <c r="H1102" s="277">
        <v>5.63</v>
      </c>
      <c r="I1102" s="278">
        <v>8.67</v>
      </c>
      <c r="J1102" s="279">
        <f t="shared" si="619"/>
        <v>14.3</v>
      </c>
      <c r="K1102" s="166">
        <f t="shared" si="620"/>
        <v>56.3</v>
      </c>
      <c r="L1102" s="166">
        <f t="shared" si="621"/>
        <v>86.7</v>
      </c>
      <c r="M1102" s="166">
        <f t="shared" si="622"/>
        <v>143</v>
      </c>
      <c r="N1102" s="166">
        <f t="shared" si="623"/>
        <v>178.75</v>
      </c>
      <c r="O1102" s="166"/>
      <c r="P1102" s="167">
        <f t="shared" si="624"/>
        <v>10</v>
      </c>
      <c r="Q1102" s="168">
        <f t="shared" si="625"/>
        <v>0</v>
      </c>
      <c r="R1102" s="168">
        <f t="shared" si="626"/>
        <v>0</v>
      </c>
      <c r="S1102" s="168">
        <f t="shared" si="627"/>
        <v>0</v>
      </c>
      <c r="T1102" s="169">
        <f t="shared" si="628"/>
        <v>0</v>
      </c>
      <c r="U1102" s="166"/>
      <c r="V1102" s="167">
        <f t="shared" si="629"/>
        <v>10</v>
      </c>
      <c r="W1102" s="168">
        <f t="shared" si="630"/>
        <v>0</v>
      </c>
      <c r="X1102" s="168">
        <f t="shared" si="631"/>
        <v>0</v>
      </c>
      <c r="Y1102" s="168">
        <f t="shared" si="632"/>
        <v>0</v>
      </c>
      <c r="Z1102" s="169">
        <f t="shared" si="633"/>
        <v>0</v>
      </c>
      <c r="AA1102" s="166"/>
      <c r="AB1102" s="167">
        <f t="shared" si="634"/>
        <v>10</v>
      </c>
      <c r="AC1102" s="168">
        <f t="shared" si="635"/>
        <v>0</v>
      </c>
      <c r="AD1102" s="168">
        <f t="shared" si="636"/>
        <v>0</v>
      </c>
      <c r="AE1102" s="168">
        <f t="shared" si="637"/>
        <v>0</v>
      </c>
      <c r="AF1102" s="169">
        <f t="shared" si="638"/>
        <v>0</v>
      </c>
      <c r="AG1102" s="170"/>
      <c r="AH1102" s="238" t="s">
        <v>1490</v>
      </c>
      <c r="AI1102" s="280"/>
      <c r="AN1102" s="255"/>
      <c r="AO1102" s="256"/>
      <c r="AP1102" s="256"/>
      <c r="AQ1102" s="257"/>
    </row>
    <row r="1103" spans="1:43" ht="60">
      <c r="A1103" s="281"/>
      <c r="B1103" s="282" t="s">
        <v>5682</v>
      </c>
      <c r="C1103" s="308" t="s">
        <v>5683</v>
      </c>
      <c r="D1103" s="273" t="s">
        <v>5684</v>
      </c>
      <c r="E1103" s="274"/>
      <c r="F1103" s="275" t="s">
        <v>2590</v>
      </c>
      <c r="G1103" s="276">
        <v>21</v>
      </c>
      <c r="H1103" s="277">
        <v>4.37</v>
      </c>
      <c r="I1103" s="278">
        <v>5.21</v>
      </c>
      <c r="J1103" s="279">
        <f t="shared" si="619"/>
        <v>9.58</v>
      </c>
      <c r="K1103" s="166">
        <f t="shared" si="620"/>
        <v>91.77</v>
      </c>
      <c r="L1103" s="166">
        <f t="shared" si="621"/>
        <v>109.41</v>
      </c>
      <c r="M1103" s="166">
        <f t="shared" si="622"/>
        <v>201.18</v>
      </c>
      <c r="N1103" s="166">
        <f t="shared" si="623"/>
        <v>251.48</v>
      </c>
      <c r="O1103" s="166"/>
      <c r="P1103" s="167">
        <f t="shared" si="624"/>
        <v>21</v>
      </c>
      <c r="Q1103" s="168">
        <f t="shared" si="625"/>
        <v>0</v>
      </c>
      <c r="R1103" s="168">
        <f t="shared" si="626"/>
        <v>0</v>
      </c>
      <c r="S1103" s="168">
        <f t="shared" si="627"/>
        <v>0</v>
      </c>
      <c r="T1103" s="169">
        <f t="shared" si="628"/>
        <v>0</v>
      </c>
      <c r="U1103" s="166"/>
      <c r="V1103" s="167">
        <f t="shared" si="629"/>
        <v>21</v>
      </c>
      <c r="W1103" s="168">
        <f t="shared" si="630"/>
        <v>0</v>
      </c>
      <c r="X1103" s="168">
        <f t="shared" si="631"/>
        <v>0</v>
      </c>
      <c r="Y1103" s="168">
        <f t="shared" si="632"/>
        <v>0</v>
      </c>
      <c r="Z1103" s="169">
        <f t="shared" si="633"/>
        <v>0</v>
      </c>
      <c r="AA1103" s="166"/>
      <c r="AB1103" s="167">
        <f t="shared" si="634"/>
        <v>21</v>
      </c>
      <c r="AC1103" s="168">
        <f t="shared" si="635"/>
        <v>0</v>
      </c>
      <c r="AD1103" s="168">
        <f t="shared" si="636"/>
        <v>0</v>
      </c>
      <c r="AE1103" s="168">
        <f t="shared" si="637"/>
        <v>0</v>
      </c>
      <c r="AF1103" s="169">
        <f t="shared" si="638"/>
        <v>0</v>
      </c>
      <c r="AG1103" s="170"/>
      <c r="AH1103" s="238" t="s">
        <v>1490</v>
      </c>
      <c r="AI1103" s="280"/>
      <c r="AN1103" s="255"/>
      <c r="AO1103" s="256"/>
      <c r="AP1103" s="256"/>
      <c r="AQ1103" s="257"/>
    </row>
    <row r="1104" spans="1:43" ht="60.75" thickBot="1">
      <c r="A1104" s="281"/>
      <c r="B1104" s="282" t="s">
        <v>5685</v>
      </c>
      <c r="C1104" s="308" t="s">
        <v>5686</v>
      </c>
      <c r="D1104" s="273" t="s">
        <v>5687</v>
      </c>
      <c r="E1104" s="274"/>
      <c r="F1104" s="275" t="s">
        <v>2590</v>
      </c>
      <c r="G1104" s="276">
        <v>12</v>
      </c>
      <c r="H1104" s="277">
        <v>31.64</v>
      </c>
      <c r="I1104" s="278">
        <v>5.21</v>
      </c>
      <c r="J1104" s="279">
        <f t="shared" si="619"/>
        <v>36.85</v>
      </c>
      <c r="K1104" s="166">
        <f t="shared" si="620"/>
        <v>379.68</v>
      </c>
      <c r="L1104" s="166">
        <f t="shared" si="621"/>
        <v>62.52</v>
      </c>
      <c r="M1104" s="166">
        <f t="shared" si="622"/>
        <v>442.2</v>
      </c>
      <c r="N1104" s="166">
        <f t="shared" si="623"/>
        <v>552.75</v>
      </c>
      <c r="O1104" s="166"/>
      <c r="P1104" s="167">
        <f t="shared" si="624"/>
        <v>12</v>
      </c>
      <c r="Q1104" s="168">
        <f t="shared" si="625"/>
        <v>0</v>
      </c>
      <c r="R1104" s="168">
        <f t="shared" si="626"/>
        <v>0</v>
      </c>
      <c r="S1104" s="168">
        <f t="shared" si="627"/>
        <v>0</v>
      </c>
      <c r="T1104" s="169">
        <f t="shared" si="628"/>
        <v>0</v>
      </c>
      <c r="U1104" s="166"/>
      <c r="V1104" s="167">
        <f t="shared" si="629"/>
        <v>12</v>
      </c>
      <c r="W1104" s="168">
        <f t="shared" si="630"/>
        <v>0</v>
      </c>
      <c r="X1104" s="168">
        <f t="shared" si="631"/>
        <v>0</v>
      </c>
      <c r="Y1104" s="168">
        <f t="shared" si="632"/>
        <v>0</v>
      </c>
      <c r="Z1104" s="169">
        <f t="shared" si="633"/>
        <v>0</v>
      </c>
      <c r="AA1104" s="166"/>
      <c r="AB1104" s="167">
        <f t="shared" si="634"/>
        <v>12</v>
      </c>
      <c r="AC1104" s="168">
        <f t="shared" si="635"/>
        <v>0</v>
      </c>
      <c r="AD1104" s="168">
        <f t="shared" si="636"/>
        <v>0</v>
      </c>
      <c r="AE1104" s="168">
        <f t="shared" si="637"/>
        <v>0</v>
      </c>
      <c r="AF1104" s="169">
        <f t="shared" si="638"/>
        <v>0</v>
      </c>
      <c r="AG1104" s="170"/>
      <c r="AH1104" s="238" t="s">
        <v>1490</v>
      </c>
      <c r="AI1104" s="280"/>
      <c r="AN1104" s="255"/>
      <c r="AO1104" s="256"/>
      <c r="AP1104" s="256"/>
      <c r="AQ1104" s="257"/>
    </row>
    <row r="1105" spans="1:43" ht="31.5">
      <c r="A1105" s="287"/>
      <c r="B1105" s="259" t="s">
        <v>5688</v>
      </c>
      <c r="C1105" s="303" t="s">
        <v>2541</v>
      </c>
      <c r="D1105" s="260" t="s">
        <v>5689</v>
      </c>
      <c r="E1105" s="181">
        <f>SUM(N1106:N1174)</f>
        <v>36077.770000000011</v>
      </c>
      <c r="F1105" s="261"/>
      <c r="G1105" s="262" t="s">
        <v>2541</v>
      </c>
      <c r="H1105" s="263"/>
      <c r="I1105" s="264"/>
      <c r="J1105" s="265"/>
      <c r="K1105" s="266"/>
      <c r="L1105" s="266"/>
      <c r="M1105" s="266"/>
      <c r="N1105" s="266"/>
      <c r="O1105" s="267">
        <f>SUM(T1106:T1174)</f>
        <v>0</v>
      </c>
      <c r="P1105" s="268"/>
      <c r="Q1105" s="269"/>
      <c r="R1105" s="269"/>
      <c r="S1105" s="269"/>
      <c r="T1105" s="270"/>
      <c r="U1105" s="267">
        <f>SUM(Z1106:Z1174)</f>
        <v>0</v>
      </c>
      <c r="V1105" s="268"/>
      <c r="W1105" s="269"/>
      <c r="X1105" s="269"/>
      <c r="Y1105" s="269"/>
      <c r="Z1105" s="270"/>
      <c r="AA1105" s="267">
        <f>SUM(AF1106:AF1174)</f>
        <v>0</v>
      </c>
      <c r="AB1105" s="268"/>
      <c r="AC1105" s="269"/>
      <c r="AD1105" s="269"/>
      <c r="AE1105" s="269"/>
      <c r="AF1105" s="270"/>
      <c r="AG1105" s="237"/>
      <c r="AH1105" s="238" t="s">
        <v>1490</v>
      </c>
      <c r="AI1105" s="190"/>
      <c r="AN1105" s="255"/>
      <c r="AO1105" s="256"/>
      <c r="AP1105" s="256"/>
      <c r="AQ1105" s="257"/>
    </row>
    <row r="1106" spans="1:43" ht="30">
      <c r="A1106" s="281"/>
      <c r="B1106" s="282" t="s">
        <v>5690</v>
      </c>
      <c r="C1106" s="296" t="s">
        <v>5691</v>
      </c>
      <c r="D1106" s="273" t="s">
        <v>5692</v>
      </c>
      <c r="E1106" s="274"/>
      <c r="F1106" s="275" t="s">
        <v>2594</v>
      </c>
      <c r="G1106" s="276">
        <v>21</v>
      </c>
      <c r="H1106" s="277">
        <v>18.489999999999998</v>
      </c>
      <c r="I1106" s="278">
        <v>12.31</v>
      </c>
      <c r="J1106" s="279">
        <f t="shared" ref="J1106:J1169" si="639">ROUND(H1106+I1106,2)</f>
        <v>30.8</v>
      </c>
      <c r="K1106" s="166">
        <f t="shared" ref="K1106:K1169" si="640">ROUND(G1106*H1106,2)</f>
        <v>388.29</v>
      </c>
      <c r="L1106" s="166">
        <f t="shared" ref="L1106:L1169" si="641">ROUND(G1106*I1106,2)</f>
        <v>258.51</v>
      </c>
      <c r="M1106" s="166">
        <f t="shared" ref="M1106:M1169" si="642">ROUND(K1106+L1106,2)</f>
        <v>646.79999999999995</v>
      </c>
      <c r="N1106" s="166">
        <f t="shared" ref="N1106:N1169" si="643">ROUND(M1106*(1+$I$2),2)</f>
        <v>808.5</v>
      </c>
      <c r="O1106" s="166"/>
      <c r="P1106" s="167">
        <f t="shared" ref="P1106:P1169" si="644">ROUND(G1106-O1106,2)</f>
        <v>21</v>
      </c>
      <c r="Q1106" s="168">
        <f t="shared" ref="Q1106:Q1169" si="645">ROUND(O1106*$H1106*(1+$I$2),2)</f>
        <v>0</v>
      </c>
      <c r="R1106" s="168">
        <f t="shared" ref="R1106:R1169" si="646">ROUND(O1106*$I1106*(1+$I$2),2)</f>
        <v>0</v>
      </c>
      <c r="S1106" s="168">
        <f t="shared" ref="S1106:S1169" si="647">ROUND(O1106*($I1106+$H1106),2)</f>
        <v>0</v>
      </c>
      <c r="T1106" s="169">
        <f t="shared" ref="T1106:T1169" si="648">ROUND(Q1106+R1106,2)</f>
        <v>0</v>
      </c>
      <c r="U1106" s="166"/>
      <c r="V1106" s="167">
        <f t="shared" ref="V1106:V1169" si="649">ROUND(P1106-U1106,2)</f>
        <v>21</v>
      </c>
      <c r="W1106" s="168">
        <f t="shared" ref="W1106:W1169" si="650">ROUND(U1106*$H1106*(1+$I$2),2)</f>
        <v>0</v>
      </c>
      <c r="X1106" s="168">
        <f t="shared" ref="X1106:X1169" si="651">ROUND(U1106*$I1106*(1+$I$2),2)</f>
        <v>0</v>
      </c>
      <c r="Y1106" s="168">
        <f t="shared" ref="Y1106:Y1169" si="652">ROUND(U1106*($I1106+$H1106),2)</f>
        <v>0</v>
      </c>
      <c r="Z1106" s="169">
        <f t="shared" ref="Z1106:Z1169" si="653">ROUND(W1106+X1106,2)</f>
        <v>0</v>
      </c>
      <c r="AA1106" s="166"/>
      <c r="AB1106" s="167">
        <f t="shared" ref="AB1106:AB1169" si="654">ROUND(V1106-AA1106,2)</f>
        <v>21</v>
      </c>
      <c r="AC1106" s="168">
        <f t="shared" ref="AC1106:AC1169" si="655">ROUND(AA1106*$H1106*(1+$I$2),2)</f>
        <v>0</v>
      </c>
      <c r="AD1106" s="168">
        <f t="shared" ref="AD1106:AD1169" si="656">ROUND(AA1106*$I1106*(1+$I$2),2)</f>
        <v>0</v>
      </c>
      <c r="AE1106" s="168">
        <f t="shared" ref="AE1106:AE1169" si="657">ROUND(AA1106*($I1106+$H1106),2)</f>
        <v>0</v>
      </c>
      <c r="AF1106" s="169">
        <f t="shared" ref="AF1106:AF1169" si="658">ROUND(AC1106+AD1106,2)</f>
        <v>0</v>
      </c>
      <c r="AG1106" s="170"/>
      <c r="AH1106" s="238" t="s">
        <v>1490</v>
      </c>
      <c r="AI1106" s="280"/>
      <c r="AN1106" s="239" t="s">
        <v>5651</v>
      </c>
      <c r="AO1106" s="240" t="s">
        <v>5643</v>
      </c>
      <c r="AP1106" s="240"/>
      <c r="AQ1106" s="241" t="s">
        <v>5693</v>
      </c>
    </row>
    <row r="1107" spans="1:43" ht="30">
      <c r="A1107" s="281"/>
      <c r="B1107" s="282" t="s">
        <v>5694</v>
      </c>
      <c r="C1107" s="308" t="s">
        <v>5695</v>
      </c>
      <c r="D1107" s="273" t="s">
        <v>5696</v>
      </c>
      <c r="E1107" s="274"/>
      <c r="F1107" s="275" t="s">
        <v>2594</v>
      </c>
      <c r="G1107" s="276">
        <v>4</v>
      </c>
      <c r="H1107" s="277">
        <v>16.79</v>
      </c>
      <c r="I1107" s="278">
        <v>20.239999999999998</v>
      </c>
      <c r="J1107" s="279">
        <f t="shared" si="639"/>
        <v>37.03</v>
      </c>
      <c r="K1107" s="166">
        <f t="shared" si="640"/>
        <v>67.16</v>
      </c>
      <c r="L1107" s="166">
        <f t="shared" si="641"/>
        <v>80.959999999999994</v>
      </c>
      <c r="M1107" s="166">
        <f t="shared" si="642"/>
        <v>148.12</v>
      </c>
      <c r="N1107" s="166">
        <f t="shared" si="643"/>
        <v>185.15</v>
      </c>
      <c r="O1107" s="166"/>
      <c r="P1107" s="167">
        <f t="shared" si="644"/>
        <v>4</v>
      </c>
      <c r="Q1107" s="168">
        <f t="shared" si="645"/>
        <v>0</v>
      </c>
      <c r="R1107" s="168">
        <f t="shared" si="646"/>
        <v>0</v>
      </c>
      <c r="S1107" s="168">
        <f t="shared" si="647"/>
        <v>0</v>
      </c>
      <c r="T1107" s="169">
        <f t="shared" si="648"/>
        <v>0</v>
      </c>
      <c r="U1107" s="166"/>
      <c r="V1107" s="167">
        <f t="shared" si="649"/>
        <v>4</v>
      </c>
      <c r="W1107" s="168">
        <f t="shared" si="650"/>
        <v>0</v>
      </c>
      <c r="X1107" s="168">
        <f t="shared" si="651"/>
        <v>0</v>
      </c>
      <c r="Y1107" s="168">
        <f t="shared" si="652"/>
        <v>0</v>
      </c>
      <c r="Z1107" s="169">
        <f t="shared" si="653"/>
        <v>0</v>
      </c>
      <c r="AA1107" s="166"/>
      <c r="AB1107" s="167">
        <f t="shared" si="654"/>
        <v>4</v>
      </c>
      <c r="AC1107" s="168">
        <f t="shared" si="655"/>
        <v>0</v>
      </c>
      <c r="AD1107" s="168">
        <f t="shared" si="656"/>
        <v>0</v>
      </c>
      <c r="AE1107" s="168">
        <f t="shared" si="657"/>
        <v>0</v>
      </c>
      <c r="AF1107" s="169">
        <f t="shared" si="658"/>
        <v>0</v>
      </c>
      <c r="AG1107" s="170"/>
      <c r="AH1107" s="238" t="s">
        <v>1490</v>
      </c>
      <c r="AI1107" s="280"/>
      <c r="AN1107" s="255"/>
      <c r="AO1107" s="256"/>
      <c r="AP1107" s="256"/>
      <c r="AQ1107" s="257"/>
    </row>
    <row r="1108" spans="1:43" ht="30">
      <c r="A1108" s="281"/>
      <c r="B1108" s="282" t="s">
        <v>5697</v>
      </c>
      <c r="C1108" s="308" t="s">
        <v>5698</v>
      </c>
      <c r="D1108" s="273" t="s">
        <v>5699</v>
      </c>
      <c r="E1108" s="274"/>
      <c r="F1108" s="275" t="s">
        <v>2594</v>
      </c>
      <c r="G1108" s="276">
        <v>25</v>
      </c>
      <c r="H1108" s="277">
        <v>26.1</v>
      </c>
      <c r="I1108" s="278">
        <v>20.239999999999998</v>
      </c>
      <c r="J1108" s="279">
        <f t="shared" si="639"/>
        <v>46.34</v>
      </c>
      <c r="K1108" s="166">
        <f t="shared" si="640"/>
        <v>652.5</v>
      </c>
      <c r="L1108" s="166">
        <f t="shared" si="641"/>
        <v>506</v>
      </c>
      <c r="M1108" s="166">
        <f t="shared" si="642"/>
        <v>1158.5</v>
      </c>
      <c r="N1108" s="166">
        <f t="shared" si="643"/>
        <v>1448.13</v>
      </c>
      <c r="O1108" s="166"/>
      <c r="P1108" s="167">
        <f t="shared" si="644"/>
        <v>25</v>
      </c>
      <c r="Q1108" s="168">
        <f t="shared" si="645"/>
        <v>0</v>
      </c>
      <c r="R1108" s="168">
        <f t="shared" si="646"/>
        <v>0</v>
      </c>
      <c r="S1108" s="168">
        <f t="shared" si="647"/>
        <v>0</v>
      </c>
      <c r="T1108" s="169">
        <f t="shared" si="648"/>
        <v>0</v>
      </c>
      <c r="U1108" s="166"/>
      <c r="V1108" s="167">
        <f t="shared" si="649"/>
        <v>25</v>
      </c>
      <c r="W1108" s="168">
        <f t="shared" si="650"/>
        <v>0</v>
      </c>
      <c r="X1108" s="168">
        <f t="shared" si="651"/>
        <v>0</v>
      </c>
      <c r="Y1108" s="168">
        <f t="shared" si="652"/>
        <v>0</v>
      </c>
      <c r="Z1108" s="169">
        <f t="shared" si="653"/>
        <v>0</v>
      </c>
      <c r="AA1108" s="166"/>
      <c r="AB1108" s="167">
        <f t="shared" si="654"/>
        <v>25</v>
      </c>
      <c r="AC1108" s="168">
        <f t="shared" si="655"/>
        <v>0</v>
      </c>
      <c r="AD1108" s="168">
        <f t="shared" si="656"/>
        <v>0</v>
      </c>
      <c r="AE1108" s="168">
        <f t="shared" si="657"/>
        <v>0</v>
      </c>
      <c r="AF1108" s="169">
        <f t="shared" si="658"/>
        <v>0</v>
      </c>
      <c r="AG1108" s="170"/>
      <c r="AH1108" s="238" t="s">
        <v>1490</v>
      </c>
      <c r="AI1108" s="280"/>
      <c r="AN1108" s="255"/>
      <c r="AO1108" s="256"/>
      <c r="AP1108" s="256"/>
      <c r="AQ1108" s="257"/>
    </row>
    <row r="1109" spans="1:43" ht="30">
      <c r="A1109" s="281"/>
      <c r="B1109" s="282" t="s">
        <v>5700</v>
      </c>
      <c r="C1109" s="308" t="s">
        <v>5701</v>
      </c>
      <c r="D1109" s="273" t="s">
        <v>5702</v>
      </c>
      <c r="E1109" s="274"/>
      <c r="F1109" s="275" t="s">
        <v>2594</v>
      </c>
      <c r="G1109" s="276">
        <v>10</v>
      </c>
      <c r="H1109" s="277">
        <v>37.99</v>
      </c>
      <c r="I1109" s="278">
        <v>20.239999999999998</v>
      </c>
      <c r="J1109" s="279">
        <f t="shared" si="639"/>
        <v>58.23</v>
      </c>
      <c r="K1109" s="166">
        <f t="shared" si="640"/>
        <v>379.9</v>
      </c>
      <c r="L1109" s="166">
        <f t="shared" si="641"/>
        <v>202.4</v>
      </c>
      <c r="M1109" s="166">
        <f t="shared" si="642"/>
        <v>582.29999999999995</v>
      </c>
      <c r="N1109" s="166">
        <f t="shared" si="643"/>
        <v>727.88</v>
      </c>
      <c r="O1109" s="166"/>
      <c r="P1109" s="167">
        <f t="shared" si="644"/>
        <v>10</v>
      </c>
      <c r="Q1109" s="168">
        <f t="shared" si="645"/>
        <v>0</v>
      </c>
      <c r="R1109" s="168">
        <f t="shared" si="646"/>
        <v>0</v>
      </c>
      <c r="S1109" s="168">
        <f t="shared" si="647"/>
        <v>0</v>
      </c>
      <c r="T1109" s="169">
        <f t="shared" si="648"/>
        <v>0</v>
      </c>
      <c r="U1109" s="166"/>
      <c r="V1109" s="167">
        <f t="shared" si="649"/>
        <v>10</v>
      </c>
      <c r="W1109" s="168">
        <f t="shared" si="650"/>
        <v>0</v>
      </c>
      <c r="X1109" s="168">
        <f t="shared" si="651"/>
        <v>0</v>
      </c>
      <c r="Y1109" s="168">
        <f t="shared" si="652"/>
        <v>0</v>
      </c>
      <c r="Z1109" s="169">
        <f t="shared" si="653"/>
        <v>0</v>
      </c>
      <c r="AA1109" s="166"/>
      <c r="AB1109" s="167">
        <f t="shared" si="654"/>
        <v>10</v>
      </c>
      <c r="AC1109" s="168">
        <f t="shared" si="655"/>
        <v>0</v>
      </c>
      <c r="AD1109" s="168">
        <f t="shared" si="656"/>
        <v>0</v>
      </c>
      <c r="AE1109" s="168">
        <f t="shared" si="657"/>
        <v>0</v>
      </c>
      <c r="AF1109" s="169">
        <f t="shared" si="658"/>
        <v>0</v>
      </c>
      <c r="AG1109" s="170"/>
      <c r="AH1109" s="238" t="s">
        <v>1490</v>
      </c>
      <c r="AI1109" s="280"/>
      <c r="AN1109" s="255"/>
      <c r="AO1109" s="256"/>
      <c r="AP1109" s="256"/>
      <c r="AQ1109" s="257"/>
    </row>
    <row r="1110" spans="1:43" ht="30">
      <c r="A1110" s="281"/>
      <c r="B1110" s="282" t="s">
        <v>5703</v>
      </c>
      <c r="C1110" s="308" t="s">
        <v>5704</v>
      </c>
      <c r="D1110" s="273" t="s">
        <v>5705</v>
      </c>
      <c r="E1110" s="274"/>
      <c r="F1110" s="275" t="s">
        <v>2594</v>
      </c>
      <c r="G1110" s="276">
        <v>2</v>
      </c>
      <c r="H1110" s="277">
        <v>49.88</v>
      </c>
      <c r="I1110" s="278">
        <v>20.239999999999998</v>
      </c>
      <c r="J1110" s="279">
        <f t="shared" si="639"/>
        <v>70.12</v>
      </c>
      <c r="K1110" s="166">
        <f t="shared" si="640"/>
        <v>99.76</v>
      </c>
      <c r="L1110" s="166">
        <f t="shared" si="641"/>
        <v>40.479999999999997</v>
      </c>
      <c r="M1110" s="166">
        <f t="shared" si="642"/>
        <v>140.24</v>
      </c>
      <c r="N1110" s="166">
        <f t="shared" si="643"/>
        <v>175.3</v>
      </c>
      <c r="O1110" s="166"/>
      <c r="P1110" s="167">
        <f t="shared" si="644"/>
        <v>2</v>
      </c>
      <c r="Q1110" s="168">
        <f t="shared" si="645"/>
        <v>0</v>
      </c>
      <c r="R1110" s="168">
        <f t="shared" si="646"/>
        <v>0</v>
      </c>
      <c r="S1110" s="168">
        <f t="shared" si="647"/>
        <v>0</v>
      </c>
      <c r="T1110" s="169">
        <f t="shared" si="648"/>
        <v>0</v>
      </c>
      <c r="U1110" s="166"/>
      <c r="V1110" s="167">
        <f t="shared" si="649"/>
        <v>2</v>
      </c>
      <c r="W1110" s="168">
        <f t="shared" si="650"/>
        <v>0</v>
      </c>
      <c r="X1110" s="168">
        <f t="shared" si="651"/>
        <v>0</v>
      </c>
      <c r="Y1110" s="168">
        <f t="shared" si="652"/>
        <v>0</v>
      </c>
      <c r="Z1110" s="169">
        <f t="shared" si="653"/>
        <v>0</v>
      </c>
      <c r="AA1110" s="166"/>
      <c r="AB1110" s="167">
        <f t="shared" si="654"/>
        <v>2</v>
      </c>
      <c r="AC1110" s="168">
        <f t="shared" si="655"/>
        <v>0</v>
      </c>
      <c r="AD1110" s="168">
        <f t="shared" si="656"/>
        <v>0</v>
      </c>
      <c r="AE1110" s="168">
        <f t="shared" si="657"/>
        <v>0</v>
      </c>
      <c r="AF1110" s="169">
        <f t="shared" si="658"/>
        <v>0</v>
      </c>
      <c r="AG1110" s="170"/>
      <c r="AH1110" s="238" t="s">
        <v>1490</v>
      </c>
      <c r="AI1110" s="280"/>
      <c r="AN1110" s="255"/>
      <c r="AO1110" s="256"/>
      <c r="AP1110" s="256"/>
      <c r="AQ1110" s="257"/>
    </row>
    <row r="1111" spans="1:43" ht="30">
      <c r="A1111" s="281"/>
      <c r="B1111" s="282" t="s">
        <v>5706</v>
      </c>
      <c r="C1111" s="308" t="s">
        <v>5707</v>
      </c>
      <c r="D1111" s="273" t="s">
        <v>5708</v>
      </c>
      <c r="E1111" s="274"/>
      <c r="F1111" s="275" t="s">
        <v>2594</v>
      </c>
      <c r="G1111" s="276">
        <v>4</v>
      </c>
      <c r="H1111" s="277">
        <v>64.78</v>
      </c>
      <c r="I1111" s="278">
        <v>20.239999999999998</v>
      </c>
      <c r="J1111" s="279">
        <f t="shared" si="639"/>
        <v>85.02</v>
      </c>
      <c r="K1111" s="166">
        <f t="shared" si="640"/>
        <v>259.12</v>
      </c>
      <c r="L1111" s="166">
        <f t="shared" si="641"/>
        <v>80.959999999999994</v>
      </c>
      <c r="M1111" s="166">
        <f t="shared" si="642"/>
        <v>340.08</v>
      </c>
      <c r="N1111" s="166">
        <f t="shared" si="643"/>
        <v>425.1</v>
      </c>
      <c r="O1111" s="166"/>
      <c r="P1111" s="167">
        <f t="shared" si="644"/>
        <v>4</v>
      </c>
      <c r="Q1111" s="168">
        <f t="shared" si="645"/>
        <v>0</v>
      </c>
      <c r="R1111" s="168">
        <f t="shared" si="646"/>
        <v>0</v>
      </c>
      <c r="S1111" s="168">
        <f t="shared" si="647"/>
        <v>0</v>
      </c>
      <c r="T1111" s="169">
        <f t="shared" si="648"/>
        <v>0</v>
      </c>
      <c r="U1111" s="166"/>
      <c r="V1111" s="167">
        <f t="shared" si="649"/>
        <v>4</v>
      </c>
      <c r="W1111" s="168">
        <f t="shared" si="650"/>
        <v>0</v>
      </c>
      <c r="X1111" s="168">
        <f t="shared" si="651"/>
        <v>0</v>
      </c>
      <c r="Y1111" s="168">
        <f t="shared" si="652"/>
        <v>0</v>
      </c>
      <c r="Z1111" s="169">
        <f t="shared" si="653"/>
        <v>0</v>
      </c>
      <c r="AA1111" s="166"/>
      <c r="AB1111" s="167">
        <f t="shared" si="654"/>
        <v>4</v>
      </c>
      <c r="AC1111" s="168">
        <f t="shared" si="655"/>
        <v>0</v>
      </c>
      <c r="AD1111" s="168">
        <f t="shared" si="656"/>
        <v>0</v>
      </c>
      <c r="AE1111" s="168">
        <f t="shared" si="657"/>
        <v>0</v>
      </c>
      <c r="AF1111" s="169">
        <f t="shared" si="658"/>
        <v>0</v>
      </c>
      <c r="AG1111" s="170"/>
      <c r="AH1111" s="238" t="s">
        <v>1490</v>
      </c>
      <c r="AI1111" s="280"/>
      <c r="AN1111" s="255"/>
      <c r="AO1111" s="256"/>
      <c r="AP1111" s="256"/>
      <c r="AQ1111" s="257"/>
    </row>
    <row r="1112" spans="1:43" ht="30">
      <c r="A1112" s="281"/>
      <c r="B1112" s="282" t="s">
        <v>5709</v>
      </c>
      <c r="C1112" s="308" t="s">
        <v>5710</v>
      </c>
      <c r="D1112" s="273" t="s">
        <v>5711</v>
      </c>
      <c r="E1112" s="274"/>
      <c r="F1112" s="275" t="s">
        <v>2594</v>
      </c>
      <c r="G1112" s="276">
        <v>2</v>
      </c>
      <c r="H1112" s="277">
        <v>146.69999999999999</v>
      </c>
      <c r="I1112" s="278">
        <v>20.239999999999998</v>
      </c>
      <c r="J1112" s="279">
        <f t="shared" si="639"/>
        <v>166.94</v>
      </c>
      <c r="K1112" s="166">
        <f t="shared" si="640"/>
        <v>293.39999999999998</v>
      </c>
      <c r="L1112" s="166">
        <f t="shared" si="641"/>
        <v>40.479999999999997</v>
      </c>
      <c r="M1112" s="166">
        <f t="shared" si="642"/>
        <v>333.88</v>
      </c>
      <c r="N1112" s="166">
        <f t="shared" si="643"/>
        <v>417.35</v>
      </c>
      <c r="O1112" s="166"/>
      <c r="P1112" s="167">
        <f t="shared" si="644"/>
        <v>2</v>
      </c>
      <c r="Q1112" s="168">
        <f t="shared" si="645"/>
        <v>0</v>
      </c>
      <c r="R1112" s="168">
        <f t="shared" si="646"/>
        <v>0</v>
      </c>
      <c r="S1112" s="168">
        <f t="shared" si="647"/>
        <v>0</v>
      </c>
      <c r="T1112" s="169">
        <f t="shared" si="648"/>
        <v>0</v>
      </c>
      <c r="U1112" s="166"/>
      <c r="V1112" s="167">
        <f t="shared" si="649"/>
        <v>2</v>
      </c>
      <c r="W1112" s="168">
        <f t="shared" si="650"/>
        <v>0</v>
      </c>
      <c r="X1112" s="168">
        <f t="shared" si="651"/>
        <v>0</v>
      </c>
      <c r="Y1112" s="168">
        <f t="shared" si="652"/>
        <v>0</v>
      </c>
      <c r="Z1112" s="169">
        <f t="shared" si="653"/>
        <v>0</v>
      </c>
      <c r="AA1112" s="166"/>
      <c r="AB1112" s="167">
        <f t="shared" si="654"/>
        <v>2</v>
      </c>
      <c r="AC1112" s="168">
        <f t="shared" si="655"/>
        <v>0</v>
      </c>
      <c r="AD1112" s="168">
        <f t="shared" si="656"/>
        <v>0</v>
      </c>
      <c r="AE1112" s="168">
        <f t="shared" si="657"/>
        <v>0</v>
      </c>
      <c r="AF1112" s="169">
        <f t="shared" si="658"/>
        <v>0</v>
      </c>
      <c r="AG1112" s="170"/>
      <c r="AH1112" s="238" t="s">
        <v>1490</v>
      </c>
      <c r="AI1112" s="280"/>
      <c r="AN1112" s="239"/>
      <c r="AO1112" s="240"/>
      <c r="AP1112" s="240"/>
      <c r="AQ1112" s="241"/>
    </row>
    <row r="1113" spans="1:43" ht="30">
      <c r="A1113" s="281"/>
      <c r="B1113" s="282" t="s">
        <v>5712</v>
      </c>
      <c r="C1113" s="311" t="s">
        <v>5713</v>
      </c>
      <c r="D1113" s="273" t="s">
        <v>5714</v>
      </c>
      <c r="E1113" s="274"/>
      <c r="F1113" s="275" t="s">
        <v>2594</v>
      </c>
      <c r="G1113" s="276">
        <v>2</v>
      </c>
      <c r="H1113" s="277">
        <v>209.94</v>
      </c>
      <c r="I1113" s="278">
        <v>20.239999999999998</v>
      </c>
      <c r="J1113" s="279">
        <f t="shared" si="639"/>
        <v>230.18</v>
      </c>
      <c r="K1113" s="166">
        <f t="shared" si="640"/>
        <v>419.88</v>
      </c>
      <c r="L1113" s="166">
        <f t="shared" si="641"/>
        <v>40.479999999999997</v>
      </c>
      <c r="M1113" s="166">
        <f t="shared" si="642"/>
        <v>460.36</v>
      </c>
      <c r="N1113" s="166">
        <f t="shared" si="643"/>
        <v>575.45000000000005</v>
      </c>
      <c r="O1113" s="166"/>
      <c r="P1113" s="167">
        <f t="shared" si="644"/>
        <v>2</v>
      </c>
      <c r="Q1113" s="168">
        <f t="shared" si="645"/>
        <v>0</v>
      </c>
      <c r="R1113" s="168">
        <f t="shared" si="646"/>
        <v>0</v>
      </c>
      <c r="S1113" s="168">
        <f t="shared" si="647"/>
        <v>0</v>
      </c>
      <c r="T1113" s="169">
        <f t="shared" si="648"/>
        <v>0</v>
      </c>
      <c r="U1113" s="166"/>
      <c r="V1113" s="167">
        <f t="shared" si="649"/>
        <v>2</v>
      </c>
      <c r="W1113" s="168">
        <f t="shared" si="650"/>
        <v>0</v>
      </c>
      <c r="X1113" s="168">
        <f t="shared" si="651"/>
        <v>0</v>
      </c>
      <c r="Y1113" s="168">
        <f t="shared" si="652"/>
        <v>0</v>
      </c>
      <c r="Z1113" s="169">
        <f t="shared" si="653"/>
        <v>0</v>
      </c>
      <c r="AA1113" s="166"/>
      <c r="AB1113" s="167">
        <f t="shared" si="654"/>
        <v>2</v>
      </c>
      <c r="AC1113" s="168">
        <f t="shared" si="655"/>
        <v>0</v>
      </c>
      <c r="AD1113" s="168">
        <f t="shared" si="656"/>
        <v>0</v>
      </c>
      <c r="AE1113" s="168">
        <f t="shared" si="657"/>
        <v>0</v>
      </c>
      <c r="AF1113" s="169">
        <f t="shared" si="658"/>
        <v>0</v>
      </c>
      <c r="AG1113" s="170"/>
      <c r="AH1113" s="238" t="s">
        <v>1490</v>
      </c>
      <c r="AI1113" s="280"/>
      <c r="AN1113" s="255"/>
      <c r="AO1113" s="256"/>
      <c r="AP1113" s="256"/>
      <c r="AQ1113" s="257"/>
    </row>
    <row r="1114" spans="1:43" ht="30">
      <c r="A1114" s="281"/>
      <c r="B1114" s="282" t="s">
        <v>5715</v>
      </c>
      <c r="C1114" s="311" t="s">
        <v>5716</v>
      </c>
      <c r="D1114" s="273" t="s">
        <v>5717</v>
      </c>
      <c r="E1114" s="274"/>
      <c r="F1114" s="275" t="s">
        <v>2594</v>
      </c>
      <c r="G1114" s="276">
        <v>2</v>
      </c>
      <c r="H1114" s="277">
        <v>349.14</v>
      </c>
      <c r="I1114" s="278">
        <v>20.239999999999998</v>
      </c>
      <c r="J1114" s="279">
        <f t="shared" si="639"/>
        <v>369.38</v>
      </c>
      <c r="K1114" s="166">
        <f t="shared" si="640"/>
        <v>698.28</v>
      </c>
      <c r="L1114" s="166">
        <f t="shared" si="641"/>
        <v>40.479999999999997</v>
      </c>
      <c r="M1114" s="166">
        <f t="shared" si="642"/>
        <v>738.76</v>
      </c>
      <c r="N1114" s="166">
        <f t="shared" si="643"/>
        <v>923.45</v>
      </c>
      <c r="O1114" s="166"/>
      <c r="P1114" s="167">
        <f t="shared" si="644"/>
        <v>2</v>
      </c>
      <c r="Q1114" s="168">
        <f t="shared" si="645"/>
        <v>0</v>
      </c>
      <c r="R1114" s="168">
        <f t="shared" si="646"/>
        <v>0</v>
      </c>
      <c r="S1114" s="168">
        <f t="shared" si="647"/>
        <v>0</v>
      </c>
      <c r="T1114" s="169">
        <f t="shared" si="648"/>
        <v>0</v>
      </c>
      <c r="U1114" s="166"/>
      <c r="V1114" s="167">
        <f t="shared" si="649"/>
        <v>2</v>
      </c>
      <c r="W1114" s="168">
        <f t="shared" si="650"/>
        <v>0</v>
      </c>
      <c r="X1114" s="168">
        <f t="shared" si="651"/>
        <v>0</v>
      </c>
      <c r="Y1114" s="168">
        <f t="shared" si="652"/>
        <v>0</v>
      </c>
      <c r="Z1114" s="169">
        <f t="shared" si="653"/>
        <v>0</v>
      </c>
      <c r="AA1114" s="166"/>
      <c r="AB1114" s="167">
        <f t="shared" si="654"/>
        <v>2</v>
      </c>
      <c r="AC1114" s="168">
        <f t="shared" si="655"/>
        <v>0</v>
      </c>
      <c r="AD1114" s="168">
        <f t="shared" si="656"/>
        <v>0</v>
      </c>
      <c r="AE1114" s="168">
        <f t="shared" si="657"/>
        <v>0</v>
      </c>
      <c r="AF1114" s="169">
        <f t="shared" si="658"/>
        <v>0</v>
      </c>
      <c r="AG1114" s="170"/>
      <c r="AH1114" s="238" t="s">
        <v>1490</v>
      </c>
      <c r="AI1114" s="280"/>
      <c r="AN1114" s="255"/>
      <c r="AO1114" s="256"/>
      <c r="AP1114" s="256"/>
      <c r="AQ1114" s="257"/>
    </row>
    <row r="1115" spans="1:43" ht="30">
      <c r="A1115" s="281"/>
      <c r="B1115" s="282" t="s">
        <v>5718</v>
      </c>
      <c r="C1115" s="311" t="s">
        <v>5719</v>
      </c>
      <c r="D1115" s="273" t="s">
        <v>5720</v>
      </c>
      <c r="E1115" s="274"/>
      <c r="F1115" s="275" t="s">
        <v>2594</v>
      </c>
      <c r="G1115" s="276">
        <v>2</v>
      </c>
      <c r="H1115" s="277">
        <v>349.14</v>
      </c>
      <c r="I1115" s="278">
        <v>20.239999999999998</v>
      </c>
      <c r="J1115" s="279">
        <f t="shared" si="639"/>
        <v>369.38</v>
      </c>
      <c r="K1115" s="166">
        <f t="shared" si="640"/>
        <v>698.28</v>
      </c>
      <c r="L1115" s="166">
        <f t="shared" si="641"/>
        <v>40.479999999999997</v>
      </c>
      <c r="M1115" s="166">
        <f t="shared" si="642"/>
        <v>738.76</v>
      </c>
      <c r="N1115" s="166">
        <f t="shared" si="643"/>
        <v>923.45</v>
      </c>
      <c r="O1115" s="166"/>
      <c r="P1115" s="167">
        <f t="shared" si="644"/>
        <v>2</v>
      </c>
      <c r="Q1115" s="168">
        <f t="shared" si="645"/>
        <v>0</v>
      </c>
      <c r="R1115" s="168">
        <f t="shared" si="646"/>
        <v>0</v>
      </c>
      <c r="S1115" s="168">
        <f t="shared" si="647"/>
        <v>0</v>
      </c>
      <c r="T1115" s="169">
        <f t="shared" si="648"/>
        <v>0</v>
      </c>
      <c r="U1115" s="166"/>
      <c r="V1115" s="167">
        <f t="shared" si="649"/>
        <v>2</v>
      </c>
      <c r="W1115" s="168">
        <f t="shared" si="650"/>
        <v>0</v>
      </c>
      <c r="X1115" s="168">
        <f t="shared" si="651"/>
        <v>0</v>
      </c>
      <c r="Y1115" s="168">
        <f t="shared" si="652"/>
        <v>0</v>
      </c>
      <c r="Z1115" s="169">
        <f t="shared" si="653"/>
        <v>0</v>
      </c>
      <c r="AA1115" s="166"/>
      <c r="AB1115" s="167">
        <f t="shared" si="654"/>
        <v>2</v>
      </c>
      <c r="AC1115" s="168">
        <f t="shared" si="655"/>
        <v>0</v>
      </c>
      <c r="AD1115" s="168">
        <f t="shared" si="656"/>
        <v>0</v>
      </c>
      <c r="AE1115" s="168">
        <f t="shared" si="657"/>
        <v>0</v>
      </c>
      <c r="AF1115" s="169">
        <f t="shared" si="658"/>
        <v>0</v>
      </c>
      <c r="AG1115" s="170"/>
      <c r="AH1115" s="238" t="s">
        <v>1490</v>
      </c>
      <c r="AI1115" s="280"/>
      <c r="AN1115" s="255"/>
      <c r="AO1115" s="256"/>
      <c r="AP1115" s="256"/>
      <c r="AQ1115" s="257"/>
    </row>
    <row r="1116" spans="1:43" ht="30">
      <c r="A1116" s="281"/>
      <c r="B1116" s="282" t="s">
        <v>5721</v>
      </c>
      <c r="C1116" s="296" t="s">
        <v>5722</v>
      </c>
      <c r="D1116" s="273" t="s">
        <v>5723</v>
      </c>
      <c r="E1116" s="274"/>
      <c r="F1116" s="275" t="s">
        <v>2594</v>
      </c>
      <c r="G1116" s="276">
        <v>41</v>
      </c>
      <c r="H1116" s="277">
        <v>10.84</v>
      </c>
      <c r="I1116" s="278">
        <v>12.31</v>
      </c>
      <c r="J1116" s="279">
        <f t="shared" si="639"/>
        <v>23.15</v>
      </c>
      <c r="K1116" s="166">
        <f t="shared" si="640"/>
        <v>444.44</v>
      </c>
      <c r="L1116" s="166">
        <f t="shared" si="641"/>
        <v>504.71</v>
      </c>
      <c r="M1116" s="166">
        <f t="shared" si="642"/>
        <v>949.15</v>
      </c>
      <c r="N1116" s="166">
        <f t="shared" si="643"/>
        <v>1186.44</v>
      </c>
      <c r="O1116" s="166"/>
      <c r="P1116" s="167">
        <f t="shared" si="644"/>
        <v>41</v>
      </c>
      <c r="Q1116" s="168">
        <f t="shared" si="645"/>
        <v>0</v>
      </c>
      <c r="R1116" s="168">
        <f t="shared" si="646"/>
        <v>0</v>
      </c>
      <c r="S1116" s="168">
        <f t="shared" si="647"/>
        <v>0</v>
      </c>
      <c r="T1116" s="169">
        <f t="shared" si="648"/>
        <v>0</v>
      </c>
      <c r="U1116" s="166"/>
      <c r="V1116" s="167">
        <f t="shared" si="649"/>
        <v>41</v>
      </c>
      <c r="W1116" s="168">
        <f t="shared" si="650"/>
        <v>0</v>
      </c>
      <c r="X1116" s="168">
        <f t="shared" si="651"/>
        <v>0</v>
      </c>
      <c r="Y1116" s="168">
        <f t="shared" si="652"/>
        <v>0</v>
      </c>
      <c r="Z1116" s="169">
        <f t="shared" si="653"/>
        <v>0</v>
      </c>
      <c r="AA1116" s="166"/>
      <c r="AB1116" s="167">
        <f t="shared" si="654"/>
        <v>41</v>
      </c>
      <c r="AC1116" s="168">
        <f t="shared" si="655"/>
        <v>0</v>
      </c>
      <c r="AD1116" s="168">
        <f t="shared" si="656"/>
        <v>0</v>
      </c>
      <c r="AE1116" s="168">
        <f t="shared" si="657"/>
        <v>0</v>
      </c>
      <c r="AF1116" s="169">
        <f t="shared" si="658"/>
        <v>0</v>
      </c>
      <c r="AG1116" s="170"/>
      <c r="AH1116" s="238" t="s">
        <v>1490</v>
      </c>
      <c r="AI1116" s="280"/>
      <c r="AN1116" s="255" t="s">
        <v>5651</v>
      </c>
      <c r="AO1116" s="256" t="s">
        <v>5643</v>
      </c>
      <c r="AP1116" s="256" t="s">
        <v>5644</v>
      </c>
      <c r="AQ1116" s="257"/>
    </row>
    <row r="1117" spans="1:43" ht="30">
      <c r="A1117" s="281"/>
      <c r="B1117" s="282" t="s">
        <v>5724</v>
      </c>
      <c r="C1117" s="308" t="s">
        <v>5725</v>
      </c>
      <c r="D1117" s="273" t="s">
        <v>5726</v>
      </c>
      <c r="E1117" s="274"/>
      <c r="F1117" s="275" t="s">
        <v>2594</v>
      </c>
      <c r="G1117" s="276">
        <v>6</v>
      </c>
      <c r="H1117" s="277">
        <v>10.9</v>
      </c>
      <c r="I1117" s="278">
        <v>14.46</v>
      </c>
      <c r="J1117" s="279">
        <f t="shared" si="639"/>
        <v>25.36</v>
      </c>
      <c r="K1117" s="166">
        <f t="shared" si="640"/>
        <v>65.400000000000006</v>
      </c>
      <c r="L1117" s="166">
        <f t="shared" si="641"/>
        <v>86.76</v>
      </c>
      <c r="M1117" s="166">
        <f t="shared" si="642"/>
        <v>152.16</v>
      </c>
      <c r="N1117" s="166">
        <f t="shared" si="643"/>
        <v>190.2</v>
      </c>
      <c r="O1117" s="166"/>
      <c r="P1117" s="167">
        <f t="shared" si="644"/>
        <v>6</v>
      </c>
      <c r="Q1117" s="168">
        <f t="shared" si="645"/>
        <v>0</v>
      </c>
      <c r="R1117" s="168">
        <f t="shared" si="646"/>
        <v>0</v>
      </c>
      <c r="S1117" s="168">
        <f t="shared" si="647"/>
        <v>0</v>
      </c>
      <c r="T1117" s="169">
        <f t="shared" si="648"/>
        <v>0</v>
      </c>
      <c r="U1117" s="166"/>
      <c r="V1117" s="167">
        <f t="shared" si="649"/>
        <v>6</v>
      </c>
      <c r="W1117" s="168">
        <f t="shared" si="650"/>
        <v>0</v>
      </c>
      <c r="X1117" s="168">
        <f t="shared" si="651"/>
        <v>0</v>
      </c>
      <c r="Y1117" s="168">
        <f t="shared" si="652"/>
        <v>0</v>
      </c>
      <c r="Z1117" s="169">
        <f t="shared" si="653"/>
        <v>0</v>
      </c>
      <c r="AA1117" s="166"/>
      <c r="AB1117" s="167">
        <f t="shared" si="654"/>
        <v>6</v>
      </c>
      <c r="AC1117" s="168">
        <f t="shared" si="655"/>
        <v>0</v>
      </c>
      <c r="AD1117" s="168">
        <f t="shared" si="656"/>
        <v>0</v>
      </c>
      <c r="AE1117" s="168">
        <f t="shared" si="657"/>
        <v>0</v>
      </c>
      <c r="AF1117" s="169">
        <f t="shared" si="658"/>
        <v>0</v>
      </c>
      <c r="AG1117" s="170"/>
      <c r="AH1117" s="238" t="s">
        <v>1490</v>
      </c>
      <c r="AI1117" s="280"/>
      <c r="AN1117" s="255"/>
      <c r="AO1117" s="256"/>
      <c r="AP1117" s="256"/>
      <c r="AQ1117" s="257"/>
    </row>
    <row r="1118" spans="1:43" ht="30">
      <c r="A1118" s="281"/>
      <c r="B1118" s="282" t="s">
        <v>5727</v>
      </c>
      <c r="C1118" s="308" t="s">
        <v>5728</v>
      </c>
      <c r="D1118" s="273" t="s">
        <v>5729</v>
      </c>
      <c r="E1118" s="274"/>
      <c r="F1118" s="275" t="s">
        <v>2594</v>
      </c>
      <c r="G1118" s="276">
        <v>103</v>
      </c>
      <c r="H1118" s="277">
        <v>16.05</v>
      </c>
      <c r="I1118" s="278">
        <v>14.46</v>
      </c>
      <c r="J1118" s="279">
        <f t="shared" si="639"/>
        <v>30.51</v>
      </c>
      <c r="K1118" s="166">
        <f t="shared" si="640"/>
        <v>1653.15</v>
      </c>
      <c r="L1118" s="166">
        <f t="shared" si="641"/>
        <v>1489.38</v>
      </c>
      <c r="M1118" s="166">
        <f t="shared" si="642"/>
        <v>3142.53</v>
      </c>
      <c r="N1118" s="166">
        <f t="shared" si="643"/>
        <v>3928.16</v>
      </c>
      <c r="O1118" s="166"/>
      <c r="P1118" s="167">
        <f t="shared" si="644"/>
        <v>103</v>
      </c>
      <c r="Q1118" s="168">
        <f t="shared" si="645"/>
        <v>0</v>
      </c>
      <c r="R1118" s="168">
        <f t="shared" si="646"/>
        <v>0</v>
      </c>
      <c r="S1118" s="168">
        <f t="shared" si="647"/>
        <v>0</v>
      </c>
      <c r="T1118" s="169">
        <f t="shared" si="648"/>
        <v>0</v>
      </c>
      <c r="U1118" s="166"/>
      <c r="V1118" s="167">
        <f t="shared" si="649"/>
        <v>103</v>
      </c>
      <c r="W1118" s="168">
        <f t="shared" si="650"/>
        <v>0</v>
      </c>
      <c r="X1118" s="168">
        <f t="shared" si="651"/>
        <v>0</v>
      </c>
      <c r="Y1118" s="168">
        <f t="shared" si="652"/>
        <v>0</v>
      </c>
      <c r="Z1118" s="169">
        <f t="shared" si="653"/>
        <v>0</v>
      </c>
      <c r="AA1118" s="166"/>
      <c r="AB1118" s="167">
        <f t="shared" si="654"/>
        <v>103</v>
      </c>
      <c r="AC1118" s="168">
        <f t="shared" si="655"/>
        <v>0</v>
      </c>
      <c r="AD1118" s="168">
        <f t="shared" si="656"/>
        <v>0</v>
      </c>
      <c r="AE1118" s="168">
        <f t="shared" si="657"/>
        <v>0</v>
      </c>
      <c r="AF1118" s="169">
        <f t="shared" si="658"/>
        <v>0</v>
      </c>
      <c r="AG1118" s="170"/>
      <c r="AH1118" s="238" t="s">
        <v>1490</v>
      </c>
      <c r="AI1118" s="280"/>
      <c r="AN1118" s="239"/>
      <c r="AO1118" s="240"/>
      <c r="AP1118" s="240"/>
      <c r="AQ1118" s="241"/>
    </row>
    <row r="1119" spans="1:43" ht="30">
      <c r="A1119" s="281"/>
      <c r="B1119" s="282" t="s">
        <v>5730</v>
      </c>
      <c r="C1119" s="308" t="s">
        <v>5731</v>
      </c>
      <c r="D1119" s="273" t="s">
        <v>5732</v>
      </c>
      <c r="E1119" s="274"/>
      <c r="F1119" s="275" t="s">
        <v>2594</v>
      </c>
      <c r="G1119" s="276">
        <v>21</v>
      </c>
      <c r="H1119" s="277">
        <v>28.83</v>
      </c>
      <c r="I1119" s="278">
        <v>14.46</v>
      </c>
      <c r="J1119" s="279">
        <f t="shared" si="639"/>
        <v>43.29</v>
      </c>
      <c r="K1119" s="166">
        <f t="shared" si="640"/>
        <v>605.42999999999995</v>
      </c>
      <c r="L1119" s="166">
        <f t="shared" si="641"/>
        <v>303.66000000000003</v>
      </c>
      <c r="M1119" s="166">
        <f t="shared" si="642"/>
        <v>909.09</v>
      </c>
      <c r="N1119" s="166">
        <f t="shared" si="643"/>
        <v>1136.3599999999999</v>
      </c>
      <c r="O1119" s="166"/>
      <c r="P1119" s="167">
        <f t="shared" si="644"/>
        <v>21</v>
      </c>
      <c r="Q1119" s="168">
        <f t="shared" si="645"/>
        <v>0</v>
      </c>
      <c r="R1119" s="168">
        <f t="shared" si="646"/>
        <v>0</v>
      </c>
      <c r="S1119" s="168">
        <f t="shared" si="647"/>
        <v>0</v>
      </c>
      <c r="T1119" s="169">
        <f t="shared" si="648"/>
        <v>0</v>
      </c>
      <c r="U1119" s="166"/>
      <c r="V1119" s="167">
        <f t="shared" si="649"/>
        <v>21</v>
      </c>
      <c r="W1119" s="168">
        <f t="shared" si="650"/>
        <v>0</v>
      </c>
      <c r="X1119" s="168">
        <f t="shared" si="651"/>
        <v>0</v>
      </c>
      <c r="Y1119" s="168">
        <f t="shared" si="652"/>
        <v>0</v>
      </c>
      <c r="Z1119" s="169">
        <f t="shared" si="653"/>
        <v>0</v>
      </c>
      <c r="AA1119" s="166"/>
      <c r="AB1119" s="167">
        <f t="shared" si="654"/>
        <v>21</v>
      </c>
      <c r="AC1119" s="168">
        <f t="shared" si="655"/>
        <v>0</v>
      </c>
      <c r="AD1119" s="168">
        <f t="shared" si="656"/>
        <v>0</v>
      </c>
      <c r="AE1119" s="168">
        <f t="shared" si="657"/>
        <v>0</v>
      </c>
      <c r="AF1119" s="169">
        <f t="shared" si="658"/>
        <v>0</v>
      </c>
      <c r="AG1119" s="170"/>
      <c r="AH1119" s="238" t="s">
        <v>1490</v>
      </c>
      <c r="AI1119" s="280"/>
      <c r="AN1119" s="255"/>
      <c r="AO1119" s="256"/>
      <c r="AP1119" s="256"/>
      <c r="AQ1119" s="257"/>
    </row>
    <row r="1120" spans="1:43" ht="30">
      <c r="A1120" s="281"/>
      <c r="B1120" s="282" t="s">
        <v>5733</v>
      </c>
      <c r="C1120" s="308" t="s">
        <v>5734</v>
      </c>
      <c r="D1120" s="273" t="s">
        <v>5735</v>
      </c>
      <c r="E1120" s="274"/>
      <c r="F1120" s="275" t="s">
        <v>2594</v>
      </c>
      <c r="G1120" s="276">
        <v>21</v>
      </c>
      <c r="H1120" s="277">
        <v>35.14</v>
      </c>
      <c r="I1120" s="278">
        <v>14.46</v>
      </c>
      <c r="J1120" s="279">
        <f t="shared" si="639"/>
        <v>49.6</v>
      </c>
      <c r="K1120" s="166">
        <f t="shared" si="640"/>
        <v>737.94</v>
      </c>
      <c r="L1120" s="166">
        <f t="shared" si="641"/>
        <v>303.66000000000003</v>
      </c>
      <c r="M1120" s="166">
        <f t="shared" si="642"/>
        <v>1041.5999999999999</v>
      </c>
      <c r="N1120" s="166">
        <f t="shared" si="643"/>
        <v>1302</v>
      </c>
      <c r="O1120" s="166"/>
      <c r="P1120" s="167">
        <f t="shared" si="644"/>
        <v>21</v>
      </c>
      <c r="Q1120" s="168">
        <f t="shared" si="645"/>
        <v>0</v>
      </c>
      <c r="R1120" s="168">
        <f t="shared" si="646"/>
        <v>0</v>
      </c>
      <c r="S1120" s="168">
        <f t="shared" si="647"/>
        <v>0</v>
      </c>
      <c r="T1120" s="169">
        <f t="shared" si="648"/>
        <v>0</v>
      </c>
      <c r="U1120" s="166"/>
      <c r="V1120" s="167">
        <f t="shared" si="649"/>
        <v>21</v>
      </c>
      <c r="W1120" s="168">
        <f t="shared" si="650"/>
        <v>0</v>
      </c>
      <c r="X1120" s="168">
        <f t="shared" si="651"/>
        <v>0</v>
      </c>
      <c r="Y1120" s="168">
        <f t="shared" si="652"/>
        <v>0</v>
      </c>
      <c r="Z1120" s="169">
        <f t="shared" si="653"/>
        <v>0</v>
      </c>
      <c r="AA1120" s="166"/>
      <c r="AB1120" s="167">
        <f t="shared" si="654"/>
        <v>21</v>
      </c>
      <c r="AC1120" s="168">
        <f t="shared" si="655"/>
        <v>0</v>
      </c>
      <c r="AD1120" s="168">
        <f t="shared" si="656"/>
        <v>0</v>
      </c>
      <c r="AE1120" s="168">
        <f t="shared" si="657"/>
        <v>0</v>
      </c>
      <c r="AF1120" s="169">
        <f t="shared" si="658"/>
        <v>0</v>
      </c>
      <c r="AG1120" s="170"/>
      <c r="AH1120" s="238" t="s">
        <v>1490</v>
      </c>
      <c r="AI1120" s="280"/>
      <c r="AN1120" s="255"/>
      <c r="AO1120" s="256"/>
      <c r="AP1120" s="256"/>
      <c r="AQ1120" s="257"/>
    </row>
    <row r="1121" spans="1:43" ht="30">
      <c r="A1121" s="281"/>
      <c r="B1121" s="282" t="s">
        <v>5736</v>
      </c>
      <c r="C1121" s="308" t="s">
        <v>5737</v>
      </c>
      <c r="D1121" s="273" t="s">
        <v>5738</v>
      </c>
      <c r="E1121" s="274"/>
      <c r="F1121" s="275" t="s">
        <v>2594</v>
      </c>
      <c r="G1121" s="276">
        <v>16</v>
      </c>
      <c r="H1121" s="277">
        <v>48.46</v>
      </c>
      <c r="I1121" s="278">
        <v>14.46</v>
      </c>
      <c r="J1121" s="279">
        <f t="shared" si="639"/>
        <v>62.92</v>
      </c>
      <c r="K1121" s="166">
        <f t="shared" si="640"/>
        <v>775.36</v>
      </c>
      <c r="L1121" s="166">
        <f t="shared" si="641"/>
        <v>231.36</v>
      </c>
      <c r="M1121" s="166">
        <f t="shared" si="642"/>
        <v>1006.72</v>
      </c>
      <c r="N1121" s="166">
        <f t="shared" si="643"/>
        <v>1258.4000000000001</v>
      </c>
      <c r="O1121" s="166"/>
      <c r="P1121" s="167">
        <f t="shared" si="644"/>
        <v>16</v>
      </c>
      <c r="Q1121" s="168">
        <f t="shared" si="645"/>
        <v>0</v>
      </c>
      <c r="R1121" s="168">
        <f t="shared" si="646"/>
        <v>0</v>
      </c>
      <c r="S1121" s="168">
        <f t="shared" si="647"/>
        <v>0</v>
      </c>
      <c r="T1121" s="169">
        <f t="shared" si="648"/>
        <v>0</v>
      </c>
      <c r="U1121" s="166"/>
      <c r="V1121" s="167">
        <f t="shared" si="649"/>
        <v>16</v>
      </c>
      <c r="W1121" s="168">
        <f t="shared" si="650"/>
        <v>0</v>
      </c>
      <c r="X1121" s="168">
        <f t="shared" si="651"/>
        <v>0</v>
      </c>
      <c r="Y1121" s="168">
        <f t="shared" si="652"/>
        <v>0</v>
      </c>
      <c r="Z1121" s="169">
        <f t="shared" si="653"/>
        <v>0</v>
      </c>
      <c r="AA1121" s="166"/>
      <c r="AB1121" s="167">
        <f t="shared" si="654"/>
        <v>16</v>
      </c>
      <c r="AC1121" s="168">
        <f t="shared" si="655"/>
        <v>0</v>
      </c>
      <c r="AD1121" s="168">
        <f t="shared" si="656"/>
        <v>0</v>
      </c>
      <c r="AE1121" s="168">
        <f t="shared" si="657"/>
        <v>0</v>
      </c>
      <c r="AF1121" s="169">
        <f t="shared" si="658"/>
        <v>0</v>
      </c>
      <c r="AG1121" s="170"/>
      <c r="AH1121" s="238" t="s">
        <v>1490</v>
      </c>
      <c r="AI1121" s="280"/>
      <c r="AN1121" s="255"/>
      <c r="AO1121" s="256"/>
      <c r="AP1121" s="256"/>
      <c r="AQ1121" s="257"/>
    </row>
    <row r="1122" spans="1:43" ht="30">
      <c r="A1122" s="281"/>
      <c r="B1122" s="282" t="s">
        <v>5739</v>
      </c>
      <c r="C1122" s="308" t="s">
        <v>5740</v>
      </c>
      <c r="D1122" s="273" t="s">
        <v>5741</v>
      </c>
      <c r="E1122" s="274"/>
      <c r="F1122" s="275" t="s">
        <v>2594</v>
      </c>
      <c r="G1122" s="276">
        <v>10</v>
      </c>
      <c r="H1122" s="277">
        <v>118.29</v>
      </c>
      <c r="I1122" s="278">
        <v>14.46</v>
      </c>
      <c r="J1122" s="279">
        <f t="shared" si="639"/>
        <v>132.75</v>
      </c>
      <c r="K1122" s="166">
        <f t="shared" si="640"/>
        <v>1182.9000000000001</v>
      </c>
      <c r="L1122" s="166">
        <f t="shared" si="641"/>
        <v>144.6</v>
      </c>
      <c r="M1122" s="166">
        <f t="shared" si="642"/>
        <v>1327.5</v>
      </c>
      <c r="N1122" s="166">
        <f t="shared" si="643"/>
        <v>1659.38</v>
      </c>
      <c r="O1122" s="166"/>
      <c r="P1122" s="167">
        <f t="shared" si="644"/>
        <v>10</v>
      </c>
      <c r="Q1122" s="168">
        <f t="shared" si="645"/>
        <v>0</v>
      </c>
      <c r="R1122" s="168">
        <f t="shared" si="646"/>
        <v>0</v>
      </c>
      <c r="S1122" s="168">
        <f t="shared" si="647"/>
        <v>0</v>
      </c>
      <c r="T1122" s="169">
        <f t="shared" si="648"/>
        <v>0</v>
      </c>
      <c r="U1122" s="166"/>
      <c r="V1122" s="167">
        <f t="shared" si="649"/>
        <v>10</v>
      </c>
      <c r="W1122" s="168">
        <f t="shared" si="650"/>
        <v>0</v>
      </c>
      <c r="X1122" s="168">
        <f t="shared" si="651"/>
        <v>0</v>
      </c>
      <c r="Y1122" s="168">
        <f t="shared" si="652"/>
        <v>0</v>
      </c>
      <c r="Z1122" s="169">
        <f t="shared" si="653"/>
        <v>0</v>
      </c>
      <c r="AA1122" s="166"/>
      <c r="AB1122" s="167">
        <f t="shared" si="654"/>
        <v>10</v>
      </c>
      <c r="AC1122" s="168">
        <f t="shared" si="655"/>
        <v>0</v>
      </c>
      <c r="AD1122" s="168">
        <f t="shared" si="656"/>
        <v>0</v>
      </c>
      <c r="AE1122" s="168">
        <f t="shared" si="657"/>
        <v>0</v>
      </c>
      <c r="AF1122" s="169">
        <f t="shared" si="658"/>
        <v>0</v>
      </c>
      <c r="AG1122" s="170"/>
      <c r="AH1122" s="238" t="s">
        <v>1490</v>
      </c>
      <c r="AI1122" s="280"/>
      <c r="AN1122" s="255"/>
      <c r="AO1122" s="256"/>
      <c r="AP1122" s="256"/>
      <c r="AQ1122" s="257"/>
    </row>
    <row r="1123" spans="1:43" ht="30">
      <c r="A1123" s="281"/>
      <c r="B1123" s="282" t="s">
        <v>5742</v>
      </c>
      <c r="C1123" s="308" t="s">
        <v>5743</v>
      </c>
      <c r="D1123" s="273" t="s">
        <v>5744</v>
      </c>
      <c r="E1123" s="274"/>
      <c r="F1123" s="275" t="s">
        <v>2594</v>
      </c>
      <c r="G1123" s="276">
        <v>10</v>
      </c>
      <c r="H1123" s="277">
        <v>168.04</v>
      </c>
      <c r="I1123" s="278">
        <v>14.46</v>
      </c>
      <c r="J1123" s="279">
        <f t="shared" si="639"/>
        <v>182.5</v>
      </c>
      <c r="K1123" s="166">
        <f t="shared" si="640"/>
        <v>1680.4</v>
      </c>
      <c r="L1123" s="166">
        <f t="shared" si="641"/>
        <v>144.6</v>
      </c>
      <c r="M1123" s="166">
        <f t="shared" si="642"/>
        <v>1825</v>
      </c>
      <c r="N1123" s="166">
        <f t="shared" si="643"/>
        <v>2281.25</v>
      </c>
      <c r="O1123" s="166"/>
      <c r="P1123" s="167">
        <f t="shared" si="644"/>
        <v>10</v>
      </c>
      <c r="Q1123" s="168">
        <f t="shared" si="645"/>
        <v>0</v>
      </c>
      <c r="R1123" s="168">
        <f t="shared" si="646"/>
        <v>0</v>
      </c>
      <c r="S1123" s="168">
        <f t="shared" si="647"/>
        <v>0</v>
      </c>
      <c r="T1123" s="169">
        <f t="shared" si="648"/>
        <v>0</v>
      </c>
      <c r="U1123" s="166"/>
      <c r="V1123" s="167">
        <f t="shared" si="649"/>
        <v>10</v>
      </c>
      <c r="W1123" s="168">
        <f t="shared" si="650"/>
        <v>0</v>
      </c>
      <c r="X1123" s="168">
        <f t="shared" si="651"/>
        <v>0</v>
      </c>
      <c r="Y1123" s="168">
        <f t="shared" si="652"/>
        <v>0</v>
      </c>
      <c r="Z1123" s="169">
        <f t="shared" si="653"/>
        <v>0</v>
      </c>
      <c r="AA1123" s="166"/>
      <c r="AB1123" s="167">
        <f t="shared" si="654"/>
        <v>10</v>
      </c>
      <c r="AC1123" s="168">
        <f t="shared" si="655"/>
        <v>0</v>
      </c>
      <c r="AD1123" s="168">
        <f t="shared" si="656"/>
        <v>0</v>
      </c>
      <c r="AE1123" s="168">
        <f t="shared" si="657"/>
        <v>0</v>
      </c>
      <c r="AF1123" s="169">
        <f t="shared" si="658"/>
        <v>0</v>
      </c>
      <c r="AG1123" s="170"/>
      <c r="AH1123" s="238" t="s">
        <v>1490</v>
      </c>
      <c r="AI1123" s="280"/>
      <c r="AN1123" s="255"/>
      <c r="AO1123" s="256"/>
      <c r="AP1123" s="256"/>
      <c r="AQ1123" s="257"/>
    </row>
    <row r="1124" spans="1:43" ht="30">
      <c r="A1124" s="281"/>
      <c r="B1124" s="282" t="s">
        <v>5745</v>
      </c>
      <c r="C1124" s="308" t="s">
        <v>5746</v>
      </c>
      <c r="D1124" s="273" t="s">
        <v>5747</v>
      </c>
      <c r="E1124" s="274"/>
      <c r="F1124" s="275" t="s">
        <v>2594</v>
      </c>
      <c r="G1124" s="276">
        <v>4</v>
      </c>
      <c r="H1124" s="277">
        <v>296.81</v>
      </c>
      <c r="I1124" s="278">
        <v>14.46</v>
      </c>
      <c r="J1124" s="279">
        <f t="shared" si="639"/>
        <v>311.27</v>
      </c>
      <c r="K1124" s="166">
        <f t="shared" si="640"/>
        <v>1187.24</v>
      </c>
      <c r="L1124" s="166">
        <f t="shared" si="641"/>
        <v>57.84</v>
      </c>
      <c r="M1124" s="166">
        <f t="shared" si="642"/>
        <v>1245.08</v>
      </c>
      <c r="N1124" s="166">
        <f t="shared" si="643"/>
        <v>1556.35</v>
      </c>
      <c r="O1124" s="166"/>
      <c r="P1124" s="167">
        <f t="shared" si="644"/>
        <v>4</v>
      </c>
      <c r="Q1124" s="168">
        <f t="shared" si="645"/>
        <v>0</v>
      </c>
      <c r="R1124" s="168">
        <f t="shared" si="646"/>
        <v>0</v>
      </c>
      <c r="S1124" s="168">
        <f t="shared" si="647"/>
        <v>0</v>
      </c>
      <c r="T1124" s="169">
        <f t="shared" si="648"/>
        <v>0</v>
      </c>
      <c r="U1124" s="166"/>
      <c r="V1124" s="167">
        <f t="shared" si="649"/>
        <v>4</v>
      </c>
      <c r="W1124" s="168">
        <f t="shared" si="650"/>
        <v>0</v>
      </c>
      <c r="X1124" s="168">
        <f t="shared" si="651"/>
        <v>0</v>
      </c>
      <c r="Y1124" s="168">
        <f t="shared" si="652"/>
        <v>0</v>
      </c>
      <c r="Z1124" s="169">
        <f t="shared" si="653"/>
        <v>0</v>
      </c>
      <c r="AA1124" s="166"/>
      <c r="AB1124" s="167">
        <f t="shared" si="654"/>
        <v>4</v>
      </c>
      <c r="AC1124" s="168">
        <f t="shared" si="655"/>
        <v>0</v>
      </c>
      <c r="AD1124" s="168">
        <f t="shared" si="656"/>
        <v>0</v>
      </c>
      <c r="AE1124" s="168">
        <f t="shared" si="657"/>
        <v>0</v>
      </c>
      <c r="AF1124" s="169">
        <f t="shared" si="658"/>
        <v>0</v>
      </c>
      <c r="AG1124" s="170"/>
      <c r="AH1124" s="238" t="s">
        <v>1490</v>
      </c>
      <c r="AI1124" s="280"/>
      <c r="AN1124" s="239"/>
      <c r="AO1124" s="240"/>
      <c r="AP1124" s="240"/>
      <c r="AQ1124" s="241"/>
    </row>
    <row r="1125" spans="1:43" ht="30">
      <c r="A1125" s="281"/>
      <c r="B1125" s="282" t="s">
        <v>5748</v>
      </c>
      <c r="C1125" s="308" t="s">
        <v>5749</v>
      </c>
      <c r="D1125" s="273" t="s">
        <v>5750</v>
      </c>
      <c r="E1125" s="274"/>
      <c r="F1125" s="275" t="s">
        <v>2594</v>
      </c>
      <c r="G1125" s="276">
        <v>4</v>
      </c>
      <c r="H1125" s="277">
        <v>296.81</v>
      </c>
      <c r="I1125" s="278">
        <v>14.46</v>
      </c>
      <c r="J1125" s="279">
        <f t="shared" si="639"/>
        <v>311.27</v>
      </c>
      <c r="K1125" s="166">
        <f t="shared" si="640"/>
        <v>1187.24</v>
      </c>
      <c r="L1125" s="166">
        <f t="shared" si="641"/>
        <v>57.84</v>
      </c>
      <c r="M1125" s="166">
        <f t="shared" si="642"/>
        <v>1245.08</v>
      </c>
      <c r="N1125" s="166">
        <f t="shared" si="643"/>
        <v>1556.35</v>
      </c>
      <c r="O1125" s="166"/>
      <c r="P1125" s="167">
        <f t="shared" si="644"/>
        <v>4</v>
      </c>
      <c r="Q1125" s="168">
        <f t="shared" si="645"/>
        <v>0</v>
      </c>
      <c r="R1125" s="168">
        <f t="shared" si="646"/>
        <v>0</v>
      </c>
      <c r="S1125" s="168">
        <f t="shared" si="647"/>
        <v>0</v>
      </c>
      <c r="T1125" s="169">
        <f t="shared" si="648"/>
        <v>0</v>
      </c>
      <c r="U1125" s="166"/>
      <c r="V1125" s="167">
        <f t="shared" si="649"/>
        <v>4</v>
      </c>
      <c r="W1125" s="168">
        <f t="shared" si="650"/>
        <v>0</v>
      </c>
      <c r="X1125" s="168">
        <f t="shared" si="651"/>
        <v>0</v>
      </c>
      <c r="Y1125" s="168">
        <f t="shared" si="652"/>
        <v>0</v>
      </c>
      <c r="Z1125" s="169">
        <f t="shared" si="653"/>
        <v>0</v>
      </c>
      <c r="AA1125" s="166"/>
      <c r="AB1125" s="167">
        <f t="shared" si="654"/>
        <v>4</v>
      </c>
      <c r="AC1125" s="168">
        <f t="shared" si="655"/>
        <v>0</v>
      </c>
      <c r="AD1125" s="168">
        <f t="shared" si="656"/>
        <v>0</v>
      </c>
      <c r="AE1125" s="168">
        <f t="shared" si="657"/>
        <v>0</v>
      </c>
      <c r="AF1125" s="169">
        <f t="shared" si="658"/>
        <v>0</v>
      </c>
      <c r="AG1125" s="170"/>
      <c r="AH1125" s="238" t="s">
        <v>1490</v>
      </c>
      <c r="AI1125" s="280"/>
      <c r="AN1125" s="255"/>
      <c r="AO1125" s="256"/>
      <c r="AP1125" s="256"/>
      <c r="AQ1125" s="257"/>
    </row>
    <row r="1126" spans="1:43" ht="45">
      <c r="A1126" s="281"/>
      <c r="B1126" s="282" t="s">
        <v>5751</v>
      </c>
      <c r="C1126" s="308" t="s">
        <v>5752</v>
      </c>
      <c r="D1126" s="273" t="s">
        <v>5753</v>
      </c>
      <c r="E1126" s="274"/>
      <c r="F1126" s="275" t="s">
        <v>2594</v>
      </c>
      <c r="G1126" s="276">
        <v>6</v>
      </c>
      <c r="H1126" s="277">
        <v>13.92</v>
      </c>
      <c r="I1126" s="278">
        <v>11.56</v>
      </c>
      <c r="J1126" s="279">
        <f t="shared" si="639"/>
        <v>25.48</v>
      </c>
      <c r="K1126" s="166">
        <f t="shared" si="640"/>
        <v>83.52</v>
      </c>
      <c r="L1126" s="166">
        <f t="shared" si="641"/>
        <v>69.36</v>
      </c>
      <c r="M1126" s="166">
        <f t="shared" si="642"/>
        <v>152.88</v>
      </c>
      <c r="N1126" s="166">
        <f t="shared" si="643"/>
        <v>191.1</v>
      </c>
      <c r="O1126" s="166"/>
      <c r="P1126" s="167">
        <f t="shared" si="644"/>
        <v>6</v>
      </c>
      <c r="Q1126" s="168">
        <f t="shared" si="645"/>
        <v>0</v>
      </c>
      <c r="R1126" s="168">
        <f t="shared" si="646"/>
        <v>0</v>
      </c>
      <c r="S1126" s="168">
        <f t="shared" si="647"/>
        <v>0</v>
      </c>
      <c r="T1126" s="169">
        <f t="shared" si="648"/>
        <v>0</v>
      </c>
      <c r="U1126" s="166"/>
      <c r="V1126" s="167">
        <f t="shared" si="649"/>
        <v>6</v>
      </c>
      <c r="W1126" s="168">
        <f t="shared" si="650"/>
        <v>0</v>
      </c>
      <c r="X1126" s="168">
        <f t="shared" si="651"/>
        <v>0</v>
      </c>
      <c r="Y1126" s="168">
        <f t="shared" si="652"/>
        <v>0</v>
      </c>
      <c r="Z1126" s="169">
        <f t="shared" si="653"/>
        <v>0</v>
      </c>
      <c r="AA1126" s="166"/>
      <c r="AB1126" s="167">
        <f t="shared" si="654"/>
        <v>6</v>
      </c>
      <c r="AC1126" s="168">
        <f t="shared" si="655"/>
        <v>0</v>
      </c>
      <c r="AD1126" s="168">
        <f t="shared" si="656"/>
        <v>0</v>
      </c>
      <c r="AE1126" s="168">
        <f t="shared" si="657"/>
        <v>0</v>
      </c>
      <c r="AF1126" s="169">
        <f t="shared" si="658"/>
        <v>0</v>
      </c>
      <c r="AG1126" s="170"/>
      <c r="AH1126" s="238" t="s">
        <v>1490</v>
      </c>
      <c r="AI1126" s="280"/>
      <c r="AN1126" s="255"/>
      <c r="AO1126" s="256"/>
      <c r="AP1126" s="256"/>
      <c r="AQ1126" s="257"/>
    </row>
    <row r="1127" spans="1:43" ht="45">
      <c r="A1127" s="281"/>
      <c r="B1127" s="282" t="s">
        <v>5754</v>
      </c>
      <c r="C1127" s="308" t="s">
        <v>5755</v>
      </c>
      <c r="D1127" s="273" t="s">
        <v>5756</v>
      </c>
      <c r="E1127" s="274"/>
      <c r="F1127" s="275" t="s">
        <v>2594</v>
      </c>
      <c r="G1127" s="276">
        <v>4</v>
      </c>
      <c r="H1127" s="277">
        <v>20.079999999999998</v>
      </c>
      <c r="I1127" s="278">
        <v>20.239999999999998</v>
      </c>
      <c r="J1127" s="279">
        <f t="shared" si="639"/>
        <v>40.32</v>
      </c>
      <c r="K1127" s="166">
        <f t="shared" si="640"/>
        <v>80.319999999999993</v>
      </c>
      <c r="L1127" s="166">
        <f t="shared" si="641"/>
        <v>80.959999999999994</v>
      </c>
      <c r="M1127" s="166">
        <f t="shared" si="642"/>
        <v>161.28</v>
      </c>
      <c r="N1127" s="166">
        <f t="shared" si="643"/>
        <v>201.6</v>
      </c>
      <c r="O1127" s="166"/>
      <c r="P1127" s="167">
        <f t="shared" si="644"/>
        <v>4</v>
      </c>
      <c r="Q1127" s="168">
        <f t="shared" si="645"/>
        <v>0</v>
      </c>
      <c r="R1127" s="168">
        <f t="shared" si="646"/>
        <v>0</v>
      </c>
      <c r="S1127" s="168">
        <f t="shared" si="647"/>
        <v>0</v>
      </c>
      <c r="T1127" s="169">
        <f t="shared" si="648"/>
        <v>0</v>
      </c>
      <c r="U1127" s="166"/>
      <c r="V1127" s="167">
        <f t="shared" si="649"/>
        <v>4</v>
      </c>
      <c r="W1127" s="168">
        <f t="shared" si="650"/>
        <v>0</v>
      </c>
      <c r="X1127" s="168">
        <f t="shared" si="651"/>
        <v>0</v>
      </c>
      <c r="Y1127" s="168">
        <f t="shared" si="652"/>
        <v>0</v>
      </c>
      <c r="Z1127" s="169">
        <f t="shared" si="653"/>
        <v>0</v>
      </c>
      <c r="AA1127" s="166"/>
      <c r="AB1127" s="167">
        <f t="shared" si="654"/>
        <v>4</v>
      </c>
      <c r="AC1127" s="168">
        <f t="shared" si="655"/>
        <v>0</v>
      </c>
      <c r="AD1127" s="168">
        <f t="shared" si="656"/>
        <v>0</v>
      </c>
      <c r="AE1127" s="168">
        <f t="shared" si="657"/>
        <v>0</v>
      </c>
      <c r="AF1127" s="169">
        <f t="shared" si="658"/>
        <v>0</v>
      </c>
      <c r="AG1127" s="170"/>
      <c r="AH1127" s="238" t="s">
        <v>1490</v>
      </c>
      <c r="AI1127" s="280"/>
      <c r="AN1127" s="255"/>
      <c r="AO1127" s="256"/>
      <c r="AP1127" s="256"/>
      <c r="AQ1127" s="257"/>
    </row>
    <row r="1128" spans="1:43" ht="19.5" customHeight="1">
      <c r="A1128" s="281"/>
      <c r="B1128" s="282" t="s">
        <v>5757</v>
      </c>
      <c r="C1128" s="308" t="s">
        <v>5758</v>
      </c>
      <c r="D1128" s="273" t="s">
        <v>5759</v>
      </c>
      <c r="E1128" s="274"/>
      <c r="F1128" s="275" t="s">
        <v>2594</v>
      </c>
      <c r="G1128" s="276">
        <v>8</v>
      </c>
      <c r="H1128" s="277">
        <v>28.79</v>
      </c>
      <c r="I1128" s="278">
        <v>36.130000000000003</v>
      </c>
      <c r="J1128" s="279">
        <f t="shared" si="639"/>
        <v>64.92</v>
      </c>
      <c r="K1128" s="166">
        <f t="shared" si="640"/>
        <v>230.32</v>
      </c>
      <c r="L1128" s="166">
        <f t="shared" si="641"/>
        <v>289.04000000000002</v>
      </c>
      <c r="M1128" s="166">
        <f t="shared" si="642"/>
        <v>519.36</v>
      </c>
      <c r="N1128" s="166">
        <f t="shared" si="643"/>
        <v>649.20000000000005</v>
      </c>
      <c r="O1128" s="166"/>
      <c r="P1128" s="167">
        <f t="shared" si="644"/>
        <v>8</v>
      </c>
      <c r="Q1128" s="168">
        <f t="shared" si="645"/>
        <v>0</v>
      </c>
      <c r="R1128" s="168">
        <f t="shared" si="646"/>
        <v>0</v>
      </c>
      <c r="S1128" s="168">
        <f t="shared" si="647"/>
        <v>0</v>
      </c>
      <c r="T1128" s="169">
        <f t="shared" si="648"/>
        <v>0</v>
      </c>
      <c r="U1128" s="166"/>
      <c r="V1128" s="167">
        <f t="shared" si="649"/>
        <v>8</v>
      </c>
      <c r="W1128" s="168">
        <f t="shared" si="650"/>
        <v>0</v>
      </c>
      <c r="X1128" s="168">
        <f t="shared" si="651"/>
        <v>0</v>
      </c>
      <c r="Y1128" s="168">
        <f t="shared" si="652"/>
        <v>0</v>
      </c>
      <c r="Z1128" s="169">
        <f t="shared" si="653"/>
        <v>0</v>
      </c>
      <c r="AA1128" s="166"/>
      <c r="AB1128" s="167">
        <f t="shared" si="654"/>
        <v>8</v>
      </c>
      <c r="AC1128" s="168">
        <f t="shared" si="655"/>
        <v>0</v>
      </c>
      <c r="AD1128" s="168">
        <f t="shared" si="656"/>
        <v>0</v>
      </c>
      <c r="AE1128" s="168">
        <f t="shared" si="657"/>
        <v>0</v>
      </c>
      <c r="AF1128" s="169">
        <f t="shared" si="658"/>
        <v>0</v>
      </c>
      <c r="AG1128" s="170"/>
      <c r="AH1128" s="238" t="s">
        <v>1490</v>
      </c>
      <c r="AI1128" s="280"/>
      <c r="AN1128" s="255"/>
      <c r="AO1128" s="256"/>
      <c r="AP1128" s="256"/>
      <c r="AQ1128" s="257"/>
    </row>
    <row r="1129" spans="1:43" ht="19.5" customHeight="1">
      <c r="A1129" s="281"/>
      <c r="B1129" s="282" t="s">
        <v>5760</v>
      </c>
      <c r="C1129" s="308" t="s">
        <v>5761</v>
      </c>
      <c r="D1129" s="273" t="s">
        <v>5762</v>
      </c>
      <c r="E1129" s="274"/>
      <c r="F1129" s="275" t="s">
        <v>2594</v>
      </c>
      <c r="G1129" s="276">
        <v>4</v>
      </c>
      <c r="H1129" s="277">
        <v>43.59</v>
      </c>
      <c r="I1129" s="278">
        <v>37.58</v>
      </c>
      <c r="J1129" s="279">
        <f t="shared" si="639"/>
        <v>81.17</v>
      </c>
      <c r="K1129" s="166">
        <f t="shared" si="640"/>
        <v>174.36</v>
      </c>
      <c r="L1129" s="166">
        <f t="shared" si="641"/>
        <v>150.32</v>
      </c>
      <c r="M1129" s="166">
        <f t="shared" si="642"/>
        <v>324.68</v>
      </c>
      <c r="N1129" s="166">
        <f t="shared" si="643"/>
        <v>405.85</v>
      </c>
      <c r="O1129" s="166"/>
      <c r="P1129" s="167">
        <f t="shared" si="644"/>
        <v>4</v>
      </c>
      <c r="Q1129" s="168">
        <f t="shared" si="645"/>
        <v>0</v>
      </c>
      <c r="R1129" s="168">
        <f t="shared" si="646"/>
        <v>0</v>
      </c>
      <c r="S1129" s="168">
        <f t="shared" si="647"/>
        <v>0</v>
      </c>
      <c r="T1129" s="169">
        <f t="shared" si="648"/>
        <v>0</v>
      </c>
      <c r="U1129" s="166"/>
      <c r="V1129" s="167">
        <f t="shared" si="649"/>
        <v>4</v>
      </c>
      <c r="W1129" s="168">
        <f t="shared" si="650"/>
        <v>0</v>
      </c>
      <c r="X1129" s="168">
        <f t="shared" si="651"/>
        <v>0</v>
      </c>
      <c r="Y1129" s="168">
        <f t="shared" si="652"/>
        <v>0</v>
      </c>
      <c r="Z1129" s="169">
        <f t="shared" si="653"/>
        <v>0</v>
      </c>
      <c r="AA1129" s="166"/>
      <c r="AB1129" s="167">
        <f t="shared" si="654"/>
        <v>4</v>
      </c>
      <c r="AC1129" s="168">
        <f t="shared" si="655"/>
        <v>0</v>
      </c>
      <c r="AD1129" s="168">
        <f t="shared" si="656"/>
        <v>0</v>
      </c>
      <c r="AE1129" s="168">
        <f t="shared" si="657"/>
        <v>0</v>
      </c>
      <c r="AF1129" s="169">
        <f t="shared" si="658"/>
        <v>0</v>
      </c>
      <c r="AG1129" s="170"/>
      <c r="AH1129" s="238" t="s">
        <v>1490</v>
      </c>
      <c r="AI1129" s="280"/>
      <c r="AN1129" s="255"/>
      <c r="AO1129" s="256"/>
      <c r="AP1129" s="256"/>
      <c r="AQ1129" s="257"/>
    </row>
    <row r="1130" spans="1:43" ht="19.5" customHeight="1">
      <c r="A1130" s="281"/>
      <c r="B1130" s="282" t="s">
        <v>5763</v>
      </c>
      <c r="C1130" s="308" t="s">
        <v>5764</v>
      </c>
      <c r="D1130" s="273" t="s">
        <v>5765</v>
      </c>
      <c r="E1130" s="274"/>
      <c r="F1130" s="275" t="s">
        <v>2594</v>
      </c>
      <c r="G1130" s="276">
        <v>4</v>
      </c>
      <c r="H1130" s="277">
        <v>61.1</v>
      </c>
      <c r="I1130" s="278">
        <v>43.36</v>
      </c>
      <c r="J1130" s="279">
        <f t="shared" si="639"/>
        <v>104.46</v>
      </c>
      <c r="K1130" s="166">
        <f t="shared" si="640"/>
        <v>244.4</v>
      </c>
      <c r="L1130" s="166">
        <f t="shared" si="641"/>
        <v>173.44</v>
      </c>
      <c r="M1130" s="166">
        <f t="shared" si="642"/>
        <v>417.84</v>
      </c>
      <c r="N1130" s="166">
        <f t="shared" si="643"/>
        <v>522.29999999999995</v>
      </c>
      <c r="O1130" s="166"/>
      <c r="P1130" s="167">
        <f t="shared" si="644"/>
        <v>4</v>
      </c>
      <c r="Q1130" s="168">
        <f t="shared" si="645"/>
        <v>0</v>
      </c>
      <c r="R1130" s="168">
        <f t="shared" si="646"/>
        <v>0</v>
      </c>
      <c r="S1130" s="168">
        <f t="shared" si="647"/>
        <v>0</v>
      </c>
      <c r="T1130" s="169">
        <f t="shared" si="648"/>
        <v>0</v>
      </c>
      <c r="U1130" s="166"/>
      <c r="V1130" s="167">
        <f t="shared" si="649"/>
        <v>4</v>
      </c>
      <c r="W1130" s="168">
        <f t="shared" si="650"/>
        <v>0</v>
      </c>
      <c r="X1130" s="168">
        <f t="shared" si="651"/>
        <v>0</v>
      </c>
      <c r="Y1130" s="168">
        <f t="shared" si="652"/>
        <v>0</v>
      </c>
      <c r="Z1130" s="169">
        <f t="shared" si="653"/>
        <v>0</v>
      </c>
      <c r="AA1130" s="166"/>
      <c r="AB1130" s="167">
        <f t="shared" si="654"/>
        <v>4</v>
      </c>
      <c r="AC1130" s="168">
        <f t="shared" si="655"/>
        <v>0</v>
      </c>
      <c r="AD1130" s="168">
        <f t="shared" si="656"/>
        <v>0</v>
      </c>
      <c r="AE1130" s="168">
        <f t="shared" si="657"/>
        <v>0</v>
      </c>
      <c r="AF1130" s="169">
        <f t="shared" si="658"/>
        <v>0</v>
      </c>
      <c r="AG1130" s="170"/>
      <c r="AH1130" s="238" t="s">
        <v>1490</v>
      </c>
      <c r="AI1130" s="280"/>
      <c r="AN1130" s="239"/>
      <c r="AO1130" s="240"/>
      <c r="AP1130" s="240"/>
      <c r="AQ1130" s="241"/>
    </row>
    <row r="1131" spans="1:43" ht="19.5" customHeight="1">
      <c r="A1131" s="281"/>
      <c r="B1131" s="282" t="s">
        <v>5766</v>
      </c>
      <c r="C1131" s="308" t="s">
        <v>5767</v>
      </c>
      <c r="D1131" s="273" t="s">
        <v>5768</v>
      </c>
      <c r="E1131" s="274"/>
      <c r="F1131" s="275" t="s">
        <v>2594</v>
      </c>
      <c r="G1131" s="276">
        <v>4</v>
      </c>
      <c r="H1131" s="277">
        <v>65.59</v>
      </c>
      <c r="I1131" s="278">
        <v>43.36</v>
      </c>
      <c r="J1131" s="279">
        <f t="shared" si="639"/>
        <v>108.95</v>
      </c>
      <c r="K1131" s="166">
        <f t="shared" si="640"/>
        <v>262.36</v>
      </c>
      <c r="L1131" s="166">
        <f t="shared" si="641"/>
        <v>173.44</v>
      </c>
      <c r="M1131" s="166">
        <f t="shared" si="642"/>
        <v>435.8</v>
      </c>
      <c r="N1131" s="166">
        <f t="shared" si="643"/>
        <v>544.75</v>
      </c>
      <c r="O1131" s="166"/>
      <c r="P1131" s="167">
        <f t="shared" si="644"/>
        <v>4</v>
      </c>
      <c r="Q1131" s="168">
        <f t="shared" si="645"/>
        <v>0</v>
      </c>
      <c r="R1131" s="168">
        <f t="shared" si="646"/>
        <v>0</v>
      </c>
      <c r="S1131" s="168">
        <f t="shared" si="647"/>
        <v>0</v>
      </c>
      <c r="T1131" s="169">
        <f t="shared" si="648"/>
        <v>0</v>
      </c>
      <c r="U1131" s="166"/>
      <c r="V1131" s="167">
        <f t="shared" si="649"/>
        <v>4</v>
      </c>
      <c r="W1131" s="168">
        <f t="shared" si="650"/>
        <v>0</v>
      </c>
      <c r="X1131" s="168">
        <f t="shared" si="651"/>
        <v>0</v>
      </c>
      <c r="Y1131" s="168">
        <f t="shared" si="652"/>
        <v>0</v>
      </c>
      <c r="Z1131" s="169">
        <f t="shared" si="653"/>
        <v>0</v>
      </c>
      <c r="AA1131" s="166"/>
      <c r="AB1131" s="167">
        <f t="shared" si="654"/>
        <v>4</v>
      </c>
      <c r="AC1131" s="168">
        <f t="shared" si="655"/>
        <v>0</v>
      </c>
      <c r="AD1131" s="168">
        <f t="shared" si="656"/>
        <v>0</v>
      </c>
      <c r="AE1131" s="168">
        <f t="shared" si="657"/>
        <v>0</v>
      </c>
      <c r="AF1131" s="169">
        <f t="shared" si="658"/>
        <v>0</v>
      </c>
      <c r="AG1131" s="170"/>
      <c r="AH1131" s="238" t="s">
        <v>1490</v>
      </c>
      <c r="AI1131" s="280"/>
      <c r="AN1131" s="255"/>
      <c r="AO1131" s="256"/>
      <c r="AP1131" s="256"/>
      <c r="AQ1131" s="257"/>
    </row>
    <row r="1132" spans="1:43" ht="19.5" customHeight="1">
      <c r="A1132" s="281"/>
      <c r="B1132" s="282" t="s">
        <v>5769</v>
      </c>
      <c r="C1132" s="308" t="s">
        <v>5770</v>
      </c>
      <c r="D1132" s="273" t="s">
        <v>5771</v>
      </c>
      <c r="E1132" s="274"/>
      <c r="F1132" s="275" t="s">
        <v>2594</v>
      </c>
      <c r="G1132" s="276">
        <v>4</v>
      </c>
      <c r="H1132" s="277">
        <v>100.36</v>
      </c>
      <c r="I1132" s="278">
        <v>57.82</v>
      </c>
      <c r="J1132" s="279">
        <f t="shared" si="639"/>
        <v>158.18</v>
      </c>
      <c r="K1132" s="166">
        <f t="shared" si="640"/>
        <v>401.44</v>
      </c>
      <c r="L1132" s="166">
        <f t="shared" si="641"/>
        <v>231.28</v>
      </c>
      <c r="M1132" s="166">
        <f t="shared" si="642"/>
        <v>632.72</v>
      </c>
      <c r="N1132" s="166">
        <f t="shared" si="643"/>
        <v>790.9</v>
      </c>
      <c r="O1132" s="166"/>
      <c r="P1132" s="167">
        <f t="shared" si="644"/>
        <v>4</v>
      </c>
      <c r="Q1132" s="168">
        <f t="shared" si="645"/>
        <v>0</v>
      </c>
      <c r="R1132" s="168">
        <f t="shared" si="646"/>
        <v>0</v>
      </c>
      <c r="S1132" s="168">
        <f t="shared" si="647"/>
        <v>0</v>
      </c>
      <c r="T1132" s="169">
        <f t="shared" si="648"/>
        <v>0</v>
      </c>
      <c r="U1132" s="166"/>
      <c r="V1132" s="167">
        <f t="shared" si="649"/>
        <v>4</v>
      </c>
      <c r="W1132" s="168">
        <f t="shared" si="650"/>
        <v>0</v>
      </c>
      <c r="X1132" s="168">
        <f t="shared" si="651"/>
        <v>0</v>
      </c>
      <c r="Y1132" s="168">
        <f t="shared" si="652"/>
        <v>0</v>
      </c>
      <c r="Z1132" s="169">
        <f t="shared" si="653"/>
        <v>0</v>
      </c>
      <c r="AA1132" s="166"/>
      <c r="AB1132" s="167">
        <f t="shared" si="654"/>
        <v>4</v>
      </c>
      <c r="AC1132" s="168">
        <f t="shared" si="655"/>
        <v>0</v>
      </c>
      <c r="AD1132" s="168">
        <f t="shared" si="656"/>
        <v>0</v>
      </c>
      <c r="AE1132" s="168">
        <f t="shared" si="657"/>
        <v>0</v>
      </c>
      <c r="AF1132" s="169">
        <f t="shared" si="658"/>
        <v>0</v>
      </c>
      <c r="AG1132" s="170"/>
      <c r="AH1132" s="238" t="s">
        <v>1490</v>
      </c>
      <c r="AI1132" s="280"/>
      <c r="AN1132" s="255"/>
      <c r="AO1132" s="256"/>
      <c r="AP1132" s="256"/>
      <c r="AQ1132" s="257"/>
    </row>
    <row r="1133" spans="1:43" ht="19.5" customHeight="1">
      <c r="A1133" s="281"/>
      <c r="B1133" s="282" t="s">
        <v>5772</v>
      </c>
      <c r="C1133" s="308" t="s">
        <v>5773</v>
      </c>
      <c r="D1133" s="273" t="s">
        <v>5774</v>
      </c>
      <c r="E1133" s="274"/>
      <c r="F1133" s="275" t="s">
        <v>2594</v>
      </c>
      <c r="G1133" s="276">
        <v>4</v>
      </c>
      <c r="H1133" s="277">
        <v>111.32</v>
      </c>
      <c r="I1133" s="278">
        <v>57.82</v>
      </c>
      <c r="J1133" s="279">
        <f t="shared" si="639"/>
        <v>169.14</v>
      </c>
      <c r="K1133" s="166">
        <f t="shared" si="640"/>
        <v>445.28</v>
      </c>
      <c r="L1133" s="166">
        <f t="shared" si="641"/>
        <v>231.28</v>
      </c>
      <c r="M1133" s="166">
        <f t="shared" si="642"/>
        <v>676.56</v>
      </c>
      <c r="N1133" s="166">
        <f t="shared" si="643"/>
        <v>845.7</v>
      </c>
      <c r="O1133" s="166"/>
      <c r="P1133" s="167">
        <f t="shared" si="644"/>
        <v>4</v>
      </c>
      <c r="Q1133" s="168">
        <f t="shared" si="645"/>
        <v>0</v>
      </c>
      <c r="R1133" s="168">
        <f t="shared" si="646"/>
        <v>0</v>
      </c>
      <c r="S1133" s="168">
        <f t="shared" si="647"/>
        <v>0</v>
      </c>
      <c r="T1133" s="169">
        <f t="shared" si="648"/>
        <v>0</v>
      </c>
      <c r="U1133" s="166"/>
      <c r="V1133" s="167">
        <f t="shared" si="649"/>
        <v>4</v>
      </c>
      <c r="W1133" s="168">
        <f t="shared" si="650"/>
        <v>0</v>
      </c>
      <c r="X1133" s="168">
        <f t="shared" si="651"/>
        <v>0</v>
      </c>
      <c r="Y1133" s="168">
        <f t="shared" si="652"/>
        <v>0</v>
      </c>
      <c r="Z1133" s="169">
        <f t="shared" si="653"/>
        <v>0</v>
      </c>
      <c r="AA1133" s="166"/>
      <c r="AB1133" s="167">
        <f t="shared" si="654"/>
        <v>4</v>
      </c>
      <c r="AC1133" s="168">
        <f t="shared" si="655"/>
        <v>0</v>
      </c>
      <c r="AD1133" s="168">
        <f t="shared" si="656"/>
        <v>0</v>
      </c>
      <c r="AE1133" s="168">
        <f t="shared" si="657"/>
        <v>0</v>
      </c>
      <c r="AF1133" s="169">
        <f t="shared" si="658"/>
        <v>0</v>
      </c>
      <c r="AG1133" s="170"/>
      <c r="AH1133" s="238" t="s">
        <v>1490</v>
      </c>
      <c r="AI1133" s="280"/>
      <c r="AN1133" s="255"/>
      <c r="AO1133" s="256"/>
      <c r="AP1133" s="256"/>
      <c r="AQ1133" s="257"/>
    </row>
    <row r="1134" spans="1:43" ht="19.5" customHeight="1">
      <c r="A1134" s="281"/>
      <c r="B1134" s="282" t="s">
        <v>5775</v>
      </c>
      <c r="C1134" s="308" t="s">
        <v>5776</v>
      </c>
      <c r="D1134" s="273" t="s">
        <v>5777</v>
      </c>
      <c r="E1134" s="274"/>
      <c r="F1134" s="275" t="s">
        <v>2594</v>
      </c>
      <c r="G1134" s="276">
        <v>2</v>
      </c>
      <c r="H1134" s="277">
        <v>156.41</v>
      </c>
      <c r="I1134" s="278">
        <v>57.82</v>
      </c>
      <c r="J1134" s="279">
        <f t="shared" si="639"/>
        <v>214.23</v>
      </c>
      <c r="K1134" s="166">
        <f t="shared" si="640"/>
        <v>312.82</v>
      </c>
      <c r="L1134" s="166">
        <f t="shared" si="641"/>
        <v>115.64</v>
      </c>
      <c r="M1134" s="166">
        <f t="shared" si="642"/>
        <v>428.46</v>
      </c>
      <c r="N1134" s="166">
        <f t="shared" si="643"/>
        <v>535.58000000000004</v>
      </c>
      <c r="O1134" s="166"/>
      <c r="P1134" s="167">
        <f t="shared" si="644"/>
        <v>2</v>
      </c>
      <c r="Q1134" s="168">
        <f t="shared" si="645"/>
        <v>0</v>
      </c>
      <c r="R1134" s="168">
        <f t="shared" si="646"/>
        <v>0</v>
      </c>
      <c r="S1134" s="168">
        <f t="shared" si="647"/>
        <v>0</v>
      </c>
      <c r="T1134" s="169">
        <f t="shared" si="648"/>
        <v>0</v>
      </c>
      <c r="U1134" s="166"/>
      <c r="V1134" s="167">
        <f t="shared" si="649"/>
        <v>2</v>
      </c>
      <c r="W1134" s="168">
        <f t="shared" si="650"/>
        <v>0</v>
      </c>
      <c r="X1134" s="168">
        <f t="shared" si="651"/>
        <v>0</v>
      </c>
      <c r="Y1134" s="168">
        <f t="shared" si="652"/>
        <v>0</v>
      </c>
      <c r="Z1134" s="169">
        <f t="shared" si="653"/>
        <v>0</v>
      </c>
      <c r="AA1134" s="166"/>
      <c r="AB1134" s="167">
        <f t="shared" si="654"/>
        <v>2</v>
      </c>
      <c r="AC1134" s="168">
        <f t="shared" si="655"/>
        <v>0</v>
      </c>
      <c r="AD1134" s="168">
        <f t="shared" si="656"/>
        <v>0</v>
      </c>
      <c r="AE1134" s="168">
        <f t="shared" si="657"/>
        <v>0</v>
      </c>
      <c r="AF1134" s="169">
        <f t="shared" si="658"/>
        <v>0</v>
      </c>
      <c r="AG1134" s="170"/>
      <c r="AH1134" s="238" t="s">
        <v>1490</v>
      </c>
      <c r="AI1134" s="280"/>
      <c r="AN1134" s="255"/>
      <c r="AO1134" s="256"/>
      <c r="AP1134" s="256"/>
      <c r="AQ1134" s="257"/>
    </row>
    <row r="1135" spans="1:43" ht="45">
      <c r="A1135" s="281"/>
      <c r="B1135" s="282" t="s">
        <v>5778</v>
      </c>
      <c r="C1135" s="299" t="s">
        <v>5779</v>
      </c>
      <c r="D1135" s="273" t="s">
        <v>5780</v>
      </c>
      <c r="E1135" s="274"/>
      <c r="F1135" s="275" t="s">
        <v>2594</v>
      </c>
      <c r="G1135" s="276">
        <v>2</v>
      </c>
      <c r="H1135" s="277">
        <v>18.71</v>
      </c>
      <c r="I1135" s="278">
        <v>9.3800000000000008</v>
      </c>
      <c r="J1135" s="279">
        <f t="shared" si="639"/>
        <v>28.09</v>
      </c>
      <c r="K1135" s="166">
        <f t="shared" si="640"/>
        <v>37.42</v>
      </c>
      <c r="L1135" s="166">
        <f t="shared" si="641"/>
        <v>18.760000000000002</v>
      </c>
      <c r="M1135" s="166">
        <f t="shared" si="642"/>
        <v>56.18</v>
      </c>
      <c r="N1135" s="166">
        <f t="shared" si="643"/>
        <v>70.23</v>
      </c>
      <c r="O1135" s="166"/>
      <c r="P1135" s="167">
        <f t="shared" si="644"/>
        <v>2</v>
      </c>
      <c r="Q1135" s="168">
        <f t="shared" si="645"/>
        <v>0</v>
      </c>
      <c r="R1135" s="168">
        <f t="shared" si="646"/>
        <v>0</v>
      </c>
      <c r="S1135" s="168">
        <f t="shared" si="647"/>
        <v>0</v>
      </c>
      <c r="T1135" s="169">
        <f t="shared" si="648"/>
        <v>0</v>
      </c>
      <c r="U1135" s="166"/>
      <c r="V1135" s="167">
        <f t="shared" si="649"/>
        <v>2</v>
      </c>
      <c r="W1135" s="168">
        <f t="shared" si="650"/>
        <v>0</v>
      </c>
      <c r="X1135" s="168">
        <f t="shared" si="651"/>
        <v>0</v>
      </c>
      <c r="Y1135" s="168">
        <f t="shared" si="652"/>
        <v>0</v>
      </c>
      <c r="Z1135" s="169">
        <f t="shared" si="653"/>
        <v>0</v>
      </c>
      <c r="AA1135" s="166"/>
      <c r="AB1135" s="167">
        <f t="shared" si="654"/>
        <v>2</v>
      </c>
      <c r="AC1135" s="168">
        <f t="shared" si="655"/>
        <v>0</v>
      </c>
      <c r="AD1135" s="168">
        <f t="shared" si="656"/>
        <v>0</v>
      </c>
      <c r="AE1135" s="168">
        <f t="shared" si="657"/>
        <v>0</v>
      </c>
      <c r="AF1135" s="169">
        <f t="shared" si="658"/>
        <v>0</v>
      </c>
      <c r="AG1135" s="170"/>
      <c r="AH1135" s="238" t="s">
        <v>1490</v>
      </c>
      <c r="AI1135" s="280"/>
      <c r="AN1135" s="255"/>
      <c r="AO1135" s="256"/>
      <c r="AP1135" s="256"/>
      <c r="AQ1135" s="257"/>
    </row>
    <row r="1136" spans="1:43" ht="45">
      <c r="A1136" s="281"/>
      <c r="B1136" s="282" t="s">
        <v>5781</v>
      </c>
      <c r="C1136" s="299" t="s">
        <v>5782</v>
      </c>
      <c r="D1136" s="273" t="s">
        <v>5783</v>
      </c>
      <c r="E1136" s="274"/>
      <c r="F1136" s="275" t="s">
        <v>2594</v>
      </c>
      <c r="G1136" s="276">
        <v>6</v>
      </c>
      <c r="H1136" s="277">
        <v>54.11</v>
      </c>
      <c r="I1136" s="278">
        <v>9.3800000000000008</v>
      </c>
      <c r="J1136" s="279">
        <f t="shared" si="639"/>
        <v>63.49</v>
      </c>
      <c r="K1136" s="166">
        <f t="shared" si="640"/>
        <v>324.66000000000003</v>
      </c>
      <c r="L1136" s="166">
        <f t="shared" si="641"/>
        <v>56.28</v>
      </c>
      <c r="M1136" s="166">
        <f t="shared" si="642"/>
        <v>380.94</v>
      </c>
      <c r="N1136" s="166">
        <f t="shared" si="643"/>
        <v>476.18</v>
      </c>
      <c r="O1136" s="166"/>
      <c r="P1136" s="167">
        <f t="shared" si="644"/>
        <v>6</v>
      </c>
      <c r="Q1136" s="168">
        <f t="shared" si="645"/>
        <v>0</v>
      </c>
      <c r="R1136" s="168">
        <f t="shared" si="646"/>
        <v>0</v>
      </c>
      <c r="S1136" s="168">
        <f t="shared" si="647"/>
        <v>0</v>
      </c>
      <c r="T1136" s="169">
        <f t="shared" si="648"/>
        <v>0</v>
      </c>
      <c r="U1136" s="166"/>
      <c r="V1136" s="167">
        <f t="shared" si="649"/>
        <v>6</v>
      </c>
      <c r="W1136" s="168">
        <f t="shared" si="650"/>
        <v>0</v>
      </c>
      <c r="X1136" s="168">
        <f t="shared" si="651"/>
        <v>0</v>
      </c>
      <c r="Y1136" s="168">
        <f t="shared" si="652"/>
        <v>0</v>
      </c>
      <c r="Z1136" s="169">
        <f t="shared" si="653"/>
        <v>0</v>
      </c>
      <c r="AA1136" s="166"/>
      <c r="AB1136" s="167">
        <f t="shared" si="654"/>
        <v>6</v>
      </c>
      <c r="AC1136" s="168">
        <f t="shared" si="655"/>
        <v>0</v>
      </c>
      <c r="AD1136" s="168">
        <f t="shared" si="656"/>
        <v>0</v>
      </c>
      <c r="AE1136" s="168">
        <f t="shared" si="657"/>
        <v>0</v>
      </c>
      <c r="AF1136" s="169">
        <f t="shared" si="658"/>
        <v>0</v>
      </c>
      <c r="AG1136" s="170"/>
      <c r="AH1136" s="238" t="s">
        <v>1490</v>
      </c>
      <c r="AI1136" s="280"/>
      <c r="AN1136" s="239"/>
      <c r="AO1136" s="240"/>
      <c r="AP1136" s="240"/>
      <c r="AQ1136" s="241"/>
    </row>
    <row r="1137" spans="1:43" ht="45">
      <c r="A1137" s="281"/>
      <c r="B1137" s="282" t="s">
        <v>5784</v>
      </c>
      <c r="C1137" s="299" t="s">
        <v>5785</v>
      </c>
      <c r="D1137" s="273" t="s">
        <v>5786</v>
      </c>
      <c r="E1137" s="274"/>
      <c r="F1137" s="275" t="s">
        <v>2594</v>
      </c>
      <c r="G1137" s="276">
        <v>2</v>
      </c>
      <c r="H1137" s="277">
        <v>148.43</v>
      </c>
      <c r="I1137" s="278">
        <v>12.51</v>
      </c>
      <c r="J1137" s="279">
        <f t="shared" si="639"/>
        <v>160.94</v>
      </c>
      <c r="K1137" s="166">
        <f t="shared" si="640"/>
        <v>296.86</v>
      </c>
      <c r="L1137" s="166">
        <f t="shared" si="641"/>
        <v>25.02</v>
      </c>
      <c r="M1137" s="166">
        <f t="shared" si="642"/>
        <v>321.88</v>
      </c>
      <c r="N1137" s="166">
        <f t="shared" si="643"/>
        <v>402.35</v>
      </c>
      <c r="O1137" s="166"/>
      <c r="P1137" s="167">
        <f t="shared" si="644"/>
        <v>2</v>
      </c>
      <c r="Q1137" s="168">
        <f t="shared" si="645"/>
        <v>0</v>
      </c>
      <c r="R1137" s="168">
        <f t="shared" si="646"/>
        <v>0</v>
      </c>
      <c r="S1137" s="168">
        <f t="shared" si="647"/>
        <v>0</v>
      </c>
      <c r="T1137" s="169">
        <f t="shared" si="648"/>
        <v>0</v>
      </c>
      <c r="U1137" s="166"/>
      <c r="V1137" s="167">
        <f t="shared" si="649"/>
        <v>2</v>
      </c>
      <c r="W1137" s="168">
        <f t="shared" si="650"/>
        <v>0</v>
      </c>
      <c r="X1137" s="168">
        <f t="shared" si="651"/>
        <v>0</v>
      </c>
      <c r="Y1137" s="168">
        <f t="shared" si="652"/>
        <v>0</v>
      </c>
      <c r="Z1137" s="169">
        <f t="shared" si="653"/>
        <v>0</v>
      </c>
      <c r="AA1137" s="166"/>
      <c r="AB1137" s="167">
        <f t="shared" si="654"/>
        <v>2</v>
      </c>
      <c r="AC1137" s="168">
        <f t="shared" si="655"/>
        <v>0</v>
      </c>
      <c r="AD1137" s="168">
        <f t="shared" si="656"/>
        <v>0</v>
      </c>
      <c r="AE1137" s="168">
        <f t="shared" si="657"/>
        <v>0</v>
      </c>
      <c r="AF1137" s="169">
        <f t="shared" si="658"/>
        <v>0</v>
      </c>
      <c r="AG1137" s="170"/>
      <c r="AH1137" s="238" t="s">
        <v>1490</v>
      </c>
      <c r="AI1137" s="280"/>
      <c r="AN1137" s="255"/>
      <c r="AO1137" s="256"/>
      <c r="AP1137" s="256"/>
      <c r="AQ1137" s="257"/>
    </row>
    <row r="1138" spans="1:43" ht="30" customHeight="1">
      <c r="A1138" s="281"/>
      <c r="B1138" s="282" t="s">
        <v>5787</v>
      </c>
      <c r="C1138" s="294" t="s">
        <v>5788</v>
      </c>
      <c r="D1138" s="273" t="s">
        <v>5789</v>
      </c>
      <c r="E1138" s="274"/>
      <c r="F1138" s="275" t="s">
        <v>2594</v>
      </c>
      <c r="G1138" s="276">
        <v>2</v>
      </c>
      <c r="H1138" s="277">
        <v>316.58999999999997</v>
      </c>
      <c r="I1138" s="278">
        <v>109.87</v>
      </c>
      <c r="J1138" s="279">
        <f t="shared" si="639"/>
        <v>426.46</v>
      </c>
      <c r="K1138" s="166">
        <f t="shared" si="640"/>
        <v>633.17999999999995</v>
      </c>
      <c r="L1138" s="166">
        <f t="shared" si="641"/>
        <v>219.74</v>
      </c>
      <c r="M1138" s="166">
        <f t="shared" si="642"/>
        <v>852.92</v>
      </c>
      <c r="N1138" s="166">
        <f t="shared" si="643"/>
        <v>1066.1500000000001</v>
      </c>
      <c r="O1138" s="166"/>
      <c r="P1138" s="167">
        <f t="shared" si="644"/>
        <v>2</v>
      </c>
      <c r="Q1138" s="168">
        <f t="shared" si="645"/>
        <v>0</v>
      </c>
      <c r="R1138" s="168">
        <f t="shared" si="646"/>
        <v>0</v>
      </c>
      <c r="S1138" s="168">
        <f t="shared" si="647"/>
        <v>0</v>
      </c>
      <c r="T1138" s="169">
        <f t="shared" si="648"/>
        <v>0</v>
      </c>
      <c r="U1138" s="166"/>
      <c r="V1138" s="167">
        <f t="shared" si="649"/>
        <v>2</v>
      </c>
      <c r="W1138" s="168">
        <f t="shared" si="650"/>
        <v>0</v>
      </c>
      <c r="X1138" s="168">
        <f t="shared" si="651"/>
        <v>0</v>
      </c>
      <c r="Y1138" s="168">
        <f t="shared" si="652"/>
        <v>0</v>
      </c>
      <c r="Z1138" s="169">
        <f t="shared" si="653"/>
        <v>0</v>
      </c>
      <c r="AA1138" s="166"/>
      <c r="AB1138" s="167">
        <f t="shared" si="654"/>
        <v>2</v>
      </c>
      <c r="AC1138" s="168">
        <f t="shared" si="655"/>
        <v>0</v>
      </c>
      <c r="AD1138" s="168">
        <f t="shared" si="656"/>
        <v>0</v>
      </c>
      <c r="AE1138" s="168">
        <f t="shared" si="657"/>
        <v>0</v>
      </c>
      <c r="AF1138" s="169">
        <f t="shared" si="658"/>
        <v>0</v>
      </c>
      <c r="AG1138" s="170"/>
      <c r="AH1138" s="238" t="s">
        <v>1490</v>
      </c>
      <c r="AI1138" s="280"/>
      <c r="AN1138" s="255"/>
      <c r="AO1138" s="256"/>
      <c r="AP1138" s="256"/>
      <c r="AQ1138" s="257"/>
    </row>
    <row r="1139" spans="1:43" ht="45">
      <c r="A1139" s="281"/>
      <c r="B1139" s="282" t="s">
        <v>5790</v>
      </c>
      <c r="C1139" s="320" t="s">
        <v>5791</v>
      </c>
      <c r="D1139" s="273" t="s">
        <v>5792</v>
      </c>
      <c r="E1139" s="274"/>
      <c r="F1139" s="275" t="s">
        <v>2594</v>
      </c>
      <c r="G1139" s="276">
        <v>2</v>
      </c>
      <c r="H1139" s="277">
        <v>42.63</v>
      </c>
      <c r="I1139" s="278">
        <v>74.86</v>
      </c>
      <c r="J1139" s="279">
        <f t="shared" si="639"/>
        <v>117.49</v>
      </c>
      <c r="K1139" s="166">
        <f t="shared" si="640"/>
        <v>85.26</v>
      </c>
      <c r="L1139" s="166">
        <f t="shared" si="641"/>
        <v>149.72</v>
      </c>
      <c r="M1139" s="166">
        <f t="shared" si="642"/>
        <v>234.98</v>
      </c>
      <c r="N1139" s="166">
        <f t="shared" si="643"/>
        <v>293.73</v>
      </c>
      <c r="O1139" s="166"/>
      <c r="P1139" s="167">
        <f t="shared" si="644"/>
        <v>2</v>
      </c>
      <c r="Q1139" s="168">
        <f t="shared" si="645"/>
        <v>0</v>
      </c>
      <c r="R1139" s="168">
        <f t="shared" si="646"/>
        <v>0</v>
      </c>
      <c r="S1139" s="168">
        <f t="shared" si="647"/>
        <v>0</v>
      </c>
      <c r="T1139" s="169">
        <f t="shared" si="648"/>
        <v>0</v>
      </c>
      <c r="U1139" s="166"/>
      <c r="V1139" s="167">
        <f t="shared" si="649"/>
        <v>2</v>
      </c>
      <c r="W1139" s="168">
        <f t="shared" si="650"/>
        <v>0</v>
      </c>
      <c r="X1139" s="168">
        <f t="shared" si="651"/>
        <v>0</v>
      </c>
      <c r="Y1139" s="168">
        <f t="shared" si="652"/>
        <v>0</v>
      </c>
      <c r="Z1139" s="169">
        <f t="shared" si="653"/>
        <v>0</v>
      </c>
      <c r="AA1139" s="166"/>
      <c r="AB1139" s="167">
        <f t="shared" si="654"/>
        <v>2</v>
      </c>
      <c r="AC1139" s="168">
        <f t="shared" si="655"/>
        <v>0</v>
      </c>
      <c r="AD1139" s="168">
        <f t="shared" si="656"/>
        <v>0</v>
      </c>
      <c r="AE1139" s="168">
        <f t="shared" si="657"/>
        <v>0</v>
      </c>
      <c r="AF1139" s="169">
        <f t="shared" si="658"/>
        <v>0</v>
      </c>
      <c r="AG1139" s="170"/>
      <c r="AH1139" s="238" t="s">
        <v>1490</v>
      </c>
      <c r="AI1139" s="280"/>
      <c r="AN1139" s="255"/>
      <c r="AO1139" s="256"/>
      <c r="AP1139" s="256"/>
      <c r="AQ1139" s="257"/>
    </row>
    <row r="1140" spans="1:43" ht="90">
      <c r="A1140" s="281"/>
      <c r="B1140" s="282" t="s">
        <v>5793</v>
      </c>
      <c r="C1140" s="320" t="s">
        <v>5791</v>
      </c>
      <c r="D1140" s="273" t="s">
        <v>5794</v>
      </c>
      <c r="E1140" s="274"/>
      <c r="F1140" s="275" t="s">
        <v>2594</v>
      </c>
      <c r="G1140" s="276">
        <v>2</v>
      </c>
      <c r="H1140" s="277">
        <v>46.71</v>
      </c>
      <c r="I1140" s="278">
        <v>83.95</v>
      </c>
      <c r="J1140" s="279">
        <f t="shared" si="639"/>
        <v>130.66</v>
      </c>
      <c r="K1140" s="166">
        <f t="shared" si="640"/>
        <v>93.42</v>
      </c>
      <c r="L1140" s="166">
        <f t="shared" si="641"/>
        <v>167.9</v>
      </c>
      <c r="M1140" s="166">
        <f t="shared" si="642"/>
        <v>261.32</v>
      </c>
      <c r="N1140" s="166">
        <f t="shared" si="643"/>
        <v>326.64999999999998</v>
      </c>
      <c r="O1140" s="166"/>
      <c r="P1140" s="167">
        <f t="shared" si="644"/>
        <v>2</v>
      </c>
      <c r="Q1140" s="168">
        <f t="shared" si="645"/>
        <v>0</v>
      </c>
      <c r="R1140" s="168">
        <f t="shared" si="646"/>
        <v>0</v>
      </c>
      <c r="S1140" s="168">
        <f t="shared" si="647"/>
        <v>0</v>
      </c>
      <c r="T1140" s="169">
        <f t="shared" si="648"/>
        <v>0</v>
      </c>
      <c r="U1140" s="166"/>
      <c r="V1140" s="167">
        <f t="shared" si="649"/>
        <v>2</v>
      </c>
      <c r="W1140" s="168">
        <f t="shared" si="650"/>
        <v>0</v>
      </c>
      <c r="X1140" s="168">
        <f t="shared" si="651"/>
        <v>0</v>
      </c>
      <c r="Y1140" s="168">
        <f t="shared" si="652"/>
        <v>0</v>
      </c>
      <c r="Z1140" s="169">
        <f t="shared" si="653"/>
        <v>0</v>
      </c>
      <c r="AA1140" s="166"/>
      <c r="AB1140" s="167">
        <f t="shared" si="654"/>
        <v>2</v>
      </c>
      <c r="AC1140" s="168">
        <f t="shared" si="655"/>
        <v>0</v>
      </c>
      <c r="AD1140" s="168">
        <f t="shared" si="656"/>
        <v>0</v>
      </c>
      <c r="AE1140" s="168">
        <f t="shared" si="657"/>
        <v>0</v>
      </c>
      <c r="AF1140" s="169">
        <f t="shared" si="658"/>
        <v>0</v>
      </c>
      <c r="AG1140" s="170"/>
      <c r="AH1140" s="238" t="s">
        <v>1490</v>
      </c>
      <c r="AI1140" s="280"/>
      <c r="AN1140" s="255"/>
      <c r="AO1140" s="256"/>
      <c r="AP1140" s="256"/>
      <c r="AQ1140" s="257"/>
    </row>
    <row r="1141" spans="1:43" ht="90">
      <c r="A1141" s="281"/>
      <c r="B1141" s="282" t="s">
        <v>5795</v>
      </c>
      <c r="C1141" s="320" t="s">
        <v>5791</v>
      </c>
      <c r="D1141" s="273" t="s">
        <v>5796</v>
      </c>
      <c r="E1141" s="274"/>
      <c r="F1141" s="275" t="s">
        <v>2594</v>
      </c>
      <c r="G1141" s="276">
        <v>2</v>
      </c>
      <c r="H1141" s="277">
        <v>2.64</v>
      </c>
      <c r="I1141" s="278">
        <v>6.06</v>
      </c>
      <c r="J1141" s="279">
        <f t="shared" si="639"/>
        <v>8.6999999999999993</v>
      </c>
      <c r="K1141" s="166">
        <f t="shared" si="640"/>
        <v>5.28</v>
      </c>
      <c r="L1141" s="166">
        <f t="shared" si="641"/>
        <v>12.12</v>
      </c>
      <c r="M1141" s="166">
        <f t="shared" si="642"/>
        <v>17.399999999999999</v>
      </c>
      <c r="N1141" s="166">
        <f t="shared" si="643"/>
        <v>21.75</v>
      </c>
      <c r="O1141" s="166"/>
      <c r="P1141" s="167">
        <f t="shared" si="644"/>
        <v>2</v>
      </c>
      <c r="Q1141" s="168">
        <f t="shared" si="645"/>
        <v>0</v>
      </c>
      <c r="R1141" s="168">
        <f t="shared" si="646"/>
        <v>0</v>
      </c>
      <c r="S1141" s="168">
        <f t="shared" si="647"/>
        <v>0</v>
      </c>
      <c r="T1141" s="169">
        <f t="shared" si="648"/>
        <v>0</v>
      </c>
      <c r="U1141" s="166"/>
      <c r="V1141" s="167">
        <f t="shared" si="649"/>
        <v>2</v>
      </c>
      <c r="W1141" s="168">
        <f t="shared" si="650"/>
        <v>0</v>
      </c>
      <c r="X1141" s="168">
        <f t="shared" si="651"/>
        <v>0</v>
      </c>
      <c r="Y1141" s="168">
        <f t="shared" si="652"/>
        <v>0</v>
      </c>
      <c r="Z1141" s="169">
        <f t="shared" si="653"/>
        <v>0</v>
      </c>
      <c r="AA1141" s="166"/>
      <c r="AB1141" s="167">
        <f t="shared" si="654"/>
        <v>2</v>
      </c>
      <c r="AC1141" s="168">
        <f t="shared" si="655"/>
        <v>0</v>
      </c>
      <c r="AD1141" s="168">
        <f t="shared" si="656"/>
        <v>0</v>
      </c>
      <c r="AE1141" s="168">
        <f t="shared" si="657"/>
        <v>0</v>
      </c>
      <c r="AF1141" s="169">
        <f t="shared" si="658"/>
        <v>0</v>
      </c>
      <c r="AG1141" s="170"/>
      <c r="AH1141" s="238" t="s">
        <v>1490</v>
      </c>
      <c r="AI1141" s="280"/>
      <c r="AN1141" s="255"/>
      <c r="AO1141" s="256"/>
      <c r="AP1141" s="256"/>
      <c r="AQ1141" s="257"/>
    </row>
    <row r="1142" spans="1:43" ht="90">
      <c r="A1142" s="281"/>
      <c r="B1142" s="282" t="s">
        <v>5797</v>
      </c>
      <c r="C1142" s="320" t="s">
        <v>5791</v>
      </c>
      <c r="D1142" s="273" t="s">
        <v>5798</v>
      </c>
      <c r="E1142" s="274"/>
      <c r="F1142" s="275" t="s">
        <v>2594</v>
      </c>
      <c r="G1142" s="276">
        <v>2</v>
      </c>
      <c r="H1142" s="277">
        <v>164.91</v>
      </c>
      <c r="I1142" s="278">
        <v>302.61</v>
      </c>
      <c r="J1142" s="279">
        <f t="shared" si="639"/>
        <v>467.52</v>
      </c>
      <c r="K1142" s="166">
        <f t="shared" si="640"/>
        <v>329.82</v>
      </c>
      <c r="L1142" s="166">
        <f t="shared" si="641"/>
        <v>605.22</v>
      </c>
      <c r="M1142" s="166">
        <f t="shared" si="642"/>
        <v>935.04</v>
      </c>
      <c r="N1142" s="166">
        <f t="shared" si="643"/>
        <v>1168.8</v>
      </c>
      <c r="O1142" s="166"/>
      <c r="P1142" s="167">
        <f t="shared" si="644"/>
        <v>2</v>
      </c>
      <c r="Q1142" s="168">
        <f t="shared" si="645"/>
        <v>0</v>
      </c>
      <c r="R1142" s="168">
        <f t="shared" si="646"/>
        <v>0</v>
      </c>
      <c r="S1142" s="168">
        <f t="shared" si="647"/>
        <v>0</v>
      </c>
      <c r="T1142" s="169">
        <f t="shared" si="648"/>
        <v>0</v>
      </c>
      <c r="U1142" s="166"/>
      <c r="V1142" s="167">
        <f t="shared" si="649"/>
        <v>2</v>
      </c>
      <c r="W1142" s="168">
        <f t="shared" si="650"/>
        <v>0</v>
      </c>
      <c r="X1142" s="168">
        <f t="shared" si="651"/>
        <v>0</v>
      </c>
      <c r="Y1142" s="168">
        <f t="shared" si="652"/>
        <v>0</v>
      </c>
      <c r="Z1142" s="169">
        <f t="shared" si="653"/>
        <v>0</v>
      </c>
      <c r="AA1142" s="166"/>
      <c r="AB1142" s="167">
        <f t="shared" si="654"/>
        <v>2</v>
      </c>
      <c r="AC1142" s="168">
        <f t="shared" si="655"/>
        <v>0</v>
      </c>
      <c r="AD1142" s="168">
        <f t="shared" si="656"/>
        <v>0</v>
      </c>
      <c r="AE1142" s="168">
        <f t="shared" si="657"/>
        <v>0</v>
      </c>
      <c r="AF1142" s="169">
        <f t="shared" si="658"/>
        <v>0</v>
      </c>
      <c r="AG1142" s="170"/>
      <c r="AH1142" s="238" t="s">
        <v>1490</v>
      </c>
      <c r="AI1142" s="280"/>
      <c r="AN1142" s="239"/>
      <c r="AO1142" s="240"/>
      <c r="AP1142" s="240"/>
      <c r="AQ1142" s="241"/>
    </row>
    <row r="1143" spans="1:43" ht="19.5">
      <c r="A1143" s="281"/>
      <c r="B1143" s="282" t="s">
        <v>5799</v>
      </c>
      <c r="C1143" s="299" t="s">
        <v>5800</v>
      </c>
      <c r="D1143" s="273" t="s">
        <v>5801</v>
      </c>
      <c r="E1143" s="274"/>
      <c r="F1143" s="275" t="s">
        <v>2594</v>
      </c>
      <c r="G1143" s="276">
        <v>21</v>
      </c>
      <c r="H1143" s="277">
        <v>2.4900000000000002</v>
      </c>
      <c r="I1143" s="278">
        <v>7.83</v>
      </c>
      <c r="J1143" s="279">
        <f t="shared" si="639"/>
        <v>10.32</v>
      </c>
      <c r="K1143" s="166">
        <f t="shared" si="640"/>
        <v>52.29</v>
      </c>
      <c r="L1143" s="166">
        <f t="shared" si="641"/>
        <v>164.43</v>
      </c>
      <c r="M1143" s="166">
        <f t="shared" si="642"/>
        <v>216.72</v>
      </c>
      <c r="N1143" s="166">
        <f t="shared" si="643"/>
        <v>270.89999999999998</v>
      </c>
      <c r="O1143" s="166"/>
      <c r="P1143" s="167">
        <f t="shared" si="644"/>
        <v>21</v>
      </c>
      <c r="Q1143" s="168">
        <f t="shared" si="645"/>
        <v>0</v>
      </c>
      <c r="R1143" s="168">
        <f t="shared" si="646"/>
        <v>0</v>
      </c>
      <c r="S1143" s="168">
        <f t="shared" si="647"/>
        <v>0</v>
      </c>
      <c r="T1143" s="169">
        <f t="shared" si="648"/>
        <v>0</v>
      </c>
      <c r="U1143" s="166"/>
      <c r="V1143" s="167">
        <f t="shared" si="649"/>
        <v>21</v>
      </c>
      <c r="W1143" s="168">
        <f t="shared" si="650"/>
        <v>0</v>
      </c>
      <c r="X1143" s="168">
        <f t="shared" si="651"/>
        <v>0</v>
      </c>
      <c r="Y1143" s="168">
        <f t="shared" si="652"/>
        <v>0</v>
      </c>
      <c r="Z1143" s="169">
        <f t="shared" si="653"/>
        <v>0</v>
      </c>
      <c r="AA1143" s="166"/>
      <c r="AB1143" s="167">
        <f t="shared" si="654"/>
        <v>21</v>
      </c>
      <c r="AC1143" s="168">
        <f t="shared" si="655"/>
        <v>0</v>
      </c>
      <c r="AD1143" s="168">
        <f t="shared" si="656"/>
        <v>0</v>
      </c>
      <c r="AE1143" s="168">
        <f t="shared" si="657"/>
        <v>0</v>
      </c>
      <c r="AF1143" s="169">
        <f t="shared" si="658"/>
        <v>0</v>
      </c>
      <c r="AG1143" s="170"/>
      <c r="AH1143" s="238" t="s">
        <v>1490</v>
      </c>
      <c r="AI1143" s="280"/>
      <c r="AN1143" s="255"/>
      <c r="AO1143" s="256"/>
      <c r="AP1143" s="256"/>
      <c r="AQ1143" s="257"/>
    </row>
    <row r="1144" spans="1:43" ht="19.5">
      <c r="A1144" s="281"/>
      <c r="B1144" s="282" t="s">
        <v>5802</v>
      </c>
      <c r="C1144" s="299" t="s">
        <v>5803</v>
      </c>
      <c r="D1144" s="273" t="s">
        <v>5804</v>
      </c>
      <c r="E1144" s="274"/>
      <c r="F1144" s="275" t="s">
        <v>2594</v>
      </c>
      <c r="G1144" s="276">
        <v>33</v>
      </c>
      <c r="H1144" s="277">
        <v>4.83</v>
      </c>
      <c r="I1144" s="278">
        <v>7.83</v>
      </c>
      <c r="J1144" s="279">
        <f t="shared" si="639"/>
        <v>12.66</v>
      </c>
      <c r="K1144" s="166">
        <f t="shared" si="640"/>
        <v>159.38999999999999</v>
      </c>
      <c r="L1144" s="166">
        <f t="shared" si="641"/>
        <v>258.39</v>
      </c>
      <c r="M1144" s="166">
        <f t="shared" si="642"/>
        <v>417.78</v>
      </c>
      <c r="N1144" s="166">
        <f t="shared" si="643"/>
        <v>522.23</v>
      </c>
      <c r="O1144" s="166"/>
      <c r="P1144" s="167">
        <f t="shared" si="644"/>
        <v>33</v>
      </c>
      <c r="Q1144" s="168">
        <f t="shared" si="645"/>
        <v>0</v>
      </c>
      <c r="R1144" s="168">
        <f t="shared" si="646"/>
        <v>0</v>
      </c>
      <c r="S1144" s="168">
        <f t="shared" si="647"/>
        <v>0</v>
      </c>
      <c r="T1144" s="169">
        <f t="shared" si="648"/>
        <v>0</v>
      </c>
      <c r="U1144" s="166"/>
      <c r="V1144" s="167">
        <f t="shared" si="649"/>
        <v>33</v>
      </c>
      <c r="W1144" s="168">
        <f t="shared" si="650"/>
        <v>0</v>
      </c>
      <c r="X1144" s="168">
        <f t="shared" si="651"/>
        <v>0</v>
      </c>
      <c r="Y1144" s="168">
        <f t="shared" si="652"/>
        <v>0</v>
      </c>
      <c r="Z1144" s="169">
        <f t="shared" si="653"/>
        <v>0</v>
      </c>
      <c r="AA1144" s="166"/>
      <c r="AB1144" s="167">
        <f t="shared" si="654"/>
        <v>33</v>
      </c>
      <c r="AC1144" s="168">
        <f t="shared" si="655"/>
        <v>0</v>
      </c>
      <c r="AD1144" s="168">
        <f t="shared" si="656"/>
        <v>0</v>
      </c>
      <c r="AE1144" s="168">
        <f t="shared" si="657"/>
        <v>0</v>
      </c>
      <c r="AF1144" s="169">
        <f t="shared" si="658"/>
        <v>0</v>
      </c>
      <c r="AG1144" s="170"/>
      <c r="AH1144" s="238" t="s">
        <v>1490</v>
      </c>
      <c r="AI1144" s="280"/>
      <c r="AN1144" s="255"/>
      <c r="AO1144" s="256"/>
      <c r="AP1144" s="256"/>
      <c r="AQ1144" s="257"/>
    </row>
    <row r="1145" spans="1:43" ht="60">
      <c r="A1145" s="281"/>
      <c r="B1145" s="282" t="s">
        <v>5805</v>
      </c>
      <c r="C1145" s="299" t="s">
        <v>5806</v>
      </c>
      <c r="D1145" s="273" t="s">
        <v>5807</v>
      </c>
      <c r="E1145" s="274"/>
      <c r="F1145" s="275" t="s">
        <v>2594</v>
      </c>
      <c r="G1145" s="276">
        <v>2</v>
      </c>
      <c r="H1145" s="277">
        <v>10.39</v>
      </c>
      <c r="I1145" s="278">
        <v>5.97</v>
      </c>
      <c r="J1145" s="279">
        <f t="shared" si="639"/>
        <v>16.36</v>
      </c>
      <c r="K1145" s="166">
        <f t="shared" si="640"/>
        <v>20.78</v>
      </c>
      <c r="L1145" s="166">
        <f t="shared" si="641"/>
        <v>11.94</v>
      </c>
      <c r="M1145" s="166">
        <f t="shared" si="642"/>
        <v>32.72</v>
      </c>
      <c r="N1145" s="166">
        <f t="shared" si="643"/>
        <v>40.9</v>
      </c>
      <c r="O1145" s="166"/>
      <c r="P1145" s="167">
        <f t="shared" si="644"/>
        <v>2</v>
      </c>
      <c r="Q1145" s="168">
        <f t="shared" si="645"/>
        <v>0</v>
      </c>
      <c r="R1145" s="168">
        <f t="shared" si="646"/>
        <v>0</v>
      </c>
      <c r="S1145" s="168">
        <f t="shared" si="647"/>
        <v>0</v>
      </c>
      <c r="T1145" s="169">
        <f t="shared" si="648"/>
        <v>0</v>
      </c>
      <c r="U1145" s="166"/>
      <c r="V1145" s="167">
        <f t="shared" si="649"/>
        <v>2</v>
      </c>
      <c r="W1145" s="168">
        <f t="shared" si="650"/>
        <v>0</v>
      </c>
      <c r="X1145" s="168">
        <f t="shared" si="651"/>
        <v>0</v>
      </c>
      <c r="Y1145" s="168">
        <f t="shared" si="652"/>
        <v>0</v>
      </c>
      <c r="Z1145" s="169">
        <f t="shared" si="653"/>
        <v>0</v>
      </c>
      <c r="AA1145" s="166"/>
      <c r="AB1145" s="167">
        <f t="shared" si="654"/>
        <v>2</v>
      </c>
      <c r="AC1145" s="168">
        <f t="shared" si="655"/>
        <v>0</v>
      </c>
      <c r="AD1145" s="168">
        <f t="shared" si="656"/>
        <v>0</v>
      </c>
      <c r="AE1145" s="168">
        <f t="shared" si="657"/>
        <v>0</v>
      </c>
      <c r="AF1145" s="169">
        <f t="shared" si="658"/>
        <v>0</v>
      </c>
      <c r="AG1145" s="170"/>
      <c r="AH1145" s="238" t="s">
        <v>1490</v>
      </c>
      <c r="AI1145" s="280"/>
      <c r="AN1145" s="255"/>
      <c r="AO1145" s="256"/>
      <c r="AP1145" s="256"/>
      <c r="AQ1145" s="257"/>
    </row>
    <row r="1146" spans="1:43" ht="75">
      <c r="A1146" s="281"/>
      <c r="B1146" s="282" t="s">
        <v>5808</v>
      </c>
      <c r="C1146" s="299" t="s">
        <v>5806</v>
      </c>
      <c r="D1146" s="273" t="s">
        <v>5809</v>
      </c>
      <c r="E1146" s="274"/>
      <c r="F1146" s="275" t="s">
        <v>2594</v>
      </c>
      <c r="G1146" s="276">
        <v>2</v>
      </c>
      <c r="H1146" s="277">
        <v>10.39</v>
      </c>
      <c r="I1146" s="278">
        <v>5.97</v>
      </c>
      <c r="J1146" s="279">
        <f t="shared" si="639"/>
        <v>16.36</v>
      </c>
      <c r="K1146" s="166">
        <f t="shared" si="640"/>
        <v>20.78</v>
      </c>
      <c r="L1146" s="166">
        <f t="shared" si="641"/>
        <v>11.94</v>
      </c>
      <c r="M1146" s="166">
        <f t="shared" si="642"/>
        <v>32.72</v>
      </c>
      <c r="N1146" s="166">
        <f t="shared" si="643"/>
        <v>40.9</v>
      </c>
      <c r="O1146" s="166"/>
      <c r="P1146" s="167">
        <f t="shared" si="644"/>
        <v>2</v>
      </c>
      <c r="Q1146" s="168">
        <f t="shared" si="645"/>
        <v>0</v>
      </c>
      <c r="R1146" s="168">
        <f t="shared" si="646"/>
        <v>0</v>
      </c>
      <c r="S1146" s="168">
        <f t="shared" si="647"/>
        <v>0</v>
      </c>
      <c r="T1146" s="169">
        <f t="shared" si="648"/>
        <v>0</v>
      </c>
      <c r="U1146" s="166"/>
      <c r="V1146" s="167">
        <f t="shared" si="649"/>
        <v>2</v>
      </c>
      <c r="W1146" s="168">
        <f t="shared" si="650"/>
        <v>0</v>
      </c>
      <c r="X1146" s="168">
        <f t="shared" si="651"/>
        <v>0</v>
      </c>
      <c r="Y1146" s="168">
        <f t="shared" si="652"/>
        <v>0</v>
      </c>
      <c r="Z1146" s="169">
        <f t="shared" si="653"/>
        <v>0</v>
      </c>
      <c r="AA1146" s="166"/>
      <c r="AB1146" s="167">
        <f t="shared" si="654"/>
        <v>2</v>
      </c>
      <c r="AC1146" s="168">
        <f t="shared" si="655"/>
        <v>0</v>
      </c>
      <c r="AD1146" s="168">
        <f t="shared" si="656"/>
        <v>0</v>
      </c>
      <c r="AE1146" s="168">
        <f t="shared" si="657"/>
        <v>0</v>
      </c>
      <c r="AF1146" s="169">
        <f t="shared" si="658"/>
        <v>0</v>
      </c>
      <c r="AG1146" s="170"/>
      <c r="AH1146" s="238" t="s">
        <v>1490</v>
      </c>
      <c r="AI1146" s="280"/>
      <c r="AN1146" s="255"/>
      <c r="AO1146" s="256"/>
      <c r="AP1146" s="256"/>
      <c r="AQ1146" s="257"/>
    </row>
    <row r="1147" spans="1:43" ht="45">
      <c r="A1147" s="281"/>
      <c r="B1147" s="282" t="s">
        <v>5810</v>
      </c>
      <c r="C1147" s="299" t="s">
        <v>5806</v>
      </c>
      <c r="D1147" s="273" t="s">
        <v>5811</v>
      </c>
      <c r="E1147" s="274"/>
      <c r="F1147" s="275" t="s">
        <v>2594</v>
      </c>
      <c r="G1147" s="276">
        <v>2</v>
      </c>
      <c r="H1147" s="277">
        <v>10.39</v>
      </c>
      <c r="I1147" s="278">
        <v>5.97</v>
      </c>
      <c r="J1147" s="279">
        <f t="shared" si="639"/>
        <v>16.36</v>
      </c>
      <c r="K1147" s="166">
        <f t="shared" si="640"/>
        <v>20.78</v>
      </c>
      <c r="L1147" s="166">
        <f t="shared" si="641"/>
        <v>11.94</v>
      </c>
      <c r="M1147" s="166">
        <f t="shared" si="642"/>
        <v>32.72</v>
      </c>
      <c r="N1147" s="166">
        <f t="shared" si="643"/>
        <v>40.9</v>
      </c>
      <c r="O1147" s="166"/>
      <c r="P1147" s="167">
        <f t="shared" si="644"/>
        <v>2</v>
      </c>
      <c r="Q1147" s="168">
        <f t="shared" si="645"/>
        <v>0</v>
      </c>
      <c r="R1147" s="168">
        <f t="shared" si="646"/>
        <v>0</v>
      </c>
      <c r="S1147" s="168">
        <f t="shared" si="647"/>
        <v>0</v>
      </c>
      <c r="T1147" s="169">
        <f t="shared" si="648"/>
        <v>0</v>
      </c>
      <c r="U1147" s="166"/>
      <c r="V1147" s="167">
        <f t="shared" si="649"/>
        <v>2</v>
      </c>
      <c r="W1147" s="168">
        <f t="shared" si="650"/>
        <v>0</v>
      </c>
      <c r="X1147" s="168">
        <f t="shared" si="651"/>
        <v>0</v>
      </c>
      <c r="Y1147" s="168">
        <f t="shared" si="652"/>
        <v>0</v>
      </c>
      <c r="Z1147" s="169">
        <f t="shared" si="653"/>
        <v>0</v>
      </c>
      <c r="AA1147" s="166"/>
      <c r="AB1147" s="167">
        <f t="shared" si="654"/>
        <v>2</v>
      </c>
      <c r="AC1147" s="168">
        <f t="shared" si="655"/>
        <v>0</v>
      </c>
      <c r="AD1147" s="168">
        <f t="shared" si="656"/>
        <v>0</v>
      </c>
      <c r="AE1147" s="168">
        <f t="shared" si="657"/>
        <v>0</v>
      </c>
      <c r="AF1147" s="169">
        <f t="shared" si="658"/>
        <v>0</v>
      </c>
      <c r="AG1147" s="170"/>
      <c r="AH1147" s="238" t="s">
        <v>1490</v>
      </c>
      <c r="AI1147" s="280"/>
      <c r="AN1147" s="255"/>
      <c r="AO1147" s="256"/>
      <c r="AP1147" s="256"/>
      <c r="AQ1147" s="257"/>
    </row>
    <row r="1148" spans="1:43" ht="45">
      <c r="A1148" s="281"/>
      <c r="B1148" s="282" t="s">
        <v>5812</v>
      </c>
      <c r="C1148" s="299" t="s">
        <v>5806</v>
      </c>
      <c r="D1148" s="273" t="s">
        <v>5813</v>
      </c>
      <c r="E1148" s="274"/>
      <c r="F1148" s="275" t="s">
        <v>2594</v>
      </c>
      <c r="G1148" s="276">
        <v>2</v>
      </c>
      <c r="H1148" s="277">
        <v>10.39</v>
      </c>
      <c r="I1148" s="278">
        <v>5.97</v>
      </c>
      <c r="J1148" s="279">
        <f t="shared" si="639"/>
        <v>16.36</v>
      </c>
      <c r="K1148" s="166">
        <f t="shared" si="640"/>
        <v>20.78</v>
      </c>
      <c r="L1148" s="166">
        <f t="shared" si="641"/>
        <v>11.94</v>
      </c>
      <c r="M1148" s="166">
        <f t="shared" si="642"/>
        <v>32.72</v>
      </c>
      <c r="N1148" s="166">
        <f t="shared" si="643"/>
        <v>40.9</v>
      </c>
      <c r="O1148" s="166"/>
      <c r="P1148" s="167">
        <f t="shared" si="644"/>
        <v>2</v>
      </c>
      <c r="Q1148" s="168">
        <f t="shared" si="645"/>
        <v>0</v>
      </c>
      <c r="R1148" s="168">
        <f t="shared" si="646"/>
        <v>0</v>
      </c>
      <c r="S1148" s="168">
        <f t="shared" si="647"/>
        <v>0</v>
      </c>
      <c r="T1148" s="169">
        <f t="shared" si="648"/>
        <v>0</v>
      </c>
      <c r="U1148" s="166"/>
      <c r="V1148" s="167">
        <f t="shared" si="649"/>
        <v>2</v>
      </c>
      <c r="W1148" s="168">
        <f t="shared" si="650"/>
        <v>0</v>
      </c>
      <c r="X1148" s="168">
        <f t="shared" si="651"/>
        <v>0</v>
      </c>
      <c r="Y1148" s="168">
        <f t="shared" si="652"/>
        <v>0</v>
      </c>
      <c r="Z1148" s="169">
        <f t="shared" si="653"/>
        <v>0</v>
      </c>
      <c r="AA1148" s="166"/>
      <c r="AB1148" s="167">
        <f t="shared" si="654"/>
        <v>2</v>
      </c>
      <c r="AC1148" s="168">
        <f t="shared" si="655"/>
        <v>0</v>
      </c>
      <c r="AD1148" s="168">
        <f t="shared" si="656"/>
        <v>0</v>
      </c>
      <c r="AE1148" s="168">
        <f t="shared" si="657"/>
        <v>0</v>
      </c>
      <c r="AF1148" s="169">
        <f t="shared" si="658"/>
        <v>0</v>
      </c>
      <c r="AG1148" s="170"/>
      <c r="AH1148" s="238" t="s">
        <v>1490</v>
      </c>
      <c r="AI1148" s="280"/>
      <c r="AN1148" s="239"/>
      <c r="AO1148" s="240"/>
      <c r="AP1148" s="240"/>
      <c r="AQ1148" s="241"/>
    </row>
    <row r="1149" spans="1:43" ht="45">
      <c r="A1149" s="281"/>
      <c r="B1149" s="282" t="s">
        <v>5814</v>
      </c>
      <c r="C1149" s="308" t="s">
        <v>5815</v>
      </c>
      <c r="D1149" s="273" t="s">
        <v>5816</v>
      </c>
      <c r="E1149" s="274"/>
      <c r="F1149" s="275" t="s">
        <v>2594</v>
      </c>
      <c r="G1149" s="276">
        <v>43</v>
      </c>
      <c r="H1149" s="277">
        <v>5.03</v>
      </c>
      <c r="I1149" s="278">
        <v>9.5299999999999994</v>
      </c>
      <c r="J1149" s="279">
        <f t="shared" si="639"/>
        <v>14.56</v>
      </c>
      <c r="K1149" s="166">
        <f t="shared" si="640"/>
        <v>216.29</v>
      </c>
      <c r="L1149" s="166">
        <f t="shared" si="641"/>
        <v>409.79</v>
      </c>
      <c r="M1149" s="166">
        <f t="shared" si="642"/>
        <v>626.08000000000004</v>
      </c>
      <c r="N1149" s="166">
        <f t="shared" si="643"/>
        <v>782.6</v>
      </c>
      <c r="O1149" s="166"/>
      <c r="P1149" s="167">
        <f t="shared" si="644"/>
        <v>43</v>
      </c>
      <c r="Q1149" s="168">
        <f t="shared" si="645"/>
        <v>0</v>
      </c>
      <c r="R1149" s="168">
        <f t="shared" si="646"/>
        <v>0</v>
      </c>
      <c r="S1149" s="168">
        <f t="shared" si="647"/>
        <v>0</v>
      </c>
      <c r="T1149" s="169">
        <f t="shared" si="648"/>
        <v>0</v>
      </c>
      <c r="U1149" s="166"/>
      <c r="V1149" s="167">
        <f t="shared" si="649"/>
        <v>43</v>
      </c>
      <c r="W1149" s="168">
        <f t="shared" si="650"/>
        <v>0</v>
      </c>
      <c r="X1149" s="168">
        <f t="shared" si="651"/>
        <v>0</v>
      </c>
      <c r="Y1149" s="168">
        <f t="shared" si="652"/>
        <v>0</v>
      </c>
      <c r="Z1149" s="169">
        <f t="shared" si="653"/>
        <v>0</v>
      </c>
      <c r="AA1149" s="166"/>
      <c r="AB1149" s="167">
        <f t="shared" si="654"/>
        <v>43</v>
      </c>
      <c r="AC1149" s="168">
        <f t="shared" si="655"/>
        <v>0</v>
      </c>
      <c r="AD1149" s="168">
        <f t="shared" si="656"/>
        <v>0</v>
      </c>
      <c r="AE1149" s="168">
        <f t="shared" si="657"/>
        <v>0</v>
      </c>
      <c r="AF1149" s="169">
        <f t="shared" si="658"/>
        <v>0</v>
      </c>
      <c r="AG1149" s="170"/>
      <c r="AH1149" s="238" t="s">
        <v>1490</v>
      </c>
      <c r="AI1149" s="280"/>
      <c r="AN1149" s="255"/>
      <c r="AO1149" s="256"/>
      <c r="AP1149" s="256"/>
      <c r="AQ1149" s="257"/>
    </row>
    <row r="1150" spans="1:43" ht="45">
      <c r="A1150" s="281"/>
      <c r="B1150" s="282" t="s">
        <v>5817</v>
      </c>
      <c r="C1150" s="308" t="s">
        <v>5818</v>
      </c>
      <c r="D1150" s="273" t="s">
        <v>5819</v>
      </c>
      <c r="E1150" s="274"/>
      <c r="F1150" s="275" t="s">
        <v>2594</v>
      </c>
      <c r="G1150" s="276">
        <v>10</v>
      </c>
      <c r="H1150" s="277">
        <v>6.29</v>
      </c>
      <c r="I1150" s="278">
        <v>9.5299999999999994</v>
      </c>
      <c r="J1150" s="279">
        <f t="shared" si="639"/>
        <v>15.82</v>
      </c>
      <c r="K1150" s="166">
        <f t="shared" si="640"/>
        <v>62.9</v>
      </c>
      <c r="L1150" s="166">
        <f t="shared" si="641"/>
        <v>95.3</v>
      </c>
      <c r="M1150" s="166">
        <f t="shared" si="642"/>
        <v>158.19999999999999</v>
      </c>
      <c r="N1150" s="166">
        <f t="shared" si="643"/>
        <v>197.75</v>
      </c>
      <c r="O1150" s="166"/>
      <c r="P1150" s="167">
        <f t="shared" si="644"/>
        <v>10</v>
      </c>
      <c r="Q1150" s="168">
        <f t="shared" si="645"/>
        <v>0</v>
      </c>
      <c r="R1150" s="168">
        <f t="shared" si="646"/>
        <v>0</v>
      </c>
      <c r="S1150" s="168">
        <f t="shared" si="647"/>
        <v>0</v>
      </c>
      <c r="T1150" s="169">
        <f t="shared" si="648"/>
        <v>0</v>
      </c>
      <c r="U1150" s="166"/>
      <c r="V1150" s="167">
        <f t="shared" si="649"/>
        <v>10</v>
      </c>
      <c r="W1150" s="168">
        <f t="shared" si="650"/>
        <v>0</v>
      </c>
      <c r="X1150" s="168">
        <f t="shared" si="651"/>
        <v>0</v>
      </c>
      <c r="Y1150" s="168">
        <f t="shared" si="652"/>
        <v>0</v>
      </c>
      <c r="Z1150" s="169">
        <f t="shared" si="653"/>
        <v>0</v>
      </c>
      <c r="AA1150" s="166"/>
      <c r="AB1150" s="167">
        <f t="shared" si="654"/>
        <v>10</v>
      </c>
      <c r="AC1150" s="168">
        <f t="shared" si="655"/>
        <v>0</v>
      </c>
      <c r="AD1150" s="168">
        <f t="shared" si="656"/>
        <v>0</v>
      </c>
      <c r="AE1150" s="168">
        <f t="shared" si="657"/>
        <v>0</v>
      </c>
      <c r="AF1150" s="169">
        <f t="shared" si="658"/>
        <v>0</v>
      </c>
      <c r="AG1150" s="170"/>
      <c r="AH1150" s="238" t="s">
        <v>1490</v>
      </c>
      <c r="AI1150" s="280"/>
      <c r="AN1150" s="255"/>
      <c r="AO1150" s="256"/>
      <c r="AP1150" s="256"/>
      <c r="AQ1150" s="257"/>
    </row>
    <row r="1151" spans="1:43" ht="60">
      <c r="A1151" s="281"/>
      <c r="B1151" s="282" t="s">
        <v>5820</v>
      </c>
      <c r="C1151" s="308" t="s">
        <v>5821</v>
      </c>
      <c r="D1151" s="273" t="s">
        <v>5822</v>
      </c>
      <c r="E1151" s="274"/>
      <c r="F1151" s="275" t="s">
        <v>2594</v>
      </c>
      <c r="G1151" s="276">
        <v>16</v>
      </c>
      <c r="H1151" s="277">
        <v>15.14</v>
      </c>
      <c r="I1151" s="278">
        <v>14.46</v>
      </c>
      <c r="J1151" s="279">
        <f t="shared" si="639"/>
        <v>29.6</v>
      </c>
      <c r="K1151" s="166">
        <f t="shared" si="640"/>
        <v>242.24</v>
      </c>
      <c r="L1151" s="166">
        <f t="shared" si="641"/>
        <v>231.36</v>
      </c>
      <c r="M1151" s="166">
        <f t="shared" si="642"/>
        <v>473.6</v>
      </c>
      <c r="N1151" s="166">
        <f t="shared" si="643"/>
        <v>592</v>
      </c>
      <c r="O1151" s="166"/>
      <c r="P1151" s="167">
        <f t="shared" si="644"/>
        <v>16</v>
      </c>
      <c r="Q1151" s="168">
        <f t="shared" si="645"/>
        <v>0</v>
      </c>
      <c r="R1151" s="168">
        <f t="shared" si="646"/>
        <v>0</v>
      </c>
      <c r="S1151" s="168">
        <f t="shared" si="647"/>
        <v>0</v>
      </c>
      <c r="T1151" s="169">
        <f t="shared" si="648"/>
        <v>0</v>
      </c>
      <c r="U1151" s="166"/>
      <c r="V1151" s="167">
        <f t="shared" si="649"/>
        <v>16</v>
      </c>
      <c r="W1151" s="168">
        <f t="shared" si="650"/>
        <v>0</v>
      </c>
      <c r="X1151" s="168">
        <f t="shared" si="651"/>
        <v>0</v>
      </c>
      <c r="Y1151" s="168">
        <f t="shared" si="652"/>
        <v>0</v>
      </c>
      <c r="Z1151" s="169">
        <f t="shared" si="653"/>
        <v>0</v>
      </c>
      <c r="AA1151" s="166"/>
      <c r="AB1151" s="167">
        <f t="shared" si="654"/>
        <v>16</v>
      </c>
      <c r="AC1151" s="168">
        <f t="shared" si="655"/>
        <v>0</v>
      </c>
      <c r="AD1151" s="168">
        <f t="shared" si="656"/>
        <v>0</v>
      </c>
      <c r="AE1151" s="168">
        <f t="shared" si="657"/>
        <v>0</v>
      </c>
      <c r="AF1151" s="169">
        <f t="shared" si="658"/>
        <v>0</v>
      </c>
      <c r="AG1151" s="170"/>
      <c r="AH1151" s="238" t="s">
        <v>1490</v>
      </c>
      <c r="AI1151" s="280"/>
      <c r="AN1151" s="255"/>
      <c r="AO1151" s="256"/>
      <c r="AP1151" s="256"/>
      <c r="AQ1151" s="257"/>
    </row>
    <row r="1152" spans="1:43" ht="45">
      <c r="A1152" s="281"/>
      <c r="B1152" s="282" t="s">
        <v>5823</v>
      </c>
      <c r="C1152" s="308" t="s">
        <v>5824</v>
      </c>
      <c r="D1152" s="273" t="s">
        <v>5825</v>
      </c>
      <c r="E1152" s="274"/>
      <c r="F1152" s="275" t="s">
        <v>2594</v>
      </c>
      <c r="G1152" s="276">
        <v>2</v>
      </c>
      <c r="H1152" s="277">
        <v>2</v>
      </c>
      <c r="I1152" s="278">
        <v>4.33</v>
      </c>
      <c r="J1152" s="279">
        <f t="shared" si="639"/>
        <v>6.33</v>
      </c>
      <c r="K1152" s="166">
        <f t="shared" si="640"/>
        <v>4</v>
      </c>
      <c r="L1152" s="166">
        <f t="shared" si="641"/>
        <v>8.66</v>
      </c>
      <c r="M1152" s="166">
        <f t="shared" si="642"/>
        <v>12.66</v>
      </c>
      <c r="N1152" s="166">
        <f t="shared" si="643"/>
        <v>15.83</v>
      </c>
      <c r="O1152" s="166"/>
      <c r="P1152" s="167">
        <f t="shared" si="644"/>
        <v>2</v>
      </c>
      <c r="Q1152" s="168">
        <f t="shared" si="645"/>
        <v>0</v>
      </c>
      <c r="R1152" s="168">
        <f t="shared" si="646"/>
        <v>0</v>
      </c>
      <c r="S1152" s="168">
        <f t="shared" si="647"/>
        <v>0</v>
      </c>
      <c r="T1152" s="169">
        <f t="shared" si="648"/>
        <v>0</v>
      </c>
      <c r="U1152" s="166"/>
      <c r="V1152" s="167">
        <f t="shared" si="649"/>
        <v>2</v>
      </c>
      <c r="W1152" s="168">
        <f t="shared" si="650"/>
        <v>0</v>
      </c>
      <c r="X1152" s="168">
        <f t="shared" si="651"/>
        <v>0</v>
      </c>
      <c r="Y1152" s="168">
        <f t="shared" si="652"/>
        <v>0</v>
      </c>
      <c r="Z1152" s="169">
        <f t="shared" si="653"/>
        <v>0</v>
      </c>
      <c r="AA1152" s="166"/>
      <c r="AB1152" s="167">
        <f t="shared" si="654"/>
        <v>2</v>
      </c>
      <c r="AC1152" s="168">
        <f t="shared" si="655"/>
        <v>0</v>
      </c>
      <c r="AD1152" s="168">
        <f t="shared" si="656"/>
        <v>0</v>
      </c>
      <c r="AE1152" s="168">
        <f t="shared" si="657"/>
        <v>0</v>
      </c>
      <c r="AF1152" s="169">
        <f t="shared" si="658"/>
        <v>0</v>
      </c>
      <c r="AG1152" s="170"/>
      <c r="AH1152" s="238" t="s">
        <v>1490</v>
      </c>
      <c r="AI1152" s="280"/>
      <c r="AN1152" s="255"/>
      <c r="AO1152" s="256"/>
      <c r="AP1152" s="256"/>
      <c r="AQ1152" s="257"/>
    </row>
    <row r="1153" spans="1:43" ht="45">
      <c r="A1153" s="281"/>
      <c r="B1153" s="282" t="s">
        <v>5826</v>
      </c>
      <c r="C1153" s="308" t="s">
        <v>5827</v>
      </c>
      <c r="D1153" s="273" t="s">
        <v>5828</v>
      </c>
      <c r="E1153" s="274"/>
      <c r="F1153" s="275" t="s">
        <v>2594</v>
      </c>
      <c r="G1153" s="276">
        <v>2</v>
      </c>
      <c r="H1153" s="277">
        <v>5.24</v>
      </c>
      <c r="I1153" s="278">
        <v>4.33</v>
      </c>
      <c r="J1153" s="279">
        <f t="shared" si="639"/>
        <v>9.57</v>
      </c>
      <c r="K1153" s="166">
        <f t="shared" si="640"/>
        <v>10.48</v>
      </c>
      <c r="L1153" s="166">
        <f t="shared" si="641"/>
        <v>8.66</v>
      </c>
      <c r="M1153" s="166">
        <f t="shared" si="642"/>
        <v>19.14</v>
      </c>
      <c r="N1153" s="166">
        <f t="shared" si="643"/>
        <v>23.93</v>
      </c>
      <c r="O1153" s="166"/>
      <c r="P1153" s="167">
        <f t="shared" si="644"/>
        <v>2</v>
      </c>
      <c r="Q1153" s="168">
        <f t="shared" si="645"/>
        <v>0</v>
      </c>
      <c r="R1153" s="168">
        <f t="shared" si="646"/>
        <v>0</v>
      </c>
      <c r="S1153" s="168">
        <f t="shared" si="647"/>
        <v>0</v>
      </c>
      <c r="T1153" s="169">
        <f t="shared" si="648"/>
        <v>0</v>
      </c>
      <c r="U1153" s="166"/>
      <c r="V1153" s="167">
        <f t="shared" si="649"/>
        <v>2</v>
      </c>
      <c r="W1153" s="168">
        <f t="shared" si="650"/>
        <v>0</v>
      </c>
      <c r="X1153" s="168">
        <f t="shared" si="651"/>
        <v>0</v>
      </c>
      <c r="Y1153" s="168">
        <f t="shared" si="652"/>
        <v>0</v>
      </c>
      <c r="Z1153" s="169">
        <f t="shared" si="653"/>
        <v>0</v>
      </c>
      <c r="AA1153" s="166"/>
      <c r="AB1153" s="167">
        <f t="shared" si="654"/>
        <v>2</v>
      </c>
      <c r="AC1153" s="168">
        <f t="shared" si="655"/>
        <v>0</v>
      </c>
      <c r="AD1153" s="168">
        <f t="shared" si="656"/>
        <v>0</v>
      </c>
      <c r="AE1153" s="168">
        <f t="shared" si="657"/>
        <v>0</v>
      </c>
      <c r="AF1153" s="169">
        <f t="shared" si="658"/>
        <v>0</v>
      </c>
      <c r="AG1153" s="170"/>
      <c r="AH1153" s="238" t="s">
        <v>1490</v>
      </c>
      <c r="AI1153" s="280"/>
      <c r="AN1153" s="255"/>
      <c r="AO1153" s="256"/>
      <c r="AP1153" s="256"/>
      <c r="AQ1153" s="257"/>
    </row>
    <row r="1154" spans="1:43" ht="45">
      <c r="A1154" s="281"/>
      <c r="B1154" s="282" t="s">
        <v>5829</v>
      </c>
      <c r="C1154" s="308" t="s">
        <v>5830</v>
      </c>
      <c r="D1154" s="273" t="s">
        <v>5831</v>
      </c>
      <c r="E1154" s="274"/>
      <c r="F1154" s="275" t="s">
        <v>2594</v>
      </c>
      <c r="G1154" s="276">
        <v>4</v>
      </c>
      <c r="H1154" s="277">
        <v>6.03</v>
      </c>
      <c r="I1154" s="278">
        <v>4.33</v>
      </c>
      <c r="J1154" s="279">
        <f t="shared" si="639"/>
        <v>10.36</v>
      </c>
      <c r="K1154" s="166">
        <f t="shared" si="640"/>
        <v>24.12</v>
      </c>
      <c r="L1154" s="166">
        <f t="shared" si="641"/>
        <v>17.32</v>
      </c>
      <c r="M1154" s="166">
        <f t="shared" si="642"/>
        <v>41.44</v>
      </c>
      <c r="N1154" s="166">
        <f t="shared" si="643"/>
        <v>51.8</v>
      </c>
      <c r="O1154" s="166"/>
      <c r="P1154" s="167">
        <f t="shared" si="644"/>
        <v>4</v>
      </c>
      <c r="Q1154" s="168">
        <f t="shared" si="645"/>
        <v>0</v>
      </c>
      <c r="R1154" s="168">
        <f t="shared" si="646"/>
        <v>0</v>
      </c>
      <c r="S1154" s="168">
        <f t="shared" si="647"/>
        <v>0</v>
      </c>
      <c r="T1154" s="169">
        <f t="shared" si="648"/>
        <v>0</v>
      </c>
      <c r="U1154" s="166"/>
      <c r="V1154" s="167">
        <f t="shared" si="649"/>
        <v>4</v>
      </c>
      <c r="W1154" s="168">
        <f t="shared" si="650"/>
        <v>0</v>
      </c>
      <c r="X1154" s="168">
        <f t="shared" si="651"/>
        <v>0</v>
      </c>
      <c r="Y1154" s="168">
        <f t="shared" si="652"/>
        <v>0</v>
      </c>
      <c r="Z1154" s="169">
        <f t="shared" si="653"/>
        <v>0</v>
      </c>
      <c r="AA1154" s="166"/>
      <c r="AB1154" s="167">
        <f t="shared" si="654"/>
        <v>4</v>
      </c>
      <c r="AC1154" s="168">
        <f t="shared" si="655"/>
        <v>0</v>
      </c>
      <c r="AD1154" s="168">
        <f t="shared" si="656"/>
        <v>0</v>
      </c>
      <c r="AE1154" s="168">
        <f t="shared" si="657"/>
        <v>0</v>
      </c>
      <c r="AF1154" s="169">
        <f t="shared" si="658"/>
        <v>0</v>
      </c>
      <c r="AG1154" s="170"/>
      <c r="AH1154" s="238" t="s">
        <v>1490</v>
      </c>
      <c r="AI1154" s="280"/>
      <c r="AN1154" s="239"/>
      <c r="AO1154" s="240"/>
      <c r="AP1154" s="240"/>
      <c r="AQ1154" s="241"/>
    </row>
    <row r="1155" spans="1:43" ht="45">
      <c r="A1155" s="281"/>
      <c r="B1155" s="282" t="s">
        <v>5832</v>
      </c>
      <c r="C1155" s="308" t="s">
        <v>5833</v>
      </c>
      <c r="D1155" s="273" t="s">
        <v>5834</v>
      </c>
      <c r="E1155" s="274"/>
      <c r="F1155" s="275" t="s">
        <v>2594</v>
      </c>
      <c r="G1155" s="276">
        <v>2</v>
      </c>
      <c r="H1155" s="277">
        <v>6.03</v>
      </c>
      <c r="I1155" s="278">
        <v>4.33</v>
      </c>
      <c r="J1155" s="279">
        <f t="shared" si="639"/>
        <v>10.36</v>
      </c>
      <c r="K1155" s="166">
        <f t="shared" si="640"/>
        <v>12.06</v>
      </c>
      <c r="L1155" s="166">
        <f t="shared" si="641"/>
        <v>8.66</v>
      </c>
      <c r="M1155" s="166">
        <f t="shared" si="642"/>
        <v>20.72</v>
      </c>
      <c r="N1155" s="166">
        <f t="shared" si="643"/>
        <v>25.9</v>
      </c>
      <c r="O1155" s="166"/>
      <c r="P1155" s="167">
        <f t="shared" si="644"/>
        <v>2</v>
      </c>
      <c r="Q1155" s="168">
        <f t="shared" si="645"/>
        <v>0</v>
      </c>
      <c r="R1155" s="168">
        <f t="shared" si="646"/>
        <v>0</v>
      </c>
      <c r="S1155" s="168">
        <f t="shared" si="647"/>
        <v>0</v>
      </c>
      <c r="T1155" s="169">
        <f t="shared" si="648"/>
        <v>0</v>
      </c>
      <c r="U1155" s="166"/>
      <c r="V1155" s="167">
        <f t="shared" si="649"/>
        <v>2</v>
      </c>
      <c r="W1155" s="168">
        <f t="shared" si="650"/>
        <v>0</v>
      </c>
      <c r="X1155" s="168">
        <f t="shared" si="651"/>
        <v>0</v>
      </c>
      <c r="Y1155" s="168">
        <f t="shared" si="652"/>
        <v>0</v>
      </c>
      <c r="Z1155" s="169">
        <f t="shared" si="653"/>
        <v>0</v>
      </c>
      <c r="AA1155" s="166"/>
      <c r="AB1155" s="167">
        <f t="shared" si="654"/>
        <v>2</v>
      </c>
      <c r="AC1155" s="168">
        <f t="shared" si="655"/>
        <v>0</v>
      </c>
      <c r="AD1155" s="168">
        <f t="shared" si="656"/>
        <v>0</v>
      </c>
      <c r="AE1155" s="168">
        <f t="shared" si="657"/>
        <v>0</v>
      </c>
      <c r="AF1155" s="169">
        <f t="shared" si="658"/>
        <v>0</v>
      </c>
      <c r="AG1155" s="170"/>
      <c r="AH1155" s="238" t="s">
        <v>1490</v>
      </c>
      <c r="AI1155" s="280"/>
      <c r="AN1155" s="255"/>
      <c r="AO1155" s="256"/>
      <c r="AP1155" s="256"/>
      <c r="AQ1155" s="257"/>
    </row>
    <row r="1156" spans="1:43" ht="60">
      <c r="A1156" s="281"/>
      <c r="B1156" s="282" t="s">
        <v>5835</v>
      </c>
      <c r="C1156" s="308" t="s">
        <v>5836</v>
      </c>
      <c r="D1156" s="273" t="s">
        <v>5837</v>
      </c>
      <c r="E1156" s="274"/>
      <c r="F1156" s="275" t="s">
        <v>2594</v>
      </c>
      <c r="G1156" s="276">
        <v>2</v>
      </c>
      <c r="H1156" s="277">
        <v>5.47</v>
      </c>
      <c r="I1156" s="278">
        <v>4.33</v>
      </c>
      <c r="J1156" s="279">
        <f t="shared" si="639"/>
        <v>9.8000000000000007</v>
      </c>
      <c r="K1156" s="166">
        <f t="shared" si="640"/>
        <v>10.94</v>
      </c>
      <c r="L1156" s="166">
        <f t="shared" si="641"/>
        <v>8.66</v>
      </c>
      <c r="M1156" s="166">
        <f t="shared" si="642"/>
        <v>19.600000000000001</v>
      </c>
      <c r="N1156" s="166">
        <f t="shared" si="643"/>
        <v>24.5</v>
      </c>
      <c r="O1156" s="166"/>
      <c r="P1156" s="167">
        <f t="shared" si="644"/>
        <v>2</v>
      </c>
      <c r="Q1156" s="168">
        <f t="shared" si="645"/>
        <v>0</v>
      </c>
      <c r="R1156" s="168">
        <f t="shared" si="646"/>
        <v>0</v>
      </c>
      <c r="S1156" s="168">
        <f t="shared" si="647"/>
        <v>0</v>
      </c>
      <c r="T1156" s="169">
        <f t="shared" si="648"/>
        <v>0</v>
      </c>
      <c r="U1156" s="166"/>
      <c r="V1156" s="167">
        <f t="shared" si="649"/>
        <v>2</v>
      </c>
      <c r="W1156" s="168">
        <f t="shared" si="650"/>
        <v>0</v>
      </c>
      <c r="X1156" s="168">
        <f t="shared" si="651"/>
        <v>0</v>
      </c>
      <c r="Y1156" s="168">
        <f t="shared" si="652"/>
        <v>0</v>
      </c>
      <c r="Z1156" s="169">
        <f t="shared" si="653"/>
        <v>0</v>
      </c>
      <c r="AA1156" s="166"/>
      <c r="AB1156" s="167">
        <f t="shared" si="654"/>
        <v>2</v>
      </c>
      <c r="AC1156" s="168">
        <f t="shared" si="655"/>
        <v>0</v>
      </c>
      <c r="AD1156" s="168">
        <f t="shared" si="656"/>
        <v>0</v>
      </c>
      <c r="AE1156" s="168">
        <f t="shared" si="657"/>
        <v>0</v>
      </c>
      <c r="AF1156" s="169">
        <f t="shared" si="658"/>
        <v>0</v>
      </c>
      <c r="AG1156" s="170"/>
      <c r="AH1156" s="238" t="s">
        <v>1490</v>
      </c>
      <c r="AI1156" s="280"/>
      <c r="AN1156" s="255"/>
      <c r="AO1156" s="256"/>
      <c r="AP1156" s="256"/>
      <c r="AQ1156" s="257"/>
    </row>
    <row r="1157" spans="1:43" ht="75">
      <c r="A1157" s="281"/>
      <c r="B1157" s="282" t="s">
        <v>5838</v>
      </c>
      <c r="C1157" s="296" t="s">
        <v>5839</v>
      </c>
      <c r="D1157" s="273" t="s">
        <v>5840</v>
      </c>
      <c r="E1157" s="274"/>
      <c r="F1157" s="275" t="s">
        <v>2594</v>
      </c>
      <c r="G1157" s="276">
        <v>2</v>
      </c>
      <c r="H1157" s="277">
        <v>72.63</v>
      </c>
      <c r="I1157" s="278">
        <v>20.93</v>
      </c>
      <c r="J1157" s="279">
        <f t="shared" si="639"/>
        <v>93.56</v>
      </c>
      <c r="K1157" s="166">
        <f t="shared" si="640"/>
        <v>145.26</v>
      </c>
      <c r="L1157" s="166">
        <f t="shared" si="641"/>
        <v>41.86</v>
      </c>
      <c r="M1157" s="166">
        <f t="shared" si="642"/>
        <v>187.12</v>
      </c>
      <c r="N1157" s="166">
        <f t="shared" si="643"/>
        <v>233.9</v>
      </c>
      <c r="O1157" s="166"/>
      <c r="P1157" s="167">
        <f t="shared" si="644"/>
        <v>2</v>
      </c>
      <c r="Q1157" s="168">
        <f t="shared" si="645"/>
        <v>0</v>
      </c>
      <c r="R1157" s="168">
        <f t="shared" si="646"/>
        <v>0</v>
      </c>
      <c r="S1157" s="168">
        <f t="shared" si="647"/>
        <v>0</v>
      </c>
      <c r="T1157" s="169">
        <f t="shared" si="648"/>
        <v>0</v>
      </c>
      <c r="U1157" s="166"/>
      <c r="V1157" s="167">
        <f t="shared" si="649"/>
        <v>2</v>
      </c>
      <c r="W1157" s="168">
        <f t="shared" si="650"/>
        <v>0</v>
      </c>
      <c r="X1157" s="168">
        <f t="shared" si="651"/>
        <v>0</v>
      </c>
      <c r="Y1157" s="168">
        <f t="shared" si="652"/>
        <v>0</v>
      </c>
      <c r="Z1157" s="169">
        <f t="shared" si="653"/>
        <v>0</v>
      </c>
      <c r="AA1157" s="166"/>
      <c r="AB1157" s="167">
        <f t="shared" si="654"/>
        <v>2</v>
      </c>
      <c r="AC1157" s="168">
        <f t="shared" si="655"/>
        <v>0</v>
      </c>
      <c r="AD1157" s="168">
        <f t="shared" si="656"/>
        <v>0</v>
      </c>
      <c r="AE1157" s="168">
        <f t="shared" si="657"/>
        <v>0</v>
      </c>
      <c r="AF1157" s="169">
        <f t="shared" si="658"/>
        <v>0</v>
      </c>
      <c r="AG1157" s="170"/>
      <c r="AH1157" s="238" t="s">
        <v>1490</v>
      </c>
      <c r="AI1157" s="280"/>
      <c r="AN1157" s="255" t="s">
        <v>4266</v>
      </c>
      <c r="AO1157" s="256" t="s">
        <v>5644</v>
      </c>
      <c r="AP1157" s="256" t="s">
        <v>5693</v>
      </c>
      <c r="AQ1157" s="257"/>
    </row>
    <row r="1158" spans="1:43" ht="75">
      <c r="A1158" s="281"/>
      <c r="B1158" s="282" t="s">
        <v>5841</v>
      </c>
      <c r="C1158" s="299" t="s">
        <v>5842</v>
      </c>
      <c r="D1158" s="273" t="s">
        <v>5843</v>
      </c>
      <c r="E1158" s="274"/>
      <c r="F1158" s="275" t="s">
        <v>2594</v>
      </c>
      <c r="G1158" s="276">
        <v>0</v>
      </c>
      <c r="H1158" s="277">
        <v>115.52</v>
      </c>
      <c r="I1158" s="278">
        <v>12.51</v>
      </c>
      <c r="J1158" s="279">
        <f t="shared" si="639"/>
        <v>128.03</v>
      </c>
      <c r="K1158" s="166">
        <f t="shared" si="640"/>
        <v>0</v>
      </c>
      <c r="L1158" s="166">
        <f t="shared" si="641"/>
        <v>0</v>
      </c>
      <c r="M1158" s="166">
        <f t="shared" si="642"/>
        <v>0</v>
      </c>
      <c r="N1158" s="166">
        <f t="shared" si="643"/>
        <v>0</v>
      </c>
      <c r="O1158" s="166"/>
      <c r="P1158" s="167">
        <f t="shared" si="644"/>
        <v>0</v>
      </c>
      <c r="Q1158" s="168">
        <f t="shared" si="645"/>
        <v>0</v>
      </c>
      <c r="R1158" s="168">
        <f t="shared" si="646"/>
        <v>0</v>
      </c>
      <c r="S1158" s="168">
        <f t="shared" si="647"/>
        <v>0</v>
      </c>
      <c r="T1158" s="169">
        <f t="shared" si="648"/>
        <v>0</v>
      </c>
      <c r="U1158" s="166"/>
      <c r="V1158" s="167">
        <f t="shared" si="649"/>
        <v>0</v>
      </c>
      <c r="W1158" s="168">
        <f t="shared" si="650"/>
        <v>0</v>
      </c>
      <c r="X1158" s="168">
        <f t="shared" si="651"/>
        <v>0</v>
      </c>
      <c r="Y1158" s="168">
        <f t="shared" si="652"/>
        <v>0</v>
      </c>
      <c r="Z1158" s="169">
        <f t="shared" si="653"/>
        <v>0</v>
      </c>
      <c r="AA1158" s="166"/>
      <c r="AB1158" s="167">
        <f t="shared" si="654"/>
        <v>0</v>
      </c>
      <c r="AC1158" s="168">
        <f t="shared" si="655"/>
        <v>0</v>
      </c>
      <c r="AD1158" s="168">
        <f t="shared" si="656"/>
        <v>0</v>
      </c>
      <c r="AE1158" s="168">
        <f t="shared" si="657"/>
        <v>0</v>
      </c>
      <c r="AF1158" s="169">
        <f t="shared" si="658"/>
        <v>0</v>
      </c>
      <c r="AG1158" s="170"/>
      <c r="AH1158" s="238" t="s">
        <v>1490</v>
      </c>
      <c r="AI1158" s="280"/>
      <c r="AN1158" s="255"/>
      <c r="AO1158" s="256"/>
      <c r="AP1158" s="256"/>
      <c r="AQ1158" s="257"/>
    </row>
    <row r="1159" spans="1:43" ht="30">
      <c r="A1159" s="281"/>
      <c r="B1159" s="282" t="s">
        <v>5844</v>
      </c>
      <c r="C1159" s="308" t="s">
        <v>5845</v>
      </c>
      <c r="D1159" s="273" t="s">
        <v>5846</v>
      </c>
      <c r="E1159" s="274"/>
      <c r="F1159" s="275" t="s">
        <v>2594</v>
      </c>
      <c r="G1159" s="276">
        <v>6</v>
      </c>
      <c r="H1159" s="277">
        <v>4.6900000000000004</v>
      </c>
      <c r="I1159" s="278">
        <v>1.44</v>
      </c>
      <c r="J1159" s="279">
        <f t="shared" si="639"/>
        <v>6.13</v>
      </c>
      <c r="K1159" s="166">
        <f t="shared" si="640"/>
        <v>28.14</v>
      </c>
      <c r="L1159" s="166">
        <f t="shared" si="641"/>
        <v>8.64</v>
      </c>
      <c r="M1159" s="166">
        <f t="shared" si="642"/>
        <v>36.78</v>
      </c>
      <c r="N1159" s="166">
        <f t="shared" si="643"/>
        <v>45.98</v>
      </c>
      <c r="O1159" s="166"/>
      <c r="P1159" s="167">
        <f t="shared" si="644"/>
        <v>6</v>
      </c>
      <c r="Q1159" s="168">
        <f t="shared" si="645"/>
        <v>0</v>
      </c>
      <c r="R1159" s="168">
        <f t="shared" si="646"/>
        <v>0</v>
      </c>
      <c r="S1159" s="168">
        <f t="shared" si="647"/>
        <v>0</v>
      </c>
      <c r="T1159" s="169">
        <f t="shared" si="648"/>
        <v>0</v>
      </c>
      <c r="U1159" s="166"/>
      <c r="V1159" s="167">
        <f t="shared" si="649"/>
        <v>6</v>
      </c>
      <c r="W1159" s="168">
        <f t="shared" si="650"/>
        <v>0</v>
      </c>
      <c r="X1159" s="168">
        <f t="shared" si="651"/>
        <v>0</v>
      </c>
      <c r="Y1159" s="168">
        <f t="shared" si="652"/>
        <v>0</v>
      </c>
      <c r="Z1159" s="169">
        <f t="shared" si="653"/>
        <v>0</v>
      </c>
      <c r="AA1159" s="166"/>
      <c r="AB1159" s="167">
        <f t="shared" si="654"/>
        <v>6</v>
      </c>
      <c r="AC1159" s="168">
        <f t="shared" si="655"/>
        <v>0</v>
      </c>
      <c r="AD1159" s="168">
        <f t="shared" si="656"/>
        <v>0</v>
      </c>
      <c r="AE1159" s="168">
        <f t="shared" si="657"/>
        <v>0</v>
      </c>
      <c r="AF1159" s="169">
        <f t="shared" si="658"/>
        <v>0</v>
      </c>
      <c r="AG1159" s="170"/>
      <c r="AH1159" s="238" t="s">
        <v>1490</v>
      </c>
      <c r="AI1159" s="280"/>
      <c r="AN1159" s="255"/>
      <c r="AO1159" s="256"/>
      <c r="AP1159" s="256"/>
      <c r="AQ1159" s="257"/>
    </row>
    <row r="1160" spans="1:43" ht="30">
      <c r="A1160" s="281"/>
      <c r="B1160" s="282" t="s">
        <v>5847</v>
      </c>
      <c r="C1160" s="308" t="s">
        <v>5848</v>
      </c>
      <c r="D1160" s="273" t="s">
        <v>5849</v>
      </c>
      <c r="E1160" s="274"/>
      <c r="F1160" s="275" t="s">
        <v>2594</v>
      </c>
      <c r="G1160" s="276">
        <v>6</v>
      </c>
      <c r="H1160" s="277">
        <v>9.36</v>
      </c>
      <c r="I1160" s="278">
        <v>1.73</v>
      </c>
      <c r="J1160" s="279">
        <f t="shared" si="639"/>
        <v>11.09</v>
      </c>
      <c r="K1160" s="166">
        <f t="shared" si="640"/>
        <v>56.16</v>
      </c>
      <c r="L1160" s="166">
        <f t="shared" si="641"/>
        <v>10.38</v>
      </c>
      <c r="M1160" s="166">
        <f t="shared" si="642"/>
        <v>66.540000000000006</v>
      </c>
      <c r="N1160" s="166">
        <f t="shared" si="643"/>
        <v>83.18</v>
      </c>
      <c r="O1160" s="166"/>
      <c r="P1160" s="167">
        <f t="shared" si="644"/>
        <v>6</v>
      </c>
      <c r="Q1160" s="168">
        <f t="shared" si="645"/>
        <v>0</v>
      </c>
      <c r="R1160" s="168">
        <f t="shared" si="646"/>
        <v>0</v>
      </c>
      <c r="S1160" s="168">
        <f t="shared" si="647"/>
        <v>0</v>
      </c>
      <c r="T1160" s="169">
        <f t="shared" si="648"/>
        <v>0</v>
      </c>
      <c r="U1160" s="166"/>
      <c r="V1160" s="167">
        <f t="shared" si="649"/>
        <v>6</v>
      </c>
      <c r="W1160" s="168">
        <f t="shared" si="650"/>
        <v>0</v>
      </c>
      <c r="X1160" s="168">
        <f t="shared" si="651"/>
        <v>0</v>
      </c>
      <c r="Y1160" s="168">
        <f t="shared" si="652"/>
        <v>0</v>
      </c>
      <c r="Z1160" s="169">
        <f t="shared" si="653"/>
        <v>0</v>
      </c>
      <c r="AA1160" s="166"/>
      <c r="AB1160" s="167">
        <f t="shared" si="654"/>
        <v>6</v>
      </c>
      <c r="AC1160" s="168">
        <f t="shared" si="655"/>
        <v>0</v>
      </c>
      <c r="AD1160" s="168">
        <f t="shared" si="656"/>
        <v>0</v>
      </c>
      <c r="AE1160" s="168">
        <f t="shared" si="657"/>
        <v>0</v>
      </c>
      <c r="AF1160" s="169">
        <f t="shared" si="658"/>
        <v>0</v>
      </c>
      <c r="AG1160" s="170"/>
      <c r="AH1160" s="238" t="s">
        <v>1490</v>
      </c>
      <c r="AI1160" s="280"/>
      <c r="AN1160" s="239"/>
      <c r="AO1160" s="240"/>
      <c r="AP1160" s="240"/>
      <c r="AQ1160" s="241"/>
    </row>
    <row r="1161" spans="1:43" ht="30">
      <c r="A1161" s="281"/>
      <c r="B1161" s="282" t="s">
        <v>5850</v>
      </c>
      <c r="C1161" s="308" t="s">
        <v>5845</v>
      </c>
      <c r="D1161" s="273" t="s">
        <v>5851</v>
      </c>
      <c r="E1161" s="274"/>
      <c r="F1161" s="275" t="s">
        <v>2594</v>
      </c>
      <c r="G1161" s="276">
        <v>10</v>
      </c>
      <c r="H1161" s="277">
        <v>4.6900000000000004</v>
      </c>
      <c r="I1161" s="278">
        <v>1.44</v>
      </c>
      <c r="J1161" s="279">
        <f t="shared" si="639"/>
        <v>6.13</v>
      </c>
      <c r="K1161" s="166">
        <f t="shared" si="640"/>
        <v>46.9</v>
      </c>
      <c r="L1161" s="166">
        <f t="shared" si="641"/>
        <v>14.4</v>
      </c>
      <c r="M1161" s="166">
        <f t="shared" si="642"/>
        <v>61.3</v>
      </c>
      <c r="N1161" s="166">
        <f t="shared" si="643"/>
        <v>76.63</v>
      </c>
      <c r="O1161" s="166"/>
      <c r="P1161" s="167">
        <f t="shared" si="644"/>
        <v>10</v>
      </c>
      <c r="Q1161" s="168">
        <f t="shared" si="645"/>
        <v>0</v>
      </c>
      <c r="R1161" s="168">
        <f t="shared" si="646"/>
        <v>0</v>
      </c>
      <c r="S1161" s="168">
        <f t="shared" si="647"/>
        <v>0</v>
      </c>
      <c r="T1161" s="169">
        <f t="shared" si="648"/>
        <v>0</v>
      </c>
      <c r="U1161" s="166"/>
      <c r="V1161" s="167">
        <f t="shared" si="649"/>
        <v>10</v>
      </c>
      <c r="W1161" s="168">
        <f t="shared" si="650"/>
        <v>0</v>
      </c>
      <c r="X1161" s="168">
        <f t="shared" si="651"/>
        <v>0</v>
      </c>
      <c r="Y1161" s="168">
        <f t="shared" si="652"/>
        <v>0</v>
      </c>
      <c r="Z1161" s="169">
        <f t="shared" si="653"/>
        <v>0</v>
      </c>
      <c r="AA1161" s="166"/>
      <c r="AB1161" s="167">
        <f t="shared" si="654"/>
        <v>10</v>
      </c>
      <c r="AC1161" s="168">
        <f t="shared" si="655"/>
        <v>0</v>
      </c>
      <c r="AD1161" s="168">
        <f t="shared" si="656"/>
        <v>0</v>
      </c>
      <c r="AE1161" s="168">
        <f t="shared" si="657"/>
        <v>0</v>
      </c>
      <c r="AF1161" s="169">
        <f t="shared" si="658"/>
        <v>0</v>
      </c>
      <c r="AG1161" s="170"/>
      <c r="AH1161" s="238" t="s">
        <v>1490</v>
      </c>
      <c r="AI1161" s="280"/>
      <c r="AN1161" s="255"/>
      <c r="AO1161" s="256"/>
      <c r="AP1161" s="256"/>
      <c r="AQ1161" s="257"/>
    </row>
    <row r="1162" spans="1:43" ht="30">
      <c r="A1162" s="281"/>
      <c r="B1162" s="282" t="s">
        <v>5852</v>
      </c>
      <c r="C1162" s="308" t="s">
        <v>5848</v>
      </c>
      <c r="D1162" s="273" t="s">
        <v>5853</v>
      </c>
      <c r="E1162" s="274"/>
      <c r="F1162" s="275" t="s">
        <v>2594</v>
      </c>
      <c r="G1162" s="276">
        <v>2</v>
      </c>
      <c r="H1162" s="277">
        <v>9.36</v>
      </c>
      <c r="I1162" s="278">
        <v>1.73</v>
      </c>
      <c r="J1162" s="279">
        <f t="shared" si="639"/>
        <v>11.09</v>
      </c>
      <c r="K1162" s="166">
        <f t="shared" si="640"/>
        <v>18.72</v>
      </c>
      <c r="L1162" s="166">
        <f t="shared" si="641"/>
        <v>3.46</v>
      </c>
      <c r="M1162" s="166">
        <f t="shared" si="642"/>
        <v>22.18</v>
      </c>
      <c r="N1162" s="166">
        <f t="shared" si="643"/>
        <v>27.73</v>
      </c>
      <c r="O1162" s="166"/>
      <c r="P1162" s="167">
        <f t="shared" si="644"/>
        <v>2</v>
      </c>
      <c r="Q1162" s="168">
        <f t="shared" si="645"/>
        <v>0</v>
      </c>
      <c r="R1162" s="168">
        <f t="shared" si="646"/>
        <v>0</v>
      </c>
      <c r="S1162" s="168">
        <f t="shared" si="647"/>
        <v>0</v>
      </c>
      <c r="T1162" s="169">
        <f t="shared" si="648"/>
        <v>0</v>
      </c>
      <c r="U1162" s="166"/>
      <c r="V1162" s="167">
        <f t="shared" si="649"/>
        <v>2</v>
      </c>
      <c r="W1162" s="168">
        <f t="shared" si="650"/>
        <v>0</v>
      </c>
      <c r="X1162" s="168">
        <f t="shared" si="651"/>
        <v>0</v>
      </c>
      <c r="Y1162" s="168">
        <f t="shared" si="652"/>
        <v>0</v>
      </c>
      <c r="Z1162" s="169">
        <f t="shared" si="653"/>
        <v>0</v>
      </c>
      <c r="AA1162" s="166"/>
      <c r="AB1162" s="167">
        <f t="shared" si="654"/>
        <v>2</v>
      </c>
      <c r="AC1162" s="168">
        <f t="shared" si="655"/>
        <v>0</v>
      </c>
      <c r="AD1162" s="168">
        <f t="shared" si="656"/>
        <v>0</v>
      </c>
      <c r="AE1162" s="168">
        <f t="shared" si="657"/>
        <v>0</v>
      </c>
      <c r="AF1162" s="169">
        <f t="shared" si="658"/>
        <v>0</v>
      </c>
      <c r="AG1162" s="170"/>
      <c r="AH1162" s="238" t="s">
        <v>1490</v>
      </c>
      <c r="AI1162" s="280"/>
      <c r="AN1162" s="255"/>
      <c r="AO1162" s="256"/>
      <c r="AP1162" s="256"/>
      <c r="AQ1162" s="257"/>
    </row>
    <row r="1163" spans="1:43" ht="30">
      <c r="A1163" s="281"/>
      <c r="B1163" s="282" t="s">
        <v>5854</v>
      </c>
      <c r="C1163" s="308" t="s">
        <v>5845</v>
      </c>
      <c r="D1163" s="273" t="s">
        <v>5855</v>
      </c>
      <c r="E1163" s="274"/>
      <c r="F1163" s="275" t="s">
        <v>2594</v>
      </c>
      <c r="G1163" s="276">
        <v>12</v>
      </c>
      <c r="H1163" s="277">
        <v>4.6900000000000004</v>
      </c>
      <c r="I1163" s="278">
        <v>1.44</v>
      </c>
      <c r="J1163" s="279">
        <f t="shared" si="639"/>
        <v>6.13</v>
      </c>
      <c r="K1163" s="166">
        <f t="shared" si="640"/>
        <v>56.28</v>
      </c>
      <c r="L1163" s="166">
        <f t="shared" si="641"/>
        <v>17.28</v>
      </c>
      <c r="M1163" s="166">
        <f t="shared" si="642"/>
        <v>73.56</v>
      </c>
      <c r="N1163" s="166">
        <f t="shared" si="643"/>
        <v>91.95</v>
      </c>
      <c r="O1163" s="166"/>
      <c r="P1163" s="167">
        <f t="shared" si="644"/>
        <v>12</v>
      </c>
      <c r="Q1163" s="168">
        <f t="shared" si="645"/>
        <v>0</v>
      </c>
      <c r="R1163" s="168">
        <f t="shared" si="646"/>
        <v>0</v>
      </c>
      <c r="S1163" s="168">
        <f t="shared" si="647"/>
        <v>0</v>
      </c>
      <c r="T1163" s="169">
        <f t="shared" si="648"/>
        <v>0</v>
      </c>
      <c r="U1163" s="166"/>
      <c r="V1163" s="167">
        <f t="shared" si="649"/>
        <v>12</v>
      </c>
      <c r="W1163" s="168">
        <f t="shared" si="650"/>
        <v>0</v>
      </c>
      <c r="X1163" s="168">
        <f t="shared" si="651"/>
        <v>0</v>
      </c>
      <c r="Y1163" s="168">
        <f t="shared" si="652"/>
        <v>0</v>
      </c>
      <c r="Z1163" s="169">
        <f t="shared" si="653"/>
        <v>0</v>
      </c>
      <c r="AA1163" s="166"/>
      <c r="AB1163" s="167">
        <f t="shared" si="654"/>
        <v>12</v>
      </c>
      <c r="AC1163" s="168">
        <f t="shared" si="655"/>
        <v>0</v>
      </c>
      <c r="AD1163" s="168">
        <f t="shared" si="656"/>
        <v>0</v>
      </c>
      <c r="AE1163" s="168">
        <f t="shared" si="657"/>
        <v>0</v>
      </c>
      <c r="AF1163" s="169">
        <f t="shared" si="658"/>
        <v>0</v>
      </c>
      <c r="AG1163" s="170"/>
      <c r="AH1163" s="238" t="s">
        <v>1490</v>
      </c>
      <c r="AI1163" s="280"/>
      <c r="AN1163" s="255"/>
      <c r="AO1163" s="256"/>
      <c r="AP1163" s="256"/>
      <c r="AQ1163" s="257"/>
    </row>
    <row r="1164" spans="1:43" ht="30">
      <c r="A1164" s="281"/>
      <c r="B1164" s="282" t="s">
        <v>5856</v>
      </c>
      <c r="C1164" s="308" t="s">
        <v>5848</v>
      </c>
      <c r="D1164" s="273" t="s">
        <v>5857</v>
      </c>
      <c r="E1164" s="274"/>
      <c r="F1164" s="275" t="s">
        <v>2594</v>
      </c>
      <c r="G1164" s="276">
        <v>4</v>
      </c>
      <c r="H1164" s="277">
        <v>9.36</v>
      </c>
      <c r="I1164" s="278">
        <v>1.73</v>
      </c>
      <c r="J1164" s="279">
        <f t="shared" si="639"/>
        <v>11.09</v>
      </c>
      <c r="K1164" s="166">
        <f t="shared" si="640"/>
        <v>37.44</v>
      </c>
      <c r="L1164" s="166">
        <f t="shared" si="641"/>
        <v>6.92</v>
      </c>
      <c r="M1164" s="166">
        <f t="shared" si="642"/>
        <v>44.36</v>
      </c>
      <c r="N1164" s="166">
        <f t="shared" si="643"/>
        <v>55.45</v>
      </c>
      <c r="O1164" s="166"/>
      <c r="P1164" s="167">
        <f t="shared" si="644"/>
        <v>4</v>
      </c>
      <c r="Q1164" s="168">
        <f t="shared" si="645"/>
        <v>0</v>
      </c>
      <c r="R1164" s="168">
        <f t="shared" si="646"/>
        <v>0</v>
      </c>
      <c r="S1164" s="168">
        <f t="shared" si="647"/>
        <v>0</v>
      </c>
      <c r="T1164" s="169">
        <f t="shared" si="648"/>
        <v>0</v>
      </c>
      <c r="U1164" s="166"/>
      <c r="V1164" s="167">
        <f t="shared" si="649"/>
        <v>4</v>
      </c>
      <c r="W1164" s="168">
        <f t="shared" si="650"/>
        <v>0</v>
      </c>
      <c r="X1164" s="168">
        <f t="shared" si="651"/>
        <v>0</v>
      </c>
      <c r="Y1164" s="168">
        <f t="shared" si="652"/>
        <v>0</v>
      </c>
      <c r="Z1164" s="169">
        <f t="shared" si="653"/>
        <v>0</v>
      </c>
      <c r="AA1164" s="166"/>
      <c r="AB1164" s="167">
        <f t="shared" si="654"/>
        <v>4</v>
      </c>
      <c r="AC1164" s="168">
        <f t="shared" si="655"/>
        <v>0</v>
      </c>
      <c r="AD1164" s="168">
        <f t="shared" si="656"/>
        <v>0</v>
      </c>
      <c r="AE1164" s="168">
        <f t="shared" si="657"/>
        <v>0</v>
      </c>
      <c r="AF1164" s="169">
        <f t="shared" si="658"/>
        <v>0</v>
      </c>
      <c r="AG1164" s="170"/>
      <c r="AH1164" s="238" t="s">
        <v>1490</v>
      </c>
      <c r="AI1164" s="280"/>
      <c r="AN1164" s="255"/>
      <c r="AO1164" s="256"/>
      <c r="AP1164" s="256"/>
      <c r="AQ1164" s="257"/>
    </row>
    <row r="1165" spans="1:43" ht="30">
      <c r="A1165" s="281"/>
      <c r="B1165" s="282" t="s">
        <v>5858</v>
      </c>
      <c r="C1165" s="308" t="s">
        <v>5845</v>
      </c>
      <c r="D1165" s="273" t="s">
        <v>5859</v>
      </c>
      <c r="E1165" s="274"/>
      <c r="F1165" s="275" t="s">
        <v>2594</v>
      </c>
      <c r="G1165" s="276">
        <v>21</v>
      </c>
      <c r="H1165" s="277">
        <v>4.6900000000000004</v>
      </c>
      <c r="I1165" s="278">
        <v>1.44</v>
      </c>
      <c r="J1165" s="279">
        <f t="shared" si="639"/>
        <v>6.13</v>
      </c>
      <c r="K1165" s="166">
        <f t="shared" si="640"/>
        <v>98.49</v>
      </c>
      <c r="L1165" s="166">
        <f t="shared" si="641"/>
        <v>30.24</v>
      </c>
      <c r="M1165" s="166">
        <f t="shared" si="642"/>
        <v>128.72999999999999</v>
      </c>
      <c r="N1165" s="166">
        <f t="shared" si="643"/>
        <v>160.91</v>
      </c>
      <c r="O1165" s="166"/>
      <c r="P1165" s="167">
        <f t="shared" si="644"/>
        <v>21</v>
      </c>
      <c r="Q1165" s="168">
        <f t="shared" si="645"/>
        <v>0</v>
      </c>
      <c r="R1165" s="168">
        <f t="shared" si="646"/>
        <v>0</v>
      </c>
      <c r="S1165" s="168">
        <f t="shared" si="647"/>
        <v>0</v>
      </c>
      <c r="T1165" s="169">
        <f t="shared" si="648"/>
        <v>0</v>
      </c>
      <c r="U1165" s="166"/>
      <c r="V1165" s="167">
        <f t="shared" si="649"/>
        <v>21</v>
      </c>
      <c r="W1165" s="168">
        <f t="shared" si="650"/>
        <v>0</v>
      </c>
      <c r="X1165" s="168">
        <f t="shared" si="651"/>
        <v>0</v>
      </c>
      <c r="Y1165" s="168">
        <f t="shared" si="652"/>
        <v>0</v>
      </c>
      <c r="Z1165" s="169">
        <f t="shared" si="653"/>
        <v>0</v>
      </c>
      <c r="AA1165" s="166"/>
      <c r="AB1165" s="167">
        <f t="shared" si="654"/>
        <v>21</v>
      </c>
      <c r="AC1165" s="168">
        <f t="shared" si="655"/>
        <v>0</v>
      </c>
      <c r="AD1165" s="168">
        <f t="shared" si="656"/>
        <v>0</v>
      </c>
      <c r="AE1165" s="168">
        <f t="shared" si="657"/>
        <v>0</v>
      </c>
      <c r="AF1165" s="169">
        <f t="shared" si="658"/>
        <v>0</v>
      </c>
      <c r="AG1165" s="170"/>
      <c r="AH1165" s="238" t="s">
        <v>1490</v>
      </c>
      <c r="AI1165" s="280"/>
      <c r="AN1165" s="255"/>
      <c r="AO1165" s="256"/>
      <c r="AP1165" s="256"/>
      <c r="AQ1165" s="257"/>
    </row>
    <row r="1166" spans="1:43" ht="30">
      <c r="A1166" s="281"/>
      <c r="B1166" s="282" t="s">
        <v>5860</v>
      </c>
      <c r="C1166" s="308" t="s">
        <v>5848</v>
      </c>
      <c r="D1166" s="273" t="s">
        <v>5861</v>
      </c>
      <c r="E1166" s="274"/>
      <c r="F1166" s="275" t="s">
        <v>2594</v>
      </c>
      <c r="G1166" s="276">
        <v>4</v>
      </c>
      <c r="H1166" s="277">
        <v>9.36</v>
      </c>
      <c r="I1166" s="278">
        <v>1.73</v>
      </c>
      <c r="J1166" s="279">
        <f t="shared" si="639"/>
        <v>11.09</v>
      </c>
      <c r="K1166" s="166">
        <f t="shared" si="640"/>
        <v>37.44</v>
      </c>
      <c r="L1166" s="166">
        <f t="shared" si="641"/>
        <v>6.92</v>
      </c>
      <c r="M1166" s="166">
        <f t="shared" si="642"/>
        <v>44.36</v>
      </c>
      <c r="N1166" s="166">
        <f t="shared" si="643"/>
        <v>55.45</v>
      </c>
      <c r="O1166" s="166"/>
      <c r="P1166" s="167">
        <f t="shared" si="644"/>
        <v>4</v>
      </c>
      <c r="Q1166" s="168">
        <f t="shared" si="645"/>
        <v>0</v>
      </c>
      <c r="R1166" s="168">
        <f t="shared" si="646"/>
        <v>0</v>
      </c>
      <c r="S1166" s="168">
        <f t="shared" si="647"/>
        <v>0</v>
      </c>
      <c r="T1166" s="169">
        <f t="shared" si="648"/>
        <v>0</v>
      </c>
      <c r="U1166" s="166"/>
      <c r="V1166" s="167">
        <f t="shared" si="649"/>
        <v>4</v>
      </c>
      <c r="W1166" s="168">
        <f t="shared" si="650"/>
        <v>0</v>
      </c>
      <c r="X1166" s="168">
        <f t="shared" si="651"/>
        <v>0</v>
      </c>
      <c r="Y1166" s="168">
        <f t="shared" si="652"/>
        <v>0</v>
      </c>
      <c r="Z1166" s="169">
        <f t="shared" si="653"/>
        <v>0</v>
      </c>
      <c r="AA1166" s="166"/>
      <c r="AB1166" s="167">
        <f t="shared" si="654"/>
        <v>4</v>
      </c>
      <c r="AC1166" s="168">
        <f t="shared" si="655"/>
        <v>0</v>
      </c>
      <c r="AD1166" s="168">
        <f t="shared" si="656"/>
        <v>0</v>
      </c>
      <c r="AE1166" s="168">
        <f t="shared" si="657"/>
        <v>0</v>
      </c>
      <c r="AF1166" s="169">
        <f t="shared" si="658"/>
        <v>0</v>
      </c>
      <c r="AG1166" s="170"/>
      <c r="AH1166" s="238" t="s">
        <v>1490</v>
      </c>
      <c r="AI1166" s="280"/>
      <c r="AN1166" s="239"/>
      <c r="AO1166" s="240"/>
      <c r="AP1166" s="240"/>
      <c r="AQ1166" s="241"/>
    </row>
    <row r="1167" spans="1:43" ht="30">
      <c r="A1167" s="281"/>
      <c r="B1167" s="282" t="s">
        <v>5862</v>
      </c>
      <c r="C1167" s="308" t="s">
        <v>5845</v>
      </c>
      <c r="D1167" s="273" t="s">
        <v>5863</v>
      </c>
      <c r="E1167" s="274"/>
      <c r="F1167" s="275" t="s">
        <v>2594</v>
      </c>
      <c r="G1167" s="276">
        <v>21</v>
      </c>
      <c r="H1167" s="277">
        <v>4.6900000000000004</v>
      </c>
      <c r="I1167" s="278">
        <v>1.44</v>
      </c>
      <c r="J1167" s="279">
        <f t="shared" si="639"/>
        <v>6.13</v>
      </c>
      <c r="K1167" s="166">
        <f t="shared" si="640"/>
        <v>98.49</v>
      </c>
      <c r="L1167" s="166">
        <f t="shared" si="641"/>
        <v>30.24</v>
      </c>
      <c r="M1167" s="166">
        <f t="shared" si="642"/>
        <v>128.72999999999999</v>
      </c>
      <c r="N1167" s="166">
        <f t="shared" si="643"/>
        <v>160.91</v>
      </c>
      <c r="O1167" s="166"/>
      <c r="P1167" s="167">
        <f t="shared" si="644"/>
        <v>21</v>
      </c>
      <c r="Q1167" s="168">
        <f t="shared" si="645"/>
        <v>0</v>
      </c>
      <c r="R1167" s="168">
        <f t="shared" si="646"/>
        <v>0</v>
      </c>
      <c r="S1167" s="168">
        <f t="shared" si="647"/>
        <v>0</v>
      </c>
      <c r="T1167" s="169">
        <f t="shared" si="648"/>
        <v>0</v>
      </c>
      <c r="U1167" s="166"/>
      <c r="V1167" s="167">
        <f t="shared" si="649"/>
        <v>21</v>
      </c>
      <c r="W1167" s="168">
        <f t="shared" si="650"/>
        <v>0</v>
      </c>
      <c r="X1167" s="168">
        <f t="shared" si="651"/>
        <v>0</v>
      </c>
      <c r="Y1167" s="168">
        <f t="shared" si="652"/>
        <v>0</v>
      </c>
      <c r="Z1167" s="169">
        <f t="shared" si="653"/>
        <v>0</v>
      </c>
      <c r="AA1167" s="166"/>
      <c r="AB1167" s="167">
        <f t="shared" si="654"/>
        <v>21</v>
      </c>
      <c r="AC1167" s="168">
        <f t="shared" si="655"/>
        <v>0</v>
      </c>
      <c r="AD1167" s="168">
        <f t="shared" si="656"/>
        <v>0</v>
      </c>
      <c r="AE1167" s="168">
        <f t="shared" si="657"/>
        <v>0</v>
      </c>
      <c r="AF1167" s="169">
        <f t="shared" si="658"/>
        <v>0</v>
      </c>
      <c r="AG1167" s="170"/>
      <c r="AH1167" s="238" t="s">
        <v>1490</v>
      </c>
      <c r="AI1167" s="280"/>
      <c r="AN1167" s="255"/>
      <c r="AO1167" s="256"/>
      <c r="AP1167" s="256"/>
      <c r="AQ1167" s="257"/>
    </row>
    <row r="1168" spans="1:43" ht="30">
      <c r="A1168" s="281"/>
      <c r="B1168" s="282" t="s">
        <v>5864</v>
      </c>
      <c r="C1168" s="308" t="s">
        <v>5848</v>
      </c>
      <c r="D1168" s="273" t="s">
        <v>5865</v>
      </c>
      <c r="E1168" s="274"/>
      <c r="F1168" s="275" t="s">
        <v>2594</v>
      </c>
      <c r="G1168" s="276">
        <v>10</v>
      </c>
      <c r="H1168" s="277">
        <v>9.36</v>
      </c>
      <c r="I1168" s="278">
        <v>1.73</v>
      </c>
      <c r="J1168" s="279">
        <f t="shared" si="639"/>
        <v>11.09</v>
      </c>
      <c r="K1168" s="166">
        <f t="shared" si="640"/>
        <v>93.6</v>
      </c>
      <c r="L1168" s="166">
        <f t="shared" si="641"/>
        <v>17.3</v>
      </c>
      <c r="M1168" s="166">
        <f t="shared" si="642"/>
        <v>110.9</v>
      </c>
      <c r="N1168" s="166">
        <f t="shared" si="643"/>
        <v>138.63</v>
      </c>
      <c r="O1168" s="166"/>
      <c r="P1168" s="167">
        <f t="shared" si="644"/>
        <v>10</v>
      </c>
      <c r="Q1168" s="168">
        <f t="shared" si="645"/>
        <v>0</v>
      </c>
      <c r="R1168" s="168">
        <f t="shared" si="646"/>
        <v>0</v>
      </c>
      <c r="S1168" s="168">
        <f t="shared" si="647"/>
        <v>0</v>
      </c>
      <c r="T1168" s="169">
        <f t="shared" si="648"/>
        <v>0</v>
      </c>
      <c r="U1168" s="166"/>
      <c r="V1168" s="167">
        <f t="shared" si="649"/>
        <v>10</v>
      </c>
      <c r="W1168" s="168">
        <f t="shared" si="650"/>
        <v>0</v>
      </c>
      <c r="X1168" s="168">
        <f t="shared" si="651"/>
        <v>0</v>
      </c>
      <c r="Y1168" s="168">
        <f t="shared" si="652"/>
        <v>0</v>
      </c>
      <c r="Z1168" s="169">
        <f t="shared" si="653"/>
        <v>0</v>
      </c>
      <c r="AA1168" s="166"/>
      <c r="AB1168" s="167">
        <f t="shared" si="654"/>
        <v>10</v>
      </c>
      <c r="AC1168" s="168">
        <f t="shared" si="655"/>
        <v>0</v>
      </c>
      <c r="AD1168" s="168">
        <f t="shared" si="656"/>
        <v>0</v>
      </c>
      <c r="AE1168" s="168">
        <f t="shared" si="657"/>
        <v>0</v>
      </c>
      <c r="AF1168" s="169">
        <f t="shared" si="658"/>
        <v>0</v>
      </c>
      <c r="AG1168" s="170"/>
      <c r="AH1168" s="238" t="s">
        <v>1490</v>
      </c>
      <c r="AI1168" s="280"/>
      <c r="AN1168" s="255"/>
      <c r="AO1168" s="256"/>
      <c r="AP1168" s="256"/>
      <c r="AQ1168" s="257"/>
    </row>
    <row r="1169" spans="1:43" ht="30">
      <c r="A1169" s="281"/>
      <c r="B1169" s="282" t="s">
        <v>5866</v>
      </c>
      <c r="C1169" s="308" t="s">
        <v>5845</v>
      </c>
      <c r="D1169" s="273" t="s">
        <v>5867</v>
      </c>
      <c r="E1169" s="274"/>
      <c r="F1169" s="275" t="s">
        <v>2594</v>
      </c>
      <c r="G1169" s="276">
        <v>21</v>
      </c>
      <c r="H1169" s="277">
        <v>4.6900000000000004</v>
      </c>
      <c r="I1169" s="278">
        <v>1.44</v>
      </c>
      <c r="J1169" s="279">
        <f t="shared" si="639"/>
        <v>6.13</v>
      </c>
      <c r="K1169" s="166">
        <f t="shared" si="640"/>
        <v>98.49</v>
      </c>
      <c r="L1169" s="166">
        <f t="shared" si="641"/>
        <v>30.24</v>
      </c>
      <c r="M1169" s="166">
        <f t="shared" si="642"/>
        <v>128.72999999999999</v>
      </c>
      <c r="N1169" s="166">
        <f t="shared" si="643"/>
        <v>160.91</v>
      </c>
      <c r="O1169" s="166"/>
      <c r="P1169" s="167">
        <f t="shared" si="644"/>
        <v>21</v>
      </c>
      <c r="Q1169" s="168">
        <f t="shared" si="645"/>
        <v>0</v>
      </c>
      <c r="R1169" s="168">
        <f t="shared" si="646"/>
        <v>0</v>
      </c>
      <c r="S1169" s="168">
        <f t="shared" si="647"/>
        <v>0</v>
      </c>
      <c r="T1169" s="169">
        <f t="shared" si="648"/>
        <v>0</v>
      </c>
      <c r="U1169" s="166"/>
      <c r="V1169" s="167">
        <f t="shared" si="649"/>
        <v>21</v>
      </c>
      <c r="W1169" s="168">
        <f t="shared" si="650"/>
        <v>0</v>
      </c>
      <c r="X1169" s="168">
        <f t="shared" si="651"/>
        <v>0</v>
      </c>
      <c r="Y1169" s="168">
        <f t="shared" si="652"/>
        <v>0</v>
      </c>
      <c r="Z1169" s="169">
        <f t="shared" si="653"/>
        <v>0</v>
      </c>
      <c r="AA1169" s="166"/>
      <c r="AB1169" s="167">
        <f t="shared" si="654"/>
        <v>21</v>
      </c>
      <c r="AC1169" s="168">
        <f t="shared" si="655"/>
        <v>0</v>
      </c>
      <c r="AD1169" s="168">
        <f t="shared" si="656"/>
        <v>0</v>
      </c>
      <c r="AE1169" s="168">
        <f t="shared" si="657"/>
        <v>0</v>
      </c>
      <c r="AF1169" s="169">
        <f t="shared" si="658"/>
        <v>0</v>
      </c>
      <c r="AG1169" s="170"/>
      <c r="AH1169" s="238" t="s">
        <v>1490</v>
      </c>
      <c r="AI1169" s="280"/>
      <c r="AN1169" s="255"/>
      <c r="AO1169" s="256"/>
      <c r="AP1169" s="256"/>
      <c r="AQ1169" s="257"/>
    </row>
    <row r="1170" spans="1:43" ht="30">
      <c r="A1170" s="281"/>
      <c r="B1170" s="282" t="s">
        <v>5868</v>
      </c>
      <c r="C1170" s="308" t="s">
        <v>5848</v>
      </c>
      <c r="D1170" s="273" t="s">
        <v>5869</v>
      </c>
      <c r="E1170" s="274"/>
      <c r="F1170" s="275" t="s">
        <v>2594</v>
      </c>
      <c r="G1170" s="276">
        <v>14</v>
      </c>
      <c r="H1170" s="277">
        <v>9.36</v>
      </c>
      <c r="I1170" s="278">
        <v>1.73</v>
      </c>
      <c r="J1170" s="279">
        <f>ROUND(H1170+I1170,2)</f>
        <v>11.09</v>
      </c>
      <c r="K1170" s="166">
        <f>ROUND(G1170*H1170,2)</f>
        <v>131.04</v>
      </c>
      <c r="L1170" s="166">
        <f>ROUND(G1170*I1170,2)</f>
        <v>24.22</v>
      </c>
      <c r="M1170" s="166">
        <f>ROUND(K1170+L1170,2)</f>
        <v>155.26</v>
      </c>
      <c r="N1170" s="166">
        <f>ROUND(M1170*(1+$I$2),2)</f>
        <v>194.08</v>
      </c>
      <c r="O1170" s="166"/>
      <c r="P1170" s="167">
        <f>ROUND(G1170-O1170,2)</f>
        <v>14</v>
      </c>
      <c r="Q1170" s="168">
        <f>ROUND(O1170*$H1170*(1+$I$2),2)</f>
        <v>0</v>
      </c>
      <c r="R1170" s="168">
        <f>ROUND(O1170*$I1170*(1+$I$2),2)</f>
        <v>0</v>
      </c>
      <c r="S1170" s="168">
        <f>ROUND(O1170*($I1170+$H1170),2)</f>
        <v>0</v>
      </c>
      <c r="T1170" s="169">
        <f>ROUND(Q1170+R1170,2)</f>
        <v>0</v>
      </c>
      <c r="U1170" s="166"/>
      <c r="V1170" s="167">
        <f>ROUND(P1170-U1170,2)</f>
        <v>14</v>
      </c>
      <c r="W1170" s="168">
        <f>ROUND(U1170*$H1170*(1+$I$2),2)</f>
        <v>0</v>
      </c>
      <c r="X1170" s="168">
        <f>ROUND(U1170*$I1170*(1+$I$2),2)</f>
        <v>0</v>
      </c>
      <c r="Y1170" s="168">
        <f>ROUND(U1170*($I1170+$H1170),2)</f>
        <v>0</v>
      </c>
      <c r="Z1170" s="169">
        <f>ROUND(W1170+X1170,2)</f>
        <v>0</v>
      </c>
      <c r="AA1170" s="166"/>
      <c r="AB1170" s="167">
        <f>ROUND(V1170-AA1170,2)</f>
        <v>14</v>
      </c>
      <c r="AC1170" s="168">
        <f>ROUND(AA1170*$H1170*(1+$I$2),2)</f>
        <v>0</v>
      </c>
      <c r="AD1170" s="168">
        <f>ROUND(AA1170*$I1170*(1+$I$2),2)</f>
        <v>0</v>
      </c>
      <c r="AE1170" s="168">
        <f>ROUND(AA1170*($I1170+$H1170),2)</f>
        <v>0</v>
      </c>
      <c r="AF1170" s="169">
        <f>ROUND(AC1170+AD1170,2)</f>
        <v>0</v>
      </c>
      <c r="AG1170" s="170"/>
      <c r="AH1170" s="238" t="s">
        <v>1490</v>
      </c>
      <c r="AI1170" s="280"/>
      <c r="AN1170" s="255"/>
      <c r="AO1170" s="256"/>
      <c r="AP1170" s="256"/>
      <c r="AQ1170" s="257"/>
    </row>
    <row r="1171" spans="1:43" ht="30">
      <c r="A1171" s="281"/>
      <c r="B1171" s="282" t="s">
        <v>5870</v>
      </c>
      <c r="C1171" s="308" t="s">
        <v>5845</v>
      </c>
      <c r="D1171" s="273" t="s">
        <v>5871</v>
      </c>
      <c r="E1171" s="274"/>
      <c r="F1171" s="275" t="s">
        <v>2594</v>
      </c>
      <c r="G1171" s="276">
        <v>25</v>
      </c>
      <c r="H1171" s="277">
        <v>4.6900000000000004</v>
      </c>
      <c r="I1171" s="278">
        <v>1.44</v>
      </c>
      <c r="J1171" s="279">
        <f>ROUND(H1171+I1171,2)</f>
        <v>6.13</v>
      </c>
      <c r="K1171" s="166">
        <f>ROUND(G1171*H1171,2)</f>
        <v>117.25</v>
      </c>
      <c r="L1171" s="166">
        <f>ROUND(G1171*I1171,2)</f>
        <v>36</v>
      </c>
      <c r="M1171" s="166">
        <f>ROUND(K1171+L1171,2)</f>
        <v>153.25</v>
      </c>
      <c r="N1171" s="166">
        <f>ROUND(M1171*(1+$I$2),2)</f>
        <v>191.56</v>
      </c>
      <c r="O1171" s="166"/>
      <c r="P1171" s="167">
        <f>ROUND(G1171-O1171,2)</f>
        <v>25</v>
      </c>
      <c r="Q1171" s="168">
        <f>ROUND(O1171*$H1171*(1+$I$2),2)</f>
        <v>0</v>
      </c>
      <c r="R1171" s="168">
        <f>ROUND(O1171*$I1171*(1+$I$2),2)</f>
        <v>0</v>
      </c>
      <c r="S1171" s="168">
        <f>ROUND(O1171*($I1171+$H1171),2)</f>
        <v>0</v>
      </c>
      <c r="T1171" s="169">
        <f>ROUND(Q1171+R1171,2)</f>
        <v>0</v>
      </c>
      <c r="U1171" s="166"/>
      <c r="V1171" s="167">
        <f>ROUND(P1171-U1171,2)</f>
        <v>25</v>
      </c>
      <c r="W1171" s="168">
        <f>ROUND(U1171*$H1171*(1+$I$2),2)</f>
        <v>0</v>
      </c>
      <c r="X1171" s="168">
        <f>ROUND(U1171*$I1171*(1+$I$2),2)</f>
        <v>0</v>
      </c>
      <c r="Y1171" s="168">
        <f>ROUND(U1171*($I1171+$H1171),2)</f>
        <v>0</v>
      </c>
      <c r="Z1171" s="169">
        <f>ROUND(W1171+X1171,2)</f>
        <v>0</v>
      </c>
      <c r="AA1171" s="166"/>
      <c r="AB1171" s="167">
        <f>ROUND(V1171-AA1171,2)</f>
        <v>25</v>
      </c>
      <c r="AC1171" s="168">
        <f>ROUND(AA1171*$H1171*(1+$I$2),2)</f>
        <v>0</v>
      </c>
      <c r="AD1171" s="168">
        <f>ROUND(AA1171*$I1171*(1+$I$2),2)</f>
        <v>0</v>
      </c>
      <c r="AE1171" s="168">
        <f>ROUND(AA1171*($I1171+$H1171),2)</f>
        <v>0</v>
      </c>
      <c r="AF1171" s="169">
        <f>ROUND(AC1171+AD1171,2)</f>
        <v>0</v>
      </c>
      <c r="AG1171" s="170"/>
      <c r="AH1171" s="238" t="s">
        <v>1490</v>
      </c>
      <c r="AI1171" s="280"/>
      <c r="AN1171" s="255"/>
      <c r="AO1171" s="256"/>
      <c r="AP1171" s="256"/>
      <c r="AQ1171" s="257"/>
    </row>
    <row r="1172" spans="1:43" ht="30">
      <c r="A1172" s="281"/>
      <c r="B1172" s="282" t="s">
        <v>5872</v>
      </c>
      <c r="C1172" s="308" t="s">
        <v>5848</v>
      </c>
      <c r="D1172" s="273" t="s">
        <v>5873</v>
      </c>
      <c r="E1172" s="274"/>
      <c r="F1172" s="275" t="s">
        <v>2594</v>
      </c>
      <c r="G1172" s="276">
        <v>12</v>
      </c>
      <c r="H1172" s="277">
        <v>9.36</v>
      </c>
      <c r="I1172" s="278">
        <v>1.73</v>
      </c>
      <c r="J1172" s="279">
        <f>ROUND(H1172+I1172,2)</f>
        <v>11.09</v>
      </c>
      <c r="K1172" s="166">
        <f>ROUND(G1172*H1172,2)</f>
        <v>112.32</v>
      </c>
      <c r="L1172" s="166">
        <f>ROUND(G1172*I1172,2)</f>
        <v>20.76</v>
      </c>
      <c r="M1172" s="166">
        <f>ROUND(K1172+L1172,2)</f>
        <v>133.08000000000001</v>
      </c>
      <c r="N1172" s="166">
        <f>ROUND(M1172*(1+$I$2),2)</f>
        <v>166.35</v>
      </c>
      <c r="O1172" s="166"/>
      <c r="P1172" s="167">
        <f>ROUND(G1172-O1172,2)</f>
        <v>12</v>
      </c>
      <c r="Q1172" s="168">
        <f>ROUND(O1172*$H1172*(1+$I$2),2)</f>
        <v>0</v>
      </c>
      <c r="R1172" s="168">
        <f>ROUND(O1172*$I1172*(1+$I$2),2)</f>
        <v>0</v>
      </c>
      <c r="S1172" s="168">
        <f>ROUND(O1172*($I1172+$H1172),2)</f>
        <v>0</v>
      </c>
      <c r="T1172" s="169">
        <f>ROUND(Q1172+R1172,2)</f>
        <v>0</v>
      </c>
      <c r="U1172" s="166"/>
      <c r="V1172" s="167">
        <f>ROUND(P1172-U1172,2)</f>
        <v>12</v>
      </c>
      <c r="W1172" s="168">
        <f>ROUND(U1172*$H1172*(1+$I$2),2)</f>
        <v>0</v>
      </c>
      <c r="X1172" s="168">
        <f>ROUND(U1172*$I1172*(1+$I$2),2)</f>
        <v>0</v>
      </c>
      <c r="Y1172" s="168">
        <f>ROUND(U1172*($I1172+$H1172),2)</f>
        <v>0</v>
      </c>
      <c r="Z1172" s="169">
        <f>ROUND(W1172+X1172,2)</f>
        <v>0</v>
      </c>
      <c r="AA1172" s="166"/>
      <c r="AB1172" s="167">
        <f>ROUND(V1172-AA1172,2)</f>
        <v>12</v>
      </c>
      <c r="AC1172" s="168">
        <f>ROUND(AA1172*$H1172*(1+$I$2),2)</f>
        <v>0</v>
      </c>
      <c r="AD1172" s="168">
        <f>ROUND(AA1172*$I1172*(1+$I$2),2)</f>
        <v>0</v>
      </c>
      <c r="AE1172" s="168">
        <f>ROUND(AA1172*($I1172+$H1172),2)</f>
        <v>0</v>
      </c>
      <c r="AF1172" s="169">
        <f>ROUND(AC1172+AD1172,2)</f>
        <v>0</v>
      </c>
      <c r="AG1172" s="170"/>
      <c r="AH1172" s="238" t="s">
        <v>1490</v>
      </c>
      <c r="AI1172" s="280"/>
      <c r="AN1172" s="239"/>
      <c r="AO1172" s="240"/>
      <c r="AP1172" s="240"/>
      <c r="AQ1172" s="241"/>
    </row>
    <row r="1173" spans="1:43" ht="30">
      <c r="A1173" s="281"/>
      <c r="B1173" s="282" t="s">
        <v>5874</v>
      </c>
      <c r="C1173" s="308" t="s">
        <v>5845</v>
      </c>
      <c r="D1173" s="273" t="s">
        <v>5875</v>
      </c>
      <c r="E1173" s="274"/>
      <c r="F1173" s="275" t="s">
        <v>2594</v>
      </c>
      <c r="G1173" s="276">
        <v>25</v>
      </c>
      <c r="H1173" s="277">
        <v>4.6900000000000004</v>
      </c>
      <c r="I1173" s="278">
        <v>1.44</v>
      </c>
      <c r="J1173" s="279">
        <f>ROUND(H1173+I1173,2)</f>
        <v>6.13</v>
      </c>
      <c r="K1173" s="166">
        <f>ROUND(G1173*H1173,2)</f>
        <v>117.25</v>
      </c>
      <c r="L1173" s="166">
        <f>ROUND(G1173*I1173,2)</f>
        <v>36</v>
      </c>
      <c r="M1173" s="166">
        <f>ROUND(K1173+L1173,2)</f>
        <v>153.25</v>
      </c>
      <c r="N1173" s="166">
        <f>ROUND(M1173*(1+$I$2),2)</f>
        <v>191.56</v>
      </c>
      <c r="O1173" s="166"/>
      <c r="P1173" s="167">
        <f>ROUND(G1173-O1173,2)</f>
        <v>25</v>
      </c>
      <c r="Q1173" s="168">
        <f>ROUND(O1173*$H1173*(1+$I$2),2)</f>
        <v>0</v>
      </c>
      <c r="R1173" s="168">
        <f>ROUND(O1173*$I1173*(1+$I$2),2)</f>
        <v>0</v>
      </c>
      <c r="S1173" s="168">
        <f>ROUND(O1173*($I1173+$H1173),2)</f>
        <v>0</v>
      </c>
      <c r="T1173" s="169">
        <f>ROUND(Q1173+R1173,2)</f>
        <v>0</v>
      </c>
      <c r="U1173" s="166"/>
      <c r="V1173" s="167">
        <f>ROUND(P1173-U1173,2)</f>
        <v>25</v>
      </c>
      <c r="W1173" s="168">
        <f>ROUND(U1173*$H1173*(1+$I$2),2)</f>
        <v>0</v>
      </c>
      <c r="X1173" s="168">
        <f>ROUND(U1173*$I1173*(1+$I$2),2)</f>
        <v>0</v>
      </c>
      <c r="Y1173" s="168">
        <f>ROUND(U1173*($I1173+$H1173),2)</f>
        <v>0</v>
      </c>
      <c r="Z1173" s="169">
        <f>ROUND(W1173+X1173,2)</f>
        <v>0</v>
      </c>
      <c r="AA1173" s="166"/>
      <c r="AB1173" s="167">
        <f>ROUND(V1173-AA1173,2)</f>
        <v>25</v>
      </c>
      <c r="AC1173" s="168">
        <f>ROUND(AA1173*$H1173*(1+$I$2),2)</f>
        <v>0</v>
      </c>
      <c r="AD1173" s="168">
        <f>ROUND(AA1173*$I1173*(1+$I$2),2)</f>
        <v>0</v>
      </c>
      <c r="AE1173" s="168">
        <f>ROUND(AA1173*($I1173+$H1173),2)</f>
        <v>0</v>
      </c>
      <c r="AF1173" s="169">
        <f>ROUND(AC1173+AD1173,2)</f>
        <v>0</v>
      </c>
      <c r="AG1173" s="170"/>
      <c r="AH1173" s="238" t="s">
        <v>1490</v>
      </c>
      <c r="AI1173" s="280"/>
      <c r="AN1173" s="255"/>
      <c r="AO1173" s="256"/>
      <c r="AP1173" s="256"/>
      <c r="AQ1173" s="257"/>
    </row>
    <row r="1174" spans="1:43" ht="30.75" thickBot="1">
      <c r="A1174" s="281"/>
      <c r="B1174" s="282" t="s">
        <v>5876</v>
      </c>
      <c r="C1174" s="308" t="s">
        <v>5848</v>
      </c>
      <c r="D1174" s="273" t="s">
        <v>5877</v>
      </c>
      <c r="E1174" s="274"/>
      <c r="F1174" s="275" t="s">
        <v>2594</v>
      </c>
      <c r="G1174" s="276">
        <v>14</v>
      </c>
      <c r="H1174" s="277">
        <v>9.36</v>
      </c>
      <c r="I1174" s="278">
        <v>1.73</v>
      </c>
      <c r="J1174" s="279">
        <f>ROUND(H1174+I1174,2)</f>
        <v>11.09</v>
      </c>
      <c r="K1174" s="166">
        <f>ROUND(G1174*H1174,2)</f>
        <v>131.04</v>
      </c>
      <c r="L1174" s="166">
        <f>ROUND(G1174*I1174,2)</f>
        <v>24.22</v>
      </c>
      <c r="M1174" s="166">
        <f>ROUND(K1174+L1174,2)</f>
        <v>155.26</v>
      </c>
      <c r="N1174" s="166">
        <f>ROUND(M1174*(1+$I$2),2)</f>
        <v>194.08</v>
      </c>
      <c r="O1174" s="166"/>
      <c r="P1174" s="167">
        <f>ROUND(G1174-O1174,2)</f>
        <v>14</v>
      </c>
      <c r="Q1174" s="168">
        <f>ROUND(O1174*$H1174*(1+$I$2),2)</f>
        <v>0</v>
      </c>
      <c r="R1174" s="168">
        <f>ROUND(O1174*$I1174*(1+$I$2),2)</f>
        <v>0</v>
      </c>
      <c r="S1174" s="168">
        <f>ROUND(O1174*($I1174+$H1174),2)</f>
        <v>0</v>
      </c>
      <c r="T1174" s="169">
        <f>ROUND(Q1174+R1174,2)</f>
        <v>0</v>
      </c>
      <c r="U1174" s="166"/>
      <c r="V1174" s="167">
        <f>ROUND(P1174-U1174,2)</f>
        <v>14</v>
      </c>
      <c r="W1174" s="168">
        <f>ROUND(U1174*$H1174*(1+$I$2),2)</f>
        <v>0</v>
      </c>
      <c r="X1174" s="168">
        <f>ROUND(U1174*$I1174*(1+$I$2),2)</f>
        <v>0</v>
      </c>
      <c r="Y1174" s="168">
        <f>ROUND(U1174*($I1174+$H1174),2)</f>
        <v>0</v>
      </c>
      <c r="Z1174" s="169">
        <f>ROUND(W1174+X1174,2)</f>
        <v>0</v>
      </c>
      <c r="AA1174" s="166"/>
      <c r="AB1174" s="167">
        <f>ROUND(V1174-AA1174,2)</f>
        <v>14</v>
      </c>
      <c r="AC1174" s="168">
        <f>ROUND(AA1174*$H1174*(1+$I$2),2)</f>
        <v>0</v>
      </c>
      <c r="AD1174" s="168">
        <f>ROUND(AA1174*$I1174*(1+$I$2),2)</f>
        <v>0</v>
      </c>
      <c r="AE1174" s="168">
        <f>ROUND(AA1174*($I1174+$H1174),2)</f>
        <v>0</v>
      </c>
      <c r="AF1174" s="169">
        <f>ROUND(AC1174+AD1174,2)</f>
        <v>0</v>
      </c>
      <c r="AG1174" s="170"/>
      <c r="AH1174" s="238" t="s">
        <v>1490</v>
      </c>
      <c r="AI1174" s="280"/>
      <c r="AN1174" s="255"/>
      <c r="AO1174" s="256"/>
      <c r="AP1174" s="256"/>
      <c r="AQ1174" s="257"/>
    </row>
    <row r="1175" spans="1:43" ht="31.5">
      <c r="A1175" s="287"/>
      <c r="B1175" s="259" t="s">
        <v>5878</v>
      </c>
      <c r="C1175" s="303" t="s">
        <v>2541</v>
      </c>
      <c r="D1175" s="260" t="s">
        <v>5879</v>
      </c>
      <c r="E1175" s="181">
        <f>SUM(N1176:N1187)</f>
        <v>3515.7500000000005</v>
      </c>
      <c r="F1175" s="261"/>
      <c r="G1175" s="262" t="s">
        <v>2541</v>
      </c>
      <c r="H1175" s="263"/>
      <c r="I1175" s="264"/>
      <c r="J1175" s="265"/>
      <c r="K1175" s="266"/>
      <c r="L1175" s="266"/>
      <c r="M1175" s="266"/>
      <c r="N1175" s="266"/>
      <c r="O1175" s="267">
        <f>SUM(T1176:T1187)</f>
        <v>0</v>
      </c>
      <c r="P1175" s="268"/>
      <c r="Q1175" s="269"/>
      <c r="R1175" s="269"/>
      <c r="S1175" s="269"/>
      <c r="T1175" s="270"/>
      <c r="U1175" s="267">
        <f>SUM(Z1176:Z1187)</f>
        <v>0</v>
      </c>
      <c r="V1175" s="268"/>
      <c r="W1175" s="269"/>
      <c r="X1175" s="269"/>
      <c r="Y1175" s="269"/>
      <c r="Z1175" s="270"/>
      <c r="AA1175" s="267">
        <f>SUM(AF1176:AF1187)</f>
        <v>0</v>
      </c>
      <c r="AB1175" s="268"/>
      <c r="AC1175" s="269"/>
      <c r="AD1175" s="269"/>
      <c r="AE1175" s="269"/>
      <c r="AF1175" s="270"/>
      <c r="AG1175" s="237"/>
      <c r="AH1175" s="238" t="s">
        <v>1490</v>
      </c>
      <c r="AI1175" s="190"/>
      <c r="AN1175" s="255"/>
      <c r="AO1175" s="256"/>
      <c r="AP1175" s="256"/>
      <c r="AQ1175" s="257"/>
    </row>
    <row r="1176" spans="1:43" ht="30">
      <c r="A1176" s="281"/>
      <c r="B1176" s="282" t="s">
        <v>5880</v>
      </c>
      <c r="C1176" s="308" t="s">
        <v>5881</v>
      </c>
      <c r="D1176" s="273" t="s">
        <v>5882</v>
      </c>
      <c r="E1176" s="274"/>
      <c r="F1176" s="275" t="s">
        <v>2594</v>
      </c>
      <c r="G1176" s="276">
        <v>2</v>
      </c>
      <c r="H1176" s="277">
        <v>6.35</v>
      </c>
      <c r="I1176" s="278">
        <v>8.3800000000000008</v>
      </c>
      <c r="J1176" s="279">
        <f t="shared" ref="J1176:J1187" si="659">ROUND(H1176+I1176,2)</f>
        <v>14.73</v>
      </c>
      <c r="K1176" s="166">
        <f t="shared" ref="K1176:K1187" si="660">ROUND(G1176*H1176,2)</f>
        <v>12.7</v>
      </c>
      <c r="L1176" s="166">
        <f t="shared" ref="L1176:L1187" si="661">ROUND(G1176*I1176,2)</f>
        <v>16.760000000000002</v>
      </c>
      <c r="M1176" s="166">
        <f t="shared" ref="M1176:M1187" si="662">ROUND(K1176+L1176,2)</f>
        <v>29.46</v>
      </c>
      <c r="N1176" s="166">
        <f t="shared" ref="N1176:N1187" si="663">ROUND(M1176*(1+$I$2),2)</f>
        <v>36.83</v>
      </c>
      <c r="O1176" s="166"/>
      <c r="P1176" s="167">
        <f t="shared" ref="P1176:P1187" si="664">ROUND(G1176-O1176,2)</f>
        <v>2</v>
      </c>
      <c r="Q1176" s="168">
        <f t="shared" ref="Q1176:Q1187" si="665">ROUND(O1176*$H1176*(1+$I$2),2)</f>
        <v>0</v>
      </c>
      <c r="R1176" s="168">
        <f t="shared" ref="R1176:R1187" si="666">ROUND(O1176*$I1176*(1+$I$2),2)</f>
        <v>0</v>
      </c>
      <c r="S1176" s="168">
        <f t="shared" ref="S1176:S1187" si="667">ROUND(O1176*($I1176+$H1176),2)</f>
        <v>0</v>
      </c>
      <c r="T1176" s="169">
        <f t="shared" ref="T1176:T1187" si="668">ROUND(Q1176+R1176,2)</f>
        <v>0</v>
      </c>
      <c r="U1176" s="166"/>
      <c r="V1176" s="167">
        <f t="shared" ref="V1176:V1187" si="669">ROUND(P1176-U1176,2)</f>
        <v>2</v>
      </c>
      <c r="W1176" s="168">
        <f t="shared" ref="W1176:W1187" si="670">ROUND(U1176*$H1176*(1+$I$2),2)</f>
        <v>0</v>
      </c>
      <c r="X1176" s="168">
        <f t="shared" ref="X1176:X1187" si="671">ROUND(U1176*$I1176*(1+$I$2),2)</f>
        <v>0</v>
      </c>
      <c r="Y1176" s="168">
        <f t="shared" ref="Y1176:Y1187" si="672">ROUND(U1176*($I1176+$H1176),2)</f>
        <v>0</v>
      </c>
      <c r="Z1176" s="169">
        <f t="shared" ref="Z1176:Z1187" si="673">ROUND(W1176+X1176,2)</f>
        <v>0</v>
      </c>
      <c r="AA1176" s="166"/>
      <c r="AB1176" s="167">
        <f t="shared" ref="AB1176:AB1187" si="674">ROUND(V1176-AA1176,2)</f>
        <v>2</v>
      </c>
      <c r="AC1176" s="168">
        <f t="shared" ref="AC1176:AC1187" si="675">ROUND(AA1176*$H1176*(1+$I$2),2)</f>
        <v>0</v>
      </c>
      <c r="AD1176" s="168">
        <f t="shared" ref="AD1176:AD1187" si="676">ROUND(AA1176*$I1176*(1+$I$2),2)</f>
        <v>0</v>
      </c>
      <c r="AE1176" s="168">
        <f t="shared" ref="AE1176:AE1187" si="677">ROUND(AA1176*($I1176+$H1176),2)</f>
        <v>0</v>
      </c>
      <c r="AF1176" s="169">
        <f t="shared" ref="AF1176:AF1187" si="678">ROUND(AC1176+AD1176,2)</f>
        <v>0</v>
      </c>
      <c r="AG1176" s="170"/>
      <c r="AH1176" s="238" t="s">
        <v>1490</v>
      </c>
      <c r="AI1176" s="280"/>
      <c r="AN1176" s="255"/>
      <c r="AO1176" s="256"/>
      <c r="AP1176" s="256"/>
      <c r="AQ1176" s="257"/>
    </row>
    <row r="1177" spans="1:43" ht="30">
      <c r="A1177" s="281"/>
      <c r="B1177" s="282" t="s">
        <v>5883</v>
      </c>
      <c r="C1177" s="308" t="s">
        <v>5884</v>
      </c>
      <c r="D1177" s="273" t="s">
        <v>5885</v>
      </c>
      <c r="E1177" s="274"/>
      <c r="F1177" s="275" t="s">
        <v>2594</v>
      </c>
      <c r="G1177" s="276">
        <v>109</v>
      </c>
      <c r="H1177" s="277">
        <v>6.9</v>
      </c>
      <c r="I1177" s="278">
        <v>6.07</v>
      </c>
      <c r="J1177" s="279">
        <f t="shared" si="659"/>
        <v>12.97</v>
      </c>
      <c r="K1177" s="166">
        <f t="shared" si="660"/>
        <v>752.1</v>
      </c>
      <c r="L1177" s="166">
        <f t="shared" si="661"/>
        <v>661.63</v>
      </c>
      <c r="M1177" s="166">
        <f t="shared" si="662"/>
        <v>1413.73</v>
      </c>
      <c r="N1177" s="166">
        <f t="shared" si="663"/>
        <v>1767.16</v>
      </c>
      <c r="O1177" s="166"/>
      <c r="P1177" s="167">
        <f t="shared" si="664"/>
        <v>109</v>
      </c>
      <c r="Q1177" s="168">
        <f t="shared" si="665"/>
        <v>0</v>
      </c>
      <c r="R1177" s="168">
        <f t="shared" si="666"/>
        <v>0</v>
      </c>
      <c r="S1177" s="168">
        <f t="shared" si="667"/>
        <v>0</v>
      </c>
      <c r="T1177" s="169">
        <f t="shared" si="668"/>
        <v>0</v>
      </c>
      <c r="U1177" s="166"/>
      <c r="V1177" s="167">
        <f t="shared" si="669"/>
        <v>109</v>
      </c>
      <c r="W1177" s="168">
        <f t="shared" si="670"/>
        <v>0</v>
      </c>
      <c r="X1177" s="168">
        <f t="shared" si="671"/>
        <v>0</v>
      </c>
      <c r="Y1177" s="168">
        <f t="shared" si="672"/>
        <v>0</v>
      </c>
      <c r="Z1177" s="169">
        <f t="shared" si="673"/>
        <v>0</v>
      </c>
      <c r="AA1177" s="166"/>
      <c r="AB1177" s="167">
        <f t="shared" si="674"/>
        <v>109</v>
      </c>
      <c r="AC1177" s="168">
        <f t="shared" si="675"/>
        <v>0</v>
      </c>
      <c r="AD1177" s="168">
        <f t="shared" si="676"/>
        <v>0</v>
      </c>
      <c r="AE1177" s="168">
        <f t="shared" si="677"/>
        <v>0</v>
      </c>
      <c r="AF1177" s="169">
        <f t="shared" si="678"/>
        <v>0</v>
      </c>
      <c r="AG1177" s="170"/>
      <c r="AH1177" s="238" t="s">
        <v>1490</v>
      </c>
      <c r="AI1177" s="280"/>
      <c r="AN1177" s="255"/>
      <c r="AO1177" s="256"/>
      <c r="AP1177" s="256"/>
      <c r="AQ1177" s="257"/>
    </row>
    <row r="1178" spans="1:43" ht="45">
      <c r="A1178" s="281"/>
      <c r="B1178" s="282" t="s">
        <v>5886</v>
      </c>
      <c r="C1178" s="308" t="s">
        <v>5887</v>
      </c>
      <c r="D1178" s="273" t="s">
        <v>5888</v>
      </c>
      <c r="E1178" s="274"/>
      <c r="F1178" s="275" t="s">
        <v>2594</v>
      </c>
      <c r="G1178" s="276">
        <v>10</v>
      </c>
      <c r="H1178" s="277">
        <v>6.9</v>
      </c>
      <c r="I1178" s="278">
        <v>8.67</v>
      </c>
      <c r="J1178" s="279">
        <f t="shared" si="659"/>
        <v>15.57</v>
      </c>
      <c r="K1178" s="166">
        <f t="shared" si="660"/>
        <v>69</v>
      </c>
      <c r="L1178" s="166">
        <f t="shared" si="661"/>
        <v>86.7</v>
      </c>
      <c r="M1178" s="166">
        <f t="shared" si="662"/>
        <v>155.69999999999999</v>
      </c>
      <c r="N1178" s="166">
        <f t="shared" si="663"/>
        <v>194.63</v>
      </c>
      <c r="O1178" s="166"/>
      <c r="P1178" s="167">
        <f t="shared" si="664"/>
        <v>10</v>
      </c>
      <c r="Q1178" s="168">
        <f t="shared" si="665"/>
        <v>0</v>
      </c>
      <c r="R1178" s="168">
        <f t="shared" si="666"/>
        <v>0</v>
      </c>
      <c r="S1178" s="168">
        <f t="shared" si="667"/>
        <v>0</v>
      </c>
      <c r="T1178" s="169">
        <f t="shared" si="668"/>
        <v>0</v>
      </c>
      <c r="U1178" s="166"/>
      <c r="V1178" s="167">
        <f t="shared" si="669"/>
        <v>10</v>
      </c>
      <c r="W1178" s="168">
        <f t="shared" si="670"/>
        <v>0</v>
      </c>
      <c r="X1178" s="168">
        <f t="shared" si="671"/>
        <v>0</v>
      </c>
      <c r="Y1178" s="168">
        <f t="shared" si="672"/>
        <v>0</v>
      </c>
      <c r="Z1178" s="169">
        <f t="shared" si="673"/>
        <v>0</v>
      </c>
      <c r="AA1178" s="166"/>
      <c r="AB1178" s="167">
        <f t="shared" si="674"/>
        <v>10</v>
      </c>
      <c r="AC1178" s="168">
        <f t="shared" si="675"/>
        <v>0</v>
      </c>
      <c r="AD1178" s="168">
        <f t="shared" si="676"/>
        <v>0</v>
      </c>
      <c r="AE1178" s="168">
        <f t="shared" si="677"/>
        <v>0</v>
      </c>
      <c r="AF1178" s="169">
        <f t="shared" si="678"/>
        <v>0</v>
      </c>
      <c r="AG1178" s="170"/>
      <c r="AH1178" s="238" t="s">
        <v>1490</v>
      </c>
      <c r="AI1178" s="280"/>
      <c r="AN1178" s="239"/>
      <c r="AO1178" s="240"/>
      <c r="AP1178" s="240"/>
      <c r="AQ1178" s="241"/>
    </row>
    <row r="1179" spans="1:43" ht="19.5">
      <c r="A1179" s="281"/>
      <c r="B1179" s="282" t="s">
        <v>5889</v>
      </c>
      <c r="C1179" s="308" t="s">
        <v>5884</v>
      </c>
      <c r="D1179" s="273" t="s">
        <v>5890</v>
      </c>
      <c r="E1179" s="274"/>
      <c r="F1179" s="275" t="s">
        <v>2594</v>
      </c>
      <c r="G1179" s="276">
        <v>4</v>
      </c>
      <c r="H1179" s="277">
        <v>6.9</v>
      </c>
      <c r="I1179" s="278">
        <v>6.07</v>
      </c>
      <c r="J1179" s="279">
        <f t="shared" si="659"/>
        <v>12.97</v>
      </c>
      <c r="K1179" s="166">
        <f t="shared" si="660"/>
        <v>27.6</v>
      </c>
      <c r="L1179" s="166">
        <f t="shared" si="661"/>
        <v>24.28</v>
      </c>
      <c r="M1179" s="166">
        <f t="shared" si="662"/>
        <v>51.88</v>
      </c>
      <c r="N1179" s="166">
        <f t="shared" si="663"/>
        <v>64.849999999999994</v>
      </c>
      <c r="O1179" s="166"/>
      <c r="P1179" s="167">
        <f t="shared" si="664"/>
        <v>4</v>
      </c>
      <c r="Q1179" s="168">
        <f t="shared" si="665"/>
        <v>0</v>
      </c>
      <c r="R1179" s="168">
        <f t="shared" si="666"/>
        <v>0</v>
      </c>
      <c r="S1179" s="168">
        <f t="shared" si="667"/>
        <v>0</v>
      </c>
      <c r="T1179" s="169">
        <f t="shared" si="668"/>
        <v>0</v>
      </c>
      <c r="U1179" s="166"/>
      <c r="V1179" s="167">
        <f t="shared" si="669"/>
        <v>4</v>
      </c>
      <c r="W1179" s="168">
        <f t="shared" si="670"/>
        <v>0</v>
      </c>
      <c r="X1179" s="168">
        <f t="shared" si="671"/>
        <v>0</v>
      </c>
      <c r="Y1179" s="168">
        <f t="shared" si="672"/>
        <v>0</v>
      </c>
      <c r="Z1179" s="169">
        <f t="shared" si="673"/>
        <v>0</v>
      </c>
      <c r="AA1179" s="166"/>
      <c r="AB1179" s="167">
        <f t="shared" si="674"/>
        <v>4</v>
      </c>
      <c r="AC1179" s="168">
        <f t="shared" si="675"/>
        <v>0</v>
      </c>
      <c r="AD1179" s="168">
        <f t="shared" si="676"/>
        <v>0</v>
      </c>
      <c r="AE1179" s="168">
        <f t="shared" si="677"/>
        <v>0</v>
      </c>
      <c r="AF1179" s="169">
        <f t="shared" si="678"/>
        <v>0</v>
      </c>
      <c r="AG1179" s="170"/>
      <c r="AH1179" s="238" t="s">
        <v>1490</v>
      </c>
      <c r="AI1179" s="280"/>
      <c r="AN1179" s="255"/>
      <c r="AO1179" s="256"/>
      <c r="AP1179" s="256"/>
      <c r="AQ1179" s="257"/>
    </row>
    <row r="1180" spans="1:43" ht="19.5">
      <c r="A1180" s="281"/>
      <c r="B1180" s="282" t="s">
        <v>5891</v>
      </c>
      <c r="C1180" s="308" t="s">
        <v>5881</v>
      </c>
      <c r="D1180" s="273" t="s">
        <v>5892</v>
      </c>
      <c r="E1180" s="274"/>
      <c r="F1180" s="275" t="s">
        <v>2594</v>
      </c>
      <c r="G1180" s="276">
        <v>14</v>
      </c>
      <c r="H1180" s="277">
        <v>6.35</v>
      </c>
      <c r="I1180" s="278">
        <v>8.3800000000000008</v>
      </c>
      <c r="J1180" s="279">
        <f t="shared" si="659"/>
        <v>14.73</v>
      </c>
      <c r="K1180" s="166">
        <f t="shared" si="660"/>
        <v>88.9</v>
      </c>
      <c r="L1180" s="166">
        <f t="shared" si="661"/>
        <v>117.32</v>
      </c>
      <c r="M1180" s="166">
        <f t="shared" si="662"/>
        <v>206.22</v>
      </c>
      <c r="N1180" s="166">
        <f t="shared" si="663"/>
        <v>257.77999999999997</v>
      </c>
      <c r="O1180" s="166"/>
      <c r="P1180" s="167">
        <f t="shared" si="664"/>
        <v>14</v>
      </c>
      <c r="Q1180" s="168">
        <f t="shared" si="665"/>
        <v>0</v>
      </c>
      <c r="R1180" s="168">
        <f t="shared" si="666"/>
        <v>0</v>
      </c>
      <c r="S1180" s="168">
        <f t="shared" si="667"/>
        <v>0</v>
      </c>
      <c r="T1180" s="169">
        <f t="shared" si="668"/>
        <v>0</v>
      </c>
      <c r="U1180" s="166"/>
      <c r="V1180" s="167">
        <f t="shared" si="669"/>
        <v>14</v>
      </c>
      <c r="W1180" s="168">
        <f t="shared" si="670"/>
        <v>0</v>
      </c>
      <c r="X1180" s="168">
        <f t="shared" si="671"/>
        <v>0</v>
      </c>
      <c r="Y1180" s="168">
        <f t="shared" si="672"/>
        <v>0</v>
      </c>
      <c r="Z1180" s="169">
        <f t="shared" si="673"/>
        <v>0</v>
      </c>
      <c r="AA1180" s="166"/>
      <c r="AB1180" s="167">
        <f t="shared" si="674"/>
        <v>14</v>
      </c>
      <c r="AC1180" s="168">
        <f t="shared" si="675"/>
        <v>0</v>
      </c>
      <c r="AD1180" s="168">
        <f t="shared" si="676"/>
        <v>0</v>
      </c>
      <c r="AE1180" s="168">
        <f t="shared" si="677"/>
        <v>0</v>
      </c>
      <c r="AF1180" s="169">
        <f t="shared" si="678"/>
        <v>0</v>
      </c>
      <c r="AG1180" s="170"/>
      <c r="AH1180" s="238" t="s">
        <v>1490</v>
      </c>
      <c r="AI1180" s="280"/>
      <c r="AN1180" s="255"/>
      <c r="AO1180" s="256"/>
      <c r="AP1180" s="256"/>
      <c r="AQ1180" s="257"/>
    </row>
    <row r="1181" spans="1:43" ht="30">
      <c r="A1181" s="281"/>
      <c r="B1181" s="282" t="s">
        <v>5893</v>
      </c>
      <c r="C1181" s="283" t="s">
        <v>5894</v>
      </c>
      <c r="D1181" s="273" t="s">
        <v>5895</v>
      </c>
      <c r="E1181" s="274"/>
      <c r="F1181" s="275" t="s">
        <v>2594</v>
      </c>
      <c r="G1181" s="276">
        <v>4</v>
      </c>
      <c r="H1181" s="277">
        <v>12.17</v>
      </c>
      <c r="I1181" s="278">
        <v>9.19</v>
      </c>
      <c r="J1181" s="279">
        <f t="shared" si="659"/>
        <v>21.36</v>
      </c>
      <c r="K1181" s="166">
        <f t="shared" si="660"/>
        <v>48.68</v>
      </c>
      <c r="L1181" s="166">
        <f t="shared" si="661"/>
        <v>36.76</v>
      </c>
      <c r="M1181" s="166">
        <f t="shared" si="662"/>
        <v>85.44</v>
      </c>
      <c r="N1181" s="166">
        <f t="shared" si="663"/>
        <v>106.8</v>
      </c>
      <c r="O1181" s="166"/>
      <c r="P1181" s="167">
        <f t="shared" si="664"/>
        <v>4</v>
      </c>
      <c r="Q1181" s="168">
        <f t="shared" si="665"/>
        <v>0</v>
      </c>
      <c r="R1181" s="168">
        <f t="shared" si="666"/>
        <v>0</v>
      </c>
      <c r="S1181" s="168">
        <f t="shared" si="667"/>
        <v>0</v>
      </c>
      <c r="T1181" s="169">
        <f t="shared" si="668"/>
        <v>0</v>
      </c>
      <c r="U1181" s="166"/>
      <c r="V1181" s="167">
        <f t="shared" si="669"/>
        <v>4</v>
      </c>
      <c r="W1181" s="168">
        <f t="shared" si="670"/>
        <v>0</v>
      </c>
      <c r="X1181" s="168">
        <f t="shared" si="671"/>
        <v>0</v>
      </c>
      <c r="Y1181" s="168">
        <f t="shared" si="672"/>
        <v>0</v>
      </c>
      <c r="Z1181" s="169">
        <f t="shared" si="673"/>
        <v>0</v>
      </c>
      <c r="AA1181" s="166"/>
      <c r="AB1181" s="167">
        <f t="shared" si="674"/>
        <v>4</v>
      </c>
      <c r="AC1181" s="168">
        <f t="shared" si="675"/>
        <v>0</v>
      </c>
      <c r="AD1181" s="168">
        <f t="shared" si="676"/>
        <v>0</v>
      </c>
      <c r="AE1181" s="168">
        <f t="shared" si="677"/>
        <v>0</v>
      </c>
      <c r="AF1181" s="169">
        <f t="shared" si="678"/>
        <v>0</v>
      </c>
      <c r="AG1181" s="170"/>
      <c r="AH1181" s="238" t="s">
        <v>1490</v>
      </c>
      <c r="AI1181" s="280"/>
      <c r="AN1181" s="255"/>
      <c r="AO1181" s="256"/>
      <c r="AP1181" s="256"/>
      <c r="AQ1181" s="257"/>
    </row>
    <row r="1182" spans="1:43" ht="30">
      <c r="A1182" s="281"/>
      <c r="B1182" s="282" t="s">
        <v>5896</v>
      </c>
      <c r="C1182" s="283" t="s">
        <v>5897</v>
      </c>
      <c r="D1182" s="273" t="s">
        <v>5898</v>
      </c>
      <c r="E1182" s="274"/>
      <c r="F1182" s="275" t="s">
        <v>2594</v>
      </c>
      <c r="G1182" s="276">
        <v>4</v>
      </c>
      <c r="H1182" s="277">
        <v>19.510000000000002</v>
      </c>
      <c r="I1182" s="278">
        <v>14.27</v>
      </c>
      <c r="J1182" s="279">
        <f t="shared" si="659"/>
        <v>33.78</v>
      </c>
      <c r="K1182" s="166">
        <f t="shared" si="660"/>
        <v>78.040000000000006</v>
      </c>
      <c r="L1182" s="166">
        <f t="shared" si="661"/>
        <v>57.08</v>
      </c>
      <c r="M1182" s="166">
        <f t="shared" si="662"/>
        <v>135.12</v>
      </c>
      <c r="N1182" s="166">
        <f t="shared" si="663"/>
        <v>168.9</v>
      </c>
      <c r="O1182" s="166"/>
      <c r="P1182" s="167">
        <f t="shared" si="664"/>
        <v>4</v>
      </c>
      <c r="Q1182" s="168">
        <f t="shared" si="665"/>
        <v>0</v>
      </c>
      <c r="R1182" s="168">
        <f t="shared" si="666"/>
        <v>0</v>
      </c>
      <c r="S1182" s="168">
        <f t="shared" si="667"/>
        <v>0</v>
      </c>
      <c r="T1182" s="169">
        <f t="shared" si="668"/>
        <v>0</v>
      </c>
      <c r="U1182" s="166"/>
      <c r="V1182" s="167">
        <f t="shared" si="669"/>
        <v>4</v>
      </c>
      <c r="W1182" s="168">
        <f t="shared" si="670"/>
        <v>0</v>
      </c>
      <c r="X1182" s="168">
        <f t="shared" si="671"/>
        <v>0</v>
      </c>
      <c r="Y1182" s="168">
        <f t="shared" si="672"/>
        <v>0</v>
      </c>
      <c r="Z1182" s="169">
        <f t="shared" si="673"/>
        <v>0</v>
      </c>
      <c r="AA1182" s="166"/>
      <c r="AB1182" s="167">
        <f t="shared" si="674"/>
        <v>4</v>
      </c>
      <c r="AC1182" s="168">
        <f t="shared" si="675"/>
        <v>0</v>
      </c>
      <c r="AD1182" s="168">
        <f t="shared" si="676"/>
        <v>0</v>
      </c>
      <c r="AE1182" s="168">
        <f t="shared" si="677"/>
        <v>0</v>
      </c>
      <c r="AF1182" s="169">
        <f t="shared" si="678"/>
        <v>0</v>
      </c>
      <c r="AG1182" s="170"/>
      <c r="AH1182" s="238" t="s">
        <v>1490</v>
      </c>
      <c r="AI1182" s="280"/>
      <c r="AN1182" s="255"/>
      <c r="AO1182" s="256"/>
      <c r="AP1182" s="256"/>
      <c r="AQ1182" s="257"/>
    </row>
    <row r="1183" spans="1:43" ht="30">
      <c r="A1183" s="281"/>
      <c r="B1183" s="282" t="s">
        <v>5899</v>
      </c>
      <c r="C1183" s="283" t="s">
        <v>5900</v>
      </c>
      <c r="D1183" s="273" t="s">
        <v>5901</v>
      </c>
      <c r="E1183" s="274"/>
      <c r="F1183" s="275" t="s">
        <v>2594</v>
      </c>
      <c r="G1183" s="276">
        <v>4</v>
      </c>
      <c r="H1183" s="277">
        <v>14.72</v>
      </c>
      <c r="I1183" s="278">
        <v>11.76</v>
      </c>
      <c r="J1183" s="279">
        <f t="shared" si="659"/>
        <v>26.48</v>
      </c>
      <c r="K1183" s="166">
        <f t="shared" si="660"/>
        <v>58.88</v>
      </c>
      <c r="L1183" s="166">
        <f t="shared" si="661"/>
        <v>47.04</v>
      </c>
      <c r="M1183" s="166">
        <f t="shared" si="662"/>
        <v>105.92</v>
      </c>
      <c r="N1183" s="166">
        <f t="shared" si="663"/>
        <v>132.4</v>
      </c>
      <c r="O1183" s="166"/>
      <c r="P1183" s="167">
        <f t="shared" si="664"/>
        <v>4</v>
      </c>
      <c r="Q1183" s="168">
        <f t="shared" si="665"/>
        <v>0</v>
      </c>
      <c r="R1183" s="168">
        <f t="shared" si="666"/>
        <v>0</v>
      </c>
      <c r="S1183" s="168">
        <f t="shared" si="667"/>
        <v>0</v>
      </c>
      <c r="T1183" s="169">
        <f t="shared" si="668"/>
        <v>0</v>
      </c>
      <c r="U1183" s="166"/>
      <c r="V1183" s="167">
        <f t="shared" si="669"/>
        <v>4</v>
      </c>
      <c r="W1183" s="168">
        <f t="shared" si="670"/>
        <v>0</v>
      </c>
      <c r="X1183" s="168">
        <f t="shared" si="671"/>
        <v>0</v>
      </c>
      <c r="Y1183" s="168">
        <f t="shared" si="672"/>
        <v>0</v>
      </c>
      <c r="Z1183" s="169">
        <f t="shared" si="673"/>
        <v>0</v>
      </c>
      <c r="AA1183" s="166"/>
      <c r="AB1183" s="167">
        <f t="shared" si="674"/>
        <v>4</v>
      </c>
      <c r="AC1183" s="168">
        <f t="shared" si="675"/>
        <v>0</v>
      </c>
      <c r="AD1183" s="168">
        <f t="shared" si="676"/>
        <v>0</v>
      </c>
      <c r="AE1183" s="168">
        <f t="shared" si="677"/>
        <v>0</v>
      </c>
      <c r="AF1183" s="169">
        <f t="shared" si="678"/>
        <v>0</v>
      </c>
      <c r="AG1183" s="170"/>
      <c r="AH1183" s="238" t="s">
        <v>1490</v>
      </c>
      <c r="AI1183" s="280"/>
      <c r="AN1183" s="255"/>
      <c r="AO1183" s="256"/>
      <c r="AP1183" s="256"/>
      <c r="AQ1183" s="257"/>
    </row>
    <row r="1184" spans="1:43" ht="30">
      <c r="A1184" s="281"/>
      <c r="B1184" s="282" t="s">
        <v>5902</v>
      </c>
      <c r="C1184" s="283" t="s">
        <v>5903</v>
      </c>
      <c r="D1184" s="273" t="s">
        <v>5904</v>
      </c>
      <c r="E1184" s="274"/>
      <c r="F1184" s="275" t="s">
        <v>2594</v>
      </c>
      <c r="G1184" s="276">
        <v>4</v>
      </c>
      <c r="H1184" s="277">
        <v>24.63</v>
      </c>
      <c r="I1184" s="278">
        <v>19.350000000000001</v>
      </c>
      <c r="J1184" s="279">
        <f t="shared" si="659"/>
        <v>43.98</v>
      </c>
      <c r="K1184" s="166">
        <f t="shared" si="660"/>
        <v>98.52</v>
      </c>
      <c r="L1184" s="166">
        <f t="shared" si="661"/>
        <v>77.400000000000006</v>
      </c>
      <c r="M1184" s="166">
        <f t="shared" si="662"/>
        <v>175.92</v>
      </c>
      <c r="N1184" s="166">
        <f t="shared" si="663"/>
        <v>219.9</v>
      </c>
      <c r="O1184" s="166"/>
      <c r="P1184" s="167">
        <f t="shared" si="664"/>
        <v>4</v>
      </c>
      <c r="Q1184" s="168">
        <f t="shared" si="665"/>
        <v>0</v>
      </c>
      <c r="R1184" s="168">
        <f t="shared" si="666"/>
        <v>0</v>
      </c>
      <c r="S1184" s="168">
        <f t="shared" si="667"/>
        <v>0</v>
      </c>
      <c r="T1184" s="169">
        <f t="shared" si="668"/>
        <v>0</v>
      </c>
      <c r="U1184" s="166"/>
      <c r="V1184" s="167">
        <f t="shared" si="669"/>
        <v>4</v>
      </c>
      <c r="W1184" s="168">
        <f t="shared" si="670"/>
        <v>0</v>
      </c>
      <c r="X1184" s="168">
        <f t="shared" si="671"/>
        <v>0</v>
      </c>
      <c r="Y1184" s="168">
        <f t="shared" si="672"/>
        <v>0</v>
      </c>
      <c r="Z1184" s="169">
        <f t="shared" si="673"/>
        <v>0</v>
      </c>
      <c r="AA1184" s="166"/>
      <c r="AB1184" s="167">
        <f t="shared" si="674"/>
        <v>4</v>
      </c>
      <c r="AC1184" s="168">
        <f t="shared" si="675"/>
        <v>0</v>
      </c>
      <c r="AD1184" s="168">
        <f t="shared" si="676"/>
        <v>0</v>
      </c>
      <c r="AE1184" s="168">
        <f t="shared" si="677"/>
        <v>0</v>
      </c>
      <c r="AF1184" s="169">
        <f t="shared" si="678"/>
        <v>0</v>
      </c>
      <c r="AG1184" s="170"/>
      <c r="AH1184" s="238" t="s">
        <v>1490</v>
      </c>
      <c r="AI1184" s="280"/>
      <c r="AN1184" s="239"/>
      <c r="AO1184" s="240"/>
      <c r="AP1184" s="240"/>
      <c r="AQ1184" s="241"/>
    </row>
    <row r="1185" spans="1:43" ht="75">
      <c r="A1185" s="281"/>
      <c r="B1185" s="282" t="s">
        <v>5905</v>
      </c>
      <c r="C1185" s="296" t="s">
        <v>5906</v>
      </c>
      <c r="D1185" s="273" t="s">
        <v>5907</v>
      </c>
      <c r="E1185" s="274"/>
      <c r="F1185" s="275" t="s">
        <v>2594</v>
      </c>
      <c r="G1185" s="276">
        <v>8</v>
      </c>
      <c r="H1185" s="277">
        <v>14.29</v>
      </c>
      <c r="I1185" s="278">
        <v>0</v>
      </c>
      <c r="J1185" s="279">
        <f t="shared" si="659"/>
        <v>14.29</v>
      </c>
      <c r="K1185" s="166">
        <f t="shared" si="660"/>
        <v>114.32</v>
      </c>
      <c r="L1185" s="166">
        <f t="shared" si="661"/>
        <v>0</v>
      </c>
      <c r="M1185" s="166">
        <f t="shared" si="662"/>
        <v>114.32</v>
      </c>
      <c r="N1185" s="166">
        <f t="shared" si="663"/>
        <v>142.9</v>
      </c>
      <c r="O1185" s="166"/>
      <c r="P1185" s="167">
        <f t="shared" si="664"/>
        <v>8</v>
      </c>
      <c r="Q1185" s="168">
        <f t="shared" si="665"/>
        <v>0</v>
      </c>
      <c r="R1185" s="168">
        <f t="shared" si="666"/>
        <v>0</v>
      </c>
      <c r="S1185" s="168">
        <f t="shared" si="667"/>
        <v>0</v>
      </c>
      <c r="T1185" s="169">
        <f t="shared" si="668"/>
        <v>0</v>
      </c>
      <c r="U1185" s="166"/>
      <c r="V1185" s="167">
        <f t="shared" si="669"/>
        <v>8</v>
      </c>
      <c r="W1185" s="168">
        <f t="shared" si="670"/>
        <v>0</v>
      </c>
      <c r="X1185" s="168">
        <f t="shared" si="671"/>
        <v>0</v>
      </c>
      <c r="Y1185" s="168">
        <f t="shared" si="672"/>
        <v>0</v>
      </c>
      <c r="Z1185" s="169">
        <f t="shared" si="673"/>
        <v>0</v>
      </c>
      <c r="AA1185" s="166"/>
      <c r="AB1185" s="167">
        <f t="shared" si="674"/>
        <v>8</v>
      </c>
      <c r="AC1185" s="168">
        <f t="shared" si="675"/>
        <v>0</v>
      </c>
      <c r="AD1185" s="168">
        <f t="shared" si="676"/>
        <v>0</v>
      </c>
      <c r="AE1185" s="168">
        <f t="shared" si="677"/>
        <v>0</v>
      </c>
      <c r="AF1185" s="169">
        <f t="shared" si="678"/>
        <v>0</v>
      </c>
      <c r="AG1185" s="170"/>
      <c r="AH1185" s="238" t="s">
        <v>1490</v>
      </c>
      <c r="AI1185" s="280"/>
      <c r="AN1185" s="255" t="s">
        <v>5644</v>
      </c>
      <c r="AO1185" s="256" t="s">
        <v>5651</v>
      </c>
      <c r="AP1185" s="256" t="s">
        <v>4478</v>
      </c>
      <c r="AQ1185" s="257"/>
    </row>
    <row r="1186" spans="1:43" ht="75">
      <c r="A1186" s="281"/>
      <c r="B1186" s="282" t="s">
        <v>5908</v>
      </c>
      <c r="C1186" s="296" t="s">
        <v>5909</v>
      </c>
      <c r="D1186" s="273" t="s">
        <v>5910</v>
      </c>
      <c r="E1186" s="274"/>
      <c r="F1186" s="275" t="s">
        <v>2594</v>
      </c>
      <c r="G1186" s="276">
        <v>8</v>
      </c>
      <c r="H1186" s="277">
        <v>16.66</v>
      </c>
      <c r="I1186" s="278">
        <v>0</v>
      </c>
      <c r="J1186" s="279">
        <f t="shared" si="659"/>
        <v>16.66</v>
      </c>
      <c r="K1186" s="166">
        <f t="shared" si="660"/>
        <v>133.28</v>
      </c>
      <c r="L1186" s="166">
        <f t="shared" si="661"/>
        <v>0</v>
      </c>
      <c r="M1186" s="166">
        <f t="shared" si="662"/>
        <v>133.28</v>
      </c>
      <c r="N1186" s="166">
        <f t="shared" si="663"/>
        <v>166.6</v>
      </c>
      <c r="O1186" s="166"/>
      <c r="P1186" s="167">
        <f t="shared" si="664"/>
        <v>8</v>
      </c>
      <c r="Q1186" s="168">
        <f t="shared" si="665"/>
        <v>0</v>
      </c>
      <c r="R1186" s="168">
        <f t="shared" si="666"/>
        <v>0</v>
      </c>
      <c r="S1186" s="168">
        <f t="shared" si="667"/>
        <v>0</v>
      </c>
      <c r="T1186" s="169">
        <f t="shared" si="668"/>
        <v>0</v>
      </c>
      <c r="U1186" s="166"/>
      <c r="V1186" s="167">
        <f t="shared" si="669"/>
        <v>8</v>
      </c>
      <c r="W1186" s="168">
        <f t="shared" si="670"/>
        <v>0</v>
      </c>
      <c r="X1186" s="168">
        <f t="shared" si="671"/>
        <v>0</v>
      </c>
      <c r="Y1186" s="168">
        <f t="shared" si="672"/>
        <v>0</v>
      </c>
      <c r="Z1186" s="169">
        <f t="shared" si="673"/>
        <v>0</v>
      </c>
      <c r="AA1186" s="166"/>
      <c r="AB1186" s="167">
        <f t="shared" si="674"/>
        <v>8</v>
      </c>
      <c r="AC1186" s="168">
        <f t="shared" si="675"/>
        <v>0</v>
      </c>
      <c r="AD1186" s="168">
        <f t="shared" si="676"/>
        <v>0</v>
      </c>
      <c r="AE1186" s="168">
        <f t="shared" si="677"/>
        <v>0</v>
      </c>
      <c r="AF1186" s="169">
        <f t="shared" si="678"/>
        <v>0</v>
      </c>
      <c r="AG1186" s="170"/>
      <c r="AH1186" s="238" t="s">
        <v>1490</v>
      </c>
      <c r="AI1186" s="280"/>
      <c r="AN1186" s="255" t="s">
        <v>5644</v>
      </c>
      <c r="AO1186" s="256" t="s">
        <v>5651</v>
      </c>
      <c r="AP1186" s="256" t="s">
        <v>4478</v>
      </c>
      <c r="AQ1186" s="257"/>
    </row>
    <row r="1187" spans="1:43" ht="30.75" thickBot="1">
      <c r="A1187" s="281"/>
      <c r="B1187" s="282" t="s">
        <v>5911</v>
      </c>
      <c r="C1187" s="296" t="s">
        <v>5912</v>
      </c>
      <c r="D1187" s="273" t="s">
        <v>5913</v>
      </c>
      <c r="E1187" s="274"/>
      <c r="F1187" s="275" t="s">
        <v>2594</v>
      </c>
      <c r="G1187" s="276">
        <v>4</v>
      </c>
      <c r="H1187" s="277">
        <v>51.4</v>
      </c>
      <c r="I1187" s="278">
        <v>0</v>
      </c>
      <c r="J1187" s="279">
        <f t="shared" si="659"/>
        <v>51.4</v>
      </c>
      <c r="K1187" s="166">
        <f t="shared" si="660"/>
        <v>205.6</v>
      </c>
      <c r="L1187" s="166">
        <f t="shared" si="661"/>
        <v>0</v>
      </c>
      <c r="M1187" s="166">
        <f t="shared" si="662"/>
        <v>205.6</v>
      </c>
      <c r="N1187" s="166">
        <f t="shared" si="663"/>
        <v>257</v>
      </c>
      <c r="O1187" s="166"/>
      <c r="P1187" s="167">
        <f t="shared" si="664"/>
        <v>4</v>
      </c>
      <c r="Q1187" s="168">
        <f t="shared" si="665"/>
        <v>0</v>
      </c>
      <c r="R1187" s="168">
        <f t="shared" si="666"/>
        <v>0</v>
      </c>
      <c r="S1187" s="168">
        <f t="shared" si="667"/>
        <v>0</v>
      </c>
      <c r="T1187" s="169">
        <f t="shared" si="668"/>
        <v>0</v>
      </c>
      <c r="U1187" s="166"/>
      <c r="V1187" s="167">
        <f t="shared" si="669"/>
        <v>4</v>
      </c>
      <c r="W1187" s="168">
        <f t="shared" si="670"/>
        <v>0</v>
      </c>
      <c r="X1187" s="168">
        <f t="shared" si="671"/>
        <v>0</v>
      </c>
      <c r="Y1187" s="168">
        <f t="shared" si="672"/>
        <v>0</v>
      </c>
      <c r="Z1187" s="169">
        <f t="shared" si="673"/>
        <v>0</v>
      </c>
      <c r="AA1187" s="166"/>
      <c r="AB1187" s="167">
        <f t="shared" si="674"/>
        <v>4</v>
      </c>
      <c r="AC1187" s="168">
        <f t="shared" si="675"/>
        <v>0</v>
      </c>
      <c r="AD1187" s="168">
        <f t="shared" si="676"/>
        <v>0</v>
      </c>
      <c r="AE1187" s="168">
        <f t="shared" si="677"/>
        <v>0</v>
      </c>
      <c r="AF1187" s="169">
        <f t="shared" si="678"/>
        <v>0</v>
      </c>
      <c r="AG1187" s="170"/>
      <c r="AH1187" s="238" t="s">
        <v>1490</v>
      </c>
      <c r="AI1187" s="280"/>
      <c r="AN1187" s="255" t="s">
        <v>4291</v>
      </c>
      <c r="AO1187" s="256" t="s">
        <v>5914</v>
      </c>
      <c r="AP1187" s="256" t="s">
        <v>5915</v>
      </c>
      <c r="AQ1187" s="257"/>
    </row>
    <row r="1188" spans="1:43" ht="20.25" thickBot="1">
      <c r="A1188" s="293"/>
      <c r="B1188" s="243" t="s">
        <v>5916</v>
      </c>
      <c r="C1188" s="307" t="s">
        <v>2541</v>
      </c>
      <c r="D1188" s="244" t="s">
        <v>5917</v>
      </c>
      <c r="E1188" s="192">
        <f>SUM(N1190:N1254)</f>
        <v>236965.99</v>
      </c>
      <c r="F1188" s="245"/>
      <c r="G1188" s="246" t="s">
        <v>2541</v>
      </c>
      <c r="H1188" s="247"/>
      <c r="I1188" s="248"/>
      <c r="J1188" s="249"/>
      <c r="K1188" s="250"/>
      <c r="L1188" s="250"/>
      <c r="M1188" s="250"/>
      <c r="N1188" s="250"/>
      <c r="O1188" s="251">
        <f>SUM(T1190:T1254)</f>
        <v>0</v>
      </c>
      <c r="P1188" s="252"/>
      <c r="Q1188" s="253"/>
      <c r="R1188" s="253"/>
      <c r="S1188" s="253"/>
      <c r="T1188" s="254"/>
      <c r="U1188" s="251">
        <f>SUM(Z1190:Z1254)</f>
        <v>0</v>
      </c>
      <c r="V1188" s="252"/>
      <c r="W1188" s="253"/>
      <c r="X1188" s="253"/>
      <c r="Y1188" s="253"/>
      <c r="Z1188" s="254"/>
      <c r="AA1188" s="251">
        <f>SUM(AF1190:AF1254)</f>
        <v>0</v>
      </c>
      <c r="AB1188" s="252"/>
      <c r="AC1188" s="253"/>
      <c r="AD1188" s="253"/>
      <c r="AE1188" s="253"/>
      <c r="AF1188" s="254"/>
      <c r="AG1188" s="237"/>
      <c r="AH1188" s="238" t="s">
        <v>1490</v>
      </c>
      <c r="AI1188" s="190"/>
      <c r="AN1188" s="255"/>
      <c r="AO1188" s="256"/>
      <c r="AP1188" s="256"/>
      <c r="AQ1188" s="257"/>
    </row>
    <row r="1189" spans="1:43" ht="19.5">
      <c r="A1189" s="287"/>
      <c r="B1189" s="259" t="s">
        <v>5918</v>
      </c>
      <c r="C1189" s="303" t="s">
        <v>2541</v>
      </c>
      <c r="D1189" s="260" t="s">
        <v>5919</v>
      </c>
      <c r="E1189" s="181">
        <f>SUM(N1190:N1240)</f>
        <v>217994.13999999998</v>
      </c>
      <c r="F1189" s="261"/>
      <c r="G1189" s="262" t="s">
        <v>2541</v>
      </c>
      <c r="H1189" s="263"/>
      <c r="I1189" s="264"/>
      <c r="J1189" s="265"/>
      <c r="K1189" s="266"/>
      <c r="L1189" s="266"/>
      <c r="M1189" s="266"/>
      <c r="N1189" s="266"/>
      <c r="O1189" s="267">
        <f>SUM(T1190:T1240)</f>
        <v>0</v>
      </c>
      <c r="P1189" s="268"/>
      <c r="Q1189" s="269"/>
      <c r="R1189" s="269"/>
      <c r="S1189" s="269"/>
      <c r="T1189" s="270"/>
      <c r="U1189" s="267">
        <f>SUM(Z1190:Z1240)</f>
        <v>0</v>
      </c>
      <c r="V1189" s="268"/>
      <c r="W1189" s="269"/>
      <c r="X1189" s="269"/>
      <c r="Y1189" s="269"/>
      <c r="Z1189" s="270"/>
      <c r="AA1189" s="267">
        <f>SUM(AF1190:AF1240)</f>
        <v>0</v>
      </c>
      <c r="AB1189" s="268"/>
      <c r="AC1189" s="269"/>
      <c r="AD1189" s="269"/>
      <c r="AE1189" s="269"/>
      <c r="AF1189" s="270"/>
      <c r="AG1189" s="237"/>
      <c r="AH1189" s="238" t="s">
        <v>1490</v>
      </c>
      <c r="AI1189" s="190"/>
      <c r="AN1189" s="255"/>
      <c r="AO1189" s="256"/>
      <c r="AP1189" s="256"/>
      <c r="AQ1189" s="257"/>
    </row>
    <row r="1190" spans="1:43" ht="60">
      <c r="A1190" s="281" t="s">
        <v>4</v>
      </c>
      <c r="B1190" s="282" t="s">
        <v>5920</v>
      </c>
      <c r="C1190" s="331" t="s">
        <v>5921</v>
      </c>
      <c r="D1190" s="273" t="s">
        <v>5922</v>
      </c>
      <c r="E1190" s="274" t="s">
        <v>5923</v>
      </c>
      <c r="F1190" s="275" t="s">
        <v>2590</v>
      </c>
      <c r="G1190" s="332">
        <v>0</v>
      </c>
      <c r="H1190" s="333">
        <v>1.2</v>
      </c>
      <c r="I1190" s="334">
        <v>2.89</v>
      </c>
      <c r="J1190" s="335"/>
      <c r="K1190" s="166">
        <f t="shared" ref="K1190:K1240" si="679">ROUND(G1190*H1190,2)</f>
        <v>0</v>
      </c>
      <c r="L1190" s="166">
        <f t="shared" ref="L1190:L1240" si="680">ROUND(G1190*I1190,2)</f>
        <v>0</v>
      </c>
      <c r="M1190" s="166">
        <f t="shared" ref="M1190:M1240" si="681">ROUND(K1190+L1190,2)</f>
        <v>0</v>
      </c>
      <c r="N1190" s="166">
        <f t="shared" ref="N1190:N1240" si="682">ROUND(M1190*(1+$I$2),2)</f>
        <v>0</v>
      </c>
      <c r="O1190" s="166"/>
      <c r="P1190" s="167">
        <f t="shared" ref="P1190:P1240" si="683">ROUND(G1190-O1190,2)</f>
        <v>0</v>
      </c>
      <c r="Q1190" s="168">
        <f t="shared" ref="Q1190:Q1240" si="684">ROUND(O1190*$H1190*(1+$I$2),2)</f>
        <v>0</v>
      </c>
      <c r="R1190" s="168">
        <f t="shared" ref="R1190:R1240" si="685">ROUND(O1190*$I1190*(1+$I$2),2)</f>
        <v>0</v>
      </c>
      <c r="S1190" s="168">
        <f t="shared" ref="S1190:S1240" si="686">ROUND(O1190*($I1190+$H1190),2)</f>
        <v>0</v>
      </c>
      <c r="T1190" s="169">
        <f t="shared" ref="T1190:T1240" si="687">ROUND(Q1190+R1190,2)</f>
        <v>0</v>
      </c>
      <c r="U1190" s="166"/>
      <c r="V1190" s="167">
        <f t="shared" ref="V1190:V1240" si="688">ROUND(P1190-U1190,2)</f>
        <v>0</v>
      </c>
      <c r="W1190" s="168">
        <f t="shared" ref="W1190:W1240" si="689">ROUND(U1190*$H1190*(1+$I$2),2)</f>
        <v>0</v>
      </c>
      <c r="X1190" s="168">
        <f t="shared" ref="X1190:X1240" si="690">ROUND(U1190*$I1190*(1+$I$2),2)</f>
        <v>0</v>
      </c>
      <c r="Y1190" s="168">
        <f t="shared" ref="Y1190:Y1240" si="691">ROUND(U1190*($I1190+$H1190),2)</f>
        <v>0</v>
      </c>
      <c r="Z1190" s="169">
        <f t="shared" ref="Z1190:Z1240" si="692">ROUND(W1190+X1190,2)</f>
        <v>0</v>
      </c>
      <c r="AA1190" s="166"/>
      <c r="AB1190" s="167">
        <f t="shared" ref="AB1190:AB1240" si="693">ROUND(V1190-AA1190,2)</f>
        <v>0</v>
      </c>
      <c r="AC1190" s="168">
        <f t="shared" ref="AC1190:AC1240" si="694">ROUND(AA1190*$H1190*(1+$I$2),2)</f>
        <v>0</v>
      </c>
      <c r="AD1190" s="168">
        <f t="shared" ref="AD1190:AD1240" si="695">ROUND(AA1190*$I1190*(1+$I$2),2)</f>
        <v>0</v>
      </c>
      <c r="AE1190" s="168">
        <f t="shared" ref="AE1190:AE1240" si="696">ROUND(AA1190*($I1190+$H1190),2)</f>
        <v>0</v>
      </c>
      <c r="AF1190" s="169">
        <f t="shared" ref="AF1190:AF1240" si="697">ROUND(AC1190+AD1190,2)</f>
        <v>0</v>
      </c>
      <c r="AG1190" s="170"/>
      <c r="AH1190" s="238" t="s">
        <v>1490</v>
      </c>
      <c r="AI1190" s="280"/>
      <c r="AN1190" s="239"/>
      <c r="AO1190" s="240"/>
      <c r="AP1190" s="240"/>
      <c r="AQ1190" s="241"/>
    </row>
    <row r="1191" spans="1:43" ht="60">
      <c r="A1191" s="281"/>
      <c r="B1191" s="282" t="s">
        <v>5924</v>
      </c>
      <c r="C1191" s="331" t="s">
        <v>5925</v>
      </c>
      <c r="D1191" s="273" t="s">
        <v>5926</v>
      </c>
      <c r="E1191" s="274" t="s">
        <v>5923</v>
      </c>
      <c r="F1191" s="275" t="s">
        <v>2590</v>
      </c>
      <c r="G1191" s="332">
        <v>0</v>
      </c>
      <c r="H1191" s="333">
        <v>1.89</v>
      </c>
      <c r="I1191" s="334">
        <v>3.18</v>
      </c>
      <c r="J1191" s="335"/>
      <c r="K1191" s="166">
        <f t="shared" si="679"/>
        <v>0</v>
      </c>
      <c r="L1191" s="166">
        <f t="shared" si="680"/>
        <v>0</v>
      </c>
      <c r="M1191" s="166">
        <f t="shared" si="681"/>
        <v>0</v>
      </c>
      <c r="N1191" s="166">
        <f t="shared" si="682"/>
        <v>0</v>
      </c>
      <c r="O1191" s="166"/>
      <c r="P1191" s="167">
        <f t="shared" si="683"/>
        <v>0</v>
      </c>
      <c r="Q1191" s="168">
        <f t="shared" si="684"/>
        <v>0</v>
      </c>
      <c r="R1191" s="168">
        <f t="shared" si="685"/>
        <v>0</v>
      </c>
      <c r="S1191" s="168">
        <f t="shared" si="686"/>
        <v>0</v>
      </c>
      <c r="T1191" s="169">
        <f t="shared" si="687"/>
        <v>0</v>
      </c>
      <c r="U1191" s="166"/>
      <c r="V1191" s="167">
        <f t="shared" si="688"/>
        <v>0</v>
      </c>
      <c r="W1191" s="168">
        <f t="shared" si="689"/>
        <v>0</v>
      </c>
      <c r="X1191" s="168">
        <f t="shared" si="690"/>
        <v>0</v>
      </c>
      <c r="Y1191" s="168">
        <f t="shared" si="691"/>
        <v>0</v>
      </c>
      <c r="Z1191" s="169">
        <f t="shared" si="692"/>
        <v>0</v>
      </c>
      <c r="AA1191" s="166"/>
      <c r="AB1191" s="167">
        <f t="shared" si="693"/>
        <v>0</v>
      </c>
      <c r="AC1191" s="168">
        <f t="shared" si="694"/>
        <v>0</v>
      </c>
      <c r="AD1191" s="168">
        <f t="shared" si="695"/>
        <v>0</v>
      </c>
      <c r="AE1191" s="168">
        <f t="shared" si="696"/>
        <v>0</v>
      </c>
      <c r="AF1191" s="169">
        <f t="shared" si="697"/>
        <v>0</v>
      </c>
      <c r="AG1191" s="170"/>
      <c r="AH1191" s="238" t="s">
        <v>1490</v>
      </c>
      <c r="AI1191" s="280"/>
      <c r="AN1191" s="255"/>
      <c r="AO1191" s="256"/>
      <c r="AP1191" s="256"/>
      <c r="AQ1191" s="257"/>
    </row>
    <row r="1192" spans="1:43" ht="60">
      <c r="A1192" s="281"/>
      <c r="B1192" s="282" t="s">
        <v>5927</v>
      </c>
      <c r="C1192" s="331" t="s">
        <v>5928</v>
      </c>
      <c r="D1192" s="273" t="s">
        <v>5929</v>
      </c>
      <c r="E1192" s="274" t="s">
        <v>5923</v>
      </c>
      <c r="F1192" s="275" t="s">
        <v>2590</v>
      </c>
      <c r="G1192" s="332">
        <v>0</v>
      </c>
      <c r="H1192" s="333">
        <v>3.15</v>
      </c>
      <c r="I1192" s="334">
        <v>3.18</v>
      </c>
      <c r="J1192" s="335"/>
      <c r="K1192" s="166">
        <f t="shared" si="679"/>
        <v>0</v>
      </c>
      <c r="L1192" s="166">
        <f t="shared" si="680"/>
        <v>0</v>
      </c>
      <c r="M1192" s="166">
        <f t="shared" si="681"/>
        <v>0</v>
      </c>
      <c r="N1192" s="166">
        <f t="shared" si="682"/>
        <v>0</v>
      </c>
      <c r="O1192" s="166"/>
      <c r="P1192" s="167">
        <f t="shared" si="683"/>
        <v>0</v>
      </c>
      <c r="Q1192" s="168">
        <f t="shared" si="684"/>
        <v>0</v>
      </c>
      <c r="R1192" s="168">
        <f t="shared" si="685"/>
        <v>0</v>
      </c>
      <c r="S1192" s="168">
        <f t="shared" si="686"/>
        <v>0</v>
      </c>
      <c r="T1192" s="169">
        <f t="shared" si="687"/>
        <v>0</v>
      </c>
      <c r="U1192" s="166"/>
      <c r="V1192" s="167">
        <f t="shared" si="688"/>
        <v>0</v>
      </c>
      <c r="W1192" s="168">
        <f t="shared" si="689"/>
        <v>0</v>
      </c>
      <c r="X1192" s="168">
        <f t="shared" si="690"/>
        <v>0</v>
      </c>
      <c r="Y1192" s="168">
        <f t="shared" si="691"/>
        <v>0</v>
      </c>
      <c r="Z1192" s="169">
        <f t="shared" si="692"/>
        <v>0</v>
      </c>
      <c r="AA1192" s="166"/>
      <c r="AB1192" s="167">
        <f t="shared" si="693"/>
        <v>0</v>
      </c>
      <c r="AC1192" s="168">
        <f t="shared" si="694"/>
        <v>0</v>
      </c>
      <c r="AD1192" s="168">
        <f t="shared" si="695"/>
        <v>0</v>
      </c>
      <c r="AE1192" s="168">
        <f t="shared" si="696"/>
        <v>0</v>
      </c>
      <c r="AF1192" s="169">
        <f t="shared" si="697"/>
        <v>0</v>
      </c>
      <c r="AG1192" s="170"/>
      <c r="AH1192" s="238" t="s">
        <v>1490</v>
      </c>
      <c r="AI1192" s="280"/>
      <c r="AN1192" s="255"/>
      <c r="AO1192" s="256"/>
      <c r="AP1192" s="256"/>
      <c r="AQ1192" s="257"/>
    </row>
    <row r="1193" spans="1:43" ht="60">
      <c r="A1193" s="281"/>
      <c r="B1193" s="282" t="s">
        <v>5930</v>
      </c>
      <c r="C1193" s="331" t="s">
        <v>5931</v>
      </c>
      <c r="D1193" s="273" t="s">
        <v>5932</v>
      </c>
      <c r="E1193" s="274" t="s">
        <v>5923</v>
      </c>
      <c r="F1193" s="275" t="s">
        <v>2590</v>
      </c>
      <c r="G1193" s="332">
        <v>0</v>
      </c>
      <c r="H1193" s="333">
        <v>4.5199999999999996</v>
      </c>
      <c r="I1193" s="334">
        <v>3.76</v>
      </c>
      <c r="J1193" s="335"/>
      <c r="K1193" s="166">
        <f t="shared" si="679"/>
        <v>0</v>
      </c>
      <c r="L1193" s="166">
        <f t="shared" si="680"/>
        <v>0</v>
      </c>
      <c r="M1193" s="166">
        <f t="shared" si="681"/>
        <v>0</v>
      </c>
      <c r="N1193" s="166">
        <f t="shared" si="682"/>
        <v>0</v>
      </c>
      <c r="O1193" s="166"/>
      <c r="P1193" s="167">
        <f t="shared" si="683"/>
        <v>0</v>
      </c>
      <c r="Q1193" s="168">
        <f t="shared" si="684"/>
        <v>0</v>
      </c>
      <c r="R1193" s="168">
        <f t="shared" si="685"/>
        <v>0</v>
      </c>
      <c r="S1193" s="168">
        <f t="shared" si="686"/>
        <v>0</v>
      </c>
      <c r="T1193" s="169">
        <f t="shared" si="687"/>
        <v>0</v>
      </c>
      <c r="U1193" s="166"/>
      <c r="V1193" s="167">
        <f t="shared" si="688"/>
        <v>0</v>
      </c>
      <c r="W1193" s="168">
        <f t="shared" si="689"/>
        <v>0</v>
      </c>
      <c r="X1193" s="168">
        <f t="shared" si="690"/>
        <v>0</v>
      </c>
      <c r="Y1193" s="168">
        <f t="shared" si="691"/>
        <v>0</v>
      </c>
      <c r="Z1193" s="169">
        <f t="shared" si="692"/>
        <v>0</v>
      </c>
      <c r="AA1193" s="166"/>
      <c r="AB1193" s="167">
        <f t="shared" si="693"/>
        <v>0</v>
      </c>
      <c r="AC1193" s="168">
        <f t="shared" si="694"/>
        <v>0</v>
      </c>
      <c r="AD1193" s="168">
        <f t="shared" si="695"/>
        <v>0</v>
      </c>
      <c r="AE1193" s="168">
        <f t="shared" si="696"/>
        <v>0</v>
      </c>
      <c r="AF1193" s="169">
        <f t="shared" si="697"/>
        <v>0</v>
      </c>
      <c r="AG1193" s="170"/>
      <c r="AH1193" s="238" t="s">
        <v>1490</v>
      </c>
      <c r="AI1193" s="280"/>
      <c r="AN1193" s="255"/>
      <c r="AO1193" s="256"/>
      <c r="AP1193" s="256"/>
      <c r="AQ1193" s="257"/>
    </row>
    <row r="1194" spans="1:43" ht="75">
      <c r="A1194" s="281"/>
      <c r="B1194" s="282" t="s">
        <v>5933</v>
      </c>
      <c r="C1194" s="283" t="s">
        <v>5934</v>
      </c>
      <c r="D1194" s="273" t="s">
        <v>5935</v>
      </c>
      <c r="E1194" s="274"/>
      <c r="F1194" s="275" t="s">
        <v>2590</v>
      </c>
      <c r="G1194" s="332">
        <v>528</v>
      </c>
      <c r="H1194" s="277">
        <v>1.18</v>
      </c>
      <c r="I1194" s="278">
        <v>0.74</v>
      </c>
      <c r="J1194" s="279">
        <f t="shared" ref="J1194:J1240" si="698">ROUND(H1194+I1194,2)</f>
        <v>1.92</v>
      </c>
      <c r="K1194" s="166">
        <f t="shared" si="679"/>
        <v>623.04</v>
      </c>
      <c r="L1194" s="166">
        <f t="shared" si="680"/>
        <v>390.72</v>
      </c>
      <c r="M1194" s="166">
        <f t="shared" si="681"/>
        <v>1013.76</v>
      </c>
      <c r="N1194" s="166">
        <f t="shared" si="682"/>
        <v>1267.2</v>
      </c>
      <c r="O1194" s="166"/>
      <c r="P1194" s="167">
        <f t="shared" si="683"/>
        <v>528</v>
      </c>
      <c r="Q1194" s="168">
        <f t="shared" si="684"/>
        <v>0</v>
      </c>
      <c r="R1194" s="168">
        <f t="shared" si="685"/>
        <v>0</v>
      </c>
      <c r="S1194" s="168">
        <f t="shared" si="686"/>
        <v>0</v>
      </c>
      <c r="T1194" s="169">
        <f t="shared" si="687"/>
        <v>0</v>
      </c>
      <c r="U1194" s="166"/>
      <c r="V1194" s="167">
        <f t="shared" si="688"/>
        <v>528</v>
      </c>
      <c r="W1194" s="168">
        <f t="shared" si="689"/>
        <v>0</v>
      </c>
      <c r="X1194" s="168">
        <f t="shared" si="690"/>
        <v>0</v>
      </c>
      <c r="Y1194" s="168">
        <f t="shared" si="691"/>
        <v>0</v>
      </c>
      <c r="Z1194" s="169">
        <f t="shared" si="692"/>
        <v>0</v>
      </c>
      <c r="AA1194" s="166"/>
      <c r="AB1194" s="167">
        <f t="shared" si="693"/>
        <v>528</v>
      </c>
      <c r="AC1194" s="168">
        <f t="shared" si="694"/>
        <v>0</v>
      </c>
      <c r="AD1194" s="168">
        <f t="shared" si="695"/>
        <v>0</v>
      </c>
      <c r="AE1194" s="168">
        <f t="shared" si="696"/>
        <v>0</v>
      </c>
      <c r="AF1194" s="169">
        <f t="shared" si="697"/>
        <v>0</v>
      </c>
      <c r="AG1194" s="170"/>
      <c r="AH1194" s="238" t="s">
        <v>1490</v>
      </c>
      <c r="AI1194" s="280"/>
      <c r="AN1194" s="255"/>
      <c r="AO1194" s="256"/>
      <c r="AP1194" s="256"/>
      <c r="AQ1194" s="257"/>
    </row>
    <row r="1195" spans="1:43" ht="60">
      <c r="A1195" s="281"/>
      <c r="B1195" s="282" t="s">
        <v>5936</v>
      </c>
      <c r="C1195" s="283" t="s">
        <v>5937</v>
      </c>
      <c r="D1195" s="273" t="s">
        <v>5938</v>
      </c>
      <c r="E1195" s="274"/>
      <c r="F1195" s="275" t="s">
        <v>2590</v>
      </c>
      <c r="G1195" s="332">
        <v>4900</v>
      </c>
      <c r="H1195" s="277">
        <v>1.79</v>
      </c>
      <c r="I1195" s="278">
        <v>0.93</v>
      </c>
      <c r="J1195" s="279">
        <f t="shared" si="698"/>
        <v>2.72</v>
      </c>
      <c r="K1195" s="166">
        <f t="shared" si="679"/>
        <v>8771</v>
      </c>
      <c r="L1195" s="166">
        <f t="shared" si="680"/>
        <v>4557</v>
      </c>
      <c r="M1195" s="166">
        <f t="shared" si="681"/>
        <v>13328</v>
      </c>
      <c r="N1195" s="166">
        <f t="shared" si="682"/>
        <v>16660</v>
      </c>
      <c r="O1195" s="166"/>
      <c r="P1195" s="167">
        <f t="shared" si="683"/>
        <v>4900</v>
      </c>
      <c r="Q1195" s="168">
        <f t="shared" si="684"/>
        <v>0</v>
      </c>
      <c r="R1195" s="168">
        <f t="shared" si="685"/>
        <v>0</v>
      </c>
      <c r="S1195" s="168">
        <f t="shared" si="686"/>
        <v>0</v>
      </c>
      <c r="T1195" s="169">
        <f t="shared" si="687"/>
        <v>0</v>
      </c>
      <c r="U1195" s="166"/>
      <c r="V1195" s="167">
        <f t="shared" si="688"/>
        <v>4900</v>
      </c>
      <c r="W1195" s="168">
        <f t="shared" si="689"/>
        <v>0</v>
      </c>
      <c r="X1195" s="168">
        <f t="shared" si="690"/>
        <v>0</v>
      </c>
      <c r="Y1195" s="168">
        <f t="shared" si="691"/>
        <v>0</v>
      </c>
      <c r="Z1195" s="169">
        <f t="shared" si="692"/>
        <v>0</v>
      </c>
      <c r="AA1195" s="166"/>
      <c r="AB1195" s="167">
        <f t="shared" si="693"/>
        <v>4900</v>
      </c>
      <c r="AC1195" s="168">
        <f t="shared" si="694"/>
        <v>0</v>
      </c>
      <c r="AD1195" s="168">
        <f t="shared" si="695"/>
        <v>0</v>
      </c>
      <c r="AE1195" s="168">
        <f t="shared" si="696"/>
        <v>0</v>
      </c>
      <c r="AF1195" s="169">
        <f t="shared" si="697"/>
        <v>0</v>
      </c>
      <c r="AG1195" s="170"/>
      <c r="AH1195" s="238" t="s">
        <v>1490</v>
      </c>
      <c r="AI1195" s="280"/>
      <c r="AN1195" s="255"/>
      <c r="AO1195" s="256"/>
      <c r="AP1195" s="256"/>
      <c r="AQ1195" s="257"/>
    </row>
    <row r="1196" spans="1:43" ht="60">
      <c r="A1196" s="281"/>
      <c r="B1196" s="282" t="s">
        <v>5939</v>
      </c>
      <c r="C1196" s="283" t="s">
        <v>5940</v>
      </c>
      <c r="D1196" s="273" t="s">
        <v>5941</v>
      </c>
      <c r="E1196" s="274"/>
      <c r="F1196" s="275" t="s">
        <v>2590</v>
      </c>
      <c r="G1196" s="332">
        <v>404</v>
      </c>
      <c r="H1196" s="277">
        <v>3.08</v>
      </c>
      <c r="I1196" s="278">
        <v>1.23</v>
      </c>
      <c r="J1196" s="279">
        <f t="shared" si="698"/>
        <v>4.3099999999999996</v>
      </c>
      <c r="K1196" s="166">
        <f t="shared" si="679"/>
        <v>1244.32</v>
      </c>
      <c r="L1196" s="166">
        <f t="shared" si="680"/>
        <v>496.92</v>
      </c>
      <c r="M1196" s="166">
        <f t="shared" si="681"/>
        <v>1741.24</v>
      </c>
      <c r="N1196" s="166">
        <f t="shared" si="682"/>
        <v>2176.5500000000002</v>
      </c>
      <c r="O1196" s="166"/>
      <c r="P1196" s="167">
        <f t="shared" si="683"/>
        <v>404</v>
      </c>
      <c r="Q1196" s="168">
        <f t="shared" si="684"/>
        <v>0</v>
      </c>
      <c r="R1196" s="168">
        <f t="shared" si="685"/>
        <v>0</v>
      </c>
      <c r="S1196" s="168">
        <f t="shared" si="686"/>
        <v>0</v>
      </c>
      <c r="T1196" s="169">
        <f t="shared" si="687"/>
        <v>0</v>
      </c>
      <c r="U1196" s="166"/>
      <c r="V1196" s="167">
        <f t="shared" si="688"/>
        <v>404</v>
      </c>
      <c r="W1196" s="168">
        <f t="shared" si="689"/>
        <v>0</v>
      </c>
      <c r="X1196" s="168">
        <f t="shared" si="690"/>
        <v>0</v>
      </c>
      <c r="Y1196" s="168">
        <f t="shared" si="691"/>
        <v>0</v>
      </c>
      <c r="Z1196" s="169">
        <f t="shared" si="692"/>
        <v>0</v>
      </c>
      <c r="AA1196" s="166"/>
      <c r="AB1196" s="167">
        <f t="shared" si="693"/>
        <v>404</v>
      </c>
      <c r="AC1196" s="168">
        <f t="shared" si="694"/>
        <v>0</v>
      </c>
      <c r="AD1196" s="168">
        <f t="shared" si="695"/>
        <v>0</v>
      </c>
      <c r="AE1196" s="168">
        <f t="shared" si="696"/>
        <v>0</v>
      </c>
      <c r="AF1196" s="169">
        <f t="shared" si="697"/>
        <v>0</v>
      </c>
      <c r="AG1196" s="170"/>
      <c r="AH1196" s="238" t="s">
        <v>1490</v>
      </c>
      <c r="AI1196" s="280"/>
      <c r="AN1196" s="239"/>
      <c r="AO1196" s="240"/>
      <c r="AP1196" s="240"/>
      <c r="AQ1196" s="241"/>
    </row>
    <row r="1197" spans="1:43" ht="60">
      <c r="A1197" s="281"/>
      <c r="B1197" s="282" t="s">
        <v>5942</v>
      </c>
      <c r="C1197" s="283" t="s">
        <v>5943</v>
      </c>
      <c r="D1197" s="273" t="s">
        <v>5944</v>
      </c>
      <c r="E1197" s="274"/>
      <c r="F1197" s="275" t="s">
        <v>2590</v>
      </c>
      <c r="G1197" s="332">
        <v>111</v>
      </c>
      <c r="H1197" s="277">
        <v>4.2699999999999996</v>
      </c>
      <c r="I1197" s="278">
        <v>1.6</v>
      </c>
      <c r="J1197" s="279">
        <f t="shared" si="698"/>
        <v>5.87</v>
      </c>
      <c r="K1197" s="166">
        <f t="shared" si="679"/>
        <v>473.97</v>
      </c>
      <c r="L1197" s="166">
        <f t="shared" si="680"/>
        <v>177.6</v>
      </c>
      <c r="M1197" s="166">
        <f t="shared" si="681"/>
        <v>651.57000000000005</v>
      </c>
      <c r="N1197" s="166">
        <f t="shared" si="682"/>
        <v>814.46</v>
      </c>
      <c r="O1197" s="166"/>
      <c r="P1197" s="167">
        <f t="shared" si="683"/>
        <v>111</v>
      </c>
      <c r="Q1197" s="168">
        <f t="shared" si="684"/>
        <v>0</v>
      </c>
      <c r="R1197" s="168">
        <f t="shared" si="685"/>
        <v>0</v>
      </c>
      <c r="S1197" s="168">
        <f t="shared" si="686"/>
        <v>0</v>
      </c>
      <c r="T1197" s="169">
        <f t="shared" si="687"/>
        <v>0</v>
      </c>
      <c r="U1197" s="166"/>
      <c r="V1197" s="167">
        <f t="shared" si="688"/>
        <v>111</v>
      </c>
      <c r="W1197" s="168">
        <f t="shared" si="689"/>
        <v>0</v>
      </c>
      <c r="X1197" s="168">
        <f t="shared" si="690"/>
        <v>0</v>
      </c>
      <c r="Y1197" s="168">
        <f t="shared" si="691"/>
        <v>0</v>
      </c>
      <c r="Z1197" s="169">
        <f t="shared" si="692"/>
        <v>0</v>
      </c>
      <c r="AA1197" s="166"/>
      <c r="AB1197" s="167">
        <f t="shared" si="693"/>
        <v>111</v>
      </c>
      <c r="AC1197" s="168">
        <f t="shared" si="694"/>
        <v>0</v>
      </c>
      <c r="AD1197" s="168">
        <f t="shared" si="695"/>
        <v>0</v>
      </c>
      <c r="AE1197" s="168">
        <f t="shared" si="696"/>
        <v>0</v>
      </c>
      <c r="AF1197" s="169">
        <f t="shared" si="697"/>
        <v>0</v>
      </c>
      <c r="AG1197" s="170"/>
      <c r="AH1197" s="238" t="s">
        <v>1490</v>
      </c>
      <c r="AI1197" s="280"/>
      <c r="AN1197" s="255"/>
      <c r="AO1197" s="256"/>
      <c r="AP1197" s="256"/>
      <c r="AQ1197" s="257"/>
    </row>
    <row r="1198" spans="1:43" ht="60">
      <c r="A1198" s="281"/>
      <c r="B1198" s="282" t="s">
        <v>5945</v>
      </c>
      <c r="C1198" s="283" t="s">
        <v>5946</v>
      </c>
      <c r="D1198" s="273" t="s">
        <v>5947</v>
      </c>
      <c r="E1198" s="274" t="s">
        <v>5948</v>
      </c>
      <c r="F1198" s="275" t="s">
        <v>2590</v>
      </c>
      <c r="G1198" s="332">
        <v>1</v>
      </c>
      <c r="H1198" s="277">
        <v>7.18</v>
      </c>
      <c r="I1198" s="278">
        <v>2.37</v>
      </c>
      <c r="J1198" s="279">
        <f t="shared" si="698"/>
        <v>9.5500000000000007</v>
      </c>
      <c r="K1198" s="166">
        <f t="shared" si="679"/>
        <v>7.18</v>
      </c>
      <c r="L1198" s="166">
        <f t="shared" si="680"/>
        <v>2.37</v>
      </c>
      <c r="M1198" s="166">
        <f t="shared" si="681"/>
        <v>9.5500000000000007</v>
      </c>
      <c r="N1198" s="166">
        <f t="shared" si="682"/>
        <v>11.94</v>
      </c>
      <c r="O1198" s="166"/>
      <c r="P1198" s="167">
        <f t="shared" si="683"/>
        <v>1</v>
      </c>
      <c r="Q1198" s="168">
        <f t="shared" si="684"/>
        <v>0</v>
      </c>
      <c r="R1198" s="168">
        <f t="shared" si="685"/>
        <v>0</v>
      </c>
      <c r="S1198" s="168">
        <f t="shared" si="686"/>
        <v>0</v>
      </c>
      <c r="T1198" s="169">
        <f t="shared" si="687"/>
        <v>0</v>
      </c>
      <c r="U1198" s="166"/>
      <c r="V1198" s="167">
        <f t="shared" si="688"/>
        <v>1</v>
      </c>
      <c r="W1198" s="168">
        <f t="shared" si="689"/>
        <v>0</v>
      </c>
      <c r="X1198" s="168">
        <f t="shared" si="690"/>
        <v>0</v>
      </c>
      <c r="Y1198" s="168">
        <f t="shared" si="691"/>
        <v>0</v>
      </c>
      <c r="Z1198" s="169">
        <f t="shared" si="692"/>
        <v>0</v>
      </c>
      <c r="AA1198" s="166"/>
      <c r="AB1198" s="167">
        <f t="shared" si="693"/>
        <v>1</v>
      </c>
      <c r="AC1198" s="168">
        <f t="shared" si="694"/>
        <v>0</v>
      </c>
      <c r="AD1198" s="168">
        <f t="shared" si="695"/>
        <v>0</v>
      </c>
      <c r="AE1198" s="168">
        <f t="shared" si="696"/>
        <v>0</v>
      </c>
      <c r="AF1198" s="169">
        <f t="shared" si="697"/>
        <v>0</v>
      </c>
      <c r="AG1198" s="170"/>
      <c r="AH1198" s="238" t="s">
        <v>1490</v>
      </c>
      <c r="AI1198" s="280"/>
      <c r="AN1198" s="255"/>
      <c r="AO1198" s="256"/>
      <c r="AP1198" s="256"/>
      <c r="AQ1198" s="257"/>
    </row>
    <row r="1199" spans="1:43" ht="60">
      <c r="A1199" s="281"/>
      <c r="B1199" s="282" t="s">
        <v>5949</v>
      </c>
      <c r="C1199" s="283" t="s">
        <v>5950</v>
      </c>
      <c r="D1199" s="273" t="s">
        <v>5951</v>
      </c>
      <c r="E1199" s="274" t="s">
        <v>5948</v>
      </c>
      <c r="F1199" s="275" t="s">
        <v>2590</v>
      </c>
      <c r="G1199" s="332">
        <v>1</v>
      </c>
      <c r="H1199" s="277">
        <v>11.03</v>
      </c>
      <c r="I1199" s="278">
        <v>3.53</v>
      </c>
      <c r="J1199" s="279">
        <f t="shared" si="698"/>
        <v>14.56</v>
      </c>
      <c r="K1199" s="166">
        <f t="shared" si="679"/>
        <v>11.03</v>
      </c>
      <c r="L1199" s="166">
        <f t="shared" si="680"/>
        <v>3.53</v>
      </c>
      <c r="M1199" s="166">
        <f t="shared" si="681"/>
        <v>14.56</v>
      </c>
      <c r="N1199" s="166">
        <f t="shared" si="682"/>
        <v>18.2</v>
      </c>
      <c r="O1199" s="166"/>
      <c r="P1199" s="167">
        <f t="shared" si="683"/>
        <v>1</v>
      </c>
      <c r="Q1199" s="168">
        <f t="shared" si="684"/>
        <v>0</v>
      </c>
      <c r="R1199" s="168">
        <f t="shared" si="685"/>
        <v>0</v>
      </c>
      <c r="S1199" s="168">
        <f t="shared" si="686"/>
        <v>0</v>
      </c>
      <c r="T1199" s="169">
        <f t="shared" si="687"/>
        <v>0</v>
      </c>
      <c r="U1199" s="166"/>
      <c r="V1199" s="167">
        <f t="shared" si="688"/>
        <v>1</v>
      </c>
      <c r="W1199" s="168">
        <f t="shared" si="689"/>
        <v>0</v>
      </c>
      <c r="X1199" s="168">
        <f t="shared" si="690"/>
        <v>0</v>
      </c>
      <c r="Y1199" s="168">
        <f t="shared" si="691"/>
        <v>0</v>
      </c>
      <c r="Z1199" s="169">
        <f t="shared" si="692"/>
        <v>0</v>
      </c>
      <c r="AA1199" s="166"/>
      <c r="AB1199" s="167">
        <f t="shared" si="693"/>
        <v>1</v>
      </c>
      <c r="AC1199" s="168">
        <f t="shared" si="694"/>
        <v>0</v>
      </c>
      <c r="AD1199" s="168">
        <f t="shared" si="695"/>
        <v>0</v>
      </c>
      <c r="AE1199" s="168">
        <f t="shared" si="696"/>
        <v>0</v>
      </c>
      <c r="AF1199" s="169">
        <f t="shared" si="697"/>
        <v>0</v>
      </c>
      <c r="AG1199" s="170"/>
      <c r="AH1199" s="238" t="s">
        <v>1490</v>
      </c>
      <c r="AI1199" s="280"/>
      <c r="AN1199" s="255"/>
      <c r="AO1199" s="256"/>
      <c r="AP1199" s="256"/>
      <c r="AQ1199" s="257"/>
    </row>
    <row r="1200" spans="1:43" ht="60">
      <c r="A1200" s="281"/>
      <c r="B1200" s="282" t="s">
        <v>5952</v>
      </c>
      <c r="C1200" s="283" t="s">
        <v>5953</v>
      </c>
      <c r="D1200" s="273" t="s">
        <v>5954</v>
      </c>
      <c r="E1200" s="274" t="s">
        <v>5948</v>
      </c>
      <c r="F1200" s="275" t="s">
        <v>2590</v>
      </c>
      <c r="G1200" s="332">
        <v>1</v>
      </c>
      <c r="H1200" s="277">
        <v>14.12</v>
      </c>
      <c r="I1200" s="278">
        <v>1.95</v>
      </c>
      <c r="J1200" s="279">
        <f t="shared" si="698"/>
        <v>16.07</v>
      </c>
      <c r="K1200" s="166">
        <f t="shared" si="679"/>
        <v>14.12</v>
      </c>
      <c r="L1200" s="166">
        <f t="shared" si="680"/>
        <v>1.95</v>
      </c>
      <c r="M1200" s="166">
        <f t="shared" si="681"/>
        <v>16.07</v>
      </c>
      <c r="N1200" s="166">
        <f t="shared" si="682"/>
        <v>20.09</v>
      </c>
      <c r="O1200" s="166"/>
      <c r="P1200" s="167">
        <f t="shared" si="683"/>
        <v>1</v>
      </c>
      <c r="Q1200" s="168">
        <f t="shared" si="684"/>
        <v>0</v>
      </c>
      <c r="R1200" s="168">
        <f t="shared" si="685"/>
        <v>0</v>
      </c>
      <c r="S1200" s="168">
        <f t="shared" si="686"/>
        <v>0</v>
      </c>
      <c r="T1200" s="169">
        <f t="shared" si="687"/>
        <v>0</v>
      </c>
      <c r="U1200" s="166"/>
      <c r="V1200" s="167">
        <f t="shared" si="688"/>
        <v>1</v>
      </c>
      <c r="W1200" s="168">
        <f t="shared" si="689"/>
        <v>0</v>
      </c>
      <c r="X1200" s="168">
        <f t="shared" si="690"/>
        <v>0</v>
      </c>
      <c r="Y1200" s="168">
        <f t="shared" si="691"/>
        <v>0</v>
      </c>
      <c r="Z1200" s="169">
        <f t="shared" si="692"/>
        <v>0</v>
      </c>
      <c r="AA1200" s="166"/>
      <c r="AB1200" s="167">
        <f t="shared" si="693"/>
        <v>1</v>
      </c>
      <c r="AC1200" s="168">
        <f t="shared" si="694"/>
        <v>0</v>
      </c>
      <c r="AD1200" s="168">
        <f t="shared" si="695"/>
        <v>0</v>
      </c>
      <c r="AE1200" s="168">
        <f t="shared" si="696"/>
        <v>0</v>
      </c>
      <c r="AF1200" s="169">
        <f t="shared" si="697"/>
        <v>0</v>
      </c>
      <c r="AG1200" s="170"/>
      <c r="AH1200" s="238" t="s">
        <v>1490</v>
      </c>
      <c r="AI1200" s="280"/>
      <c r="AN1200" s="255"/>
      <c r="AO1200" s="256"/>
      <c r="AP1200" s="256"/>
      <c r="AQ1200" s="257"/>
    </row>
    <row r="1201" spans="1:43" ht="60">
      <c r="A1201" s="281"/>
      <c r="B1201" s="282" t="s">
        <v>5955</v>
      </c>
      <c r="C1201" s="283" t="s">
        <v>5956</v>
      </c>
      <c r="D1201" s="273" t="s">
        <v>5957</v>
      </c>
      <c r="E1201" s="274" t="s">
        <v>5948</v>
      </c>
      <c r="F1201" s="275" t="s">
        <v>2590</v>
      </c>
      <c r="G1201" s="332">
        <v>1</v>
      </c>
      <c r="H1201" s="277">
        <v>19.260000000000002</v>
      </c>
      <c r="I1201" s="278">
        <v>2.2200000000000002</v>
      </c>
      <c r="J1201" s="279">
        <f t="shared" si="698"/>
        <v>21.48</v>
      </c>
      <c r="K1201" s="166">
        <f t="shared" si="679"/>
        <v>19.260000000000002</v>
      </c>
      <c r="L1201" s="166">
        <f t="shared" si="680"/>
        <v>2.2200000000000002</v>
      </c>
      <c r="M1201" s="166">
        <f t="shared" si="681"/>
        <v>21.48</v>
      </c>
      <c r="N1201" s="166">
        <f t="shared" si="682"/>
        <v>26.85</v>
      </c>
      <c r="O1201" s="166"/>
      <c r="P1201" s="167">
        <f t="shared" si="683"/>
        <v>1</v>
      </c>
      <c r="Q1201" s="168">
        <f t="shared" si="684"/>
        <v>0</v>
      </c>
      <c r="R1201" s="168">
        <f t="shared" si="685"/>
        <v>0</v>
      </c>
      <c r="S1201" s="168">
        <f t="shared" si="686"/>
        <v>0</v>
      </c>
      <c r="T1201" s="169">
        <f t="shared" si="687"/>
        <v>0</v>
      </c>
      <c r="U1201" s="166"/>
      <c r="V1201" s="167">
        <f t="shared" si="688"/>
        <v>1</v>
      </c>
      <c r="W1201" s="168">
        <f t="shared" si="689"/>
        <v>0</v>
      </c>
      <c r="X1201" s="168">
        <f t="shared" si="690"/>
        <v>0</v>
      </c>
      <c r="Y1201" s="168">
        <f t="shared" si="691"/>
        <v>0</v>
      </c>
      <c r="Z1201" s="169">
        <f t="shared" si="692"/>
        <v>0</v>
      </c>
      <c r="AA1201" s="166"/>
      <c r="AB1201" s="167">
        <f t="shared" si="693"/>
        <v>1</v>
      </c>
      <c r="AC1201" s="168">
        <f t="shared" si="694"/>
        <v>0</v>
      </c>
      <c r="AD1201" s="168">
        <f t="shared" si="695"/>
        <v>0</v>
      </c>
      <c r="AE1201" s="168">
        <f t="shared" si="696"/>
        <v>0</v>
      </c>
      <c r="AF1201" s="169">
        <f t="shared" si="697"/>
        <v>0</v>
      </c>
      <c r="AG1201" s="170"/>
      <c r="AH1201" s="238" t="s">
        <v>1490</v>
      </c>
      <c r="AI1201" s="280"/>
      <c r="AN1201" s="255"/>
      <c r="AO1201" s="256"/>
      <c r="AP1201" s="256"/>
      <c r="AQ1201" s="257"/>
    </row>
    <row r="1202" spans="1:43" ht="60">
      <c r="A1202" s="281"/>
      <c r="B1202" s="282" t="s">
        <v>5958</v>
      </c>
      <c r="C1202" s="283" t="s">
        <v>5959</v>
      </c>
      <c r="D1202" s="273" t="s">
        <v>5960</v>
      </c>
      <c r="E1202" s="274" t="s">
        <v>5948</v>
      </c>
      <c r="F1202" s="275" t="s">
        <v>2590</v>
      </c>
      <c r="G1202" s="332">
        <v>1</v>
      </c>
      <c r="H1202" s="277">
        <v>28.04</v>
      </c>
      <c r="I1202" s="278">
        <v>2.66</v>
      </c>
      <c r="J1202" s="279">
        <f t="shared" si="698"/>
        <v>30.7</v>
      </c>
      <c r="K1202" s="166">
        <f t="shared" si="679"/>
        <v>28.04</v>
      </c>
      <c r="L1202" s="166">
        <f t="shared" si="680"/>
        <v>2.66</v>
      </c>
      <c r="M1202" s="166">
        <f t="shared" si="681"/>
        <v>30.7</v>
      </c>
      <c r="N1202" s="166">
        <f t="shared" si="682"/>
        <v>38.380000000000003</v>
      </c>
      <c r="O1202" s="166"/>
      <c r="P1202" s="167">
        <f t="shared" si="683"/>
        <v>1</v>
      </c>
      <c r="Q1202" s="168">
        <f t="shared" si="684"/>
        <v>0</v>
      </c>
      <c r="R1202" s="168">
        <f t="shared" si="685"/>
        <v>0</v>
      </c>
      <c r="S1202" s="168">
        <f t="shared" si="686"/>
        <v>0</v>
      </c>
      <c r="T1202" s="169">
        <f t="shared" si="687"/>
        <v>0</v>
      </c>
      <c r="U1202" s="166"/>
      <c r="V1202" s="167">
        <f t="shared" si="688"/>
        <v>1</v>
      </c>
      <c r="W1202" s="168">
        <f t="shared" si="689"/>
        <v>0</v>
      </c>
      <c r="X1202" s="168">
        <f t="shared" si="690"/>
        <v>0</v>
      </c>
      <c r="Y1202" s="168">
        <f t="shared" si="691"/>
        <v>0</v>
      </c>
      <c r="Z1202" s="169">
        <f t="shared" si="692"/>
        <v>0</v>
      </c>
      <c r="AA1202" s="166"/>
      <c r="AB1202" s="167">
        <f t="shared" si="693"/>
        <v>1</v>
      </c>
      <c r="AC1202" s="168">
        <f t="shared" si="694"/>
        <v>0</v>
      </c>
      <c r="AD1202" s="168">
        <f t="shared" si="695"/>
        <v>0</v>
      </c>
      <c r="AE1202" s="168">
        <f t="shared" si="696"/>
        <v>0</v>
      </c>
      <c r="AF1202" s="169">
        <f t="shared" si="697"/>
        <v>0</v>
      </c>
      <c r="AG1202" s="170"/>
      <c r="AH1202" s="238" t="s">
        <v>1490</v>
      </c>
      <c r="AI1202" s="280"/>
      <c r="AN1202" s="239"/>
      <c r="AO1202" s="240"/>
      <c r="AP1202" s="240"/>
      <c r="AQ1202" s="241"/>
    </row>
    <row r="1203" spans="1:43" ht="60">
      <c r="A1203" s="281"/>
      <c r="B1203" s="282" t="s">
        <v>5961</v>
      </c>
      <c r="C1203" s="283" t="s">
        <v>5962</v>
      </c>
      <c r="D1203" s="273" t="s">
        <v>5963</v>
      </c>
      <c r="E1203" s="274" t="s">
        <v>5948</v>
      </c>
      <c r="F1203" s="275" t="s">
        <v>2590</v>
      </c>
      <c r="G1203" s="332">
        <v>1</v>
      </c>
      <c r="H1203" s="277">
        <v>39.24</v>
      </c>
      <c r="I1203" s="278">
        <v>3.22</v>
      </c>
      <c r="J1203" s="279">
        <f t="shared" si="698"/>
        <v>42.46</v>
      </c>
      <c r="K1203" s="166">
        <f t="shared" si="679"/>
        <v>39.24</v>
      </c>
      <c r="L1203" s="166">
        <f t="shared" si="680"/>
        <v>3.22</v>
      </c>
      <c r="M1203" s="166">
        <f t="shared" si="681"/>
        <v>42.46</v>
      </c>
      <c r="N1203" s="166">
        <f t="shared" si="682"/>
        <v>53.08</v>
      </c>
      <c r="O1203" s="166"/>
      <c r="P1203" s="167">
        <f t="shared" si="683"/>
        <v>1</v>
      </c>
      <c r="Q1203" s="168">
        <f t="shared" si="684"/>
        <v>0</v>
      </c>
      <c r="R1203" s="168">
        <f t="shared" si="685"/>
        <v>0</v>
      </c>
      <c r="S1203" s="168">
        <f t="shared" si="686"/>
        <v>0</v>
      </c>
      <c r="T1203" s="169">
        <f t="shared" si="687"/>
        <v>0</v>
      </c>
      <c r="U1203" s="166"/>
      <c r="V1203" s="167">
        <f t="shared" si="688"/>
        <v>1</v>
      </c>
      <c r="W1203" s="168">
        <f t="shared" si="689"/>
        <v>0</v>
      </c>
      <c r="X1203" s="168">
        <f t="shared" si="690"/>
        <v>0</v>
      </c>
      <c r="Y1203" s="168">
        <f t="shared" si="691"/>
        <v>0</v>
      </c>
      <c r="Z1203" s="169">
        <f t="shared" si="692"/>
        <v>0</v>
      </c>
      <c r="AA1203" s="166"/>
      <c r="AB1203" s="167">
        <f t="shared" si="693"/>
        <v>1</v>
      </c>
      <c r="AC1203" s="168">
        <f t="shared" si="694"/>
        <v>0</v>
      </c>
      <c r="AD1203" s="168">
        <f t="shared" si="695"/>
        <v>0</v>
      </c>
      <c r="AE1203" s="168">
        <f t="shared" si="696"/>
        <v>0</v>
      </c>
      <c r="AF1203" s="169">
        <f t="shared" si="697"/>
        <v>0</v>
      </c>
      <c r="AG1203" s="170"/>
      <c r="AH1203" s="238" t="s">
        <v>1490</v>
      </c>
      <c r="AI1203" s="280"/>
      <c r="AN1203" s="255"/>
      <c r="AO1203" s="256"/>
      <c r="AP1203" s="256"/>
      <c r="AQ1203" s="257"/>
    </row>
    <row r="1204" spans="1:43" ht="60">
      <c r="A1204" s="281"/>
      <c r="B1204" s="282" t="s">
        <v>5964</v>
      </c>
      <c r="C1204" s="283" t="s">
        <v>5965</v>
      </c>
      <c r="D1204" s="273" t="s">
        <v>5966</v>
      </c>
      <c r="E1204" s="274" t="s">
        <v>5948</v>
      </c>
      <c r="F1204" s="275" t="s">
        <v>2590</v>
      </c>
      <c r="G1204" s="332">
        <v>1</v>
      </c>
      <c r="H1204" s="277">
        <v>51.34</v>
      </c>
      <c r="I1204" s="278">
        <v>3.92</v>
      </c>
      <c r="J1204" s="279">
        <f t="shared" si="698"/>
        <v>55.26</v>
      </c>
      <c r="K1204" s="166">
        <f t="shared" si="679"/>
        <v>51.34</v>
      </c>
      <c r="L1204" s="166">
        <f t="shared" si="680"/>
        <v>3.92</v>
      </c>
      <c r="M1204" s="166">
        <f t="shared" si="681"/>
        <v>55.26</v>
      </c>
      <c r="N1204" s="166">
        <f t="shared" si="682"/>
        <v>69.08</v>
      </c>
      <c r="O1204" s="166"/>
      <c r="P1204" s="167">
        <f t="shared" si="683"/>
        <v>1</v>
      </c>
      <c r="Q1204" s="168">
        <f t="shared" si="684"/>
        <v>0</v>
      </c>
      <c r="R1204" s="168">
        <f t="shared" si="685"/>
        <v>0</v>
      </c>
      <c r="S1204" s="168">
        <f t="shared" si="686"/>
        <v>0</v>
      </c>
      <c r="T1204" s="169">
        <f t="shared" si="687"/>
        <v>0</v>
      </c>
      <c r="U1204" s="166"/>
      <c r="V1204" s="167">
        <f t="shared" si="688"/>
        <v>1</v>
      </c>
      <c r="W1204" s="168">
        <f t="shared" si="689"/>
        <v>0</v>
      </c>
      <c r="X1204" s="168">
        <f t="shared" si="690"/>
        <v>0</v>
      </c>
      <c r="Y1204" s="168">
        <f t="shared" si="691"/>
        <v>0</v>
      </c>
      <c r="Z1204" s="169">
        <f t="shared" si="692"/>
        <v>0</v>
      </c>
      <c r="AA1204" s="166"/>
      <c r="AB1204" s="167">
        <f t="shared" si="693"/>
        <v>1</v>
      </c>
      <c r="AC1204" s="168">
        <f t="shared" si="694"/>
        <v>0</v>
      </c>
      <c r="AD1204" s="168">
        <f t="shared" si="695"/>
        <v>0</v>
      </c>
      <c r="AE1204" s="168">
        <f t="shared" si="696"/>
        <v>0</v>
      </c>
      <c r="AF1204" s="169">
        <f t="shared" si="697"/>
        <v>0</v>
      </c>
      <c r="AG1204" s="170"/>
      <c r="AH1204" s="238" t="s">
        <v>1490</v>
      </c>
      <c r="AI1204" s="280"/>
      <c r="AN1204" s="255"/>
      <c r="AO1204" s="256"/>
      <c r="AP1204" s="256"/>
      <c r="AQ1204" s="257"/>
    </row>
    <row r="1205" spans="1:43" ht="60">
      <c r="A1205" s="281"/>
      <c r="B1205" s="282" t="s">
        <v>5967</v>
      </c>
      <c r="C1205" s="283" t="s">
        <v>5968</v>
      </c>
      <c r="D1205" s="273" t="s">
        <v>5969</v>
      </c>
      <c r="E1205" s="274" t="s">
        <v>5948</v>
      </c>
      <c r="F1205" s="275" t="s">
        <v>2590</v>
      </c>
      <c r="G1205" s="332">
        <v>1</v>
      </c>
      <c r="H1205" s="277">
        <v>66.040000000000006</v>
      </c>
      <c r="I1205" s="278">
        <v>4.6500000000000004</v>
      </c>
      <c r="J1205" s="279">
        <f t="shared" si="698"/>
        <v>70.69</v>
      </c>
      <c r="K1205" s="166">
        <f t="shared" si="679"/>
        <v>66.040000000000006</v>
      </c>
      <c r="L1205" s="166">
        <f t="shared" si="680"/>
        <v>4.6500000000000004</v>
      </c>
      <c r="M1205" s="166">
        <f t="shared" si="681"/>
        <v>70.69</v>
      </c>
      <c r="N1205" s="166">
        <f t="shared" si="682"/>
        <v>88.36</v>
      </c>
      <c r="O1205" s="166"/>
      <c r="P1205" s="167">
        <f t="shared" si="683"/>
        <v>1</v>
      </c>
      <c r="Q1205" s="168">
        <f t="shared" si="684"/>
        <v>0</v>
      </c>
      <c r="R1205" s="168">
        <f t="shared" si="685"/>
        <v>0</v>
      </c>
      <c r="S1205" s="168">
        <f t="shared" si="686"/>
        <v>0</v>
      </c>
      <c r="T1205" s="169">
        <f t="shared" si="687"/>
        <v>0</v>
      </c>
      <c r="U1205" s="166"/>
      <c r="V1205" s="167">
        <f t="shared" si="688"/>
        <v>1</v>
      </c>
      <c r="W1205" s="168">
        <f t="shared" si="689"/>
        <v>0</v>
      </c>
      <c r="X1205" s="168">
        <f t="shared" si="690"/>
        <v>0</v>
      </c>
      <c r="Y1205" s="168">
        <f t="shared" si="691"/>
        <v>0</v>
      </c>
      <c r="Z1205" s="169">
        <f t="shared" si="692"/>
        <v>0</v>
      </c>
      <c r="AA1205" s="166"/>
      <c r="AB1205" s="167">
        <f t="shared" si="693"/>
        <v>1</v>
      </c>
      <c r="AC1205" s="168">
        <f t="shared" si="694"/>
        <v>0</v>
      </c>
      <c r="AD1205" s="168">
        <f t="shared" si="695"/>
        <v>0</v>
      </c>
      <c r="AE1205" s="168">
        <f t="shared" si="696"/>
        <v>0</v>
      </c>
      <c r="AF1205" s="169">
        <f t="shared" si="697"/>
        <v>0</v>
      </c>
      <c r="AG1205" s="170"/>
      <c r="AH1205" s="238" t="s">
        <v>1490</v>
      </c>
      <c r="AI1205" s="280"/>
      <c r="AN1205" s="255"/>
      <c r="AO1205" s="256"/>
      <c r="AP1205" s="256"/>
      <c r="AQ1205" s="257"/>
    </row>
    <row r="1206" spans="1:43" ht="60">
      <c r="A1206" s="281"/>
      <c r="B1206" s="282" t="s">
        <v>5970</v>
      </c>
      <c r="C1206" s="283" t="s">
        <v>5971</v>
      </c>
      <c r="D1206" s="273" t="s">
        <v>5972</v>
      </c>
      <c r="E1206" s="274" t="s">
        <v>5948</v>
      </c>
      <c r="F1206" s="275" t="s">
        <v>2590</v>
      </c>
      <c r="G1206" s="332">
        <v>1</v>
      </c>
      <c r="H1206" s="277">
        <v>82.32</v>
      </c>
      <c r="I1206" s="278">
        <v>5.49</v>
      </c>
      <c r="J1206" s="279">
        <f t="shared" si="698"/>
        <v>87.81</v>
      </c>
      <c r="K1206" s="166">
        <f t="shared" si="679"/>
        <v>82.32</v>
      </c>
      <c r="L1206" s="166">
        <f t="shared" si="680"/>
        <v>5.49</v>
      </c>
      <c r="M1206" s="166">
        <f t="shared" si="681"/>
        <v>87.81</v>
      </c>
      <c r="N1206" s="166">
        <f t="shared" si="682"/>
        <v>109.76</v>
      </c>
      <c r="O1206" s="166"/>
      <c r="P1206" s="167">
        <f t="shared" si="683"/>
        <v>1</v>
      </c>
      <c r="Q1206" s="168">
        <f t="shared" si="684"/>
        <v>0</v>
      </c>
      <c r="R1206" s="168">
        <f t="shared" si="685"/>
        <v>0</v>
      </c>
      <c r="S1206" s="168">
        <f t="shared" si="686"/>
        <v>0</v>
      </c>
      <c r="T1206" s="169">
        <f t="shared" si="687"/>
        <v>0</v>
      </c>
      <c r="U1206" s="166"/>
      <c r="V1206" s="167">
        <f t="shared" si="688"/>
        <v>1</v>
      </c>
      <c r="W1206" s="168">
        <f t="shared" si="689"/>
        <v>0</v>
      </c>
      <c r="X1206" s="168">
        <f t="shared" si="690"/>
        <v>0</v>
      </c>
      <c r="Y1206" s="168">
        <f t="shared" si="691"/>
        <v>0</v>
      </c>
      <c r="Z1206" s="169">
        <f t="shared" si="692"/>
        <v>0</v>
      </c>
      <c r="AA1206" s="166"/>
      <c r="AB1206" s="167">
        <f t="shared" si="693"/>
        <v>1</v>
      </c>
      <c r="AC1206" s="168">
        <f t="shared" si="694"/>
        <v>0</v>
      </c>
      <c r="AD1206" s="168">
        <f t="shared" si="695"/>
        <v>0</v>
      </c>
      <c r="AE1206" s="168">
        <f t="shared" si="696"/>
        <v>0</v>
      </c>
      <c r="AF1206" s="169">
        <f t="shared" si="697"/>
        <v>0</v>
      </c>
      <c r="AG1206" s="170"/>
      <c r="AH1206" s="238" t="s">
        <v>1490</v>
      </c>
      <c r="AI1206" s="280"/>
      <c r="AN1206" s="255"/>
      <c r="AO1206" s="256"/>
      <c r="AP1206" s="256"/>
      <c r="AQ1206" s="257"/>
    </row>
    <row r="1207" spans="1:43" ht="60">
      <c r="A1207" s="281"/>
      <c r="B1207" s="282" t="s">
        <v>5973</v>
      </c>
      <c r="C1207" s="283" t="s">
        <v>5974</v>
      </c>
      <c r="D1207" s="273" t="s">
        <v>5975</v>
      </c>
      <c r="E1207" s="274" t="s">
        <v>5948</v>
      </c>
      <c r="F1207" s="275" t="s">
        <v>2590</v>
      </c>
      <c r="G1207" s="332">
        <v>1</v>
      </c>
      <c r="H1207" s="277">
        <v>100.11</v>
      </c>
      <c r="I1207" s="278">
        <v>6.51</v>
      </c>
      <c r="J1207" s="279">
        <f t="shared" si="698"/>
        <v>106.62</v>
      </c>
      <c r="K1207" s="166">
        <f t="shared" si="679"/>
        <v>100.11</v>
      </c>
      <c r="L1207" s="166">
        <f t="shared" si="680"/>
        <v>6.51</v>
      </c>
      <c r="M1207" s="166">
        <f t="shared" si="681"/>
        <v>106.62</v>
      </c>
      <c r="N1207" s="166">
        <f t="shared" si="682"/>
        <v>133.28</v>
      </c>
      <c r="O1207" s="166"/>
      <c r="P1207" s="167">
        <f t="shared" si="683"/>
        <v>1</v>
      </c>
      <c r="Q1207" s="168">
        <f t="shared" si="684"/>
        <v>0</v>
      </c>
      <c r="R1207" s="168">
        <f t="shared" si="685"/>
        <v>0</v>
      </c>
      <c r="S1207" s="168">
        <f t="shared" si="686"/>
        <v>0</v>
      </c>
      <c r="T1207" s="169">
        <f t="shared" si="687"/>
        <v>0</v>
      </c>
      <c r="U1207" s="166"/>
      <c r="V1207" s="167">
        <f t="shared" si="688"/>
        <v>1</v>
      </c>
      <c r="W1207" s="168">
        <f t="shared" si="689"/>
        <v>0</v>
      </c>
      <c r="X1207" s="168">
        <f t="shared" si="690"/>
        <v>0</v>
      </c>
      <c r="Y1207" s="168">
        <f t="shared" si="691"/>
        <v>0</v>
      </c>
      <c r="Z1207" s="169">
        <f t="shared" si="692"/>
        <v>0</v>
      </c>
      <c r="AA1207" s="166"/>
      <c r="AB1207" s="167">
        <f t="shared" si="693"/>
        <v>1</v>
      </c>
      <c r="AC1207" s="168">
        <f t="shared" si="694"/>
        <v>0</v>
      </c>
      <c r="AD1207" s="168">
        <f t="shared" si="695"/>
        <v>0</v>
      </c>
      <c r="AE1207" s="168">
        <f t="shared" si="696"/>
        <v>0</v>
      </c>
      <c r="AF1207" s="169">
        <f t="shared" si="697"/>
        <v>0</v>
      </c>
      <c r="AG1207" s="170"/>
      <c r="AH1207" s="238" t="s">
        <v>1490</v>
      </c>
      <c r="AI1207" s="280"/>
      <c r="AN1207" s="255"/>
      <c r="AO1207" s="256"/>
      <c r="AP1207" s="256"/>
      <c r="AQ1207" s="257"/>
    </row>
    <row r="1208" spans="1:43" ht="60">
      <c r="A1208" s="281"/>
      <c r="B1208" s="282" t="s">
        <v>5976</v>
      </c>
      <c r="C1208" s="283" t="s">
        <v>5977</v>
      </c>
      <c r="D1208" s="273" t="s">
        <v>5978</v>
      </c>
      <c r="E1208" s="274" t="s">
        <v>5948</v>
      </c>
      <c r="F1208" s="275" t="s">
        <v>2590</v>
      </c>
      <c r="G1208" s="332">
        <v>1</v>
      </c>
      <c r="H1208" s="277">
        <v>132.13999999999999</v>
      </c>
      <c r="I1208" s="278">
        <v>8.08</v>
      </c>
      <c r="J1208" s="279">
        <f t="shared" si="698"/>
        <v>140.22</v>
      </c>
      <c r="K1208" s="166">
        <f t="shared" si="679"/>
        <v>132.13999999999999</v>
      </c>
      <c r="L1208" s="166">
        <f t="shared" si="680"/>
        <v>8.08</v>
      </c>
      <c r="M1208" s="166">
        <f t="shared" si="681"/>
        <v>140.22</v>
      </c>
      <c r="N1208" s="166">
        <f t="shared" si="682"/>
        <v>175.28</v>
      </c>
      <c r="O1208" s="166"/>
      <c r="P1208" s="167">
        <f t="shared" si="683"/>
        <v>1</v>
      </c>
      <c r="Q1208" s="168">
        <f t="shared" si="684"/>
        <v>0</v>
      </c>
      <c r="R1208" s="168">
        <f t="shared" si="685"/>
        <v>0</v>
      </c>
      <c r="S1208" s="168">
        <f t="shared" si="686"/>
        <v>0</v>
      </c>
      <c r="T1208" s="169">
        <f t="shared" si="687"/>
        <v>0</v>
      </c>
      <c r="U1208" s="166"/>
      <c r="V1208" s="167">
        <f t="shared" si="688"/>
        <v>1</v>
      </c>
      <c r="W1208" s="168">
        <f t="shared" si="689"/>
        <v>0</v>
      </c>
      <c r="X1208" s="168">
        <f t="shared" si="690"/>
        <v>0</v>
      </c>
      <c r="Y1208" s="168">
        <f t="shared" si="691"/>
        <v>0</v>
      </c>
      <c r="Z1208" s="169">
        <f t="shared" si="692"/>
        <v>0</v>
      </c>
      <c r="AA1208" s="166"/>
      <c r="AB1208" s="167">
        <f t="shared" si="693"/>
        <v>1</v>
      </c>
      <c r="AC1208" s="168">
        <f t="shared" si="694"/>
        <v>0</v>
      </c>
      <c r="AD1208" s="168">
        <f t="shared" si="695"/>
        <v>0</v>
      </c>
      <c r="AE1208" s="168">
        <f t="shared" si="696"/>
        <v>0</v>
      </c>
      <c r="AF1208" s="169">
        <f t="shared" si="697"/>
        <v>0</v>
      </c>
      <c r="AG1208" s="170"/>
      <c r="AH1208" s="238" t="s">
        <v>1490</v>
      </c>
      <c r="AI1208" s="280"/>
      <c r="AN1208" s="239"/>
      <c r="AO1208" s="240"/>
      <c r="AP1208" s="240"/>
      <c r="AQ1208" s="241"/>
    </row>
    <row r="1209" spans="1:43" ht="60">
      <c r="A1209" s="281"/>
      <c r="B1209" s="282" t="s">
        <v>5979</v>
      </c>
      <c r="C1209" s="283" t="s">
        <v>5980</v>
      </c>
      <c r="D1209" s="273" t="s">
        <v>5981</v>
      </c>
      <c r="E1209" s="274" t="s">
        <v>5948</v>
      </c>
      <c r="F1209" s="275" t="s">
        <v>2590</v>
      </c>
      <c r="G1209" s="332">
        <v>1</v>
      </c>
      <c r="H1209" s="277">
        <v>161.55000000000001</v>
      </c>
      <c r="I1209" s="278">
        <v>9.57</v>
      </c>
      <c r="J1209" s="279">
        <f t="shared" si="698"/>
        <v>171.12</v>
      </c>
      <c r="K1209" s="166">
        <f t="shared" si="679"/>
        <v>161.55000000000001</v>
      </c>
      <c r="L1209" s="166">
        <f t="shared" si="680"/>
        <v>9.57</v>
      </c>
      <c r="M1209" s="166">
        <f t="shared" si="681"/>
        <v>171.12</v>
      </c>
      <c r="N1209" s="166">
        <f t="shared" si="682"/>
        <v>213.9</v>
      </c>
      <c r="O1209" s="166"/>
      <c r="P1209" s="167">
        <f t="shared" si="683"/>
        <v>1</v>
      </c>
      <c r="Q1209" s="168">
        <f t="shared" si="684"/>
        <v>0</v>
      </c>
      <c r="R1209" s="168">
        <f t="shared" si="685"/>
        <v>0</v>
      </c>
      <c r="S1209" s="168">
        <f t="shared" si="686"/>
        <v>0</v>
      </c>
      <c r="T1209" s="169">
        <f t="shared" si="687"/>
        <v>0</v>
      </c>
      <c r="U1209" s="166"/>
      <c r="V1209" s="167">
        <f t="shared" si="688"/>
        <v>1</v>
      </c>
      <c r="W1209" s="168">
        <f t="shared" si="689"/>
        <v>0</v>
      </c>
      <c r="X1209" s="168">
        <f t="shared" si="690"/>
        <v>0</v>
      </c>
      <c r="Y1209" s="168">
        <f t="shared" si="691"/>
        <v>0</v>
      </c>
      <c r="Z1209" s="169">
        <f t="shared" si="692"/>
        <v>0</v>
      </c>
      <c r="AA1209" s="166"/>
      <c r="AB1209" s="167">
        <f t="shared" si="693"/>
        <v>1</v>
      </c>
      <c r="AC1209" s="168">
        <f t="shared" si="694"/>
        <v>0</v>
      </c>
      <c r="AD1209" s="168">
        <f t="shared" si="695"/>
        <v>0</v>
      </c>
      <c r="AE1209" s="168">
        <f t="shared" si="696"/>
        <v>0</v>
      </c>
      <c r="AF1209" s="169">
        <f t="shared" si="697"/>
        <v>0</v>
      </c>
      <c r="AG1209" s="170"/>
      <c r="AH1209" s="238" t="s">
        <v>1490</v>
      </c>
      <c r="AI1209" s="280"/>
      <c r="AN1209" s="255"/>
      <c r="AO1209" s="256"/>
      <c r="AP1209" s="256"/>
      <c r="AQ1209" s="257"/>
    </row>
    <row r="1210" spans="1:43" ht="60">
      <c r="A1210" s="281" t="s">
        <v>4</v>
      </c>
      <c r="B1210" s="282" t="s">
        <v>5982</v>
      </c>
      <c r="C1210" s="311" t="s">
        <v>5983</v>
      </c>
      <c r="D1210" s="273" t="s">
        <v>5984</v>
      </c>
      <c r="E1210" s="274"/>
      <c r="F1210" s="275" t="s">
        <v>2590</v>
      </c>
      <c r="G1210" s="276">
        <v>3</v>
      </c>
      <c r="H1210" s="277">
        <v>1.93</v>
      </c>
      <c r="I1210" s="278">
        <v>2.89</v>
      </c>
      <c r="J1210" s="279">
        <f t="shared" si="698"/>
        <v>4.82</v>
      </c>
      <c r="K1210" s="166">
        <f t="shared" si="679"/>
        <v>5.79</v>
      </c>
      <c r="L1210" s="166">
        <f t="shared" si="680"/>
        <v>8.67</v>
      </c>
      <c r="M1210" s="166">
        <f t="shared" si="681"/>
        <v>14.46</v>
      </c>
      <c r="N1210" s="166">
        <f t="shared" si="682"/>
        <v>18.079999999999998</v>
      </c>
      <c r="O1210" s="166"/>
      <c r="P1210" s="167">
        <f t="shared" si="683"/>
        <v>3</v>
      </c>
      <c r="Q1210" s="168">
        <f t="shared" si="684"/>
        <v>0</v>
      </c>
      <c r="R1210" s="168">
        <f t="shared" si="685"/>
        <v>0</v>
      </c>
      <c r="S1210" s="168">
        <f t="shared" si="686"/>
        <v>0</v>
      </c>
      <c r="T1210" s="169">
        <f t="shared" si="687"/>
        <v>0</v>
      </c>
      <c r="U1210" s="166"/>
      <c r="V1210" s="167">
        <f t="shared" si="688"/>
        <v>3</v>
      </c>
      <c r="W1210" s="168">
        <f t="shared" si="689"/>
        <v>0</v>
      </c>
      <c r="X1210" s="168">
        <f t="shared" si="690"/>
        <v>0</v>
      </c>
      <c r="Y1210" s="168">
        <f t="shared" si="691"/>
        <v>0</v>
      </c>
      <c r="Z1210" s="169">
        <f t="shared" si="692"/>
        <v>0</v>
      </c>
      <c r="AA1210" s="166"/>
      <c r="AB1210" s="167">
        <f t="shared" si="693"/>
        <v>3</v>
      </c>
      <c r="AC1210" s="168">
        <f t="shared" si="694"/>
        <v>0</v>
      </c>
      <c r="AD1210" s="168">
        <f t="shared" si="695"/>
        <v>0</v>
      </c>
      <c r="AE1210" s="168">
        <f t="shared" si="696"/>
        <v>0</v>
      </c>
      <c r="AF1210" s="169">
        <f t="shared" si="697"/>
        <v>0</v>
      </c>
      <c r="AG1210" s="170"/>
      <c r="AH1210" s="238" t="s">
        <v>1490</v>
      </c>
      <c r="AI1210" s="295"/>
      <c r="AN1210" s="255"/>
      <c r="AO1210" s="256"/>
      <c r="AP1210" s="256"/>
      <c r="AQ1210" s="257"/>
    </row>
    <row r="1211" spans="1:43" ht="60">
      <c r="A1211" s="281"/>
      <c r="B1211" s="282" t="s">
        <v>5985</v>
      </c>
      <c r="C1211" s="311" t="s">
        <v>5986</v>
      </c>
      <c r="D1211" s="273" t="s">
        <v>5987</v>
      </c>
      <c r="E1211" s="274"/>
      <c r="F1211" s="275" t="s">
        <v>2590</v>
      </c>
      <c r="G1211" s="276">
        <v>148</v>
      </c>
      <c r="H1211" s="277">
        <v>2.83</v>
      </c>
      <c r="I1211" s="278">
        <v>3.18</v>
      </c>
      <c r="J1211" s="279">
        <f t="shared" si="698"/>
        <v>6.01</v>
      </c>
      <c r="K1211" s="166">
        <f t="shared" si="679"/>
        <v>418.84</v>
      </c>
      <c r="L1211" s="166">
        <f t="shared" si="680"/>
        <v>470.64</v>
      </c>
      <c r="M1211" s="166">
        <f t="shared" si="681"/>
        <v>889.48</v>
      </c>
      <c r="N1211" s="166">
        <f t="shared" si="682"/>
        <v>1111.8499999999999</v>
      </c>
      <c r="O1211" s="166"/>
      <c r="P1211" s="167">
        <f t="shared" si="683"/>
        <v>148</v>
      </c>
      <c r="Q1211" s="168">
        <f t="shared" si="684"/>
        <v>0</v>
      </c>
      <c r="R1211" s="168">
        <f t="shared" si="685"/>
        <v>0</v>
      </c>
      <c r="S1211" s="168">
        <f t="shared" si="686"/>
        <v>0</v>
      </c>
      <c r="T1211" s="169">
        <f t="shared" si="687"/>
        <v>0</v>
      </c>
      <c r="U1211" s="166"/>
      <c r="V1211" s="167">
        <f t="shared" si="688"/>
        <v>148</v>
      </c>
      <c r="W1211" s="168">
        <f t="shared" si="689"/>
        <v>0</v>
      </c>
      <c r="X1211" s="168">
        <f t="shared" si="690"/>
        <v>0</v>
      </c>
      <c r="Y1211" s="168">
        <f t="shared" si="691"/>
        <v>0</v>
      </c>
      <c r="Z1211" s="169">
        <f t="shared" si="692"/>
        <v>0</v>
      </c>
      <c r="AA1211" s="166"/>
      <c r="AB1211" s="167">
        <f t="shared" si="693"/>
        <v>148</v>
      </c>
      <c r="AC1211" s="168">
        <f t="shared" si="694"/>
        <v>0</v>
      </c>
      <c r="AD1211" s="168">
        <f t="shared" si="695"/>
        <v>0</v>
      </c>
      <c r="AE1211" s="168">
        <f t="shared" si="696"/>
        <v>0</v>
      </c>
      <c r="AF1211" s="169">
        <f t="shared" si="697"/>
        <v>0</v>
      </c>
      <c r="AG1211" s="170"/>
      <c r="AH1211" s="238" t="s">
        <v>1490</v>
      </c>
      <c r="AI1211" s="295"/>
      <c r="AN1211" s="255"/>
      <c r="AO1211" s="256"/>
      <c r="AP1211" s="256"/>
      <c r="AQ1211" s="257"/>
    </row>
    <row r="1212" spans="1:43" ht="60">
      <c r="A1212" s="281"/>
      <c r="B1212" s="282" t="s">
        <v>5988</v>
      </c>
      <c r="C1212" s="311" t="s">
        <v>5989</v>
      </c>
      <c r="D1212" s="273" t="s">
        <v>5990</v>
      </c>
      <c r="E1212" s="274"/>
      <c r="F1212" s="275" t="s">
        <v>2590</v>
      </c>
      <c r="G1212" s="276">
        <v>240</v>
      </c>
      <c r="H1212" s="277">
        <v>4.3899999999999997</v>
      </c>
      <c r="I1212" s="278">
        <v>3.47</v>
      </c>
      <c r="J1212" s="279">
        <f t="shared" si="698"/>
        <v>7.86</v>
      </c>
      <c r="K1212" s="166">
        <f t="shared" si="679"/>
        <v>1053.5999999999999</v>
      </c>
      <c r="L1212" s="166">
        <f t="shared" si="680"/>
        <v>832.8</v>
      </c>
      <c r="M1212" s="166">
        <f t="shared" si="681"/>
        <v>1886.4</v>
      </c>
      <c r="N1212" s="166">
        <f t="shared" si="682"/>
        <v>2358</v>
      </c>
      <c r="O1212" s="166"/>
      <c r="P1212" s="167">
        <f t="shared" si="683"/>
        <v>240</v>
      </c>
      <c r="Q1212" s="168">
        <f t="shared" si="684"/>
        <v>0</v>
      </c>
      <c r="R1212" s="168">
        <f t="shared" si="685"/>
        <v>0</v>
      </c>
      <c r="S1212" s="168">
        <f t="shared" si="686"/>
        <v>0</v>
      </c>
      <c r="T1212" s="169">
        <f t="shared" si="687"/>
        <v>0</v>
      </c>
      <c r="U1212" s="166"/>
      <c r="V1212" s="167">
        <f t="shared" si="688"/>
        <v>240</v>
      </c>
      <c r="W1212" s="168">
        <f t="shared" si="689"/>
        <v>0</v>
      </c>
      <c r="X1212" s="168">
        <f t="shared" si="690"/>
        <v>0</v>
      </c>
      <c r="Y1212" s="168">
        <f t="shared" si="691"/>
        <v>0</v>
      </c>
      <c r="Z1212" s="169">
        <f t="shared" si="692"/>
        <v>0</v>
      </c>
      <c r="AA1212" s="166"/>
      <c r="AB1212" s="167">
        <f t="shared" si="693"/>
        <v>240</v>
      </c>
      <c r="AC1212" s="168">
        <f t="shared" si="694"/>
        <v>0</v>
      </c>
      <c r="AD1212" s="168">
        <f t="shared" si="695"/>
        <v>0</v>
      </c>
      <c r="AE1212" s="168">
        <f t="shared" si="696"/>
        <v>0</v>
      </c>
      <c r="AF1212" s="169">
        <f t="shared" si="697"/>
        <v>0</v>
      </c>
      <c r="AG1212" s="170"/>
      <c r="AH1212" s="238" t="s">
        <v>1490</v>
      </c>
      <c r="AI1212" s="295"/>
      <c r="AN1212" s="255"/>
      <c r="AO1212" s="256"/>
      <c r="AP1212" s="256"/>
      <c r="AQ1212" s="257"/>
    </row>
    <row r="1213" spans="1:43" ht="60">
      <c r="A1213" s="281"/>
      <c r="B1213" s="282" t="s">
        <v>5991</v>
      </c>
      <c r="C1213" s="311" t="s">
        <v>5992</v>
      </c>
      <c r="D1213" s="273" t="s">
        <v>5993</v>
      </c>
      <c r="E1213" s="274"/>
      <c r="F1213" s="275" t="s">
        <v>2590</v>
      </c>
      <c r="G1213" s="276">
        <v>92</v>
      </c>
      <c r="H1213" s="277">
        <v>6.22</v>
      </c>
      <c r="I1213" s="278">
        <v>3.76</v>
      </c>
      <c r="J1213" s="279">
        <f t="shared" si="698"/>
        <v>9.98</v>
      </c>
      <c r="K1213" s="166">
        <f t="shared" si="679"/>
        <v>572.24</v>
      </c>
      <c r="L1213" s="166">
        <f t="shared" si="680"/>
        <v>345.92</v>
      </c>
      <c r="M1213" s="166">
        <f t="shared" si="681"/>
        <v>918.16</v>
      </c>
      <c r="N1213" s="166">
        <f t="shared" si="682"/>
        <v>1147.7</v>
      </c>
      <c r="O1213" s="166"/>
      <c r="P1213" s="167">
        <f t="shared" si="683"/>
        <v>92</v>
      </c>
      <c r="Q1213" s="168">
        <f t="shared" si="684"/>
        <v>0</v>
      </c>
      <c r="R1213" s="168">
        <f t="shared" si="685"/>
        <v>0</v>
      </c>
      <c r="S1213" s="168">
        <f t="shared" si="686"/>
        <v>0</v>
      </c>
      <c r="T1213" s="169">
        <f t="shared" si="687"/>
        <v>0</v>
      </c>
      <c r="U1213" s="166"/>
      <c r="V1213" s="167">
        <f t="shared" si="688"/>
        <v>92</v>
      </c>
      <c r="W1213" s="168">
        <f t="shared" si="689"/>
        <v>0</v>
      </c>
      <c r="X1213" s="168">
        <f t="shared" si="690"/>
        <v>0</v>
      </c>
      <c r="Y1213" s="168">
        <f t="shared" si="691"/>
        <v>0</v>
      </c>
      <c r="Z1213" s="169">
        <f t="shared" si="692"/>
        <v>0</v>
      </c>
      <c r="AA1213" s="166"/>
      <c r="AB1213" s="167">
        <f t="shared" si="693"/>
        <v>92</v>
      </c>
      <c r="AC1213" s="168">
        <f t="shared" si="694"/>
        <v>0</v>
      </c>
      <c r="AD1213" s="168">
        <f t="shared" si="695"/>
        <v>0</v>
      </c>
      <c r="AE1213" s="168">
        <f t="shared" si="696"/>
        <v>0</v>
      </c>
      <c r="AF1213" s="169">
        <f t="shared" si="697"/>
        <v>0</v>
      </c>
      <c r="AG1213" s="170"/>
      <c r="AH1213" s="238" t="s">
        <v>1490</v>
      </c>
      <c r="AI1213" s="295"/>
      <c r="AN1213" s="255"/>
      <c r="AO1213" s="256"/>
      <c r="AP1213" s="256"/>
      <c r="AQ1213" s="257"/>
    </row>
    <row r="1214" spans="1:43" ht="60">
      <c r="A1214" s="281"/>
      <c r="B1214" s="282" t="s">
        <v>5994</v>
      </c>
      <c r="C1214" s="311" t="s">
        <v>5995</v>
      </c>
      <c r="D1214" s="273" t="s">
        <v>5996</v>
      </c>
      <c r="E1214" s="274"/>
      <c r="F1214" s="275" t="s">
        <v>2590</v>
      </c>
      <c r="G1214" s="276">
        <v>145</v>
      </c>
      <c r="H1214" s="277">
        <v>10.3</v>
      </c>
      <c r="I1214" s="278">
        <v>4.05</v>
      </c>
      <c r="J1214" s="279">
        <f t="shared" si="698"/>
        <v>14.35</v>
      </c>
      <c r="K1214" s="166">
        <f t="shared" si="679"/>
        <v>1493.5</v>
      </c>
      <c r="L1214" s="166">
        <f t="shared" si="680"/>
        <v>587.25</v>
      </c>
      <c r="M1214" s="166">
        <f t="shared" si="681"/>
        <v>2080.75</v>
      </c>
      <c r="N1214" s="166">
        <f t="shared" si="682"/>
        <v>2600.94</v>
      </c>
      <c r="O1214" s="166"/>
      <c r="P1214" s="167">
        <f t="shared" si="683"/>
        <v>145</v>
      </c>
      <c r="Q1214" s="168">
        <f t="shared" si="684"/>
        <v>0</v>
      </c>
      <c r="R1214" s="168">
        <f t="shared" si="685"/>
        <v>0</v>
      </c>
      <c r="S1214" s="168">
        <f t="shared" si="686"/>
        <v>0</v>
      </c>
      <c r="T1214" s="169">
        <f t="shared" si="687"/>
        <v>0</v>
      </c>
      <c r="U1214" s="166"/>
      <c r="V1214" s="167">
        <f t="shared" si="688"/>
        <v>145</v>
      </c>
      <c r="W1214" s="168">
        <f t="shared" si="689"/>
        <v>0</v>
      </c>
      <c r="X1214" s="168">
        <f t="shared" si="690"/>
        <v>0</v>
      </c>
      <c r="Y1214" s="168">
        <f t="shared" si="691"/>
        <v>0</v>
      </c>
      <c r="Z1214" s="169">
        <f t="shared" si="692"/>
        <v>0</v>
      </c>
      <c r="AA1214" s="166"/>
      <c r="AB1214" s="167">
        <f t="shared" si="693"/>
        <v>145</v>
      </c>
      <c r="AC1214" s="168">
        <f t="shared" si="694"/>
        <v>0</v>
      </c>
      <c r="AD1214" s="168">
        <f t="shared" si="695"/>
        <v>0</v>
      </c>
      <c r="AE1214" s="168">
        <f t="shared" si="696"/>
        <v>0</v>
      </c>
      <c r="AF1214" s="169">
        <f t="shared" si="697"/>
        <v>0</v>
      </c>
      <c r="AG1214" s="170"/>
      <c r="AH1214" s="238" t="s">
        <v>1490</v>
      </c>
      <c r="AI1214" s="295"/>
      <c r="AN1214" s="239"/>
      <c r="AO1214" s="240"/>
      <c r="AP1214" s="240"/>
      <c r="AQ1214" s="241"/>
    </row>
    <row r="1215" spans="1:43" ht="60">
      <c r="A1215" s="281"/>
      <c r="B1215" s="282" t="s">
        <v>5997</v>
      </c>
      <c r="C1215" s="308" t="s">
        <v>5998</v>
      </c>
      <c r="D1215" s="273" t="s">
        <v>5999</v>
      </c>
      <c r="E1215" s="274"/>
      <c r="F1215" s="275" t="s">
        <v>2590</v>
      </c>
      <c r="G1215" s="276">
        <v>148</v>
      </c>
      <c r="H1215" s="277">
        <v>15.32</v>
      </c>
      <c r="I1215" s="278">
        <v>4.62</v>
      </c>
      <c r="J1215" s="279">
        <f t="shared" si="698"/>
        <v>19.940000000000001</v>
      </c>
      <c r="K1215" s="166">
        <f t="shared" si="679"/>
        <v>2267.36</v>
      </c>
      <c r="L1215" s="166">
        <f t="shared" si="680"/>
        <v>683.76</v>
      </c>
      <c r="M1215" s="166">
        <f t="shared" si="681"/>
        <v>2951.12</v>
      </c>
      <c r="N1215" s="166">
        <f t="shared" si="682"/>
        <v>3688.9</v>
      </c>
      <c r="O1215" s="166"/>
      <c r="P1215" s="167">
        <f t="shared" si="683"/>
        <v>148</v>
      </c>
      <c r="Q1215" s="168">
        <f t="shared" si="684"/>
        <v>0</v>
      </c>
      <c r="R1215" s="168">
        <f t="shared" si="685"/>
        <v>0</v>
      </c>
      <c r="S1215" s="168">
        <f t="shared" si="686"/>
        <v>0</v>
      </c>
      <c r="T1215" s="169">
        <f t="shared" si="687"/>
        <v>0</v>
      </c>
      <c r="U1215" s="166"/>
      <c r="V1215" s="167">
        <f t="shared" si="688"/>
        <v>148</v>
      </c>
      <c r="W1215" s="168">
        <f t="shared" si="689"/>
        <v>0</v>
      </c>
      <c r="X1215" s="168">
        <f t="shared" si="690"/>
        <v>0</v>
      </c>
      <c r="Y1215" s="168">
        <f t="shared" si="691"/>
        <v>0</v>
      </c>
      <c r="Z1215" s="169">
        <f t="shared" si="692"/>
        <v>0</v>
      </c>
      <c r="AA1215" s="166"/>
      <c r="AB1215" s="167">
        <f t="shared" si="693"/>
        <v>148</v>
      </c>
      <c r="AC1215" s="168">
        <f t="shared" si="694"/>
        <v>0</v>
      </c>
      <c r="AD1215" s="168">
        <f t="shared" si="695"/>
        <v>0</v>
      </c>
      <c r="AE1215" s="168">
        <f t="shared" si="696"/>
        <v>0</v>
      </c>
      <c r="AF1215" s="169">
        <f t="shared" si="697"/>
        <v>0</v>
      </c>
      <c r="AG1215" s="170"/>
      <c r="AH1215" s="238" t="s">
        <v>1490</v>
      </c>
      <c r="AI1215" s="280"/>
      <c r="AN1215" s="255"/>
      <c r="AO1215" s="256"/>
      <c r="AP1215" s="256"/>
      <c r="AQ1215" s="257"/>
    </row>
    <row r="1216" spans="1:43" ht="60">
      <c r="A1216" s="281"/>
      <c r="B1216" s="282" t="s">
        <v>6000</v>
      </c>
      <c r="C1216" s="308" t="s">
        <v>6001</v>
      </c>
      <c r="D1216" s="273" t="s">
        <v>6002</v>
      </c>
      <c r="E1216" s="274"/>
      <c r="F1216" s="275" t="s">
        <v>2590</v>
      </c>
      <c r="G1216" s="276">
        <v>75</v>
      </c>
      <c r="H1216" s="277">
        <v>24.11</v>
      </c>
      <c r="I1216" s="278">
        <v>4.91</v>
      </c>
      <c r="J1216" s="279">
        <f t="shared" si="698"/>
        <v>29.02</v>
      </c>
      <c r="K1216" s="166">
        <f t="shared" si="679"/>
        <v>1808.25</v>
      </c>
      <c r="L1216" s="166">
        <f t="shared" si="680"/>
        <v>368.25</v>
      </c>
      <c r="M1216" s="166">
        <f t="shared" si="681"/>
        <v>2176.5</v>
      </c>
      <c r="N1216" s="166">
        <f t="shared" si="682"/>
        <v>2720.63</v>
      </c>
      <c r="O1216" s="166"/>
      <c r="P1216" s="167">
        <f t="shared" si="683"/>
        <v>75</v>
      </c>
      <c r="Q1216" s="168">
        <f t="shared" si="684"/>
        <v>0</v>
      </c>
      <c r="R1216" s="168">
        <f t="shared" si="685"/>
        <v>0</v>
      </c>
      <c r="S1216" s="168">
        <f t="shared" si="686"/>
        <v>0</v>
      </c>
      <c r="T1216" s="169">
        <f t="shared" si="687"/>
        <v>0</v>
      </c>
      <c r="U1216" s="166"/>
      <c r="V1216" s="167">
        <f t="shared" si="688"/>
        <v>75</v>
      </c>
      <c r="W1216" s="168">
        <f t="shared" si="689"/>
        <v>0</v>
      </c>
      <c r="X1216" s="168">
        <f t="shared" si="690"/>
        <v>0</v>
      </c>
      <c r="Y1216" s="168">
        <f t="shared" si="691"/>
        <v>0</v>
      </c>
      <c r="Z1216" s="169">
        <f t="shared" si="692"/>
        <v>0</v>
      </c>
      <c r="AA1216" s="166"/>
      <c r="AB1216" s="167">
        <f t="shared" si="693"/>
        <v>75</v>
      </c>
      <c r="AC1216" s="168">
        <f t="shared" si="694"/>
        <v>0</v>
      </c>
      <c r="AD1216" s="168">
        <f t="shared" si="695"/>
        <v>0</v>
      </c>
      <c r="AE1216" s="168">
        <f t="shared" si="696"/>
        <v>0</v>
      </c>
      <c r="AF1216" s="169">
        <f t="shared" si="697"/>
        <v>0</v>
      </c>
      <c r="AG1216" s="170"/>
      <c r="AH1216" s="238" t="s">
        <v>1490</v>
      </c>
      <c r="AI1216" s="280"/>
      <c r="AN1216" s="255"/>
      <c r="AO1216" s="256"/>
      <c r="AP1216" s="256"/>
      <c r="AQ1216" s="257"/>
    </row>
    <row r="1217" spans="1:43" ht="60">
      <c r="A1217" s="281"/>
      <c r="B1217" s="282" t="s">
        <v>6003</v>
      </c>
      <c r="C1217" s="308" t="s">
        <v>6004</v>
      </c>
      <c r="D1217" s="273" t="s">
        <v>6005</v>
      </c>
      <c r="E1217" s="274"/>
      <c r="F1217" s="275" t="s">
        <v>2590</v>
      </c>
      <c r="G1217" s="276">
        <v>23</v>
      </c>
      <c r="H1217" s="277">
        <v>33.31</v>
      </c>
      <c r="I1217" s="278">
        <v>6.07</v>
      </c>
      <c r="J1217" s="279">
        <f t="shared" si="698"/>
        <v>39.380000000000003</v>
      </c>
      <c r="K1217" s="166">
        <f t="shared" si="679"/>
        <v>766.13</v>
      </c>
      <c r="L1217" s="166">
        <f t="shared" si="680"/>
        <v>139.61000000000001</v>
      </c>
      <c r="M1217" s="166">
        <f t="shared" si="681"/>
        <v>905.74</v>
      </c>
      <c r="N1217" s="166">
        <f t="shared" si="682"/>
        <v>1132.18</v>
      </c>
      <c r="O1217" s="166"/>
      <c r="P1217" s="167">
        <f t="shared" si="683"/>
        <v>23</v>
      </c>
      <c r="Q1217" s="168">
        <f t="shared" si="684"/>
        <v>0</v>
      </c>
      <c r="R1217" s="168">
        <f t="shared" si="685"/>
        <v>0</v>
      </c>
      <c r="S1217" s="168">
        <f t="shared" si="686"/>
        <v>0</v>
      </c>
      <c r="T1217" s="169">
        <f t="shared" si="687"/>
        <v>0</v>
      </c>
      <c r="U1217" s="166"/>
      <c r="V1217" s="167">
        <f t="shared" si="688"/>
        <v>23</v>
      </c>
      <c r="W1217" s="168">
        <f t="shared" si="689"/>
        <v>0</v>
      </c>
      <c r="X1217" s="168">
        <f t="shared" si="690"/>
        <v>0</v>
      </c>
      <c r="Y1217" s="168">
        <f t="shared" si="691"/>
        <v>0</v>
      </c>
      <c r="Z1217" s="169">
        <f t="shared" si="692"/>
        <v>0</v>
      </c>
      <c r="AA1217" s="166"/>
      <c r="AB1217" s="167">
        <f t="shared" si="693"/>
        <v>23</v>
      </c>
      <c r="AC1217" s="168">
        <f t="shared" si="694"/>
        <v>0</v>
      </c>
      <c r="AD1217" s="168">
        <f t="shared" si="695"/>
        <v>0</v>
      </c>
      <c r="AE1217" s="168">
        <f t="shared" si="696"/>
        <v>0</v>
      </c>
      <c r="AF1217" s="169">
        <f t="shared" si="697"/>
        <v>0</v>
      </c>
      <c r="AG1217" s="170"/>
      <c r="AH1217" s="238" t="s">
        <v>1490</v>
      </c>
      <c r="AI1217" s="280"/>
      <c r="AN1217" s="255"/>
      <c r="AO1217" s="256"/>
      <c r="AP1217" s="256"/>
      <c r="AQ1217" s="257"/>
    </row>
    <row r="1218" spans="1:43" ht="60">
      <c r="A1218" s="281"/>
      <c r="B1218" s="282" t="s">
        <v>6006</v>
      </c>
      <c r="C1218" s="308" t="s">
        <v>6007</v>
      </c>
      <c r="D1218" s="273" t="s">
        <v>6008</v>
      </c>
      <c r="E1218" s="274"/>
      <c r="F1218" s="275" t="s">
        <v>2590</v>
      </c>
      <c r="G1218" s="276">
        <v>275</v>
      </c>
      <c r="H1218" s="277">
        <v>46.03</v>
      </c>
      <c r="I1218" s="278">
        <v>8.9600000000000009</v>
      </c>
      <c r="J1218" s="279">
        <f t="shared" si="698"/>
        <v>54.99</v>
      </c>
      <c r="K1218" s="166">
        <f t="shared" si="679"/>
        <v>12658.25</v>
      </c>
      <c r="L1218" s="166">
        <f t="shared" si="680"/>
        <v>2464</v>
      </c>
      <c r="M1218" s="166">
        <f t="shared" si="681"/>
        <v>15122.25</v>
      </c>
      <c r="N1218" s="166">
        <f t="shared" si="682"/>
        <v>18902.810000000001</v>
      </c>
      <c r="O1218" s="166"/>
      <c r="P1218" s="167">
        <f t="shared" si="683"/>
        <v>275</v>
      </c>
      <c r="Q1218" s="168">
        <f t="shared" si="684"/>
        <v>0</v>
      </c>
      <c r="R1218" s="168">
        <f t="shared" si="685"/>
        <v>0</v>
      </c>
      <c r="S1218" s="168">
        <f t="shared" si="686"/>
        <v>0</v>
      </c>
      <c r="T1218" s="169">
        <f t="shared" si="687"/>
        <v>0</v>
      </c>
      <c r="U1218" s="166"/>
      <c r="V1218" s="167">
        <f t="shared" si="688"/>
        <v>275</v>
      </c>
      <c r="W1218" s="168">
        <f t="shared" si="689"/>
        <v>0</v>
      </c>
      <c r="X1218" s="168">
        <f t="shared" si="690"/>
        <v>0</v>
      </c>
      <c r="Y1218" s="168">
        <f t="shared" si="691"/>
        <v>0</v>
      </c>
      <c r="Z1218" s="169">
        <f t="shared" si="692"/>
        <v>0</v>
      </c>
      <c r="AA1218" s="166"/>
      <c r="AB1218" s="167">
        <f t="shared" si="693"/>
        <v>275</v>
      </c>
      <c r="AC1218" s="168">
        <f t="shared" si="694"/>
        <v>0</v>
      </c>
      <c r="AD1218" s="168">
        <f t="shared" si="695"/>
        <v>0</v>
      </c>
      <c r="AE1218" s="168">
        <f t="shared" si="696"/>
        <v>0</v>
      </c>
      <c r="AF1218" s="169">
        <f t="shared" si="697"/>
        <v>0</v>
      </c>
      <c r="AG1218" s="170"/>
      <c r="AH1218" s="238" t="s">
        <v>1490</v>
      </c>
      <c r="AI1218" s="280"/>
      <c r="AN1218" s="255"/>
      <c r="AO1218" s="256"/>
      <c r="AP1218" s="256"/>
      <c r="AQ1218" s="257"/>
    </row>
    <row r="1219" spans="1:43" ht="60">
      <c r="A1219" s="281"/>
      <c r="B1219" s="282" t="s">
        <v>6009</v>
      </c>
      <c r="C1219" s="308" t="s">
        <v>6010</v>
      </c>
      <c r="D1219" s="273" t="s">
        <v>6011</v>
      </c>
      <c r="E1219" s="274"/>
      <c r="F1219" s="275" t="s">
        <v>2590</v>
      </c>
      <c r="G1219" s="276">
        <v>64</v>
      </c>
      <c r="H1219" s="277">
        <v>63.34</v>
      </c>
      <c r="I1219" s="278">
        <v>9.82</v>
      </c>
      <c r="J1219" s="279">
        <f t="shared" si="698"/>
        <v>73.16</v>
      </c>
      <c r="K1219" s="166">
        <f t="shared" si="679"/>
        <v>4053.76</v>
      </c>
      <c r="L1219" s="166">
        <f t="shared" si="680"/>
        <v>628.48</v>
      </c>
      <c r="M1219" s="166">
        <f t="shared" si="681"/>
        <v>4682.24</v>
      </c>
      <c r="N1219" s="166">
        <f t="shared" si="682"/>
        <v>5852.8</v>
      </c>
      <c r="O1219" s="166"/>
      <c r="P1219" s="167">
        <f t="shared" si="683"/>
        <v>64</v>
      </c>
      <c r="Q1219" s="168">
        <f t="shared" si="684"/>
        <v>0</v>
      </c>
      <c r="R1219" s="168">
        <f t="shared" si="685"/>
        <v>0</v>
      </c>
      <c r="S1219" s="168">
        <f t="shared" si="686"/>
        <v>0</v>
      </c>
      <c r="T1219" s="169">
        <f t="shared" si="687"/>
        <v>0</v>
      </c>
      <c r="U1219" s="166"/>
      <c r="V1219" s="167">
        <f t="shared" si="688"/>
        <v>64</v>
      </c>
      <c r="W1219" s="168">
        <f t="shared" si="689"/>
        <v>0</v>
      </c>
      <c r="X1219" s="168">
        <f t="shared" si="690"/>
        <v>0</v>
      </c>
      <c r="Y1219" s="168">
        <f t="shared" si="691"/>
        <v>0</v>
      </c>
      <c r="Z1219" s="169">
        <f t="shared" si="692"/>
        <v>0</v>
      </c>
      <c r="AA1219" s="166"/>
      <c r="AB1219" s="167">
        <f t="shared" si="693"/>
        <v>64</v>
      </c>
      <c r="AC1219" s="168">
        <f t="shared" si="694"/>
        <v>0</v>
      </c>
      <c r="AD1219" s="168">
        <f t="shared" si="695"/>
        <v>0</v>
      </c>
      <c r="AE1219" s="168">
        <f t="shared" si="696"/>
        <v>0</v>
      </c>
      <c r="AF1219" s="169">
        <f t="shared" si="697"/>
        <v>0</v>
      </c>
      <c r="AG1219" s="170"/>
      <c r="AH1219" s="238" t="s">
        <v>1490</v>
      </c>
      <c r="AI1219" s="280"/>
      <c r="AN1219" s="255"/>
      <c r="AO1219" s="256"/>
      <c r="AP1219" s="256"/>
      <c r="AQ1219" s="257"/>
    </row>
    <row r="1220" spans="1:43" ht="60">
      <c r="A1220" s="281"/>
      <c r="B1220" s="282" t="s">
        <v>6012</v>
      </c>
      <c r="C1220" s="308" t="s">
        <v>6013</v>
      </c>
      <c r="D1220" s="273" t="s">
        <v>6014</v>
      </c>
      <c r="E1220" s="274"/>
      <c r="F1220" s="275" t="s">
        <v>2590</v>
      </c>
      <c r="G1220" s="276">
        <v>43</v>
      </c>
      <c r="H1220" s="277">
        <v>84.61</v>
      </c>
      <c r="I1220" s="278">
        <v>10.4</v>
      </c>
      <c r="J1220" s="279">
        <f t="shared" si="698"/>
        <v>95.01</v>
      </c>
      <c r="K1220" s="166">
        <f t="shared" si="679"/>
        <v>3638.23</v>
      </c>
      <c r="L1220" s="166">
        <f t="shared" si="680"/>
        <v>447.2</v>
      </c>
      <c r="M1220" s="166">
        <f t="shared" si="681"/>
        <v>4085.43</v>
      </c>
      <c r="N1220" s="166">
        <f t="shared" si="682"/>
        <v>5106.79</v>
      </c>
      <c r="O1220" s="166"/>
      <c r="P1220" s="167">
        <f t="shared" si="683"/>
        <v>43</v>
      </c>
      <c r="Q1220" s="168">
        <f t="shared" si="684"/>
        <v>0</v>
      </c>
      <c r="R1220" s="168">
        <f t="shared" si="685"/>
        <v>0</v>
      </c>
      <c r="S1220" s="168">
        <f t="shared" si="686"/>
        <v>0</v>
      </c>
      <c r="T1220" s="169">
        <f t="shared" si="687"/>
        <v>0</v>
      </c>
      <c r="U1220" s="166"/>
      <c r="V1220" s="167">
        <f t="shared" si="688"/>
        <v>43</v>
      </c>
      <c r="W1220" s="168">
        <f t="shared" si="689"/>
        <v>0</v>
      </c>
      <c r="X1220" s="168">
        <f t="shared" si="690"/>
        <v>0</v>
      </c>
      <c r="Y1220" s="168">
        <f t="shared" si="691"/>
        <v>0</v>
      </c>
      <c r="Z1220" s="169">
        <f t="shared" si="692"/>
        <v>0</v>
      </c>
      <c r="AA1220" s="166"/>
      <c r="AB1220" s="167">
        <f t="shared" si="693"/>
        <v>43</v>
      </c>
      <c r="AC1220" s="168">
        <f t="shared" si="694"/>
        <v>0</v>
      </c>
      <c r="AD1220" s="168">
        <f t="shared" si="695"/>
        <v>0</v>
      </c>
      <c r="AE1220" s="168">
        <f t="shared" si="696"/>
        <v>0</v>
      </c>
      <c r="AF1220" s="169">
        <f t="shared" si="697"/>
        <v>0</v>
      </c>
      <c r="AG1220" s="170"/>
      <c r="AH1220" s="238" t="s">
        <v>1490</v>
      </c>
      <c r="AI1220" s="280"/>
      <c r="AN1220" s="239"/>
      <c r="AO1220" s="240"/>
      <c r="AP1220" s="240"/>
      <c r="AQ1220" s="241"/>
    </row>
    <row r="1221" spans="1:43" ht="60">
      <c r="A1221" s="281"/>
      <c r="B1221" s="282" t="s">
        <v>6015</v>
      </c>
      <c r="C1221" s="308" t="s">
        <v>6016</v>
      </c>
      <c r="D1221" s="273" t="s">
        <v>6017</v>
      </c>
      <c r="E1221" s="274"/>
      <c r="F1221" s="275" t="s">
        <v>2590</v>
      </c>
      <c r="G1221" s="276">
        <v>175</v>
      </c>
      <c r="H1221" s="277">
        <v>105.65</v>
      </c>
      <c r="I1221" s="278">
        <v>13.29</v>
      </c>
      <c r="J1221" s="279">
        <f t="shared" si="698"/>
        <v>118.94</v>
      </c>
      <c r="K1221" s="166">
        <f t="shared" si="679"/>
        <v>18488.75</v>
      </c>
      <c r="L1221" s="166">
        <f t="shared" si="680"/>
        <v>2325.75</v>
      </c>
      <c r="M1221" s="166">
        <f t="shared" si="681"/>
        <v>20814.5</v>
      </c>
      <c r="N1221" s="166">
        <f t="shared" si="682"/>
        <v>26018.13</v>
      </c>
      <c r="O1221" s="166"/>
      <c r="P1221" s="167">
        <f t="shared" si="683"/>
        <v>175</v>
      </c>
      <c r="Q1221" s="168">
        <f t="shared" si="684"/>
        <v>0</v>
      </c>
      <c r="R1221" s="168">
        <f t="shared" si="685"/>
        <v>0</v>
      </c>
      <c r="S1221" s="168">
        <f t="shared" si="686"/>
        <v>0</v>
      </c>
      <c r="T1221" s="169">
        <f t="shared" si="687"/>
        <v>0</v>
      </c>
      <c r="U1221" s="166"/>
      <c r="V1221" s="167">
        <f t="shared" si="688"/>
        <v>175</v>
      </c>
      <c r="W1221" s="168">
        <f t="shared" si="689"/>
        <v>0</v>
      </c>
      <c r="X1221" s="168">
        <f t="shared" si="690"/>
        <v>0</v>
      </c>
      <c r="Y1221" s="168">
        <f t="shared" si="691"/>
        <v>0</v>
      </c>
      <c r="Z1221" s="169">
        <f t="shared" si="692"/>
        <v>0</v>
      </c>
      <c r="AA1221" s="166"/>
      <c r="AB1221" s="167">
        <f t="shared" si="693"/>
        <v>175</v>
      </c>
      <c r="AC1221" s="168">
        <f t="shared" si="694"/>
        <v>0</v>
      </c>
      <c r="AD1221" s="168">
        <f t="shared" si="695"/>
        <v>0</v>
      </c>
      <c r="AE1221" s="168">
        <f t="shared" si="696"/>
        <v>0</v>
      </c>
      <c r="AF1221" s="169">
        <f t="shared" si="697"/>
        <v>0</v>
      </c>
      <c r="AG1221" s="170"/>
      <c r="AH1221" s="238" t="s">
        <v>1490</v>
      </c>
      <c r="AI1221" s="280"/>
      <c r="AN1221" s="255"/>
      <c r="AO1221" s="256"/>
      <c r="AP1221" s="256"/>
      <c r="AQ1221" s="257"/>
    </row>
    <row r="1222" spans="1:43" ht="60">
      <c r="A1222" s="281"/>
      <c r="B1222" s="282" t="s">
        <v>6018</v>
      </c>
      <c r="C1222" s="308" t="s">
        <v>6019</v>
      </c>
      <c r="D1222" s="273" t="s">
        <v>6020</v>
      </c>
      <c r="E1222" s="274"/>
      <c r="F1222" s="275" t="s">
        <v>2590</v>
      </c>
      <c r="G1222" s="276">
        <v>175</v>
      </c>
      <c r="H1222" s="277">
        <v>134.36000000000001</v>
      </c>
      <c r="I1222" s="278">
        <v>16.48</v>
      </c>
      <c r="J1222" s="279">
        <f t="shared" si="698"/>
        <v>150.84</v>
      </c>
      <c r="K1222" s="166">
        <f t="shared" si="679"/>
        <v>23513</v>
      </c>
      <c r="L1222" s="166">
        <f t="shared" si="680"/>
        <v>2884</v>
      </c>
      <c r="M1222" s="166">
        <f t="shared" si="681"/>
        <v>26397</v>
      </c>
      <c r="N1222" s="166">
        <f t="shared" si="682"/>
        <v>32996.25</v>
      </c>
      <c r="O1222" s="166"/>
      <c r="P1222" s="167">
        <f t="shared" si="683"/>
        <v>175</v>
      </c>
      <c r="Q1222" s="168">
        <f t="shared" si="684"/>
        <v>0</v>
      </c>
      <c r="R1222" s="168">
        <f t="shared" si="685"/>
        <v>0</v>
      </c>
      <c r="S1222" s="168">
        <f t="shared" si="686"/>
        <v>0</v>
      </c>
      <c r="T1222" s="169">
        <f t="shared" si="687"/>
        <v>0</v>
      </c>
      <c r="U1222" s="166"/>
      <c r="V1222" s="167">
        <f t="shared" si="688"/>
        <v>175</v>
      </c>
      <c r="W1222" s="168">
        <f t="shared" si="689"/>
        <v>0</v>
      </c>
      <c r="X1222" s="168">
        <f t="shared" si="690"/>
        <v>0</v>
      </c>
      <c r="Y1222" s="168">
        <f t="shared" si="691"/>
        <v>0</v>
      </c>
      <c r="Z1222" s="169">
        <f t="shared" si="692"/>
        <v>0</v>
      </c>
      <c r="AA1222" s="166"/>
      <c r="AB1222" s="167">
        <f t="shared" si="693"/>
        <v>175</v>
      </c>
      <c r="AC1222" s="168">
        <f t="shared" si="694"/>
        <v>0</v>
      </c>
      <c r="AD1222" s="168">
        <f t="shared" si="695"/>
        <v>0</v>
      </c>
      <c r="AE1222" s="168">
        <f t="shared" si="696"/>
        <v>0</v>
      </c>
      <c r="AF1222" s="169">
        <f t="shared" si="697"/>
        <v>0</v>
      </c>
      <c r="AG1222" s="170"/>
      <c r="AH1222" s="238" t="s">
        <v>1490</v>
      </c>
      <c r="AI1222" s="280"/>
      <c r="AN1222" s="255"/>
      <c r="AO1222" s="256"/>
      <c r="AP1222" s="256"/>
      <c r="AQ1222" s="257"/>
    </row>
    <row r="1223" spans="1:43" ht="60">
      <c r="A1223" s="281"/>
      <c r="B1223" s="282" t="s">
        <v>6021</v>
      </c>
      <c r="C1223" s="308" t="s">
        <v>6022</v>
      </c>
      <c r="D1223" s="273" t="s">
        <v>6023</v>
      </c>
      <c r="E1223" s="274"/>
      <c r="F1223" s="275" t="s">
        <v>2590</v>
      </c>
      <c r="G1223" s="276">
        <v>158</v>
      </c>
      <c r="H1223" s="277">
        <v>161.1</v>
      </c>
      <c r="I1223" s="278">
        <v>21.39</v>
      </c>
      <c r="J1223" s="279">
        <f t="shared" si="698"/>
        <v>182.49</v>
      </c>
      <c r="K1223" s="166">
        <f t="shared" si="679"/>
        <v>25453.8</v>
      </c>
      <c r="L1223" s="166">
        <f t="shared" si="680"/>
        <v>3379.62</v>
      </c>
      <c r="M1223" s="166">
        <f t="shared" si="681"/>
        <v>28833.42</v>
      </c>
      <c r="N1223" s="166">
        <f t="shared" si="682"/>
        <v>36041.78</v>
      </c>
      <c r="O1223" s="166"/>
      <c r="P1223" s="167">
        <f t="shared" si="683"/>
        <v>158</v>
      </c>
      <c r="Q1223" s="168">
        <f t="shared" si="684"/>
        <v>0</v>
      </c>
      <c r="R1223" s="168">
        <f t="shared" si="685"/>
        <v>0</v>
      </c>
      <c r="S1223" s="168">
        <f t="shared" si="686"/>
        <v>0</v>
      </c>
      <c r="T1223" s="169">
        <f t="shared" si="687"/>
        <v>0</v>
      </c>
      <c r="U1223" s="166"/>
      <c r="V1223" s="167">
        <f t="shared" si="688"/>
        <v>158</v>
      </c>
      <c r="W1223" s="168">
        <f t="shared" si="689"/>
        <v>0</v>
      </c>
      <c r="X1223" s="168">
        <f t="shared" si="690"/>
        <v>0</v>
      </c>
      <c r="Y1223" s="168">
        <f t="shared" si="691"/>
        <v>0</v>
      </c>
      <c r="Z1223" s="169">
        <f t="shared" si="692"/>
        <v>0</v>
      </c>
      <c r="AA1223" s="166"/>
      <c r="AB1223" s="167">
        <f t="shared" si="693"/>
        <v>158</v>
      </c>
      <c r="AC1223" s="168">
        <f t="shared" si="694"/>
        <v>0</v>
      </c>
      <c r="AD1223" s="168">
        <f t="shared" si="695"/>
        <v>0</v>
      </c>
      <c r="AE1223" s="168">
        <f t="shared" si="696"/>
        <v>0</v>
      </c>
      <c r="AF1223" s="169">
        <f t="shared" si="697"/>
        <v>0</v>
      </c>
      <c r="AG1223" s="170"/>
      <c r="AH1223" s="238" t="s">
        <v>1490</v>
      </c>
      <c r="AI1223" s="280"/>
      <c r="AN1223" s="255"/>
      <c r="AO1223" s="256"/>
      <c r="AP1223" s="256"/>
      <c r="AQ1223" s="257"/>
    </row>
    <row r="1224" spans="1:43" ht="60">
      <c r="A1224" s="281"/>
      <c r="B1224" s="282" t="s">
        <v>6024</v>
      </c>
      <c r="C1224" s="308" t="s">
        <v>6025</v>
      </c>
      <c r="D1224" s="273" t="s">
        <v>6026</v>
      </c>
      <c r="E1224" s="274"/>
      <c r="F1224" s="275" t="s">
        <v>2590</v>
      </c>
      <c r="G1224" s="276">
        <v>150</v>
      </c>
      <c r="H1224" s="277">
        <v>214.8</v>
      </c>
      <c r="I1224" s="278">
        <v>26.59</v>
      </c>
      <c r="J1224" s="279">
        <f t="shared" si="698"/>
        <v>241.39</v>
      </c>
      <c r="K1224" s="166">
        <f t="shared" si="679"/>
        <v>32220</v>
      </c>
      <c r="L1224" s="166">
        <f t="shared" si="680"/>
        <v>3988.5</v>
      </c>
      <c r="M1224" s="166">
        <f t="shared" si="681"/>
        <v>36208.5</v>
      </c>
      <c r="N1224" s="166">
        <f t="shared" si="682"/>
        <v>45260.63</v>
      </c>
      <c r="O1224" s="166"/>
      <c r="P1224" s="167">
        <f t="shared" si="683"/>
        <v>150</v>
      </c>
      <c r="Q1224" s="168">
        <f t="shared" si="684"/>
        <v>0</v>
      </c>
      <c r="R1224" s="168">
        <f t="shared" si="685"/>
        <v>0</v>
      </c>
      <c r="S1224" s="168">
        <f t="shared" si="686"/>
        <v>0</v>
      </c>
      <c r="T1224" s="169">
        <f t="shared" si="687"/>
        <v>0</v>
      </c>
      <c r="U1224" s="166"/>
      <c r="V1224" s="167">
        <f t="shared" si="688"/>
        <v>150</v>
      </c>
      <c r="W1224" s="168">
        <f t="shared" si="689"/>
        <v>0</v>
      </c>
      <c r="X1224" s="168">
        <f t="shared" si="690"/>
        <v>0</v>
      </c>
      <c r="Y1224" s="168">
        <f t="shared" si="691"/>
        <v>0</v>
      </c>
      <c r="Z1224" s="169">
        <f t="shared" si="692"/>
        <v>0</v>
      </c>
      <c r="AA1224" s="166"/>
      <c r="AB1224" s="167">
        <f t="shared" si="693"/>
        <v>150</v>
      </c>
      <c r="AC1224" s="168">
        <f t="shared" si="694"/>
        <v>0</v>
      </c>
      <c r="AD1224" s="168">
        <f t="shared" si="695"/>
        <v>0</v>
      </c>
      <c r="AE1224" s="168">
        <f t="shared" si="696"/>
        <v>0</v>
      </c>
      <c r="AF1224" s="169">
        <f t="shared" si="697"/>
        <v>0</v>
      </c>
      <c r="AG1224" s="170"/>
      <c r="AH1224" s="238" t="s">
        <v>1490</v>
      </c>
      <c r="AI1224" s="280"/>
      <c r="AN1224" s="255"/>
      <c r="AO1224" s="256"/>
      <c r="AP1224" s="256"/>
      <c r="AQ1224" s="257"/>
    </row>
    <row r="1225" spans="1:43" ht="60">
      <c r="A1225" s="281"/>
      <c r="B1225" s="282" t="s">
        <v>6027</v>
      </c>
      <c r="C1225" s="308" t="s">
        <v>6028</v>
      </c>
      <c r="D1225" s="273" t="s">
        <v>6029</v>
      </c>
      <c r="E1225" s="274"/>
      <c r="F1225" s="275" t="s">
        <v>2590</v>
      </c>
      <c r="G1225" s="276">
        <v>2</v>
      </c>
      <c r="H1225" s="277">
        <v>276.18</v>
      </c>
      <c r="I1225" s="278">
        <v>33.24</v>
      </c>
      <c r="J1225" s="279">
        <f t="shared" si="698"/>
        <v>309.42</v>
      </c>
      <c r="K1225" s="166">
        <f t="shared" si="679"/>
        <v>552.36</v>
      </c>
      <c r="L1225" s="166">
        <f t="shared" si="680"/>
        <v>66.48</v>
      </c>
      <c r="M1225" s="166">
        <f t="shared" si="681"/>
        <v>618.84</v>
      </c>
      <c r="N1225" s="166">
        <f t="shared" si="682"/>
        <v>773.55</v>
      </c>
      <c r="O1225" s="166"/>
      <c r="P1225" s="167">
        <f t="shared" si="683"/>
        <v>2</v>
      </c>
      <c r="Q1225" s="168">
        <f t="shared" si="684"/>
        <v>0</v>
      </c>
      <c r="R1225" s="168">
        <f t="shared" si="685"/>
        <v>0</v>
      </c>
      <c r="S1225" s="168">
        <f t="shared" si="686"/>
        <v>0</v>
      </c>
      <c r="T1225" s="169">
        <f t="shared" si="687"/>
        <v>0</v>
      </c>
      <c r="U1225" s="166"/>
      <c r="V1225" s="167">
        <f t="shared" si="688"/>
        <v>2</v>
      </c>
      <c r="W1225" s="168">
        <f t="shared" si="689"/>
        <v>0</v>
      </c>
      <c r="X1225" s="168">
        <f t="shared" si="690"/>
        <v>0</v>
      </c>
      <c r="Y1225" s="168">
        <f t="shared" si="691"/>
        <v>0</v>
      </c>
      <c r="Z1225" s="169">
        <f t="shared" si="692"/>
        <v>0</v>
      </c>
      <c r="AA1225" s="166"/>
      <c r="AB1225" s="167">
        <f t="shared" si="693"/>
        <v>2</v>
      </c>
      <c r="AC1225" s="168">
        <f t="shared" si="694"/>
        <v>0</v>
      </c>
      <c r="AD1225" s="168">
        <f t="shared" si="695"/>
        <v>0</v>
      </c>
      <c r="AE1225" s="168">
        <f t="shared" si="696"/>
        <v>0</v>
      </c>
      <c r="AF1225" s="169">
        <f t="shared" si="697"/>
        <v>0</v>
      </c>
      <c r="AG1225" s="170"/>
      <c r="AH1225" s="238" t="s">
        <v>1490</v>
      </c>
      <c r="AI1225" s="280"/>
      <c r="AN1225" s="255"/>
      <c r="AO1225" s="256"/>
      <c r="AP1225" s="256"/>
      <c r="AQ1225" s="257"/>
    </row>
    <row r="1226" spans="1:43" ht="60">
      <c r="A1226" s="281"/>
      <c r="B1226" s="282" t="s">
        <v>6030</v>
      </c>
      <c r="C1226" s="308" t="s">
        <v>6031</v>
      </c>
      <c r="D1226" s="273" t="s">
        <v>6032</v>
      </c>
      <c r="E1226" s="274"/>
      <c r="F1226" s="275" t="s">
        <v>2590</v>
      </c>
      <c r="G1226" s="276">
        <v>2</v>
      </c>
      <c r="H1226" s="277">
        <v>335.36</v>
      </c>
      <c r="I1226" s="278">
        <v>44.52</v>
      </c>
      <c r="J1226" s="279">
        <f t="shared" si="698"/>
        <v>379.88</v>
      </c>
      <c r="K1226" s="166">
        <f t="shared" si="679"/>
        <v>670.72</v>
      </c>
      <c r="L1226" s="166">
        <f t="shared" si="680"/>
        <v>89.04</v>
      </c>
      <c r="M1226" s="166">
        <f t="shared" si="681"/>
        <v>759.76</v>
      </c>
      <c r="N1226" s="166">
        <f t="shared" si="682"/>
        <v>949.7</v>
      </c>
      <c r="O1226" s="166"/>
      <c r="P1226" s="167">
        <f t="shared" si="683"/>
        <v>2</v>
      </c>
      <c r="Q1226" s="168">
        <f t="shared" si="684"/>
        <v>0</v>
      </c>
      <c r="R1226" s="168">
        <f t="shared" si="685"/>
        <v>0</v>
      </c>
      <c r="S1226" s="168">
        <f t="shared" si="686"/>
        <v>0</v>
      </c>
      <c r="T1226" s="169">
        <f t="shared" si="687"/>
        <v>0</v>
      </c>
      <c r="U1226" s="166"/>
      <c r="V1226" s="167">
        <f t="shared" si="688"/>
        <v>2</v>
      </c>
      <c r="W1226" s="168">
        <f t="shared" si="689"/>
        <v>0</v>
      </c>
      <c r="X1226" s="168">
        <f t="shared" si="690"/>
        <v>0</v>
      </c>
      <c r="Y1226" s="168">
        <f t="shared" si="691"/>
        <v>0</v>
      </c>
      <c r="Z1226" s="169">
        <f t="shared" si="692"/>
        <v>0</v>
      </c>
      <c r="AA1226" s="166"/>
      <c r="AB1226" s="167">
        <f t="shared" si="693"/>
        <v>2</v>
      </c>
      <c r="AC1226" s="168">
        <f t="shared" si="694"/>
        <v>0</v>
      </c>
      <c r="AD1226" s="168">
        <f t="shared" si="695"/>
        <v>0</v>
      </c>
      <c r="AE1226" s="168">
        <f t="shared" si="696"/>
        <v>0</v>
      </c>
      <c r="AF1226" s="169">
        <f t="shared" si="697"/>
        <v>0</v>
      </c>
      <c r="AG1226" s="170"/>
      <c r="AH1226" s="238" t="s">
        <v>1490</v>
      </c>
      <c r="AI1226" s="280"/>
      <c r="AN1226" s="239"/>
      <c r="AO1226" s="240"/>
      <c r="AP1226" s="240"/>
      <c r="AQ1226" s="241"/>
    </row>
    <row r="1227" spans="1:43" ht="60">
      <c r="A1227" s="281"/>
      <c r="B1227" s="282" t="s">
        <v>6033</v>
      </c>
      <c r="C1227" s="308" t="s">
        <v>6034</v>
      </c>
      <c r="D1227" s="273" t="s">
        <v>6035</v>
      </c>
      <c r="E1227" s="274"/>
      <c r="F1227" s="275" t="s">
        <v>2590</v>
      </c>
      <c r="G1227" s="276">
        <v>2</v>
      </c>
      <c r="H1227" s="277">
        <v>466.86</v>
      </c>
      <c r="I1227" s="278">
        <v>55.51</v>
      </c>
      <c r="J1227" s="279">
        <f t="shared" si="698"/>
        <v>522.37</v>
      </c>
      <c r="K1227" s="166">
        <f t="shared" si="679"/>
        <v>933.72</v>
      </c>
      <c r="L1227" s="166">
        <f t="shared" si="680"/>
        <v>111.02</v>
      </c>
      <c r="M1227" s="166">
        <f t="shared" si="681"/>
        <v>1044.74</v>
      </c>
      <c r="N1227" s="166">
        <f t="shared" si="682"/>
        <v>1305.93</v>
      </c>
      <c r="O1227" s="166"/>
      <c r="P1227" s="167">
        <f t="shared" si="683"/>
        <v>2</v>
      </c>
      <c r="Q1227" s="168">
        <f t="shared" si="684"/>
        <v>0</v>
      </c>
      <c r="R1227" s="168">
        <f t="shared" si="685"/>
        <v>0</v>
      </c>
      <c r="S1227" s="168">
        <f t="shared" si="686"/>
        <v>0</v>
      </c>
      <c r="T1227" s="169">
        <f t="shared" si="687"/>
        <v>0</v>
      </c>
      <c r="U1227" s="166"/>
      <c r="V1227" s="167">
        <f t="shared" si="688"/>
        <v>2</v>
      </c>
      <c r="W1227" s="168">
        <f t="shared" si="689"/>
        <v>0</v>
      </c>
      <c r="X1227" s="168">
        <f t="shared" si="690"/>
        <v>0</v>
      </c>
      <c r="Y1227" s="168">
        <f t="shared" si="691"/>
        <v>0</v>
      </c>
      <c r="Z1227" s="169">
        <f t="shared" si="692"/>
        <v>0</v>
      </c>
      <c r="AA1227" s="166"/>
      <c r="AB1227" s="167">
        <f t="shared" si="693"/>
        <v>2</v>
      </c>
      <c r="AC1227" s="168">
        <f t="shared" si="694"/>
        <v>0</v>
      </c>
      <c r="AD1227" s="168">
        <f t="shared" si="695"/>
        <v>0</v>
      </c>
      <c r="AE1227" s="168">
        <f t="shared" si="696"/>
        <v>0</v>
      </c>
      <c r="AF1227" s="169">
        <f t="shared" si="697"/>
        <v>0</v>
      </c>
      <c r="AG1227" s="170"/>
      <c r="AH1227" s="238" t="s">
        <v>1490</v>
      </c>
      <c r="AI1227" s="280"/>
      <c r="AN1227" s="255"/>
      <c r="AO1227" s="256"/>
      <c r="AP1227" s="256"/>
      <c r="AQ1227" s="257"/>
    </row>
    <row r="1228" spans="1:43" ht="45">
      <c r="A1228" s="281"/>
      <c r="B1228" s="282" t="s">
        <v>6036</v>
      </c>
      <c r="C1228" s="299" t="s">
        <v>6037</v>
      </c>
      <c r="D1228" s="273" t="s">
        <v>6038</v>
      </c>
      <c r="E1228" s="274"/>
      <c r="F1228" s="275" t="s">
        <v>2590</v>
      </c>
      <c r="G1228" s="276">
        <v>21</v>
      </c>
      <c r="H1228" s="277">
        <v>29.18</v>
      </c>
      <c r="I1228" s="278">
        <v>17.03</v>
      </c>
      <c r="J1228" s="279">
        <f t="shared" si="698"/>
        <v>46.21</v>
      </c>
      <c r="K1228" s="166">
        <f t="shared" si="679"/>
        <v>612.78</v>
      </c>
      <c r="L1228" s="166">
        <f t="shared" si="680"/>
        <v>357.63</v>
      </c>
      <c r="M1228" s="166">
        <f t="shared" si="681"/>
        <v>970.41</v>
      </c>
      <c r="N1228" s="166">
        <f t="shared" si="682"/>
        <v>1213.01</v>
      </c>
      <c r="O1228" s="166"/>
      <c r="P1228" s="167">
        <f t="shared" si="683"/>
        <v>21</v>
      </c>
      <c r="Q1228" s="168">
        <f t="shared" si="684"/>
        <v>0</v>
      </c>
      <c r="R1228" s="168">
        <f t="shared" si="685"/>
        <v>0</v>
      </c>
      <c r="S1228" s="168">
        <f t="shared" si="686"/>
        <v>0</v>
      </c>
      <c r="T1228" s="169">
        <f t="shared" si="687"/>
        <v>0</v>
      </c>
      <c r="U1228" s="166"/>
      <c r="V1228" s="167">
        <f t="shared" si="688"/>
        <v>21</v>
      </c>
      <c r="W1228" s="168">
        <f t="shared" si="689"/>
        <v>0</v>
      </c>
      <c r="X1228" s="168">
        <f t="shared" si="690"/>
        <v>0</v>
      </c>
      <c r="Y1228" s="168">
        <f t="shared" si="691"/>
        <v>0</v>
      </c>
      <c r="Z1228" s="169">
        <f t="shared" si="692"/>
        <v>0</v>
      </c>
      <c r="AA1228" s="166"/>
      <c r="AB1228" s="167">
        <f t="shared" si="693"/>
        <v>21</v>
      </c>
      <c r="AC1228" s="168">
        <f t="shared" si="694"/>
        <v>0</v>
      </c>
      <c r="AD1228" s="168">
        <f t="shared" si="695"/>
        <v>0</v>
      </c>
      <c r="AE1228" s="168">
        <f t="shared" si="696"/>
        <v>0</v>
      </c>
      <c r="AF1228" s="169">
        <f t="shared" si="697"/>
        <v>0</v>
      </c>
      <c r="AG1228" s="170"/>
      <c r="AH1228" s="238" t="s">
        <v>1490</v>
      </c>
      <c r="AI1228" s="280"/>
      <c r="AN1228" s="255"/>
      <c r="AO1228" s="256"/>
      <c r="AP1228" s="256"/>
      <c r="AQ1228" s="257"/>
    </row>
    <row r="1229" spans="1:43" ht="45">
      <c r="A1229" s="281"/>
      <c r="B1229" s="282" t="s">
        <v>6039</v>
      </c>
      <c r="C1229" s="299" t="s">
        <v>6040</v>
      </c>
      <c r="D1229" s="273" t="s">
        <v>6041</v>
      </c>
      <c r="E1229" s="274"/>
      <c r="F1229" s="275" t="s">
        <v>2590</v>
      </c>
      <c r="G1229" s="276">
        <v>21</v>
      </c>
      <c r="H1229" s="277">
        <v>37.159999999999997</v>
      </c>
      <c r="I1229" s="278">
        <v>20.51</v>
      </c>
      <c r="J1229" s="279">
        <f t="shared" si="698"/>
        <v>57.67</v>
      </c>
      <c r="K1229" s="166">
        <f t="shared" si="679"/>
        <v>780.36</v>
      </c>
      <c r="L1229" s="166">
        <f t="shared" si="680"/>
        <v>430.71</v>
      </c>
      <c r="M1229" s="166">
        <f t="shared" si="681"/>
        <v>1211.07</v>
      </c>
      <c r="N1229" s="166">
        <f t="shared" si="682"/>
        <v>1513.84</v>
      </c>
      <c r="O1229" s="166"/>
      <c r="P1229" s="167">
        <f t="shared" si="683"/>
        <v>21</v>
      </c>
      <c r="Q1229" s="168">
        <f t="shared" si="684"/>
        <v>0</v>
      </c>
      <c r="R1229" s="168">
        <f t="shared" si="685"/>
        <v>0</v>
      </c>
      <c r="S1229" s="168">
        <f t="shared" si="686"/>
        <v>0</v>
      </c>
      <c r="T1229" s="169">
        <f t="shared" si="687"/>
        <v>0</v>
      </c>
      <c r="U1229" s="166"/>
      <c r="V1229" s="167">
        <f t="shared" si="688"/>
        <v>21</v>
      </c>
      <c r="W1229" s="168">
        <f t="shared" si="689"/>
        <v>0</v>
      </c>
      <c r="X1229" s="168">
        <f t="shared" si="690"/>
        <v>0</v>
      </c>
      <c r="Y1229" s="168">
        <f t="shared" si="691"/>
        <v>0</v>
      </c>
      <c r="Z1229" s="169">
        <f t="shared" si="692"/>
        <v>0</v>
      </c>
      <c r="AA1229" s="166"/>
      <c r="AB1229" s="167">
        <f t="shared" si="693"/>
        <v>21</v>
      </c>
      <c r="AC1229" s="168">
        <f t="shared" si="694"/>
        <v>0</v>
      </c>
      <c r="AD1229" s="168">
        <f t="shared" si="695"/>
        <v>0</v>
      </c>
      <c r="AE1229" s="168">
        <f t="shared" si="696"/>
        <v>0</v>
      </c>
      <c r="AF1229" s="169">
        <f t="shared" si="697"/>
        <v>0</v>
      </c>
      <c r="AG1229" s="170"/>
      <c r="AH1229" s="238" t="s">
        <v>1490</v>
      </c>
      <c r="AI1229" s="280"/>
      <c r="AN1229" s="255"/>
      <c r="AO1229" s="256"/>
      <c r="AP1229" s="256"/>
      <c r="AQ1229" s="257"/>
    </row>
    <row r="1230" spans="1:43" ht="45">
      <c r="A1230" s="281"/>
      <c r="B1230" s="282" t="s">
        <v>6042</v>
      </c>
      <c r="C1230" s="299" t="s">
        <v>6043</v>
      </c>
      <c r="D1230" s="273" t="s">
        <v>6044</v>
      </c>
      <c r="E1230" s="274"/>
      <c r="F1230" s="275" t="s">
        <v>2590</v>
      </c>
      <c r="G1230" s="276">
        <v>10</v>
      </c>
      <c r="H1230" s="277">
        <v>44.47</v>
      </c>
      <c r="I1230" s="278">
        <v>28.39</v>
      </c>
      <c r="J1230" s="279">
        <f t="shared" si="698"/>
        <v>72.86</v>
      </c>
      <c r="K1230" s="166">
        <f t="shared" si="679"/>
        <v>444.7</v>
      </c>
      <c r="L1230" s="166">
        <f t="shared" si="680"/>
        <v>283.89999999999998</v>
      </c>
      <c r="M1230" s="166">
        <f t="shared" si="681"/>
        <v>728.6</v>
      </c>
      <c r="N1230" s="166">
        <f t="shared" si="682"/>
        <v>910.75</v>
      </c>
      <c r="O1230" s="166"/>
      <c r="P1230" s="167">
        <f t="shared" si="683"/>
        <v>10</v>
      </c>
      <c r="Q1230" s="168">
        <f t="shared" si="684"/>
        <v>0</v>
      </c>
      <c r="R1230" s="168">
        <f t="shared" si="685"/>
        <v>0</v>
      </c>
      <c r="S1230" s="168">
        <f t="shared" si="686"/>
        <v>0</v>
      </c>
      <c r="T1230" s="169">
        <f t="shared" si="687"/>
        <v>0</v>
      </c>
      <c r="U1230" s="166"/>
      <c r="V1230" s="167">
        <f t="shared" si="688"/>
        <v>10</v>
      </c>
      <c r="W1230" s="168">
        <f t="shared" si="689"/>
        <v>0</v>
      </c>
      <c r="X1230" s="168">
        <f t="shared" si="690"/>
        <v>0</v>
      </c>
      <c r="Y1230" s="168">
        <f t="shared" si="691"/>
        <v>0</v>
      </c>
      <c r="Z1230" s="169">
        <f t="shared" si="692"/>
        <v>0</v>
      </c>
      <c r="AA1230" s="166"/>
      <c r="AB1230" s="167">
        <f t="shared" si="693"/>
        <v>10</v>
      </c>
      <c r="AC1230" s="168">
        <f t="shared" si="694"/>
        <v>0</v>
      </c>
      <c r="AD1230" s="168">
        <f t="shared" si="695"/>
        <v>0</v>
      </c>
      <c r="AE1230" s="168">
        <f t="shared" si="696"/>
        <v>0</v>
      </c>
      <c r="AF1230" s="169">
        <f t="shared" si="697"/>
        <v>0</v>
      </c>
      <c r="AG1230" s="170"/>
      <c r="AH1230" s="238" t="s">
        <v>1490</v>
      </c>
      <c r="AI1230" s="280"/>
      <c r="AN1230" s="255"/>
      <c r="AO1230" s="256"/>
      <c r="AP1230" s="256"/>
      <c r="AQ1230" s="257"/>
    </row>
    <row r="1231" spans="1:43" ht="60">
      <c r="A1231" s="281"/>
      <c r="B1231" s="282" t="s">
        <v>6045</v>
      </c>
      <c r="C1231" s="294" t="s">
        <v>6046</v>
      </c>
      <c r="D1231" s="273" t="s">
        <v>6047</v>
      </c>
      <c r="E1231" s="274"/>
      <c r="F1231" s="275" t="s">
        <v>2590</v>
      </c>
      <c r="G1231" s="276">
        <v>2</v>
      </c>
      <c r="H1231" s="277">
        <v>3.6</v>
      </c>
      <c r="I1231" s="278">
        <v>0.52</v>
      </c>
      <c r="J1231" s="279">
        <f t="shared" si="698"/>
        <v>4.12</v>
      </c>
      <c r="K1231" s="166">
        <f t="shared" si="679"/>
        <v>7.2</v>
      </c>
      <c r="L1231" s="166">
        <f t="shared" si="680"/>
        <v>1.04</v>
      </c>
      <c r="M1231" s="166">
        <f t="shared" si="681"/>
        <v>8.24</v>
      </c>
      <c r="N1231" s="166">
        <f t="shared" si="682"/>
        <v>10.3</v>
      </c>
      <c r="O1231" s="166"/>
      <c r="P1231" s="167">
        <f t="shared" si="683"/>
        <v>2</v>
      </c>
      <c r="Q1231" s="168">
        <f t="shared" si="684"/>
        <v>0</v>
      </c>
      <c r="R1231" s="168">
        <f t="shared" si="685"/>
        <v>0</v>
      </c>
      <c r="S1231" s="168">
        <f t="shared" si="686"/>
        <v>0</v>
      </c>
      <c r="T1231" s="169">
        <f t="shared" si="687"/>
        <v>0</v>
      </c>
      <c r="U1231" s="166"/>
      <c r="V1231" s="167">
        <f t="shared" si="688"/>
        <v>2</v>
      </c>
      <c r="W1231" s="168">
        <f t="shared" si="689"/>
        <v>0</v>
      </c>
      <c r="X1231" s="168">
        <f t="shared" si="690"/>
        <v>0</v>
      </c>
      <c r="Y1231" s="168">
        <f t="shared" si="691"/>
        <v>0</v>
      </c>
      <c r="Z1231" s="169">
        <f t="shared" si="692"/>
        <v>0</v>
      </c>
      <c r="AA1231" s="166"/>
      <c r="AB1231" s="167">
        <f t="shared" si="693"/>
        <v>2</v>
      </c>
      <c r="AC1231" s="168">
        <f t="shared" si="694"/>
        <v>0</v>
      </c>
      <c r="AD1231" s="168">
        <f t="shared" si="695"/>
        <v>0</v>
      </c>
      <c r="AE1231" s="168">
        <f t="shared" si="696"/>
        <v>0</v>
      </c>
      <c r="AF1231" s="169">
        <f t="shared" si="697"/>
        <v>0</v>
      </c>
      <c r="AG1231" s="170"/>
      <c r="AH1231" s="238" t="s">
        <v>1490</v>
      </c>
      <c r="AI1231" s="280"/>
      <c r="AN1231" s="255"/>
      <c r="AO1231" s="256"/>
      <c r="AP1231" s="256"/>
      <c r="AQ1231" s="257"/>
    </row>
    <row r="1232" spans="1:43" ht="60">
      <c r="A1232" s="281"/>
      <c r="B1232" s="282" t="s">
        <v>6048</v>
      </c>
      <c r="C1232" s="294" t="s">
        <v>6046</v>
      </c>
      <c r="D1232" s="273" t="s">
        <v>6049</v>
      </c>
      <c r="E1232" s="274"/>
      <c r="F1232" s="275" t="s">
        <v>2590</v>
      </c>
      <c r="G1232" s="276">
        <v>2</v>
      </c>
      <c r="H1232" s="277">
        <v>4.28</v>
      </c>
      <c r="I1232" s="278">
        <v>0.52</v>
      </c>
      <c r="J1232" s="279">
        <f t="shared" si="698"/>
        <v>4.8</v>
      </c>
      <c r="K1232" s="166">
        <f t="shared" si="679"/>
        <v>8.56</v>
      </c>
      <c r="L1232" s="166">
        <f t="shared" si="680"/>
        <v>1.04</v>
      </c>
      <c r="M1232" s="166">
        <f t="shared" si="681"/>
        <v>9.6</v>
      </c>
      <c r="N1232" s="166">
        <f t="shared" si="682"/>
        <v>12</v>
      </c>
      <c r="O1232" s="166"/>
      <c r="P1232" s="167">
        <f t="shared" si="683"/>
        <v>2</v>
      </c>
      <c r="Q1232" s="168">
        <f t="shared" si="684"/>
        <v>0</v>
      </c>
      <c r="R1232" s="168">
        <f t="shared" si="685"/>
        <v>0</v>
      </c>
      <c r="S1232" s="168">
        <f t="shared" si="686"/>
        <v>0</v>
      </c>
      <c r="T1232" s="169">
        <f t="shared" si="687"/>
        <v>0</v>
      </c>
      <c r="U1232" s="166"/>
      <c r="V1232" s="167">
        <f t="shared" si="688"/>
        <v>2</v>
      </c>
      <c r="W1232" s="168">
        <f t="shared" si="689"/>
        <v>0</v>
      </c>
      <c r="X1232" s="168">
        <f t="shared" si="690"/>
        <v>0</v>
      </c>
      <c r="Y1232" s="168">
        <f t="shared" si="691"/>
        <v>0</v>
      </c>
      <c r="Z1232" s="169">
        <f t="shared" si="692"/>
        <v>0</v>
      </c>
      <c r="AA1232" s="166"/>
      <c r="AB1232" s="167">
        <f t="shared" si="693"/>
        <v>2</v>
      </c>
      <c r="AC1232" s="168">
        <f t="shared" si="694"/>
        <v>0</v>
      </c>
      <c r="AD1232" s="168">
        <f t="shared" si="695"/>
        <v>0</v>
      </c>
      <c r="AE1232" s="168">
        <f t="shared" si="696"/>
        <v>0</v>
      </c>
      <c r="AF1232" s="169">
        <f t="shared" si="697"/>
        <v>0</v>
      </c>
      <c r="AG1232" s="170"/>
      <c r="AH1232" s="238" t="s">
        <v>1490</v>
      </c>
      <c r="AI1232" s="280"/>
      <c r="AN1232" s="239"/>
      <c r="AO1232" s="240"/>
      <c r="AP1232" s="240"/>
      <c r="AQ1232" s="241"/>
    </row>
    <row r="1233" spans="1:43" ht="60">
      <c r="A1233" s="281"/>
      <c r="B1233" s="282" t="s">
        <v>6050</v>
      </c>
      <c r="C1233" s="294" t="s">
        <v>6051</v>
      </c>
      <c r="D1233" s="273" t="s">
        <v>6052</v>
      </c>
      <c r="E1233" s="274"/>
      <c r="F1233" s="275" t="s">
        <v>2590</v>
      </c>
      <c r="G1233" s="276">
        <v>21</v>
      </c>
      <c r="H1233" s="277">
        <v>5.24</v>
      </c>
      <c r="I1233" s="278">
        <v>0.52</v>
      </c>
      <c r="J1233" s="279">
        <f t="shared" si="698"/>
        <v>5.76</v>
      </c>
      <c r="K1233" s="166">
        <f t="shared" si="679"/>
        <v>110.04</v>
      </c>
      <c r="L1233" s="166">
        <f t="shared" si="680"/>
        <v>10.92</v>
      </c>
      <c r="M1233" s="166">
        <f t="shared" si="681"/>
        <v>120.96</v>
      </c>
      <c r="N1233" s="166">
        <f t="shared" si="682"/>
        <v>151.19999999999999</v>
      </c>
      <c r="O1233" s="166"/>
      <c r="P1233" s="167">
        <f t="shared" si="683"/>
        <v>21</v>
      </c>
      <c r="Q1233" s="168">
        <f t="shared" si="684"/>
        <v>0</v>
      </c>
      <c r="R1233" s="168">
        <f t="shared" si="685"/>
        <v>0</v>
      </c>
      <c r="S1233" s="168">
        <f t="shared" si="686"/>
        <v>0</v>
      </c>
      <c r="T1233" s="169">
        <f t="shared" si="687"/>
        <v>0</v>
      </c>
      <c r="U1233" s="166"/>
      <c r="V1233" s="167">
        <f t="shared" si="688"/>
        <v>21</v>
      </c>
      <c r="W1233" s="168">
        <f t="shared" si="689"/>
        <v>0</v>
      </c>
      <c r="X1233" s="168">
        <f t="shared" si="690"/>
        <v>0</v>
      </c>
      <c r="Y1233" s="168">
        <f t="shared" si="691"/>
        <v>0</v>
      </c>
      <c r="Z1233" s="169">
        <f t="shared" si="692"/>
        <v>0</v>
      </c>
      <c r="AA1233" s="166"/>
      <c r="AB1233" s="167">
        <f t="shared" si="693"/>
        <v>21</v>
      </c>
      <c r="AC1233" s="168">
        <f t="shared" si="694"/>
        <v>0</v>
      </c>
      <c r="AD1233" s="168">
        <f t="shared" si="695"/>
        <v>0</v>
      </c>
      <c r="AE1233" s="168">
        <f t="shared" si="696"/>
        <v>0</v>
      </c>
      <c r="AF1233" s="169">
        <f t="shared" si="697"/>
        <v>0</v>
      </c>
      <c r="AG1233" s="170"/>
      <c r="AH1233" s="238" t="s">
        <v>1490</v>
      </c>
      <c r="AI1233" s="280"/>
      <c r="AN1233" s="255"/>
      <c r="AO1233" s="256"/>
      <c r="AP1233" s="256"/>
      <c r="AQ1233" s="257"/>
    </row>
    <row r="1234" spans="1:43" ht="60">
      <c r="A1234" s="281"/>
      <c r="B1234" s="282" t="s">
        <v>6053</v>
      </c>
      <c r="C1234" s="294" t="s">
        <v>6051</v>
      </c>
      <c r="D1234" s="273" t="s">
        <v>6054</v>
      </c>
      <c r="E1234" s="274"/>
      <c r="F1234" s="275" t="s">
        <v>2590</v>
      </c>
      <c r="G1234" s="276">
        <v>18</v>
      </c>
      <c r="H1234" s="277">
        <v>6.25</v>
      </c>
      <c r="I1234" s="278">
        <v>0.52</v>
      </c>
      <c r="J1234" s="279">
        <f t="shared" si="698"/>
        <v>6.77</v>
      </c>
      <c r="K1234" s="166">
        <f t="shared" si="679"/>
        <v>112.5</v>
      </c>
      <c r="L1234" s="166">
        <f t="shared" si="680"/>
        <v>9.36</v>
      </c>
      <c r="M1234" s="166">
        <f t="shared" si="681"/>
        <v>121.86</v>
      </c>
      <c r="N1234" s="166">
        <f t="shared" si="682"/>
        <v>152.33000000000001</v>
      </c>
      <c r="O1234" s="166"/>
      <c r="P1234" s="167">
        <f t="shared" si="683"/>
        <v>18</v>
      </c>
      <c r="Q1234" s="168">
        <f t="shared" si="684"/>
        <v>0</v>
      </c>
      <c r="R1234" s="168">
        <f t="shared" si="685"/>
        <v>0</v>
      </c>
      <c r="S1234" s="168">
        <f t="shared" si="686"/>
        <v>0</v>
      </c>
      <c r="T1234" s="169">
        <f t="shared" si="687"/>
        <v>0</v>
      </c>
      <c r="U1234" s="166"/>
      <c r="V1234" s="167">
        <f t="shared" si="688"/>
        <v>18</v>
      </c>
      <c r="W1234" s="168">
        <f t="shared" si="689"/>
        <v>0</v>
      </c>
      <c r="X1234" s="168">
        <f t="shared" si="690"/>
        <v>0</v>
      </c>
      <c r="Y1234" s="168">
        <f t="shared" si="691"/>
        <v>0</v>
      </c>
      <c r="Z1234" s="169">
        <f t="shared" si="692"/>
        <v>0</v>
      </c>
      <c r="AA1234" s="166"/>
      <c r="AB1234" s="167">
        <f t="shared" si="693"/>
        <v>18</v>
      </c>
      <c r="AC1234" s="168">
        <f t="shared" si="694"/>
        <v>0</v>
      </c>
      <c r="AD1234" s="168">
        <f t="shared" si="695"/>
        <v>0</v>
      </c>
      <c r="AE1234" s="168">
        <f t="shared" si="696"/>
        <v>0</v>
      </c>
      <c r="AF1234" s="169">
        <f t="shared" si="697"/>
        <v>0</v>
      </c>
      <c r="AG1234" s="170"/>
      <c r="AH1234" s="238" t="s">
        <v>1490</v>
      </c>
      <c r="AI1234" s="280"/>
      <c r="AN1234" s="255"/>
      <c r="AO1234" s="256"/>
      <c r="AP1234" s="256"/>
      <c r="AQ1234" s="257"/>
    </row>
    <row r="1235" spans="1:43" ht="19.5">
      <c r="A1235" s="281"/>
      <c r="B1235" s="282" t="s">
        <v>6055</v>
      </c>
      <c r="C1235" s="296" t="s">
        <v>6056</v>
      </c>
      <c r="D1235" s="273" t="s">
        <v>6057</v>
      </c>
      <c r="E1235" s="274"/>
      <c r="F1235" s="275" t="s">
        <v>2590</v>
      </c>
      <c r="G1235" s="276">
        <v>103</v>
      </c>
      <c r="H1235" s="277">
        <v>1.39</v>
      </c>
      <c r="I1235" s="278">
        <v>0.46</v>
      </c>
      <c r="J1235" s="279">
        <f t="shared" si="698"/>
        <v>1.85</v>
      </c>
      <c r="K1235" s="166">
        <f t="shared" si="679"/>
        <v>143.16999999999999</v>
      </c>
      <c r="L1235" s="166">
        <f t="shared" si="680"/>
        <v>47.38</v>
      </c>
      <c r="M1235" s="166">
        <f t="shared" si="681"/>
        <v>190.55</v>
      </c>
      <c r="N1235" s="166">
        <f t="shared" si="682"/>
        <v>238.19</v>
      </c>
      <c r="O1235" s="166"/>
      <c r="P1235" s="167">
        <f t="shared" si="683"/>
        <v>103</v>
      </c>
      <c r="Q1235" s="168">
        <f t="shared" si="684"/>
        <v>0</v>
      </c>
      <c r="R1235" s="168">
        <f t="shared" si="685"/>
        <v>0</v>
      </c>
      <c r="S1235" s="168">
        <f t="shared" si="686"/>
        <v>0</v>
      </c>
      <c r="T1235" s="169">
        <f t="shared" si="687"/>
        <v>0</v>
      </c>
      <c r="U1235" s="166"/>
      <c r="V1235" s="167">
        <f t="shared" si="688"/>
        <v>103</v>
      </c>
      <c r="W1235" s="168">
        <f t="shared" si="689"/>
        <v>0</v>
      </c>
      <c r="X1235" s="168">
        <f t="shared" si="690"/>
        <v>0</v>
      </c>
      <c r="Y1235" s="168">
        <f t="shared" si="691"/>
        <v>0</v>
      </c>
      <c r="Z1235" s="169">
        <f t="shared" si="692"/>
        <v>0</v>
      </c>
      <c r="AA1235" s="166"/>
      <c r="AB1235" s="167">
        <f t="shared" si="693"/>
        <v>103</v>
      </c>
      <c r="AC1235" s="168">
        <f t="shared" si="694"/>
        <v>0</v>
      </c>
      <c r="AD1235" s="168">
        <f t="shared" si="695"/>
        <v>0</v>
      </c>
      <c r="AE1235" s="168">
        <f t="shared" si="696"/>
        <v>0</v>
      </c>
      <c r="AF1235" s="169">
        <f t="shared" si="697"/>
        <v>0</v>
      </c>
      <c r="AG1235" s="170"/>
      <c r="AH1235" s="238" t="s">
        <v>1490</v>
      </c>
      <c r="AI1235" s="280"/>
      <c r="AN1235" s="255" t="s">
        <v>5643</v>
      </c>
      <c r="AO1235" s="256" t="s">
        <v>5644</v>
      </c>
      <c r="AP1235" s="256" t="s">
        <v>6058</v>
      </c>
      <c r="AQ1235" s="257"/>
    </row>
    <row r="1236" spans="1:43" ht="19.5">
      <c r="A1236" s="281"/>
      <c r="B1236" s="282" t="s">
        <v>6059</v>
      </c>
      <c r="C1236" s="299" t="s">
        <v>6060</v>
      </c>
      <c r="D1236" s="273" t="s">
        <v>6061</v>
      </c>
      <c r="E1236" s="274"/>
      <c r="F1236" s="275" t="s">
        <v>2590</v>
      </c>
      <c r="G1236" s="276">
        <v>205</v>
      </c>
      <c r="H1236" s="277">
        <v>2.67</v>
      </c>
      <c r="I1236" s="278">
        <v>7.83</v>
      </c>
      <c r="J1236" s="279">
        <f t="shared" si="698"/>
        <v>10.5</v>
      </c>
      <c r="K1236" s="166">
        <f t="shared" si="679"/>
        <v>547.35</v>
      </c>
      <c r="L1236" s="166">
        <f t="shared" si="680"/>
        <v>1605.15</v>
      </c>
      <c r="M1236" s="166">
        <f t="shared" si="681"/>
        <v>2152.5</v>
      </c>
      <c r="N1236" s="166">
        <f t="shared" si="682"/>
        <v>2690.63</v>
      </c>
      <c r="O1236" s="166"/>
      <c r="P1236" s="167">
        <f t="shared" si="683"/>
        <v>205</v>
      </c>
      <c r="Q1236" s="168">
        <f t="shared" si="684"/>
        <v>0</v>
      </c>
      <c r="R1236" s="168">
        <f t="shared" si="685"/>
        <v>0</v>
      </c>
      <c r="S1236" s="168">
        <f t="shared" si="686"/>
        <v>0</v>
      </c>
      <c r="T1236" s="169">
        <f t="shared" si="687"/>
        <v>0</v>
      </c>
      <c r="U1236" s="166"/>
      <c r="V1236" s="167">
        <f t="shared" si="688"/>
        <v>205</v>
      </c>
      <c r="W1236" s="168">
        <f t="shared" si="689"/>
        <v>0</v>
      </c>
      <c r="X1236" s="168">
        <f t="shared" si="690"/>
        <v>0</v>
      </c>
      <c r="Y1236" s="168">
        <f t="shared" si="691"/>
        <v>0</v>
      </c>
      <c r="Z1236" s="169">
        <f t="shared" si="692"/>
        <v>0</v>
      </c>
      <c r="AA1236" s="166"/>
      <c r="AB1236" s="167">
        <f t="shared" si="693"/>
        <v>205</v>
      </c>
      <c r="AC1236" s="168">
        <f t="shared" si="694"/>
        <v>0</v>
      </c>
      <c r="AD1236" s="168">
        <f t="shared" si="695"/>
        <v>0</v>
      </c>
      <c r="AE1236" s="168">
        <f t="shared" si="696"/>
        <v>0</v>
      </c>
      <c r="AF1236" s="169">
        <f t="shared" si="697"/>
        <v>0</v>
      </c>
      <c r="AG1236" s="170"/>
      <c r="AH1236" s="238" t="s">
        <v>1490</v>
      </c>
      <c r="AI1236" s="280"/>
      <c r="AN1236" s="255"/>
      <c r="AO1236" s="256"/>
      <c r="AP1236" s="256"/>
      <c r="AQ1236" s="257"/>
    </row>
    <row r="1237" spans="1:43" ht="19.5">
      <c r="A1237" s="281"/>
      <c r="B1237" s="282" t="s">
        <v>6062</v>
      </c>
      <c r="C1237" s="296" t="s">
        <v>6063</v>
      </c>
      <c r="D1237" s="273" t="s">
        <v>6064</v>
      </c>
      <c r="E1237" s="274"/>
      <c r="F1237" s="275" t="s">
        <v>2590</v>
      </c>
      <c r="G1237" s="276">
        <v>21</v>
      </c>
      <c r="H1237" s="277">
        <v>3.9</v>
      </c>
      <c r="I1237" s="278">
        <v>0.57999999999999996</v>
      </c>
      <c r="J1237" s="279">
        <f t="shared" si="698"/>
        <v>4.4800000000000004</v>
      </c>
      <c r="K1237" s="166">
        <f t="shared" si="679"/>
        <v>81.900000000000006</v>
      </c>
      <c r="L1237" s="166">
        <f t="shared" si="680"/>
        <v>12.18</v>
      </c>
      <c r="M1237" s="166">
        <f t="shared" si="681"/>
        <v>94.08</v>
      </c>
      <c r="N1237" s="166">
        <f t="shared" si="682"/>
        <v>117.6</v>
      </c>
      <c r="O1237" s="166"/>
      <c r="P1237" s="167">
        <f t="shared" si="683"/>
        <v>21</v>
      </c>
      <c r="Q1237" s="168">
        <f t="shared" si="684"/>
        <v>0</v>
      </c>
      <c r="R1237" s="168">
        <f t="shared" si="685"/>
        <v>0</v>
      </c>
      <c r="S1237" s="168">
        <f t="shared" si="686"/>
        <v>0</v>
      </c>
      <c r="T1237" s="169">
        <f t="shared" si="687"/>
        <v>0</v>
      </c>
      <c r="U1237" s="166"/>
      <c r="V1237" s="167">
        <f t="shared" si="688"/>
        <v>21</v>
      </c>
      <c r="W1237" s="168">
        <f t="shared" si="689"/>
        <v>0</v>
      </c>
      <c r="X1237" s="168">
        <f t="shared" si="690"/>
        <v>0</v>
      </c>
      <c r="Y1237" s="168">
        <f t="shared" si="691"/>
        <v>0</v>
      </c>
      <c r="Z1237" s="169">
        <f t="shared" si="692"/>
        <v>0</v>
      </c>
      <c r="AA1237" s="166"/>
      <c r="AB1237" s="167">
        <f t="shared" si="693"/>
        <v>21</v>
      </c>
      <c r="AC1237" s="168">
        <f t="shared" si="694"/>
        <v>0</v>
      </c>
      <c r="AD1237" s="168">
        <f t="shared" si="695"/>
        <v>0</v>
      </c>
      <c r="AE1237" s="168">
        <f t="shared" si="696"/>
        <v>0</v>
      </c>
      <c r="AF1237" s="169">
        <f t="shared" si="697"/>
        <v>0</v>
      </c>
      <c r="AG1237" s="170"/>
      <c r="AH1237" s="238" t="s">
        <v>1490</v>
      </c>
      <c r="AI1237" s="280"/>
      <c r="AN1237" s="255" t="s">
        <v>5643</v>
      </c>
      <c r="AO1237" s="256" t="s">
        <v>5644</v>
      </c>
      <c r="AP1237" s="256" t="s">
        <v>6058</v>
      </c>
      <c r="AQ1237" s="257"/>
    </row>
    <row r="1238" spans="1:43" ht="19.5">
      <c r="A1238" s="281"/>
      <c r="B1238" s="282" t="s">
        <v>6065</v>
      </c>
      <c r="C1238" s="299" t="s">
        <v>6066</v>
      </c>
      <c r="D1238" s="273" t="s">
        <v>6067</v>
      </c>
      <c r="E1238" s="274"/>
      <c r="F1238" s="275" t="s">
        <v>2590</v>
      </c>
      <c r="G1238" s="276">
        <v>29</v>
      </c>
      <c r="H1238" s="277">
        <v>3.35</v>
      </c>
      <c r="I1238" s="278">
        <v>3.12</v>
      </c>
      <c r="J1238" s="279">
        <f t="shared" si="698"/>
        <v>6.47</v>
      </c>
      <c r="K1238" s="166">
        <f t="shared" si="679"/>
        <v>97.15</v>
      </c>
      <c r="L1238" s="166">
        <f t="shared" si="680"/>
        <v>90.48</v>
      </c>
      <c r="M1238" s="166">
        <f t="shared" si="681"/>
        <v>187.63</v>
      </c>
      <c r="N1238" s="166">
        <f t="shared" si="682"/>
        <v>234.54</v>
      </c>
      <c r="O1238" s="166"/>
      <c r="P1238" s="167">
        <f t="shared" si="683"/>
        <v>29</v>
      </c>
      <c r="Q1238" s="168">
        <f t="shared" si="684"/>
        <v>0</v>
      </c>
      <c r="R1238" s="168">
        <f t="shared" si="685"/>
        <v>0</v>
      </c>
      <c r="S1238" s="168">
        <f t="shared" si="686"/>
        <v>0</v>
      </c>
      <c r="T1238" s="169">
        <f t="shared" si="687"/>
        <v>0</v>
      </c>
      <c r="U1238" s="166"/>
      <c r="V1238" s="167">
        <f t="shared" si="688"/>
        <v>29</v>
      </c>
      <c r="W1238" s="168">
        <f t="shared" si="689"/>
        <v>0</v>
      </c>
      <c r="X1238" s="168">
        <f t="shared" si="690"/>
        <v>0</v>
      </c>
      <c r="Y1238" s="168">
        <f t="shared" si="691"/>
        <v>0</v>
      </c>
      <c r="Z1238" s="169">
        <f t="shared" si="692"/>
        <v>0</v>
      </c>
      <c r="AA1238" s="166"/>
      <c r="AB1238" s="167">
        <f t="shared" si="693"/>
        <v>29</v>
      </c>
      <c r="AC1238" s="168">
        <f t="shared" si="694"/>
        <v>0</v>
      </c>
      <c r="AD1238" s="168">
        <f t="shared" si="695"/>
        <v>0</v>
      </c>
      <c r="AE1238" s="168">
        <f t="shared" si="696"/>
        <v>0</v>
      </c>
      <c r="AF1238" s="169">
        <f t="shared" si="697"/>
        <v>0</v>
      </c>
      <c r="AG1238" s="170"/>
      <c r="AH1238" s="238" t="s">
        <v>1490</v>
      </c>
      <c r="AI1238" s="280"/>
      <c r="AN1238" s="239"/>
      <c r="AO1238" s="240"/>
      <c r="AP1238" s="240"/>
      <c r="AQ1238" s="241"/>
    </row>
    <row r="1239" spans="1:43" ht="19.5">
      <c r="A1239" s="281"/>
      <c r="B1239" s="282" t="s">
        <v>6068</v>
      </c>
      <c r="C1239" s="299" t="s">
        <v>6069</v>
      </c>
      <c r="D1239" s="273" t="s">
        <v>6070</v>
      </c>
      <c r="E1239" s="274"/>
      <c r="F1239" s="275" t="s">
        <v>2590</v>
      </c>
      <c r="G1239" s="276">
        <v>53</v>
      </c>
      <c r="H1239" s="277">
        <v>3.41</v>
      </c>
      <c r="I1239" s="278">
        <v>3.12</v>
      </c>
      <c r="J1239" s="279">
        <f t="shared" si="698"/>
        <v>6.53</v>
      </c>
      <c r="K1239" s="166">
        <f t="shared" si="679"/>
        <v>180.73</v>
      </c>
      <c r="L1239" s="166">
        <f t="shared" si="680"/>
        <v>165.36</v>
      </c>
      <c r="M1239" s="166">
        <f t="shared" si="681"/>
        <v>346.09</v>
      </c>
      <c r="N1239" s="166">
        <f t="shared" si="682"/>
        <v>432.61</v>
      </c>
      <c r="O1239" s="166"/>
      <c r="P1239" s="167">
        <f t="shared" si="683"/>
        <v>53</v>
      </c>
      <c r="Q1239" s="168">
        <f t="shared" si="684"/>
        <v>0</v>
      </c>
      <c r="R1239" s="168">
        <f t="shared" si="685"/>
        <v>0</v>
      </c>
      <c r="S1239" s="168">
        <f t="shared" si="686"/>
        <v>0</v>
      </c>
      <c r="T1239" s="169">
        <f t="shared" si="687"/>
        <v>0</v>
      </c>
      <c r="U1239" s="166"/>
      <c r="V1239" s="167">
        <f t="shared" si="688"/>
        <v>53</v>
      </c>
      <c r="W1239" s="168">
        <f t="shared" si="689"/>
        <v>0</v>
      </c>
      <c r="X1239" s="168">
        <f t="shared" si="690"/>
        <v>0</v>
      </c>
      <c r="Y1239" s="168">
        <f t="shared" si="691"/>
        <v>0</v>
      </c>
      <c r="Z1239" s="169">
        <f t="shared" si="692"/>
        <v>0</v>
      </c>
      <c r="AA1239" s="166"/>
      <c r="AB1239" s="167">
        <f t="shared" si="693"/>
        <v>53</v>
      </c>
      <c r="AC1239" s="168">
        <f t="shared" si="694"/>
        <v>0</v>
      </c>
      <c r="AD1239" s="168">
        <f t="shared" si="695"/>
        <v>0</v>
      </c>
      <c r="AE1239" s="168">
        <f t="shared" si="696"/>
        <v>0</v>
      </c>
      <c r="AF1239" s="169">
        <f t="shared" si="697"/>
        <v>0</v>
      </c>
      <c r="AG1239" s="170"/>
      <c r="AH1239" s="238" t="s">
        <v>1490</v>
      </c>
      <c r="AI1239" s="280"/>
      <c r="AN1239" s="255"/>
      <c r="AO1239" s="256"/>
      <c r="AP1239" s="256"/>
      <c r="AQ1239" s="257"/>
    </row>
    <row r="1240" spans="1:43" ht="60.75" thickBot="1">
      <c r="A1240" s="281"/>
      <c r="B1240" s="282" t="s">
        <v>6071</v>
      </c>
      <c r="C1240" s="296" t="s">
        <v>6072</v>
      </c>
      <c r="D1240" s="273" t="s">
        <v>6073</v>
      </c>
      <c r="E1240" s="274"/>
      <c r="F1240" s="275" t="s">
        <v>2590</v>
      </c>
      <c r="G1240" s="276">
        <v>41</v>
      </c>
      <c r="H1240" s="277">
        <v>6.71</v>
      </c>
      <c r="I1240" s="278">
        <v>2.15</v>
      </c>
      <c r="J1240" s="279">
        <f t="shared" si="698"/>
        <v>8.86</v>
      </c>
      <c r="K1240" s="166">
        <f t="shared" si="679"/>
        <v>275.11</v>
      </c>
      <c r="L1240" s="166">
        <f t="shared" si="680"/>
        <v>88.15</v>
      </c>
      <c r="M1240" s="166">
        <f t="shared" si="681"/>
        <v>363.26</v>
      </c>
      <c r="N1240" s="166">
        <f t="shared" si="682"/>
        <v>454.08</v>
      </c>
      <c r="O1240" s="166"/>
      <c r="P1240" s="167">
        <f t="shared" si="683"/>
        <v>41</v>
      </c>
      <c r="Q1240" s="168">
        <f t="shared" si="684"/>
        <v>0</v>
      </c>
      <c r="R1240" s="168">
        <f t="shared" si="685"/>
        <v>0</v>
      </c>
      <c r="S1240" s="168">
        <f t="shared" si="686"/>
        <v>0</v>
      </c>
      <c r="T1240" s="169">
        <f t="shared" si="687"/>
        <v>0</v>
      </c>
      <c r="U1240" s="166"/>
      <c r="V1240" s="167">
        <f t="shared" si="688"/>
        <v>41</v>
      </c>
      <c r="W1240" s="168">
        <f t="shared" si="689"/>
        <v>0</v>
      </c>
      <c r="X1240" s="168">
        <f t="shared" si="690"/>
        <v>0</v>
      </c>
      <c r="Y1240" s="168">
        <f t="shared" si="691"/>
        <v>0</v>
      </c>
      <c r="Z1240" s="169">
        <f t="shared" si="692"/>
        <v>0</v>
      </c>
      <c r="AA1240" s="166"/>
      <c r="AB1240" s="167">
        <f t="shared" si="693"/>
        <v>41</v>
      </c>
      <c r="AC1240" s="168">
        <f t="shared" si="694"/>
        <v>0</v>
      </c>
      <c r="AD1240" s="168">
        <f t="shared" si="695"/>
        <v>0</v>
      </c>
      <c r="AE1240" s="168">
        <f t="shared" si="696"/>
        <v>0</v>
      </c>
      <c r="AF1240" s="169">
        <f t="shared" si="697"/>
        <v>0</v>
      </c>
      <c r="AG1240" s="170"/>
      <c r="AH1240" s="238" t="s">
        <v>1490</v>
      </c>
      <c r="AI1240" s="280"/>
      <c r="AN1240" s="255" t="s">
        <v>6074</v>
      </c>
      <c r="AO1240" s="256" t="s">
        <v>6075</v>
      </c>
      <c r="AP1240" s="256" t="s">
        <v>6076</v>
      </c>
      <c r="AQ1240" s="257"/>
    </row>
    <row r="1241" spans="1:43" ht="19.5">
      <c r="A1241" s="287"/>
      <c r="B1241" s="259" t="s">
        <v>6077</v>
      </c>
      <c r="C1241" s="336" t="s">
        <v>2541</v>
      </c>
      <c r="D1241" s="260" t="s">
        <v>6078</v>
      </c>
      <c r="E1241" s="181">
        <f>SUM(N1242:N1246)</f>
        <v>10460.129999999999</v>
      </c>
      <c r="F1241" s="261"/>
      <c r="G1241" s="262" t="s">
        <v>2541</v>
      </c>
      <c r="H1241" s="263"/>
      <c r="I1241" s="264"/>
      <c r="J1241" s="265"/>
      <c r="K1241" s="266"/>
      <c r="L1241" s="266"/>
      <c r="M1241" s="266"/>
      <c r="N1241" s="266"/>
      <c r="O1241" s="267">
        <f>SUM(T1242:T1246)</f>
        <v>0</v>
      </c>
      <c r="P1241" s="268"/>
      <c r="Q1241" s="269"/>
      <c r="R1241" s="269"/>
      <c r="S1241" s="269"/>
      <c r="T1241" s="270"/>
      <c r="U1241" s="267">
        <f>SUM(Z1242:Z1246)</f>
        <v>0</v>
      </c>
      <c r="V1241" s="268"/>
      <c r="W1241" s="269"/>
      <c r="X1241" s="269"/>
      <c r="Y1241" s="269"/>
      <c r="Z1241" s="270"/>
      <c r="AA1241" s="267">
        <f>SUM(AF1242:AF1246)</f>
        <v>0</v>
      </c>
      <c r="AB1241" s="268"/>
      <c r="AC1241" s="269"/>
      <c r="AD1241" s="269"/>
      <c r="AE1241" s="269"/>
      <c r="AF1241" s="270"/>
      <c r="AG1241" s="237"/>
      <c r="AH1241" s="238" t="s">
        <v>1490</v>
      </c>
      <c r="AI1241" s="190"/>
      <c r="AN1241" s="255"/>
      <c r="AO1241" s="256"/>
      <c r="AP1241" s="256"/>
      <c r="AQ1241" s="257"/>
    </row>
    <row r="1242" spans="1:43" ht="30">
      <c r="A1242" s="281"/>
      <c r="B1242" s="282" t="s">
        <v>6079</v>
      </c>
      <c r="C1242" s="308" t="s">
        <v>6080</v>
      </c>
      <c r="D1242" s="273" t="s">
        <v>6081</v>
      </c>
      <c r="E1242" s="274"/>
      <c r="F1242" s="275" t="s">
        <v>2590</v>
      </c>
      <c r="G1242" s="276">
        <v>205</v>
      </c>
      <c r="H1242" s="277">
        <v>1.93</v>
      </c>
      <c r="I1242" s="278">
        <v>2.89</v>
      </c>
      <c r="J1242" s="279">
        <f>ROUND(H1242+I1242,2)</f>
        <v>4.82</v>
      </c>
      <c r="K1242" s="166">
        <f>ROUND(G1242*H1242,2)</f>
        <v>395.65</v>
      </c>
      <c r="L1242" s="166">
        <f>ROUND(G1242*I1242,2)</f>
        <v>592.45000000000005</v>
      </c>
      <c r="M1242" s="166">
        <f>ROUND(K1242+L1242,2)</f>
        <v>988.1</v>
      </c>
      <c r="N1242" s="166">
        <f>ROUND(M1242*(1+$I$2),2)</f>
        <v>1235.1300000000001</v>
      </c>
      <c r="O1242" s="166"/>
      <c r="P1242" s="167">
        <f>ROUND(G1242-O1242,2)</f>
        <v>205</v>
      </c>
      <c r="Q1242" s="168">
        <f>ROUND(O1242*$H1242*(1+$I$2),2)</f>
        <v>0</v>
      </c>
      <c r="R1242" s="168">
        <f>ROUND(O1242*$I1242*(1+$I$2),2)</f>
        <v>0</v>
      </c>
      <c r="S1242" s="168">
        <f>ROUND(O1242*($I1242+$H1242),2)</f>
        <v>0</v>
      </c>
      <c r="T1242" s="169">
        <f>ROUND(Q1242+R1242,2)</f>
        <v>0</v>
      </c>
      <c r="U1242" s="166"/>
      <c r="V1242" s="167">
        <f>ROUND(P1242-U1242,2)</f>
        <v>205</v>
      </c>
      <c r="W1242" s="168">
        <f>ROUND(U1242*$H1242*(1+$I$2),2)</f>
        <v>0</v>
      </c>
      <c r="X1242" s="168">
        <f>ROUND(U1242*$I1242*(1+$I$2),2)</f>
        <v>0</v>
      </c>
      <c r="Y1242" s="168">
        <f>ROUND(U1242*($I1242+$H1242),2)</f>
        <v>0</v>
      </c>
      <c r="Z1242" s="169">
        <f>ROUND(W1242+X1242,2)</f>
        <v>0</v>
      </c>
      <c r="AA1242" s="166"/>
      <c r="AB1242" s="167">
        <f>ROUND(V1242-AA1242,2)</f>
        <v>205</v>
      </c>
      <c r="AC1242" s="168">
        <f>ROUND(AA1242*$H1242*(1+$I$2),2)</f>
        <v>0</v>
      </c>
      <c r="AD1242" s="168">
        <f>ROUND(AA1242*$I1242*(1+$I$2),2)</f>
        <v>0</v>
      </c>
      <c r="AE1242" s="168">
        <f>ROUND(AA1242*($I1242+$H1242),2)</f>
        <v>0</v>
      </c>
      <c r="AF1242" s="169">
        <f>ROUND(AC1242+AD1242,2)</f>
        <v>0</v>
      </c>
      <c r="AG1242" s="170"/>
      <c r="AH1242" s="238" t="s">
        <v>1490</v>
      </c>
      <c r="AI1242" s="280"/>
      <c r="AN1242" s="255"/>
      <c r="AO1242" s="256"/>
      <c r="AP1242" s="256"/>
      <c r="AQ1242" s="257"/>
    </row>
    <row r="1243" spans="1:43" ht="30">
      <c r="A1243" s="281"/>
      <c r="B1243" s="282" t="s">
        <v>6082</v>
      </c>
      <c r="C1243" s="308" t="s">
        <v>6083</v>
      </c>
      <c r="D1243" s="273" t="s">
        <v>6084</v>
      </c>
      <c r="E1243" s="274"/>
      <c r="F1243" s="275" t="s">
        <v>2590</v>
      </c>
      <c r="G1243" s="276">
        <v>205</v>
      </c>
      <c r="H1243" s="277">
        <v>1.93</v>
      </c>
      <c r="I1243" s="278">
        <v>3.18</v>
      </c>
      <c r="J1243" s="279">
        <f>ROUND(H1243+I1243,2)</f>
        <v>5.1100000000000003</v>
      </c>
      <c r="K1243" s="166">
        <f>ROUND(G1243*H1243,2)</f>
        <v>395.65</v>
      </c>
      <c r="L1243" s="166">
        <f>ROUND(G1243*I1243,2)</f>
        <v>651.9</v>
      </c>
      <c r="M1243" s="166">
        <f>ROUND(K1243+L1243,2)</f>
        <v>1047.55</v>
      </c>
      <c r="N1243" s="166">
        <f>ROUND(M1243*(1+$I$2),2)</f>
        <v>1309.44</v>
      </c>
      <c r="O1243" s="166"/>
      <c r="P1243" s="167">
        <f>ROUND(G1243-O1243,2)</f>
        <v>205</v>
      </c>
      <c r="Q1243" s="168">
        <f>ROUND(O1243*$H1243*(1+$I$2),2)</f>
        <v>0</v>
      </c>
      <c r="R1243" s="168">
        <f>ROUND(O1243*$I1243*(1+$I$2),2)</f>
        <v>0</v>
      </c>
      <c r="S1243" s="168">
        <f>ROUND(O1243*($I1243+$H1243),2)</f>
        <v>0</v>
      </c>
      <c r="T1243" s="169">
        <f>ROUND(Q1243+R1243,2)</f>
        <v>0</v>
      </c>
      <c r="U1243" s="166"/>
      <c r="V1243" s="167">
        <f>ROUND(P1243-U1243,2)</f>
        <v>205</v>
      </c>
      <c r="W1243" s="168">
        <f>ROUND(U1243*$H1243*(1+$I$2),2)</f>
        <v>0</v>
      </c>
      <c r="X1243" s="168">
        <f>ROUND(U1243*$I1243*(1+$I$2),2)</f>
        <v>0</v>
      </c>
      <c r="Y1243" s="168">
        <f>ROUND(U1243*($I1243+$H1243),2)</f>
        <v>0</v>
      </c>
      <c r="Z1243" s="169">
        <f>ROUND(W1243+X1243,2)</f>
        <v>0</v>
      </c>
      <c r="AA1243" s="166"/>
      <c r="AB1243" s="167">
        <f>ROUND(V1243-AA1243,2)</f>
        <v>205</v>
      </c>
      <c r="AC1243" s="168">
        <f>ROUND(AA1243*$H1243*(1+$I$2),2)</f>
        <v>0</v>
      </c>
      <c r="AD1243" s="168">
        <f>ROUND(AA1243*$I1243*(1+$I$2),2)</f>
        <v>0</v>
      </c>
      <c r="AE1243" s="168">
        <f>ROUND(AA1243*($I1243+$H1243),2)</f>
        <v>0</v>
      </c>
      <c r="AF1243" s="169">
        <f>ROUND(AC1243+AD1243,2)</f>
        <v>0</v>
      </c>
      <c r="AG1243" s="170"/>
      <c r="AH1243" s="238" t="s">
        <v>1490</v>
      </c>
      <c r="AI1243" s="280"/>
      <c r="AN1243" s="255"/>
      <c r="AO1243" s="256"/>
      <c r="AP1243" s="256"/>
      <c r="AQ1243" s="257"/>
    </row>
    <row r="1244" spans="1:43" ht="30">
      <c r="A1244" s="281"/>
      <c r="B1244" s="282" t="s">
        <v>6085</v>
      </c>
      <c r="C1244" s="308" t="s">
        <v>6086</v>
      </c>
      <c r="D1244" s="273" t="s">
        <v>6087</v>
      </c>
      <c r="E1244" s="274"/>
      <c r="F1244" s="275" t="s">
        <v>2590</v>
      </c>
      <c r="G1244" s="276">
        <v>205</v>
      </c>
      <c r="H1244" s="277">
        <v>3.9</v>
      </c>
      <c r="I1244" s="278">
        <v>3.47</v>
      </c>
      <c r="J1244" s="279">
        <f>ROUND(H1244+I1244,2)</f>
        <v>7.37</v>
      </c>
      <c r="K1244" s="166">
        <f>ROUND(G1244*H1244,2)</f>
        <v>799.5</v>
      </c>
      <c r="L1244" s="166">
        <f>ROUND(G1244*I1244,2)</f>
        <v>711.35</v>
      </c>
      <c r="M1244" s="166">
        <f>ROUND(K1244+L1244,2)</f>
        <v>1510.85</v>
      </c>
      <c r="N1244" s="166">
        <f>ROUND(M1244*(1+$I$2),2)</f>
        <v>1888.56</v>
      </c>
      <c r="O1244" s="166"/>
      <c r="P1244" s="167">
        <f>ROUND(G1244-O1244,2)</f>
        <v>205</v>
      </c>
      <c r="Q1244" s="168">
        <f>ROUND(O1244*$H1244*(1+$I$2),2)</f>
        <v>0</v>
      </c>
      <c r="R1244" s="168">
        <f>ROUND(O1244*$I1244*(1+$I$2),2)</f>
        <v>0</v>
      </c>
      <c r="S1244" s="168">
        <f>ROUND(O1244*($I1244+$H1244),2)</f>
        <v>0</v>
      </c>
      <c r="T1244" s="169">
        <f>ROUND(Q1244+R1244,2)</f>
        <v>0</v>
      </c>
      <c r="U1244" s="166"/>
      <c r="V1244" s="167">
        <f>ROUND(P1244-U1244,2)</f>
        <v>205</v>
      </c>
      <c r="W1244" s="168">
        <f>ROUND(U1244*$H1244*(1+$I$2),2)</f>
        <v>0</v>
      </c>
      <c r="X1244" s="168">
        <f>ROUND(U1244*$I1244*(1+$I$2),2)</f>
        <v>0</v>
      </c>
      <c r="Y1244" s="168">
        <f>ROUND(U1244*($I1244+$H1244),2)</f>
        <v>0</v>
      </c>
      <c r="Z1244" s="169">
        <f>ROUND(W1244+X1244,2)</f>
        <v>0</v>
      </c>
      <c r="AA1244" s="166"/>
      <c r="AB1244" s="167">
        <f>ROUND(V1244-AA1244,2)</f>
        <v>205</v>
      </c>
      <c r="AC1244" s="168">
        <f>ROUND(AA1244*$H1244*(1+$I$2),2)</f>
        <v>0</v>
      </c>
      <c r="AD1244" s="168">
        <f>ROUND(AA1244*$I1244*(1+$I$2),2)</f>
        <v>0</v>
      </c>
      <c r="AE1244" s="168">
        <f>ROUND(AA1244*($I1244+$H1244),2)</f>
        <v>0</v>
      </c>
      <c r="AF1244" s="169">
        <f>ROUND(AC1244+AD1244,2)</f>
        <v>0</v>
      </c>
      <c r="AG1244" s="170"/>
      <c r="AH1244" s="238" t="s">
        <v>1490</v>
      </c>
      <c r="AI1244" s="280"/>
      <c r="AN1244" s="239"/>
      <c r="AO1244" s="240"/>
      <c r="AP1244" s="240"/>
      <c r="AQ1244" s="241"/>
    </row>
    <row r="1245" spans="1:43" ht="30">
      <c r="A1245" s="281"/>
      <c r="B1245" s="282" t="s">
        <v>6088</v>
      </c>
      <c r="C1245" s="308" t="s">
        <v>6089</v>
      </c>
      <c r="D1245" s="273" t="s">
        <v>6090</v>
      </c>
      <c r="E1245" s="274"/>
      <c r="F1245" s="275" t="s">
        <v>2590</v>
      </c>
      <c r="G1245" s="276">
        <v>205</v>
      </c>
      <c r="H1245" s="277">
        <v>5.63</v>
      </c>
      <c r="I1245" s="278">
        <v>3.76</v>
      </c>
      <c r="J1245" s="279">
        <f>ROUND(H1245+I1245,2)</f>
        <v>9.39</v>
      </c>
      <c r="K1245" s="166">
        <f>ROUND(G1245*H1245,2)</f>
        <v>1154.1500000000001</v>
      </c>
      <c r="L1245" s="166">
        <f>ROUND(G1245*I1245,2)</f>
        <v>770.8</v>
      </c>
      <c r="M1245" s="166">
        <f>ROUND(K1245+L1245,2)</f>
        <v>1924.95</v>
      </c>
      <c r="N1245" s="166">
        <f>ROUND(M1245*(1+$I$2),2)</f>
        <v>2406.19</v>
      </c>
      <c r="O1245" s="166"/>
      <c r="P1245" s="167">
        <f>ROUND(G1245-O1245,2)</f>
        <v>205</v>
      </c>
      <c r="Q1245" s="168">
        <f>ROUND(O1245*$H1245*(1+$I$2),2)</f>
        <v>0</v>
      </c>
      <c r="R1245" s="168">
        <f>ROUND(O1245*$I1245*(1+$I$2),2)</f>
        <v>0</v>
      </c>
      <c r="S1245" s="168">
        <f>ROUND(O1245*($I1245+$H1245),2)</f>
        <v>0</v>
      </c>
      <c r="T1245" s="169">
        <f>ROUND(Q1245+R1245,2)</f>
        <v>0</v>
      </c>
      <c r="U1245" s="166"/>
      <c r="V1245" s="167">
        <f>ROUND(P1245-U1245,2)</f>
        <v>205</v>
      </c>
      <c r="W1245" s="168">
        <f>ROUND(U1245*$H1245*(1+$I$2),2)</f>
        <v>0</v>
      </c>
      <c r="X1245" s="168">
        <f>ROUND(U1245*$I1245*(1+$I$2),2)</f>
        <v>0</v>
      </c>
      <c r="Y1245" s="168">
        <f>ROUND(U1245*($I1245+$H1245),2)</f>
        <v>0</v>
      </c>
      <c r="Z1245" s="169">
        <f>ROUND(W1245+X1245,2)</f>
        <v>0</v>
      </c>
      <c r="AA1245" s="166"/>
      <c r="AB1245" s="167">
        <f>ROUND(V1245-AA1245,2)</f>
        <v>205</v>
      </c>
      <c r="AC1245" s="168">
        <f>ROUND(AA1245*$H1245*(1+$I$2),2)</f>
        <v>0</v>
      </c>
      <c r="AD1245" s="168">
        <f>ROUND(AA1245*$I1245*(1+$I$2),2)</f>
        <v>0</v>
      </c>
      <c r="AE1245" s="168">
        <f>ROUND(AA1245*($I1245+$H1245),2)</f>
        <v>0</v>
      </c>
      <c r="AF1245" s="169">
        <f>ROUND(AC1245+AD1245,2)</f>
        <v>0</v>
      </c>
      <c r="AG1245" s="170"/>
      <c r="AH1245" s="238" t="s">
        <v>1490</v>
      </c>
      <c r="AI1245" s="280"/>
      <c r="AN1245" s="255"/>
      <c r="AO1245" s="256"/>
      <c r="AP1245" s="256"/>
      <c r="AQ1245" s="257"/>
    </row>
    <row r="1246" spans="1:43" ht="30.75" thickBot="1">
      <c r="A1246" s="281"/>
      <c r="B1246" s="282" t="s">
        <v>6091</v>
      </c>
      <c r="C1246" s="308" t="s">
        <v>6092</v>
      </c>
      <c r="D1246" s="273" t="s">
        <v>6093</v>
      </c>
      <c r="E1246" s="274"/>
      <c r="F1246" s="275" t="s">
        <v>2590</v>
      </c>
      <c r="G1246" s="276">
        <v>205</v>
      </c>
      <c r="H1246" s="277">
        <v>10.08</v>
      </c>
      <c r="I1246" s="278">
        <v>4.05</v>
      </c>
      <c r="J1246" s="279">
        <f>ROUND(H1246+I1246,2)</f>
        <v>14.13</v>
      </c>
      <c r="K1246" s="166">
        <f>ROUND(G1246*H1246,2)</f>
        <v>2066.4</v>
      </c>
      <c r="L1246" s="166">
        <f>ROUND(G1246*I1246,2)</f>
        <v>830.25</v>
      </c>
      <c r="M1246" s="166">
        <f>ROUND(K1246+L1246,2)</f>
        <v>2896.65</v>
      </c>
      <c r="N1246" s="166">
        <f>ROUND(M1246*(1+$I$2),2)</f>
        <v>3620.81</v>
      </c>
      <c r="O1246" s="166"/>
      <c r="P1246" s="167">
        <f>ROUND(G1246-O1246,2)</f>
        <v>205</v>
      </c>
      <c r="Q1246" s="168">
        <f>ROUND(O1246*$H1246*(1+$I$2),2)</f>
        <v>0</v>
      </c>
      <c r="R1246" s="168">
        <f>ROUND(O1246*$I1246*(1+$I$2),2)</f>
        <v>0</v>
      </c>
      <c r="S1246" s="168">
        <f>ROUND(O1246*($I1246+$H1246),2)</f>
        <v>0</v>
      </c>
      <c r="T1246" s="169">
        <f>ROUND(Q1246+R1246,2)</f>
        <v>0</v>
      </c>
      <c r="U1246" s="166"/>
      <c r="V1246" s="167">
        <f>ROUND(P1246-U1246,2)</f>
        <v>205</v>
      </c>
      <c r="W1246" s="168">
        <f>ROUND(U1246*$H1246*(1+$I$2),2)</f>
        <v>0</v>
      </c>
      <c r="X1246" s="168">
        <f>ROUND(U1246*$I1246*(1+$I$2),2)</f>
        <v>0</v>
      </c>
      <c r="Y1246" s="168">
        <f>ROUND(U1246*($I1246+$H1246),2)</f>
        <v>0</v>
      </c>
      <c r="Z1246" s="169">
        <f>ROUND(W1246+X1246,2)</f>
        <v>0</v>
      </c>
      <c r="AA1246" s="166"/>
      <c r="AB1246" s="167">
        <f>ROUND(V1246-AA1246,2)</f>
        <v>205</v>
      </c>
      <c r="AC1246" s="168">
        <f>ROUND(AA1246*$H1246*(1+$I$2),2)</f>
        <v>0</v>
      </c>
      <c r="AD1246" s="168">
        <f>ROUND(AA1246*$I1246*(1+$I$2),2)</f>
        <v>0</v>
      </c>
      <c r="AE1246" s="168">
        <f>ROUND(AA1246*($I1246+$H1246),2)</f>
        <v>0</v>
      </c>
      <c r="AF1246" s="169">
        <f>ROUND(AC1246+AD1246,2)</f>
        <v>0</v>
      </c>
      <c r="AG1246" s="170"/>
      <c r="AH1246" s="238" t="s">
        <v>1490</v>
      </c>
      <c r="AI1246" s="280"/>
      <c r="AN1246" s="255"/>
      <c r="AO1246" s="256"/>
      <c r="AP1246" s="256"/>
      <c r="AQ1246" s="257"/>
    </row>
    <row r="1247" spans="1:43" ht="19.5">
      <c r="A1247" s="287"/>
      <c r="B1247" s="259" t="s">
        <v>6094</v>
      </c>
      <c r="C1247" s="303" t="s">
        <v>2541</v>
      </c>
      <c r="D1247" s="260" t="s">
        <v>6095</v>
      </c>
      <c r="E1247" s="181">
        <f>SUM(N1248:N1252)</f>
        <v>6783.47</v>
      </c>
      <c r="F1247" s="261"/>
      <c r="G1247" s="262" t="s">
        <v>2541</v>
      </c>
      <c r="H1247" s="263"/>
      <c r="I1247" s="264"/>
      <c r="J1247" s="265"/>
      <c r="K1247" s="266"/>
      <c r="L1247" s="266"/>
      <c r="M1247" s="266"/>
      <c r="N1247" s="266"/>
      <c r="O1247" s="267">
        <f>SUM(T1248:T1252)</f>
        <v>0</v>
      </c>
      <c r="P1247" s="268"/>
      <c r="Q1247" s="269"/>
      <c r="R1247" s="269"/>
      <c r="S1247" s="269"/>
      <c r="T1247" s="270"/>
      <c r="U1247" s="267">
        <f>SUM(Z1248:Z1252)</f>
        <v>0</v>
      </c>
      <c r="V1247" s="268"/>
      <c r="W1247" s="269"/>
      <c r="X1247" s="269"/>
      <c r="Y1247" s="269"/>
      <c r="Z1247" s="270"/>
      <c r="AA1247" s="267">
        <f>SUM(AF1248:AF1252)</f>
        <v>0</v>
      </c>
      <c r="AB1247" s="268"/>
      <c r="AC1247" s="269"/>
      <c r="AD1247" s="269"/>
      <c r="AE1247" s="269"/>
      <c r="AF1247" s="270"/>
      <c r="AG1247" s="237"/>
      <c r="AH1247" s="238" t="s">
        <v>1490</v>
      </c>
      <c r="AI1247" s="190"/>
      <c r="AN1247" s="255"/>
      <c r="AO1247" s="256"/>
      <c r="AP1247" s="256"/>
      <c r="AQ1247" s="257"/>
    </row>
    <row r="1248" spans="1:43" ht="19.5">
      <c r="A1248" s="281"/>
      <c r="B1248" s="282" t="s">
        <v>6096</v>
      </c>
      <c r="C1248" s="325" t="s">
        <v>6097</v>
      </c>
      <c r="D1248" s="273" t="s">
        <v>6098</v>
      </c>
      <c r="E1248" s="274"/>
      <c r="F1248" s="275" t="s">
        <v>2590</v>
      </c>
      <c r="G1248" s="276">
        <v>62</v>
      </c>
      <c r="H1248" s="277">
        <v>6.21</v>
      </c>
      <c r="I1248" s="278">
        <v>1.57</v>
      </c>
      <c r="J1248" s="279">
        <f>ROUND(H1248+I1248,2)</f>
        <v>7.78</v>
      </c>
      <c r="K1248" s="166">
        <f>ROUND(G1248*H1248,2)</f>
        <v>385.02</v>
      </c>
      <c r="L1248" s="166">
        <f>ROUND(G1248*I1248,2)</f>
        <v>97.34</v>
      </c>
      <c r="M1248" s="166">
        <f>ROUND(K1248+L1248,2)</f>
        <v>482.36</v>
      </c>
      <c r="N1248" s="166">
        <f>ROUND(M1248*(1+$I$2),2)</f>
        <v>602.95000000000005</v>
      </c>
      <c r="O1248" s="166"/>
      <c r="P1248" s="167">
        <f>ROUND(G1248-O1248,2)</f>
        <v>62</v>
      </c>
      <c r="Q1248" s="168">
        <f>ROUND(O1248*$H1248*(1+$I$2),2)</f>
        <v>0</v>
      </c>
      <c r="R1248" s="168">
        <f>ROUND(O1248*$I1248*(1+$I$2),2)</f>
        <v>0</v>
      </c>
      <c r="S1248" s="168">
        <f>ROUND(O1248*($I1248+$H1248),2)</f>
        <v>0</v>
      </c>
      <c r="T1248" s="169">
        <f>ROUND(Q1248+R1248,2)</f>
        <v>0</v>
      </c>
      <c r="U1248" s="166"/>
      <c r="V1248" s="167">
        <f>ROUND(P1248-U1248,2)</f>
        <v>62</v>
      </c>
      <c r="W1248" s="168">
        <f>ROUND(U1248*$H1248*(1+$I$2),2)</f>
        <v>0</v>
      </c>
      <c r="X1248" s="168">
        <f>ROUND(U1248*$I1248*(1+$I$2),2)</f>
        <v>0</v>
      </c>
      <c r="Y1248" s="168">
        <f>ROUND(U1248*($I1248+$H1248),2)</f>
        <v>0</v>
      </c>
      <c r="Z1248" s="169">
        <f>ROUND(W1248+X1248,2)</f>
        <v>0</v>
      </c>
      <c r="AA1248" s="166"/>
      <c r="AB1248" s="167">
        <f>ROUND(V1248-AA1248,2)</f>
        <v>62</v>
      </c>
      <c r="AC1248" s="168">
        <f>ROUND(AA1248*$H1248*(1+$I$2),2)</f>
        <v>0</v>
      </c>
      <c r="AD1248" s="168">
        <f>ROUND(AA1248*$I1248*(1+$I$2),2)</f>
        <v>0</v>
      </c>
      <c r="AE1248" s="168">
        <f>ROUND(AA1248*($I1248+$H1248),2)</f>
        <v>0</v>
      </c>
      <c r="AF1248" s="169">
        <f>ROUND(AC1248+AD1248,2)</f>
        <v>0</v>
      </c>
      <c r="AG1248" s="170"/>
      <c r="AH1248" s="238" t="s">
        <v>1490</v>
      </c>
      <c r="AI1248" s="295"/>
      <c r="AN1248" s="255"/>
      <c r="AO1248" s="256"/>
      <c r="AP1248" s="256"/>
      <c r="AQ1248" s="257"/>
    </row>
    <row r="1249" spans="1:43" ht="19.5">
      <c r="A1249" s="281"/>
      <c r="B1249" s="282" t="s">
        <v>6099</v>
      </c>
      <c r="C1249" s="299" t="s">
        <v>6100</v>
      </c>
      <c r="D1249" s="273" t="s">
        <v>6101</v>
      </c>
      <c r="E1249" s="274"/>
      <c r="F1249" s="275" t="s">
        <v>2590</v>
      </c>
      <c r="G1249" s="276">
        <v>21</v>
      </c>
      <c r="H1249" s="277">
        <v>8.67</v>
      </c>
      <c r="I1249" s="278">
        <v>3.12</v>
      </c>
      <c r="J1249" s="279">
        <f>ROUND(H1249+I1249,2)</f>
        <v>11.79</v>
      </c>
      <c r="K1249" s="166">
        <f>ROUND(G1249*H1249,2)</f>
        <v>182.07</v>
      </c>
      <c r="L1249" s="166">
        <f>ROUND(G1249*I1249,2)</f>
        <v>65.52</v>
      </c>
      <c r="M1249" s="166">
        <f>ROUND(K1249+L1249,2)</f>
        <v>247.59</v>
      </c>
      <c r="N1249" s="166">
        <f>ROUND(M1249*(1+$I$2),2)</f>
        <v>309.49</v>
      </c>
      <c r="O1249" s="166"/>
      <c r="P1249" s="167">
        <f>ROUND(G1249-O1249,2)</f>
        <v>21</v>
      </c>
      <c r="Q1249" s="168">
        <f>ROUND(O1249*$H1249*(1+$I$2),2)</f>
        <v>0</v>
      </c>
      <c r="R1249" s="168">
        <f>ROUND(O1249*$I1249*(1+$I$2),2)</f>
        <v>0</v>
      </c>
      <c r="S1249" s="168">
        <f>ROUND(O1249*($I1249+$H1249),2)</f>
        <v>0</v>
      </c>
      <c r="T1249" s="169">
        <f>ROUND(Q1249+R1249,2)</f>
        <v>0</v>
      </c>
      <c r="U1249" s="166"/>
      <c r="V1249" s="167">
        <f>ROUND(P1249-U1249,2)</f>
        <v>21</v>
      </c>
      <c r="W1249" s="168">
        <f>ROUND(U1249*$H1249*(1+$I$2),2)</f>
        <v>0</v>
      </c>
      <c r="X1249" s="168">
        <f>ROUND(U1249*$I1249*(1+$I$2),2)</f>
        <v>0</v>
      </c>
      <c r="Y1249" s="168">
        <f>ROUND(U1249*($I1249+$H1249),2)</f>
        <v>0</v>
      </c>
      <c r="Z1249" s="169">
        <f>ROUND(W1249+X1249,2)</f>
        <v>0</v>
      </c>
      <c r="AA1249" s="166"/>
      <c r="AB1249" s="167">
        <f>ROUND(V1249-AA1249,2)</f>
        <v>21</v>
      </c>
      <c r="AC1249" s="168">
        <f>ROUND(AA1249*$H1249*(1+$I$2),2)</f>
        <v>0</v>
      </c>
      <c r="AD1249" s="168">
        <f>ROUND(AA1249*$I1249*(1+$I$2),2)</f>
        <v>0</v>
      </c>
      <c r="AE1249" s="168">
        <f>ROUND(AA1249*($I1249+$H1249),2)</f>
        <v>0</v>
      </c>
      <c r="AF1249" s="169">
        <f>ROUND(AC1249+AD1249,2)</f>
        <v>0</v>
      </c>
      <c r="AG1249" s="170"/>
      <c r="AH1249" s="238" t="s">
        <v>1490</v>
      </c>
      <c r="AI1249" s="280"/>
      <c r="AN1249" s="255"/>
      <c r="AO1249" s="256"/>
      <c r="AP1249" s="256"/>
      <c r="AQ1249" s="257"/>
    </row>
    <row r="1250" spans="1:43" ht="19.5">
      <c r="A1250" s="281"/>
      <c r="B1250" s="282" t="s">
        <v>6102</v>
      </c>
      <c r="C1250" s="299" t="s">
        <v>6103</v>
      </c>
      <c r="D1250" s="273" t="s">
        <v>6104</v>
      </c>
      <c r="E1250" s="274"/>
      <c r="F1250" s="275" t="s">
        <v>2590</v>
      </c>
      <c r="G1250" s="276">
        <v>103</v>
      </c>
      <c r="H1250" s="277">
        <v>13.38</v>
      </c>
      <c r="I1250" s="278">
        <v>4.7</v>
      </c>
      <c r="J1250" s="279">
        <f>ROUND(H1250+I1250,2)</f>
        <v>18.079999999999998</v>
      </c>
      <c r="K1250" s="166">
        <f>ROUND(G1250*H1250,2)</f>
        <v>1378.14</v>
      </c>
      <c r="L1250" s="166">
        <f>ROUND(G1250*I1250,2)</f>
        <v>484.1</v>
      </c>
      <c r="M1250" s="166">
        <f>ROUND(K1250+L1250,2)</f>
        <v>1862.24</v>
      </c>
      <c r="N1250" s="166">
        <f>ROUND(M1250*(1+$I$2),2)</f>
        <v>2327.8000000000002</v>
      </c>
      <c r="O1250" s="166"/>
      <c r="P1250" s="167">
        <f>ROUND(G1250-O1250,2)</f>
        <v>103</v>
      </c>
      <c r="Q1250" s="168">
        <f>ROUND(O1250*$H1250*(1+$I$2),2)</f>
        <v>0</v>
      </c>
      <c r="R1250" s="168">
        <f>ROUND(O1250*$I1250*(1+$I$2),2)</f>
        <v>0</v>
      </c>
      <c r="S1250" s="168">
        <f>ROUND(O1250*($I1250+$H1250),2)</f>
        <v>0</v>
      </c>
      <c r="T1250" s="169">
        <f>ROUND(Q1250+R1250,2)</f>
        <v>0</v>
      </c>
      <c r="U1250" s="166"/>
      <c r="V1250" s="167">
        <f>ROUND(P1250-U1250,2)</f>
        <v>103</v>
      </c>
      <c r="W1250" s="168">
        <f>ROUND(U1250*$H1250*(1+$I$2),2)</f>
        <v>0</v>
      </c>
      <c r="X1250" s="168">
        <f>ROUND(U1250*$I1250*(1+$I$2),2)</f>
        <v>0</v>
      </c>
      <c r="Y1250" s="168">
        <f>ROUND(U1250*($I1250+$H1250),2)</f>
        <v>0</v>
      </c>
      <c r="Z1250" s="169">
        <f>ROUND(W1250+X1250,2)</f>
        <v>0</v>
      </c>
      <c r="AA1250" s="166"/>
      <c r="AB1250" s="167">
        <f>ROUND(V1250-AA1250,2)</f>
        <v>103</v>
      </c>
      <c r="AC1250" s="168">
        <f>ROUND(AA1250*$H1250*(1+$I$2),2)</f>
        <v>0</v>
      </c>
      <c r="AD1250" s="168">
        <f>ROUND(AA1250*$I1250*(1+$I$2),2)</f>
        <v>0</v>
      </c>
      <c r="AE1250" s="168">
        <f>ROUND(AA1250*($I1250+$H1250),2)</f>
        <v>0</v>
      </c>
      <c r="AF1250" s="169">
        <f>ROUND(AC1250+AD1250,2)</f>
        <v>0</v>
      </c>
      <c r="AG1250" s="170"/>
      <c r="AH1250" s="238" t="s">
        <v>1490</v>
      </c>
      <c r="AI1250" s="280"/>
      <c r="AN1250" s="239"/>
      <c r="AO1250" s="240"/>
      <c r="AP1250" s="240"/>
      <c r="AQ1250" s="241"/>
    </row>
    <row r="1251" spans="1:43" ht="19.5">
      <c r="A1251" s="281"/>
      <c r="B1251" s="282" t="s">
        <v>6105</v>
      </c>
      <c r="C1251" s="299" t="s">
        <v>6106</v>
      </c>
      <c r="D1251" s="273" t="s">
        <v>6107</v>
      </c>
      <c r="E1251" s="274"/>
      <c r="F1251" s="275" t="s">
        <v>2590</v>
      </c>
      <c r="G1251" s="276">
        <v>82</v>
      </c>
      <c r="H1251" s="277">
        <v>19.78</v>
      </c>
      <c r="I1251" s="278">
        <v>6.26</v>
      </c>
      <c r="J1251" s="279">
        <f>ROUND(H1251+I1251,2)</f>
        <v>26.04</v>
      </c>
      <c r="K1251" s="166">
        <f>ROUND(G1251*H1251,2)</f>
        <v>1621.96</v>
      </c>
      <c r="L1251" s="166">
        <f>ROUND(G1251*I1251,2)</f>
        <v>513.32000000000005</v>
      </c>
      <c r="M1251" s="166">
        <f>ROUND(K1251+L1251,2)</f>
        <v>2135.2800000000002</v>
      </c>
      <c r="N1251" s="166">
        <f>ROUND(M1251*(1+$I$2),2)</f>
        <v>2669.1</v>
      </c>
      <c r="O1251" s="166"/>
      <c r="P1251" s="167">
        <f>ROUND(G1251-O1251,2)</f>
        <v>82</v>
      </c>
      <c r="Q1251" s="168">
        <f>ROUND(O1251*$H1251*(1+$I$2),2)</f>
        <v>0</v>
      </c>
      <c r="R1251" s="168">
        <f>ROUND(O1251*$I1251*(1+$I$2),2)</f>
        <v>0</v>
      </c>
      <c r="S1251" s="168">
        <f>ROUND(O1251*($I1251+$H1251),2)</f>
        <v>0</v>
      </c>
      <c r="T1251" s="169">
        <f>ROUND(Q1251+R1251,2)</f>
        <v>0</v>
      </c>
      <c r="U1251" s="166"/>
      <c r="V1251" s="167">
        <f>ROUND(P1251-U1251,2)</f>
        <v>82</v>
      </c>
      <c r="W1251" s="168">
        <f>ROUND(U1251*$H1251*(1+$I$2),2)</f>
        <v>0</v>
      </c>
      <c r="X1251" s="168">
        <f>ROUND(U1251*$I1251*(1+$I$2),2)</f>
        <v>0</v>
      </c>
      <c r="Y1251" s="168">
        <f>ROUND(U1251*($I1251+$H1251),2)</f>
        <v>0</v>
      </c>
      <c r="Z1251" s="169">
        <f>ROUND(W1251+X1251,2)</f>
        <v>0</v>
      </c>
      <c r="AA1251" s="166"/>
      <c r="AB1251" s="167">
        <f>ROUND(V1251-AA1251,2)</f>
        <v>82</v>
      </c>
      <c r="AC1251" s="168">
        <f>ROUND(AA1251*$H1251*(1+$I$2),2)</f>
        <v>0</v>
      </c>
      <c r="AD1251" s="168">
        <f>ROUND(AA1251*$I1251*(1+$I$2),2)</f>
        <v>0</v>
      </c>
      <c r="AE1251" s="168">
        <f>ROUND(AA1251*($I1251+$H1251),2)</f>
        <v>0</v>
      </c>
      <c r="AF1251" s="169">
        <f>ROUND(AC1251+AD1251,2)</f>
        <v>0</v>
      </c>
      <c r="AG1251" s="170"/>
      <c r="AH1251" s="238" t="s">
        <v>1490</v>
      </c>
      <c r="AI1251" s="280"/>
      <c r="AN1251" s="255"/>
      <c r="AO1251" s="256"/>
      <c r="AP1251" s="256"/>
      <c r="AQ1251" s="257"/>
    </row>
    <row r="1252" spans="1:43" ht="20.25" thickBot="1">
      <c r="A1252" s="281"/>
      <c r="B1252" s="282" t="s">
        <v>6108</v>
      </c>
      <c r="C1252" s="299" t="s">
        <v>6109</v>
      </c>
      <c r="D1252" s="273" t="s">
        <v>6110</v>
      </c>
      <c r="E1252" s="274"/>
      <c r="F1252" s="275" t="s">
        <v>2590</v>
      </c>
      <c r="G1252" s="276">
        <v>21</v>
      </c>
      <c r="H1252" s="277">
        <v>25.47</v>
      </c>
      <c r="I1252" s="278">
        <v>7.83</v>
      </c>
      <c r="J1252" s="279">
        <f>ROUND(H1252+I1252,2)</f>
        <v>33.299999999999997</v>
      </c>
      <c r="K1252" s="166">
        <f>ROUND(G1252*H1252,2)</f>
        <v>534.87</v>
      </c>
      <c r="L1252" s="166">
        <f>ROUND(G1252*I1252,2)</f>
        <v>164.43</v>
      </c>
      <c r="M1252" s="166">
        <f>ROUND(K1252+L1252,2)</f>
        <v>699.3</v>
      </c>
      <c r="N1252" s="166">
        <f>ROUND(M1252*(1+$I$2),2)</f>
        <v>874.13</v>
      </c>
      <c r="O1252" s="166"/>
      <c r="P1252" s="167">
        <f>ROUND(G1252-O1252,2)</f>
        <v>21</v>
      </c>
      <c r="Q1252" s="168">
        <f>ROUND(O1252*$H1252*(1+$I$2),2)</f>
        <v>0</v>
      </c>
      <c r="R1252" s="168">
        <f>ROUND(O1252*$I1252*(1+$I$2),2)</f>
        <v>0</v>
      </c>
      <c r="S1252" s="168">
        <f>ROUND(O1252*($I1252+$H1252),2)</f>
        <v>0</v>
      </c>
      <c r="T1252" s="169">
        <f>ROUND(Q1252+R1252,2)</f>
        <v>0</v>
      </c>
      <c r="U1252" s="166"/>
      <c r="V1252" s="167">
        <f>ROUND(P1252-U1252,2)</f>
        <v>21</v>
      </c>
      <c r="W1252" s="168">
        <f>ROUND(U1252*$H1252*(1+$I$2),2)</f>
        <v>0</v>
      </c>
      <c r="X1252" s="168">
        <f>ROUND(U1252*$I1252*(1+$I$2),2)</f>
        <v>0</v>
      </c>
      <c r="Y1252" s="168">
        <f>ROUND(U1252*($I1252+$H1252),2)</f>
        <v>0</v>
      </c>
      <c r="Z1252" s="169">
        <f>ROUND(W1252+X1252,2)</f>
        <v>0</v>
      </c>
      <c r="AA1252" s="166"/>
      <c r="AB1252" s="167">
        <f>ROUND(V1252-AA1252,2)</f>
        <v>21</v>
      </c>
      <c r="AC1252" s="168">
        <f>ROUND(AA1252*$H1252*(1+$I$2),2)</f>
        <v>0</v>
      </c>
      <c r="AD1252" s="168">
        <f>ROUND(AA1252*$I1252*(1+$I$2),2)</f>
        <v>0</v>
      </c>
      <c r="AE1252" s="168">
        <f>ROUND(AA1252*($I1252+$H1252),2)</f>
        <v>0</v>
      </c>
      <c r="AF1252" s="169">
        <f>ROUND(AC1252+AD1252,2)</f>
        <v>0</v>
      </c>
      <c r="AG1252" s="170"/>
      <c r="AH1252" s="238" t="s">
        <v>1490</v>
      </c>
      <c r="AI1252" s="280"/>
      <c r="AN1252" s="255"/>
      <c r="AO1252" s="256"/>
      <c r="AP1252" s="256"/>
      <c r="AQ1252" s="257"/>
    </row>
    <row r="1253" spans="1:43" ht="19.5">
      <c r="A1253" s="287"/>
      <c r="B1253" s="259" t="s">
        <v>6111</v>
      </c>
      <c r="C1253" s="303" t="s">
        <v>2541</v>
      </c>
      <c r="D1253" s="260" t="s">
        <v>6112</v>
      </c>
      <c r="E1253" s="181">
        <f>SUM(N1254:N1254)</f>
        <v>1728.25</v>
      </c>
      <c r="F1253" s="261"/>
      <c r="G1253" s="262" t="s">
        <v>2541</v>
      </c>
      <c r="H1253" s="263"/>
      <c r="I1253" s="264"/>
      <c r="J1253" s="265"/>
      <c r="K1253" s="266"/>
      <c r="L1253" s="266"/>
      <c r="M1253" s="266"/>
      <c r="N1253" s="266"/>
      <c r="O1253" s="267">
        <f>SUM(T1254:T1254)</f>
        <v>0</v>
      </c>
      <c r="P1253" s="268"/>
      <c r="Q1253" s="269"/>
      <c r="R1253" s="269"/>
      <c r="S1253" s="269"/>
      <c r="T1253" s="270"/>
      <c r="U1253" s="267">
        <f>SUM(Z1254:Z1254)</f>
        <v>0</v>
      </c>
      <c r="V1253" s="268"/>
      <c r="W1253" s="269"/>
      <c r="X1253" s="269"/>
      <c r="Y1253" s="269"/>
      <c r="Z1253" s="270"/>
      <c r="AA1253" s="267">
        <f>SUM(AF1254:AF1254)</f>
        <v>0</v>
      </c>
      <c r="AB1253" s="268"/>
      <c r="AC1253" s="269"/>
      <c r="AD1253" s="269"/>
      <c r="AE1253" s="269"/>
      <c r="AF1253" s="270"/>
      <c r="AG1253" s="237"/>
      <c r="AH1253" s="238" t="s">
        <v>1490</v>
      </c>
      <c r="AI1253" s="190"/>
      <c r="AN1253" s="255"/>
      <c r="AO1253" s="256"/>
      <c r="AP1253" s="256"/>
      <c r="AQ1253" s="257"/>
    </row>
    <row r="1254" spans="1:43" ht="45.75" thickBot="1">
      <c r="A1254" s="281"/>
      <c r="B1254" s="282" t="s">
        <v>6113</v>
      </c>
      <c r="C1254" s="283" t="s">
        <v>6114</v>
      </c>
      <c r="D1254" s="273" t="s">
        <v>6115</v>
      </c>
      <c r="E1254" s="274"/>
      <c r="F1254" s="275" t="s">
        <v>2594</v>
      </c>
      <c r="G1254" s="276">
        <v>62</v>
      </c>
      <c r="H1254" s="277">
        <v>9.9499999999999993</v>
      </c>
      <c r="I1254" s="278">
        <v>12.35</v>
      </c>
      <c r="J1254" s="279">
        <f>ROUND(H1254+I1254,2)</f>
        <v>22.3</v>
      </c>
      <c r="K1254" s="166">
        <f>ROUND(G1254*H1254,2)</f>
        <v>616.9</v>
      </c>
      <c r="L1254" s="166">
        <f>ROUND(G1254*I1254,2)</f>
        <v>765.7</v>
      </c>
      <c r="M1254" s="166">
        <f>ROUND(K1254+L1254,2)</f>
        <v>1382.6</v>
      </c>
      <c r="N1254" s="166">
        <f>ROUND(M1254*(1+$I$2),2)</f>
        <v>1728.25</v>
      </c>
      <c r="O1254" s="166"/>
      <c r="P1254" s="167">
        <f>ROUND(G1254-O1254,2)</f>
        <v>62</v>
      </c>
      <c r="Q1254" s="168">
        <f>ROUND(O1254*$H1254*(1+$I$2),2)</f>
        <v>0</v>
      </c>
      <c r="R1254" s="168">
        <f>ROUND(O1254*$I1254*(1+$I$2),2)</f>
        <v>0</v>
      </c>
      <c r="S1254" s="168">
        <f>ROUND(O1254*($I1254+$H1254),2)</f>
        <v>0</v>
      </c>
      <c r="T1254" s="169">
        <f>ROUND(Q1254+R1254,2)</f>
        <v>0</v>
      </c>
      <c r="U1254" s="166"/>
      <c r="V1254" s="167">
        <f>ROUND(P1254-U1254,2)</f>
        <v>62</v>
      </c>
      <c r="W1254" s="168">
        <f>ROUND(U1254*$H1254*(1+$I$2),2)</f>
        <v>0</v>
      </c>
      <c r="X1254" s="168">
        <f>ROUND(U1254*$I1254*(1+$I$2),2)</f>
        <v>0</v>
      </c>
      <c r="Y1254" s="168">
        <f>ROUND(U1254*($I1254+$H1254),2)</f>
        <v>0</v>
      </c>
      <c r="Z1254" s="169">
        <f>ROUND(W1254+X1254,2)</f>
        <v>0</v>
      </c>
      <c r="AA1254" s="166"/>
      <c r="AB1254" s="167">
        <f>ROUND(V1254-AA1254,2)</f>
        <v>62</v>
      </c>
      <c r="AC1254" s="168">
        <f>ROUND(AA1254*$H1254*(1+$I$2),2)</f>
        <v>0</v>
      </c>
      <c r="AD1254" s="168">
        <f>ROUND(AA1254*$I1254*(1+$I$2),2)</f>
        <v>0</v>
      </c>
      <c r="AE1254" s="168">
        <f>ROUND(AA1254*($I1254+$H1254),2)</f>
        <v>0</v>
      </c>
      <c r="AF1254" s="169">
        <f>ROUND(AC1254+AD1254,2)</f>
        <v>0</v>
      </c>
      <c r="AG1254" s="170"/>
      <c r="AH1254" s="238" t="s">
        <v>1490</v>
      </c>
      <c r="AI1254" s="280"/>
      <c r="AN1254" s="255"/>
      <c r="AO1254" s="256"/>
      <c r="AP1254" s="256"/>
      <c r="AQ1254" s="257"/>
    </row>
    <row r="1255" spans="1:43" ht="20.25" thickBot="1">
      <c r="A1255" s="293"/>
      <c r="B1255" s="243" t="s">
        <v>6116</v>
      </c>
      <c r="C1255" s="307" t="s">
        <v>2541</v>
      </c>
      <c r="D1255" s="244" t="s">
        <v>6117</v>
      </c>
      <c r="E1255" s="192">
        <f>SUM(N1257:N1297)</f>
        <v>74567.509999999995</v>
      </c>
      <c r="F1255" s="245"/>
      <c r="G1255" s="246" t="s">
        <v>2541</v>
      </c>
      <c r="H1255" s="247"/>
      <c r="I1255" s="248"/>
      <c r="J1255" s="249"/>
      <c r="K1255" s="250"/>
      <c r="L1255" s="250"/>
      <c r="M1255" s="250"/>
      <c r="N1255" s="250"/>
      <c r="O1255" s="251">
        <f>SUM(T1257:T1297)</f>
        <v>0</v>
      </c>
      <c r="P1255" s="252"/>
      <c r="Q1255" s="253"/>
      <c r="R1255" s="253"/>
      <c r="S1255" s="253"/>
      <c r="T1255" s="254"/>
      <c r="U1255" s="251">
        <f>SUM(Z1257:Z1297)</f>
        <v>0</v>
      </c>
      <c r="V1255" s="252"/>
      <c r="W1255" s="253"/>
      <c r="X1255" s="253"/>
      <c r="Y1255" s="253"/>
      <c r="Z1255" s="254"/>
      <c r="AA1255" s="251">
        <f>SUM(AF1257:AF1297)</f>
        <v>0</v>
      </c>
      <c r="AB1255" s="252"/>
      <c r="AC1255" s="253"/>
      <c r="AD1255" s="253"/>
      <c r="AE1255" s="253"/>
      <c r="AF1255" s="254"/>
      <c r="AG1255" s="237"/>
      <c r="AH1255" s="238" t="s">
        <v>1490</v>
      </c>
      <c r="AI1255" s="190"/>
      <c r="AN1255" s="255"/>
      <c r="AO1255" s="256"/>
      <c r="AP1255" s="256"/>
      <c r="AQ1255" s="257"/>
    </row>
    <row r="1256" spans="1:43" ht="19.5">
      <c r="A1256" s="287"/>
      <c r="B1256" s="259" t="s">
        <v>6118</v>
      </c>
      <c r="C1256" s="303" t="s">
        <v>2541</v>
      </c>
      <c r="D1256" s="260" t="s">
        <v>6119</v>
      </c>
      <c r="E1256" s="181">
        <f>SUM(N1257:N1284)</f>
        <v>68592.36</v>
      </c>
      <c r="F1256" s="261"/>
      <c r="G1256" s="262" t="s">
        <v>2541</v>
      </c>
      <c r="H1256" s="263"/>
      <c r="I1256" s="264"/>
      <c r="J1256" s="265"/>
      <c r="K1256" s="266"/>
      <c r="L1256" s="266"/>
      <c r="M1256" s="266"/>
      <c r="N1256" s="266"/>
      <c r="O1256" s="267">
        <f>SUM(T1257:T1284)</f>
        <v>0</v>
      </c>
      <c r="P1256" s="268"/>
      <c r="Q1256" s="269"/>
      <c r="R1256" s="269"/>
      <c r="S1256" s="269"/>
      <c r="T1256" s="270"/>
      <c r="U1256" s="267">
        <f>SUM(Z1257:Z1284)</f>
        <v>0</v>
      </c>
      <c r="V1256" s="268"/>
      <c r="W1256" s="269"/>
      <c r="X1256" s="269"/>
      <c r="Y1256" s="269"/>
      <c r="Z1256" s="270"/>
      <c r="AA1256" s="267">
        <f>SUM(AF1257:AF1284)</f>
        <v>0</v>
      </c>
      <c r="AB1256" s="268"/>
      <c r="AC1256" s="269"/>
      <c r="AD1256" s="269"/>
      <c r="AE1256" s="269"/>
      <c r="AF1256" s="270"/>
      <c r="AG1256" s="237"/>
      <c r="AH1256" s="238" t="s">
        <v>1490</v>
      </c>
      <c r="AI1256" s="190"/>
      <c r="AN1256" s="239"/>
      <c r="AO1256" s="240"/>
      <c r="AP1256" s="240"/>
      <c r="AQ1256" s="241"/>
    </row>
    <row r="1257" spans="1:43" ht="60">
      <c r="A1257" s="281"/>
      <c r="B1257" s="282" t="s">
        <v>6120</v>
      </c>
      <c r="C1257" s="296" t="s">
        <v>6121</v>
      </c>
      <c r="D1257" s="273" t="s">
        <v>6122</v>
      </c>
      <c r="E1257" s="274"/>
      <c r="F1257" s="275" t="s">
        <v>2594</v>
      </c>
      <c r="G1257" s="276">
        <v>2</v>
      </c>
      <c r="H1257" s="277">
        <v>92.64</v>
      </c>
      <c r="I1257" s="278">
        <v>13.17</v>
      </c>
      <c r="J1257" s="279">
        <f t="shared" ref="J1257:J1284" si="699">ROUND(H1257+I1257,2)</f>
        <v>105.81</v>
      </c>
      <c r="K1257" s="166">
        <f t="shared" ref="K1257:K1284" si="700">ROUND(G1257*H1257,2)</f>
        <v>185.28</v>
      </c>
      <c r="L1257" s="166">
        <f t="shared" ref="L1257:L1284" si="701">ROUND(G1257*I1257,2)</f>
        <v>26.34</v>
      </c>
      <c r="M1257" s="166">
        <f t="shared" ref="M1257:M1284" si="702">ROUND(K1257+L1257,2)</f>
        <v>211.62</v>
      </c>
      <c r="N1257" s="166">
        <f t="shared" ref="N1257:N1284" si="703">ROUND(M1257*(1+$I$2),2)</f>
        <v>264.52999999999997</v>
      </c>
      <c r="O1257" s="166"/>
      <c r="P1257" s="167">
        <f t="shared" ref="P1257:P1284" si="704">ROUND(G1257-O1257,2)</f>
        <v>2</v>
      </c>
      <c r="Q1257" s="168">
        <f t="shared" ref="Q1257:Q1284" si="705">ROUND(O1257*$H1257*(1+$I$2),2)</f>
        <v>0</v>
      </c>
      <c r="R1257" s="168">
        <f t="shared" ref="R1257:R1284" si="706">ROUND(O1257*$I1257*(1+$I$2),2)</f>
        <v>0</v>
      </c>
      <c r="S1257" s="168">
        <f t="shared" ref="S1257:S1284" si="707">ROUND(O1257*($I1257+$H1257),2)</f>
        <v>0</v>
      </c>
      <c r="T1257" s="169">
        <f t="shared" ref="T1257:T1284" si="708">ROUND(Q1257+R1257,2)</f>
        <v>0</v>
      </c>
      <c r="U1257" s="166"/>
      <c r="V1257" s="167">
        <f t="shared" ref="V1257:V1284" si="709">ROUND(P1257-U1257,2)</f>
        <v>2</v>
      </c>
      <c r="W1257" s="168">
        <f t="shared" ref="W1257:W1284" si="710">ROUND(U1257*$H1257*(1+$I$2),2)</f>
        <v>0</v>
      </c>
      <c r="X1257" s="168">
        <f t="shared" ref="X1257:X1284" si="711">ROUND(U1257*$I1257*(1+$I$2),2)</f>
        <v>0</v>
      </c>
      <c r="Y1257" s="168">
        <f t="shared" ref="Y1257:Y1284" si="712">ROUND(U1257*($I1257+$H1257),2)</f>
        <v>0</v>
      </c>
      <c r="Z1257" s="169">
        <f t="shared" ref="Z1257:Z1284" si="713">ROUND(W1257+X1257,2)</f>
        <v>0</v>
      </c>
      <c r="AA1257" s="166"/>
      <c r="AB1257" s="167">
        <f t="shared" ref="AB1257:AB1284" si="714">ROUND(V1257-AA1257,2)</f>
        <v>2</v>
      </c>
      <c r="AC1257" s="168">
        <f t="shared" ref="AC1257:AC1284" si="715">ROUND(AA1257*$H1257*(1+$I$2),2)</f>
        <v>0</v>
      </c>
      <c r="AD1257" s="168">
        <f t="shared" ref="AD1257:AD1284" si="716">ROUND(AA1257*$I1257*(1+$I$2),2)</f>
        <v>0</v>
      </c>
      <c r="AE1257" s="168">
        <f t="shared" ref="AE1257:AE1284" si="717">ROUND(AA1257*($I1257+$H1257),2)</f>
        <v>0</v>
      </c>
      <c r="AF1257" s="169">
        <f t="shared" ref="AF1257:AF1284" si="718">ROUND(AC1257+AD1257,2)</f>
        <v>0</v>
      </c>
      <c r="AG1257" s="170"/>
      <c r="AH1257" s="238" t="s">
        <v>1490</v>
      </c>
      <c r="AI1257" s="280"/>
      <c r="AN1257" s="255" t="s">
        <v>5643</v>
      </c>
      <c r="AO1257" s="256" t="s">
        <v>5644</v>
      </c>
      <c r="AP1257" s="256" t="s">
        <v>6123</v>
      </c>
      <c r="AQ1257" s="257"/>
    </row>
    <row r="1258" spans="1:43" ht="60">
      <c r="A1258" s="281"/>
      <c r="B1258" s="282" t="s">
        <v>6124</v>
      </c>
      <c r="C1258" s="296" t="s">
        <v>6125</v>
      </c>
      <c r="D1258" s="273" t="s">
        <v>6126</v>
      </c>
      <c r="E1258" s="274"/>
      <c r="F1258" s="275" t="s">
        <v>2594</v>
      </c>
      <c r="G1258" s="276">
        <v>2</v>
      </c>
      <c r="H1258" s="277">
        <v>132.97</v>
      </c>
      <c r="I1258" s="278">
        <v>21.08</v>
      </c>
      <c r="J1258" s="279">
        <f t="shared" si="699"/>
        <v>154.05000000000001</v>
      </c>
      <c r="K1258" s="166">
        <f t="shared" si="700"/>
        <v>265.94</v>
      </c>
      <c r="L1258" s="166">
        <f t="shared" si="701"/>
        <v>42.16</v>
      </c>
      <c r="M1258" s="166">
        <f t="shared" si="702"/>
        <v>308.10000000000002</v>
      </c>
      <c r="N1258" s="166">
        <f t="shared" si="703"/>
        <v>385.13</v>
      </c>
      <c r="O1258" s="166"/>
      <c r="P1258" s="167">
        <f t="shared" si="704"/>
        <v>2</v>
      </c>
      <c r="Q1258" s="168">
        <f t="shared" si="705"/>
        <v>0</v>
      </c>
      <c r="R1258" s="168">
        <f t="shared" si="706"/>
        <v>0</v>
      </c>
      <c r="S1258" s="168">
        <f t="shared" si="707"/>
        <v>0</v>
      </c>
      <c r="T1258" s="169">
        <f t="shared" si="708"/>
        <v>0</v>
      </c>
      <c r="U1258" s="166"/>
      <c r="V1258" s="167">
        <f t="shared" si="709"/>
        <v>2</v>
      </c>
      <c r="W1258" s="168">
        <f t="shared" si="710"/>
        <v>0</v>
      </c>
      <c r="X1258" s="168">
        <f t="shared" si="711"/>
        <v>0</v>
      </c>
      <c r="Y1258" s="168">
        <f t="shared" si="712"/>
        <v>0</v>
      </c>
      <c r="Z1258" s="169">
        <f t="shared" si="713"/>
        <v>0</v>
      </c>
      <c r="AA1258" s="166"/>
      <c r="AB1258" s="167">
        <f t="shared" si="714"/>
        <v>2</v>
      </c>
      <c r="AC1258" s="168">
        <f t="shared" si="715"/>
        <v>0</v>
      </c>
      <c r="AD1258" s="168">
        <f t="shared" si="716"/>
        <v>0</v>
      </c>
      <c r="AE1258" s="168">
        <f t="shared" si="717"/>
        <v>0</v>
      </c>
      <c r="AF1258" s="169">
        <f t="shared" si="718"/>
        <v>0</v>
      </c>
      <c r="AG1258" s="170"/>
      <c r="AH1258" s="238" t="s">
        <v>1490</v>
      </c>
      <c r="AI1258" s="280"/>
      <c r="AN1258" s="255" t="s">
        <v>5643</v>
      </c>
      <c r="AO1258" s="256" t="s">
        <v>6127</v>
      </c>
      <c r="AP1258" s="256" t="s">
        <v>6128</v>
      </c>
      <c r="AQ1258" s="257"/>
    </row>
    <row r="1259" spans="1:43" ht="60">
      <c r="A1259" s="281"/>
      <c r="B1259" s="282" t="s">
        <v>6129</v>
      </c>
      <c r="C1259" s="296" t="s">
        <v>6130</v>
      </c>
      <c r="D1259" s="273" t="s">
        <v>6131</v>
      </c>
      <c r="E1259" s="274"/>
      <c r="F1259" s="275" t="s">
        <v>2594</v>
      </c>
      <c r="G1259" s="276">
        <v>62</v>
      </c>
      <c r="H1259" s="277">
        <v>130.1</v>
      </c>
      <c r="I1259" s="278">
        <v>19.579999999999998</v>
      </c>
      <c r="J1259" s="279">
        <f t="shared" si="699"/>
        <v>149.68</v>
      </c>
      <c r="K1259" s="166">
        <f t="shared" si="700"/>
        <v>8066.2</v>
      </c>
      <c r="L1259" s="166">
        <f t="shared" si="701"/>
        <v>1213.96</v>
      </c>
      <c r="M1259" s="166">
        <f t="shared" si="702"/>
        <v>9280.16</v>
      </c>
      <c r="N1259" s="166">
        <f t="shared" si="703"/>
        <v>11600.2</v>
      </c>
      <c r="O1259" s="166"/>
      <c r="P1259" s="167">
        <f t="shared" si="704"/>
        <v>62</v>
      </c>
      <c r="Q1259" s="168">
        <f t="shared" si="705"/>
        <v>0</v>
      </c>
      <c r="R1259" s="168">
        <f t="shared" si="706"/>
        <v>0</v>
      </c>
      <c r="S1259" s="168">
        <f t="shared" si="707"/>
        <v>0</v>
      </c>
      <c r="T1259" s="169">
        <f t="shared" si="708"/>
        <v>0</v>
      </c>
      <c r="U1259" s="166"/>
      <c r="V1259" s="167">
        <f t="shared" si="709"/>
        <v>62</v>
      </c>
      <c r="W1259" s="168">
        <f t="shared" si="710"/>
        <v>0</v>
      </c>
      <c r="X1259" s="168">
        <f t="shared" si="711"/>
        <v>0</v>
      </c>
      <c r="Y1259" s="168">
        <f t="shared" si="712"/>
        <v>0</v>
      </c>
      <c r="Z1259" s="169">
        <f t="shared" si="713"/>
        <v>0</v>
      </c>
      <c r="AA1259" s="166"/>
      <c r="AB1259" s="167">
        <f t="shared" si="714"/>
        <v>62</v>
      </c>
      <c r="AC1259" s="168">
        <f t="shared" si="715"/>
        <v>0</v>
      </c>
      <c r="AD1259" s="168">
        <f t="shared" si="716"/>
        <v>0</v>
      </c>
      <c r="AE1259" s="168">
        <f t="shared" si="717"/>
        <v>0</v>
      </c>
      <c r="AF1259" s="169">
        <f t="shared" si="718"/>
        <v>0</v>
      </c>
      <c r="AG1259" s="170"/>
      <c r="AH1259" s="238" t="s">
        <v>1490</v>
      </c>
      <c r="AI1259" s="280"/>
      <c r="AN1259" s="255" t="s">
        <v>5643</v>
      </c>
      <c r="AO1259" s="256" t="s">
        <v>5644</v>
      </c>
      <c r="AP1259" s="256" t="s">
        <v>6123</v>
      </c>
      <c r="AQ1259" s="257"/>
    </row>
    <row r="1260" spans="1:43" ht="60">
      <c r="A1260" s="281"/>
      <c r="B1260" s="282" t="s">
        <v>6132</v>
      </c>
      <c r="C1260" s="296" t="s">
        <v>6133</v>
      </c>
      <c r="D1260" s="273" t="s">
        <v>6134</v>
      </c>
      <c r="E1260" s="274"/>
      <c r="F1260" s="275" t="s">
        <v>2594</v>
      </c>
      <c r="G1260" s="276">
        <v>10</v>
      </c>
      <c r="H1260" s="277">
        <v>218.14</v>
      </c>
      <c r="I1260" s="278">
        <v>34.6</v>
      </c>
      <c r="J1260" s="279">
        <f t="shared" si="699"/>
        <v>252.74</v>
      </c>
      <c r="K1260" s="166">
        <f t="shared" si="700"/>
        <v>2181.4</v>
      </c>
      <c r="L1260" s="166">
        <f t="shared" si="701"/>
        <v>346</v>
      </c>
      <c r="M1260" s="166">
        <f t="shared" si="702"/>
        <v>2527.4</v>
      </c>
      <c r="N1260" s="166">
        <f t="shared" si="703"/>
        <v>3159.25</v>
      </c>
      <c r="O1260" s="166"/>
      <c r="P1260" s="167">
        <f t="shared" si="704"/>
        <v>10</v>
      </c>
      <c r="Q1260" s="168">
        <f t="shared" si="705"/>
        <v>0</v>
      </c>
      <c r="R1260" s="168">
        <f t="shared" si="706"/>
        <v>0</v>
      </c>
      <c r="S1260" s="168">
        <f t="shared" si="707"/>
        <v>0</v>
      </c>
      <c r="T1260" s="169">
        <f t="shared" si="708"/>
        <v>0</v>
      </c>
      <c r="U1260" s="166"/>
      <c r="V1260" s="167">
        <f t="shared" si="709"/>
        <v>10</v>
      </c>
      <c r="W1260" s="168">
        <f t="shared" si="710"/>
        <v>0</v>
      </c>
      <c r="X1260" s="168">
        <f t="shared" si="711"/>
        <v>0</v>
      </c>
      <c r="Y1260" s="168">
        <f t="shared" si="712"/>
        <v>0</v>
      </c>
      <c r="Z1260" s="169">
        <f t="shared" si="713"/>
        <v>0</v>
      </c>
      <c r="AA1260" s="166"/>
      <c r="AB1260" s="167">
        <f t="shared" si="714"/>
        <v>10</v>
      </c>
      <c r="AC1260" s="168">
        <f t="shared" si="715"/>
        <v>0</v>
      </c>
      <c r="AD1260" s="168">
        <f t="shared" si="716"/>
        <v>0</v>
      </c>
      <c r="AE1260" s="168">
        <f t="shared" si="717"/>
        <v>0</v>
      </c>
      <c r="AF1260" s="169">
        <f t="shared" si="718"/>
        <v>0</v>
      </c>
      <c r="AG1260" s="170"/>
      <c r="AH1260" s="238" t="s">
        <v>1490</v>
      </c>
      <c r="AI1260" s="280"/>
      <c r="AN1260" s="255" t="s">
        <v>5643</v>
      </c>
      <c r="AO1260" s="256" t="s">
        <v>6127</v>
      </c>
      <c r="AP1260" s="256" t="s">
        <v>6128</v>
      </c>
      <c r="AQ1260" s="257"/>
    </row>
    <row r="1261" spans="1:43" ht="60">
      <c r="A1261" s="281"/>
      <c r="B1261" s="282" t="s">
        <v>6135</v>
      </c>
      <c r="C1261" s="296" t="s">
        <v>6136</v>
      </c>
      <c r="D1261" s="273" t="s">
        <v>6137</v>
      </c>
      <c r="E1261" s="274"/>
      <c r="F1261" s="275" t="s">
        <v>2594</v>
      </c>
      <c r="G1261" s="276">
        <v>2</v>
      </c>
      <c r="H1261" s="277">
        <v>73.64</v>
      </c>
      <c r="I1261" s="278">
        <v>11.67</v>
      </c>
      <c r="J1261" s="279">
        <f t="shared" si="699"/>
        <v>85.31</v>
      </c>
      <c r="K1261" s="166">
        <f t="shared" si="700"/>
        <v>147.28</v>
      </c>
      <c r="L1261" s="166">
        <f t="shared" si="701"/>
        <v>23.34</v>
      </c>
      <c r="M1261" s="166">
        <f t="shared" si="702"/>
        <v>170.62</v>
      </c>
      <c r="N1261" s="166">
        <f t="shared" si="703"/>
        <v>213.28</v>
      </c>
      <c r="O1261" s="166"/>
      <c r="P1261" s="167">
        <f t="shared" si="704"/>
        <v>2</v>
      </c>
      <c r="Q1261" s="168">
        <f t="shared" si="705"/>
        <v>0</v>
      </c>
      <c r="R1261" s="168">
        <f t="shared" si="706"/>
        <v>0</v>
      </c>
      <c r="S1261" s="168">
        <f t="shared" si="707"/>
        <v>0</v>
      </c>
      <c r="T1261" s="169">
        <f t="shared" si="708"/>
        <v>0</v>
      </c>
      <c r="U1261" s="166"/>
      <c r="V1261" s="167">
        <f t="shared" si="709"/>
        <v>2</v>
      </c>
      <c r="W1261" s="168">
        <f t="shared" si="710"/>
        <v>0</v>
      </c>
      <c r="X1261" s="168">
        <f t="shared" si="711"/>
        <v>0</v>
      </c>
      <c r="Y1261" s="168">
        <f t="shared" si="712"/>
        <v>0</v>
      </c>
      <c r="Z1261" s="169">
        <f t="shared" si="713"/>
        <v>0</v>
      </c>
      <c r="AA1261" s="166"/>
      <c r="AB1261" s="167">
        <f t="shared" si="714"/>
        <v>2</v>
      </c>
      <c r="AC1261" s="168">
        <f t="shared" si="715"/>
        <v>0</v>
      </c>
      <c r="AD1261" s="168">
        <f t="shared" si="716"/>
        <v>0</v>
      </c>
      <c r="AE1261" s="168">
        <f t="shared" si="717"/>
        <v>0</v>
      </c>
      <c r="AF1261" s="169">
        <f t="shared" si="718"/>
        <v>0</v>
      </c>
      <c r="AG1261" s="170"/>
      <c r="AH1261" s="238" t="s">
        <v>1490</v>
      </c>
      <c r="AI1261" s="280"/>
      <c r="AN1261" s="255" t="s">
        <v>5643</v>
      </c>
      <c r="AO1261" s="256" t="s">
        <v>6127</v>
      </c>
      <c r="AP1261" s="256" t="s">
        <v>6128</v>
      </c>
      <c r="AQ1261" s="257"/>
    </row>
    <row r="1262" spans="1:43" ht="60">
      <c r="A1262" s="281"/>
      <c r="B1262" s="282" t="s">
        <v>6138</v>
      </c>
      <c r="C1262" s="296" t="s">
        <v>6139</v>
      </c>
      <c r="D1262" s="273" t="s">
        <v>6140</v>
      </c>
      <c r="E1262" s="274"/>
      <c r="F1262" s="275" t="s">
        <v>2594</v>
      </c>
      <c r="G1262" s="276">
        <v>2</v>
      </c>
      <c r="H1262" s="277">
        <v>149.55000000000001</v>
      </c>
      <c r="I1262" s="278">
        <v>21.3</v>
      </c>
      <c r="J1262" s="279">
        <f t="shared" si="699"/>
        <v>170.85</v>
      </c>
      <c r="K1262" s="166">
        <f t="shared" si="700"/>
        <v>299.10000000000002</v>
      </c>
      <c r="L1262" s="166">
        <f t="shared" si="701"/>
        <v>42.6</v>
      </c>
      <c r="M1262" s="166">
        <f t="shared" si="702"/>
        <v>341.7</v>
      </c>
      <c r="N1262" s="166">
        <f t="shared" si="703"/>
        <v>427.13</v>
      </c>
      <c r="O1262" s="166"/>
      <c r="P1262" s="167">
        <f t="shared" si="704"/>
        <v>2</v>
      </c>
      <c r="Q1262" s="168">
        <f t="shared" si="705"/>
        <v>0</v>
      </c>
      <c r="R1262" s="168">
        <f t="shared" si="706"/>
        <v>0</v>
      </c>
      <c r="S1262" s="168">
        <f t="shared" si="707"/>
        <v>0</v>
      </c>
      <c r="T1262" s="169">
        <f t="shared" si="708"/>
        <v>0</v>
      </c>
      <c r="U1262" s="166"/>
      <c r="V1262" s="167">
        <f t="shared" si="709"/>
        <v>2</v>
      </c>
      <c r="W1262" s="168">
        <f t="shared" si="710"/>
        <v>0</v>
      </c>
      <c r="X1262" s="168">
        <f t="shared" si="711"/>
        <v>0</v>
      </c>
      <c r="Y1262" s="168">
        <f t="shared" si="712"/>
        <v>0</v>
      </c>
      <c r="Z1262" s="169">
        <f t="shared" si="713"/>
        <v>0</v>
      </c>
      <c r="AA1262" s="166"/>
      <c r="AB1262" s="167">
        <f t="shared" si="714"/>
        <v>2</v>
      </c>
      <c r="AC1262" s="168">
        <f t="shared" si="715"/>
        <v>0</v>
      </c>
      <c r="AD1262" s="168">
        <f t="shared" si="716"/>
        <v>0</v>
      </c>
      <c r="AE1262" s="168">
        <f t="shared" si="717"/>
        <v>0</v>
      </c>
      <c r="AF1262" s="169">
        <f t="shared" si="718"/>
        <v>0</v>
      </c>
      <c r="AG1262" s="170"/>
      <c r="AH1262" s="238" t="s">
        <v>1490</v>
      </c>
      <c r="AI1262" s="280"/>
      <c r="AN1262" s="239" t="s">
        <v>5643</v>
      </c>
      <c r="AO1262" s="240" t="s">
        <v>6127</v>
      </c>
      <c r="AP1262" s="240" t="s">
        <v>6128</v>
      </c>
      <c r="AQ1262" s="241"/>
    </row>
    <row r="1263" spans="1:43" ht="60">
      <c r="A1263" s="281"/>
      <c r="B1263" s="282" t="s">
        <v>6141</v>
      </c>
      <c r="C1263" s="296" t="s">
        <v>6142</v>
      </c>
      <c r="D1263" s="273" t="s">
        <v>6143</v>
      </c>
      <c r="E1263" s="274"/>
      <c r="F1263" s="275" t="s">
        <v>2594</v>
      </c>
      <c r="G1263" s="276">
        <v>21</v>
      </c>
      <c r="H1263" s="277">
        <v>117.72</v>
      </c>
      <c r="I1263" s="278">
        <v>18.41</v>
      </c>
      <c r="J1263" s="279">
        <f t="shared" si="699"/>
        <v>136.13</v>
      </c>
      <c r="K1263" s="166">
        <f t="shared" si="700"/>
        <v>2472.12</v>
      </c>
      <c r="L1263" s="166">
        <f t="shared" si="701"/>
        <v>386.61</v>
      </c>
      <c r="M1263" s="166">
        <f t="shared" si="702"/>
        <v>2858.73</v>
      </c>
      <c r="N1263" s="166">
        <f t="shared" si="703"/>
        <v>3573.41</v>
      </c>
      <c r="O1263" s="166"/>
      <c r="P1263" s="167">
        <f t="shared" si="704"/>
        <v>21</v>
      </c>
      <c r="Q1263" s="168">
        <f t="shared" si="705"/>
        <v>0</v>
      </c>
      <c r="R1263" s="168">
        <f t="shared" si="706"/>
        <v>0</v>
      </c>
      <c r="S1263" s="168">
        <f t="shared" si="707"/>
        <v>0</v>
      </c>
      <c r="T1263" s="169">
        <f t="shared" si="708"/>
        <v>0</v>
      </c>
      <c r="U1263" s="166"/>
      <c r="V1263" s="167">
        <f t="shared" si="709"/>
        <v>21</v>
      </c>
      <c r="W1263" s="168">
        <f t="shared" si="710"/>
        <v>0</v>
      </c>
      <c r="X1263" s="168">
        <f t="shared" si="711"/>
        <v>0</v>
      </c>
      <c r="Y1263" s="168">
        <f t="shared" si="712"/>
        <v>0</v>
      </c>
      <c r="Z1263" s="169">
        <f t="shared" si="713"/>
        <v>0</v>
      </c>
      <c r="AA1263" s="166"/>
      <c r="AB1263" s="167">
        <f t="shared" si="714"/>
        <v>21</v>
      </c>
      <c r="AC1263" s="168">
        <f t="shared" si="715"/>
        <v>0</v>
      </c>
      <c r="AD1263" s="168">
        <f t="shared" si="716"/>
        <v>0</v>
      </c>
      <c r="AE1263" s="168">
        <f t="shared" si="717"/>
        <v>0</v>
      </c>
      <c r="AF1263" s="169">
        <f t="shared" si="718"/>
        <v>0</v>
      </c>
      <c r="AG1263" s="170"/>
      <c r="AH1263" s="238" t="s">
        <v>1490</v>
      </c>
      <c r="AI1263" s="280"/>
      <c r="AN1263" s="255" t="s">
        <v>5643</v>
      </c>
      <c r="AO1263" s="256" t="s">
        <v>5644</v>
      </c>
      <c r="AP1263" s="256"/>
      <c r="AQ1263" s="257" t="s">
        <v>6128</v>
      </c>
    </row>
    <row r="1264" spans="1:43" ht="60">
      <c r="A1264" s="281"/>
      <c r="B1264" s="282" t="s">
        <v>6144</v>
      </c>
      <c r="C1264" s="299" t="s">
        <v>6145</v>
      </c>
      <c r="D1264" s="273" t="s">
        <v>6146</v>
      </c>
      <c r="E1264" s="274"/>
      <c r="F1264" s="275" t="s">
        <v>2594</v>
      </c>
      <c r="G1264" s="276">
        <v>4</v>
      </c>
      <c r="H1264" s="277">
        <v>98.07</v>
      </c>
      <c r="I1264" s="278">
        <v>20.73</v>
      </c>
      <c r="J1264" s="279">
        <f t="shared" si="699"/>
        <v>118.8</v>
      </c>
      <c r="K1264" s="166">
        <f t="shared" si="700"/>
        <v>392.28</v>
      </c>
      <c r="L1264" s="166">
        <f t="shared" si="701"/>
        <v>82.92</v>
      </c>
      <c r="M1264" s="166">
        <f t="shared" si="702"/>
        <v>475.2</v>
      </c>
      <c r="N1264" s="166">
        <f t="shared" si="703"/>
        <v>594</v>
      </c>
      <c r="O1264" s="166"/>
      <c r="P1264" s="167">
        <f t="shared" si="704"/>
        <v>4</v>
      </c>
      <c r="Q1264" s="168">
        <f t="shared" si="705"/>
        <v>0</v>
      </c>
      <c r="R1264" s="168">
        <f t="shared" si="706"/>
        <v>0</v>
      </c>
      <c r="S1264" s="168">
        <f t="shared" si="707"/>
        <v>0</v>
      </c>
      <c r="T1264" s="169">
        <f t="shared" si="708"/>
        <v>0</v>
      </c>
      <c r="U1264" s="166"/>
      <c r="V1264" s="167">
        <f t="shared" si="709"/>
        <v>4</v>
      </c>
      <c r="W1264" s="168">
        <f t="shared" si="710"/>
        <v>0</v>
      </c>
      <c r="X1264" s="168">
        <f t="shared" si="711"/>
        <v>0</v>
      </c>
      <c r="Y1264" s="168">
        <f t="shared" si="712"/>
        <v>0</v>
      </c>
      <c r="Z1264" s="169">
        <f t="shared" si="713"/>
        <v>0</v>
      </c>
      <c r="AA1264" s="166"/>
      <c r="AB1264" s="167">
        <f t="shared" si="714"/>
        <v>4</v>
      </c>
      <c r="AC1264" s="168">
        <f t="shared" si="715"/>
        <v>0</v>
      </c>
      <c r="AD1264" s="168">
        <f t="shared" si="716"/>
        <v>0</v>
      </c>
      <c r="AE1264" s="168">
        <f t="shared" si="717"/>
        <v>0</v>
      </c>
      <c r="AF1264" s="169">
        <f t="shared" si="718"/>
        <v>0</v>
      </c>
      <c r="AG1264" s="170"/>
      <c r="AH1264" s="238" t="s">
        <v>1490</v>
      </c>
      <c r="AI1264" s="280"/>
      <c r="AN1264" s="255"/>
      <c r="AO1264" s="256"/>
      <c r="AP1264" s="256"/>
      <c r="AQ1264" s="257"/>
    </row>
    <row r="1265" spans="1:43" ht="45">
      <c r="A1265" s="281"/>
      <c r="B1265" s="282" t="s">
        <v>6147</v>
      </c>
      <c r="C1265" s="296" t="s">
        <v>6148</v>
      </c>
      <c r="D1265" s="273" t="s">
        <v>6149</v>
      </c>
      <c r="E1265" s="274"/>
      <c r="F1265" s="275" t="s">
        <v>2594</v>
      </c>
      <c r="G1265" s="276">
        <v>2</v>
      </c>
      <c r="H1265" s="277">
        <v>171.27</v>
      </c>
      <c r="I1265" s="278">
        <v>30.78</v>
      </c>
      <c r="J1265" s="279">
        <f t="shared" si="699"/>
        <v>202.05</v>
      </c>
      <c r="K1265" s="166">
        <f t="shared" si="700"/>
        <v>342.54</v>
      </c>
      <c r="L1265" s="166">
        <f t="shared" si="701"/>
        <v>61.56</v>
      </c>
      <c r="M1265" s="166">
        <f t="shared" si="702"/>
        <v>404.1</v>
      </c>
      <c r="N1265" s="166">
        <f t="shared" si="703"/>
        <v>505.13</v>
      </c>
      <c r="O1265" s="166"/>
      <c r="P1265" s="167">
        <f t="shared" si="704"/>
        <v>2</v>
      </c>
      <c r="Q1265" s="168">
        <f t="shared" si="705"/>
        <v>0</v>
      </c>
      <c r="R1265" s="168">
        <f t="shared" si="706"/>
        <v>0</v>
      </c>
      <c r="S1265" s="168">
        <f t="shared" si="707"/>
        <v>0</v>
      </c>
      <c r="T1265" s="169">
        <f t="shared" si="708"/>
        <v>0</v>
      </c>
      <c r="U1265" s="166"/>
      <c r="V1265" s="167">
        <f t="shared" si="709"/>
        <v>2</v>
      </c>
      <c r="W1265" s="168">
        <f t="shared" si="710"/>
        <v>0</v>
      </c>
      <c r="X1265" s="168">
        <f t="shared" si="711"/>
        <v>0</v>
      </c>
      <c r="Y1265" s="168">
        <f t="shared" si="712"/>
        <v>0</v>
      </c>
      <c r="Z1265" s="169">
        <f t="shared" si="713"/>
        <v>0</v>
      </c>
      <c r="AA1265" s="166"/>
      <c r="AB1265" s="167">
        <f t="shared" si="714"/>
        <v>2</v>
      </c>
      <c r="AC1265" s="168">
        <f t="shared" si="715"/>
        <v>0</v>
      </c>
      <c r="AD1265" s="168">
        <f t="shared" si="716"/>
        <v>0</v>
      </c>
      <c r="AE1265" s="168">
        <f t="shared" si="717"/>
        <v>0</v>
      </c>
      <c r="AF1265" s="169">
        <f t="shared" si="718"/>
        <v>0</v>
      </c>
      <c r="AG1265" s="170"/>
      <c r="AH1265" s="238" t="s">
        <v>1490</v>
      </c>
      <c r="AI1265" s="280"/>
      <c r="AN1265" s="255" t="s">
        <v>4780</v>
      </c>
      <c r="AO1265" s="256" t="s">
        <v>6150</v>
      </c>
      <c r="AP1265" s="256" t="s">
        <v>6151</v>
      </c>
      <c r="AQ1265" s="257"/>
    </row>
    <row r="1266" spans="1:43" ht="60">
      <c r="A1266" s="281"/>
      <c r="B1266" s="282" t="s">
        <v>6152</v>
      </c>
      <c r="C1266" s="296" t="s">
        <v>6153</v>
      </c>
      <c r="D1266" s="273" t="s">
        <v>6154</v>
      </c>
      <c r="E1266" s="274"/>
      <c r="F1266" s="275" t="s">
        <v>2594</v>
      </c>
      <c r="G1266" s="276">
        <v>2</v>
      </c>
      <c r="H1266" s="277">
        <v>310.70999999999998</v>
      </c>
      <c r="I1266" s="278">
        <v>30.78</v>
      </c>
      <c r="J1266" s="279">
        <f t="shared" si="699"/>
        <v>341.49</v>
      </c>
      <c r="K1266" s="166">
        <f t="shared" si="700"/>
        <v>621.41999999999996</v>
      </c>
      <c r="L1266" s="166">
        <f t="shared" si="701"/>
        <v>61.56</v>
      </c>
      <c r="M1266" s="166">
        <f t="shared" si="702"/>
        <v>682.98</v>
      </c>
      <c r="N1266" s="166">
        <f t="shared" si="703"/>
        <v>853.73</v>
      </c>
      <c r="O1266" s="166"/>
      <c r="P1266" s="167">
        <f t="shared" si="704"/>
        <v>2</v>
      </c>
      <c r="Q1266" s="168">
        <f t="shared" si="705"/>
        <v>0</v>
      </c>
      <c r="R1266" s="168">
        <f t="shared" si="706"/>
        <v>0</v>
      </c>
      <c r="S1266" s="168">
        <f t="shared" si="707"/>
        <v>0</v>
      </c>
      <c r="T1266" s="169">
        <f t="shared" si="708"/>
        <v>0</v>
      </c>
      <c r="U1266" s="166"/>
      <c r="V1266" s="167">
        <f t="shared" si="709"/>
        <v>2</v>
      </c>
      <c r="W1266" s="168">
        <f t="shared" si="710"/>
        <v>0</v>
      </c>
      <c r="X1266" s="168">
        <f t="shared" si="711"/>
        <v>0</v>
      </c>
      <c r="Y1266" s="168">
        <f t="shared" si="712"/>
        <v>0</v>
      </c>
      <c r="Z1266" s="169">
        <f t="shared" si="713"/>
        <v>0</v>
      </c>
      <c r="AA1266" s="166"/>
      <c r="AB1266" s="167">
        <f t="shared" si="714"/>
        <v>2</v>
      </c>
      <c r="AC1266" s="168">
        <f t="shared" si="715"/>
        <v>0</v>
      </c>
      <c r="AD1266" s="168">
        <f t="shared" si="716"/>
        <v>0</v>
      </c>
      <c r="AE1266" s="168">
        <f t="shared" si="717"/>
        <v>0</v>
      </c>
      <c r="AF1266" s="169">
        <f t="shared" si="718"/>
        <v>0</v>
      </c>
      <c r="AG1266" s="170"/>
      <c r="AH1266" s="238" t="s">
        <v>1490</v>
      </c>
      <c r="AI1266" s="280"/>
      <c r="AN1266" s="255" t="s">
        <v>4780</v>
      </c>
      <c r="AO1266" s="256" t="s">
        <v>6150</v>
      </c>
      <c r="AP1266" s="256" t="s">
        <v>6151</v>
      </c>
      <c r="AQ1266" s="257"/>
    </row>
    <row r="1267" spans="1:43" ht="105">
      <c r="A1267" s="281"/>
      <c r="B1267" s="282" t="s">
        <v>6155</v>
      </c>
      <c r="C1267" s="294" t="s">
        <v>6156</v>
      </c>
      <c r="D1267" s="273" t="s">
        <v>6157</v>
      </c>
      <c r="E1267" s="274"/>
      <c r="F1267" s="275" t="s">
        <v>2594</v>
      </c>
      <c r="G1267" s="276">
        <v>2</v>
      </c>
      <c r="H1267" s="277">
        <v>195.7</v>
      </c>
      <c r="I1267" s="278">
        <v>61.56</v>
      </c>
      <c r="J1267" s="279">
        <f t="shared" si="699"/>
        <v>257.26</v>
      </c>
      <c r="K1267" s="166">
        <f t="shared" si="700"/>
        <v>391.4</v>
      </c>
      <c r="L1267" s="166">
        <f t="shared" si="701"/>
        <v>123.12</v>
      </c>
      <c r="M1267" s="166">
        <f t="shared" si="702"/>
        <v>514.52</v>
      </c>
      <c r="N1267" s="166">
        <f t="shared" si="703"/>
        <v>643.15</v>
      </c>
      <c r="O1267" s="166"/>
      <c r="P1267" s="167">
        <f t="shared" si="704"/>
        <v>2</v>
      </c>
      <c r="Q1267" s="168">
        <f t="shared" si="705"/>
        <v>0</v>
      </c>
      <c r="R1267" s="168">
        <f t="shared" si="706"/>
        <v>0</v>
      </c>
      <c r="S1267" s="168">
        <f t="shared" si="707"/>
        <v>0</v>
      </c>
      <c r="T1267" s="169">
        <f t="shared" si="708"/>
        <v>0</v>
      </c>
      <c r="U1267" s="166"/>
      <c r="V1267" s="167">
        <f t="shared" si="709"/>
        <v>2</v>
      </c>
      <c r="W1267" s="168">
        <f t="shared" si="710"/>
        <v>0</v>
      </c>
      <c r="X1267" s="168">
        <f t="shared" si="711"/>
        <v>0</v>
      </c>
      <c r="Y1267" s="168">
        <f t="shared" si="712"/>
        <v>0</v>
      </c>
      <c r="Z1267" s="169">
        <f t="shared" si="713"/>
        <v>0</v>
      </c>
      <c r="AA1267" s="166"/>
      <c r="AB1267" s="167">
        <f t="shared" si="714"/>
        <v>2</v>
      </c>
      <c r="AC1267" s="168">
        <f t="shared" si="715"/>
        <v>0</v>
      </c>
      <c r="AD1267" s="168">
        <f t="shared" si="716"/>
        <v>0</v>
      </c>
      <c r="AE1267" s="168">
        <f t="shared" si="717"/>
        <v>0</v>
      </c>
      <c r="AF1267" s="169">
        <f t="shared" si="718"/>
        <v>0</v>
      </c>
      <c r="AG1267" s="170"/>
      <c r="AH1267" s="238" t="s">
        <v>1490</v>
      </c>
      <c r="AI1267" s="280"/>
      <c r="AN1267" s="255"/>
      <c r="AO1267" s="256"/>
      <c r="AP1267" s="256"/>
      <c r="AQ1267" s="257"/>
    </row>
    <row r="1268" spans="1:43" ht="60">
      <c r="A1268" s="281"/>
      <c r="B1268" s="282" t="s">
        <v>6158</v>
      </c>
      <c r="C1268" s="283" t="s">
        <v>6159</v>
      </c>
      <c r="D1268" s="273" t="s">
        <v>6160</v>
      </c>
      <c r="E1268" s="274"/>
      <c r="F1268" s="275" t="s">
        <v>2594</v>
      </c>
      <c r="G1268" s="276">
        <v>6</v>
      </c>
      <c r="H1268" s="277">
        <v>75.55</v>
      </c>
      <c r="I1268" s="278">
        <v>10.48</v>
      </c>
      <c r="J1268" s="279">
        <f t="shared" si="699"/>
        <v>86.03</v>
      </c>
      <c r="K1268" s="166">
        <f t="shared" si="700"/>
        <v>453.3</v>
      </c>
      <c r="L1268" s="166">
        <f t="shared" si="701"/>
        <v>62.88</v>
      </c>
      <c r="M1268" s="166">
        <f t="shared" si="702"/>
        <v>516.17999999999995</v>
      </c>
      <c r="N1268" s="166">
        <f t="shared" si="703"/>
        <v>645.23</v>
      </c>
      <c r="O1268" s="166"/>
      <c r="P1268" s="167">
        <f t="shared" si="704"/>
        <v>6</v>
      </c>
      <c r="Q1268" s="168">
        <f t="shared" si="705"/>
        <v>0</v>
      </c>
      <c r="R1268" s="168">
        <f t="shared" si="706"/>
        <v>0</v>
      </c>
      <c r="S1268" s="168">
        <f t="shared" si="707"/>
        <v>0</v>
      </c>
      <c r="T1268" s="169">
        <f t="shared" si="708"/>
        <v>0</v>
      </c>
      <c r="U1268" s="166"/>
      <c r="V1268" s="167">
        <f t="shared" si="709"/>
        <v>6</v>
      </c>
      <c r="W1268" s="168">
        <f t="shared" si="710"/>
        <v>0</v>
      </c>
      <c r="X1268" s="168">
        <f t="shared" si="711"/>
        <v>0</v>
      </c>
      <c r="Y1268" s="168">
        <f t="shared" si="712"/>
        <v>0</v>
      </c>
      <c r="Z1268" s="169">
        <f t="shared" si="713"/>
        <v>0</v>
      </c>
      <c r="AA1268" s="166"/>
      <c r="AB1268" s="167">
        <f t="shared" si="714"/>
        <v>6</v>
      </c>
      <c r="AC1268" s="168">
        <f t="shared" si="715"/>
        <v>0</v>
      </c>
      <c r="AD1268" s="168">
        <f t="shared" si="716"/>
        <v>0</v>
      </c>
      <c r="AE1268" s="168">
        <f t="shared" si="717"/>
        <v>0</v>
      </c>
      <c r="AF1268" s="169">
        <f t="shared" si="718"/>
        <v>0</v>
      </c>
      <c r="AG1268" s="170"/>
      <c r="AH1268" s="238" t="s">
        <v>1490</v>
      </c>
      <c r="AI1268" s="280"/>
      <c r="AN1268" s="239"/>
      <c r="AO1268" s="240"/>
      <c r="AP1268" s="240"/>
      <c r="AQ1268" s="241"/>
    </row>
    <row r="1269" spans="1:43" ht="60">
      <c r="A1269" s="281"/>
      <c r="B1269" s="282" t="s">
        <v>6161</v>
      </c>
      <c r="C1269" s="283" t="s">
        <v>6162</v>
      </c>
      <c r="D1269" s="273" t="s">
        <v>6163</v>
      </c>
      <c r="E1269" s="274"/>
      <c r="F1269" s="275" t="s">
        <v>2594</v>
      </c>
      <c r="G1269" s="276">
        <v>6</v>
      </c>
      <c r="H1269" s="277">
        <v>58.13</v>
      </c>
      <c r="I1269" s="278">
        <v>12.89</v>
      </c>
      <c r="J1269" s="279">
        <f t="shared" si="699"/>
        <v>71.02</v>
      </c>
      <c r="K1269" s="166">
        <f t="shared" si="700"/>
        <v>348.78</v>
      </c>
      <c r="L1269" s="166">
        <f t="shared" si="701"/>
        <v>77.34</v>
      </c>
      <c r="M1269" s="166">
        <f t="shared" si="702"/>
        <v>426.12</v>
      </c>
      <c r="N1269" s="166">
        <f t="shared" si="703"/>
        <v>532.65</v>
      </c>
      <c r="O1269" s="166"/>
      <c r="P1269" s="167">
        <f t="shared" si="704"/>
        <v>6</v>
      </c>
      <c r="Q1269" s="168">
        <f t="shared" si="705"/>
        <v>0</v>
      </c>
      <c r="R1269" s="168">
        <f t="shared" si="706"/>
        <v>0</v>
      </c>
      <c r="S1269" s="168">
        <f t="shared" si="707"/>
        <v>0</v>
      </c>
      <c r="T1269" s="169">
        <f t="shared" si="708"/>
        <v>0</v>
      </c>
      <c r="U1269" s="166"/>
      <c r="V1269" s="167">
        <f t="shared" si="709"/>
        <v>6</v>
      </c>
      <c r="W1269" s="168">
        <f t="shared" si="710"/>
        <v>0</v>
      </c>
      <c r="X1269" s="168">
        <f t="shared" si="711"/>
        <v>0</v>
      </c>
      <c r="Y1269" s="168">
        <f t="shared" si="712"/>
        <v>0</v>
      </c>
      <c r="Z1269" s="169">
        <f t="shared" si="713"/>
        <v>0</v>
      </c>
      <c r="AA1269" s="166"/>
      <c r="AB1269" s="167">
        <f t="shared" si="714"/>
        <v>6</v>
      </c>
      <c r="AC1269" s="168">
        <f t="shared" si="715"/>
        <v>0</v>
      </c>
      <c r="AD1269" s="168">
        <f t="shared" si="716"/>
        <v>0</v>
      </c>
      <c r="AE1269" s="168">
        <f t="shared" si="717"/>
        <v>0</v>
      </c>
      <c r="AF1269" s="169">
        <f t="shared" si="718"/>
        <v>0</v>
      </c>
      <c r="AG1269" s="170"/>
      <c r="AH1269" s="238" t="s">
        <v>1490</v>
      </c>
      <c r="AI1269" s="280"/>
      <c r="AN1269" s="255"/>
      <c r="AO1269" s="256"/>
      <c r="AP1269" s="256"/>
      <c r="AQ1269" s="257"/>
    </row>
    <row r="1270" spans="1:43" ht="60">
      <c r="A1270" s="281"/>
      <c r="B1270" s="282" t="s">
        <v>6164</v>
      </c>
      <c r="C1270" s="320" t="s">
        <v>6165</v>
      </c>
      <c r="D1270" s="273" t="s">
        <v>6166</v>
      </c>
      <c r="E1270" s="274"/>
      <c r="F1270" s="275" t="s">
        <v>2594</v>
      </c>
      <c r="G1270" s="276">
        <v>2</v>
      </c>
      <c r="H1270" s="277">
        <v>18.43</v>
      </c>
      <c r="I1270" s="278">
        <v>42.98</v>
      </c>
      <c r="J1270" s="279">
        <f t="shared" si="699"/>
        <v>61.41</v>
      </c>
      <c r="K1270" s="166">
        <f t="shared" si="700"/>
        <v>36.86</v>
      </c>
      <c r="L1270" s="166">
        <f t="shared" si="701"/>
        <v>85.96</v>
      </c>
      <c r="M1270" s="166">
        <f t="shared" si="702"/>
        <v>122.82</v>
      </c>
      <c r="N1270" s="166">
        <f t="shared" si="703"/>
        <v>153.53</v>
      </c>
      <c r="O1270" s="166"/>
      <c r="P1270" s="167">
        <f t="shared" si="704"/>
        <v>2</v>
      </c>
      <c r="Q1270" s="168">
        <f t="shared" si="705"/>
        <v>0</v>
      </c>
      <c r="R1270" s="168">
        <f t="shared" si="706"/>
        <v>0</v>
      </c>
      <c r="S1270" s="168">
        <f t="shared" si="707"/>
        <v>0</v>
      </c>
      <c r="T1270" s="169">
        <f t="shared" si="708"/>
        <v>0</v>
      </c>
      <c r="U1270" s="166"/>
      <c r="V1270" s="167">
        <f t="shared" si="709"/>
        <v>2</v>
      </c>
      <c r="W1270" s="168">
        <f t="shared" si="710"/>
        <v>0</v>
      </c>
      <c r="X1270" s="168">
        <f t="shared" si="711"/>
        <v>0</v>
      </c>
      <c r="Y1270" s="168">
        <f t="shared" si="712"/>
        <v>0</v>
      </c>
      <c r="Z1270" s="169">
        <f t="shared" si="713"/>
        <v>0</v>
      </c>
      <c r="AA1270" s="166"/>
      <c r="AB1270" s="167">
        <f t="shared" si="714"/>
        <v>2</v>
      </c>
      <c r="AC1270" s="168">
        <f t="shared" si="715"/>
        <v>0</v>
      </c>
      <c r="AD1270" s="168">
        <f t="shared" si="716"/>
        <v>0</v>
      </c>
      <c r="AE1270" s="168">
        <f t="shared" si="717"/>
        <v>0</v>
      </c>
      <c r="AF1270" s="169">
        <f t="shared" si="718"/>
        <v>0</v>
      </c>
      <c r="AG1270" s="170"/>
      <c r="AH1270" s="238" t="s">
        <v>1490</v>
      </c>
      <c r="AI1270" s="280"/>
      <c r="AN1270" s="255"/>
      <c r="AO1270" s="256"/>
      <c r="AP1270" s="256"/>
      <c r="AQ1270" s="257"/>
    </row>
    <row r="1271" spans="1:43" ht="60">
      <c r="A1271" s="281"/>
      <c r="B1271" s="282" t="s">
        <v>6167</v>
      </c>
      <c r="C1271" s="296" t="s">
        <v>6168</v>
      </c>
      <c r="D1271" s="273" t="s">
        <v>6169</v>
      </c>
      <c r="E1271" s="274"/>
      <c r="F1271" s="275" t="s">
        <v>2594</v>
      </c>
      <c r="G1271" s="276">
        <v>4</v>
      </c>
      <c r="H1271" s="277">
        <v>116.47</v>
      </c>
      <c r="I1271" s="278">
        <v>18.47</v>
      </c>
      <c r="J1271" s="279">
        <f t="shared" si="699"/>
        <v>134.94</v>
      </c>
      <c r="K1271" s="166">
        <f t="shared" si="700"/>
        <v>465.88</v>
      </c>
      <c r="L1271" s="166">
        <f t="shared" si="701"/>
        <v>73.88</v>
      </c>
      <c r="M1271" s="166">
        <f t="shared" si="702"/>
        <v>539.76</v>
      </c>
      <c r="N1271" s="166">
        <f t="shared" si="703"/>
        <v>674.7</v>
      </c>
      <c r="O1271" s="166"/>
      <c r="P1271" s="167">
        <f t="shared" si="704"/>
        <v>4</v>
      </c>
      <c r="Q1271" s="168">
        <f t="shared" si="705"/>
        <v>0</v>
      </c>
      <c r="R1271" s="168">
        <f t="shared" si="706"/>
        <v>0</v>
      </c>
      <c r="S1271" s="168">
        <f t="shared" si="707"/>
        <v>0</v>
      </c>
      <c r="T1271" s="169">
        <f t="shared" si="708"/>
        <v>0</v>
      </c>
      <c r="U1271" s="166"/>
      <c r="V1271" s="167">
        <f t="shared" si="709"/>
        <v>4</v>
      </c>
      <c r="W1271" s="168">
        <f t="shared" si="710"/>
        <v>0</v>
      </c>
      <c r="X1271" s="168">
        <f t="shared" si="711"/>
        <v>0</v>
      </c>
      <c r="Y1271" s="168">
        <f t="shared" si="712"/>
        <v>0</v>
      </c>
      <c r="Z1271" s="169">
        <f t="shared" si="713"/>
        <v>0</v>
      </c>
      <c r="AA1271" s="166"/>
      <c r="AB1271" s="167">
        <f t="shared" si="714"/>
        <v>4</v>
      </c>
      <c r="AC1271" s="168">
        <f t="shared" si="715"/>
        <v>0</v>
      </c>
      <c r="AD1271" s="168">
        <f t="shared" si="716"/>
        <v>0</v>
      </c>
      <c r="AE1271" s="168">
        <f t="shared" si="717"/>
        <v>0</v>
      </c>
      <c r="AF1271" s="169">
        <f t="shared" si="718"/>
        <v>0</v>
      </c>
      <c r="AG1271" s="170"/>
      <c r="AH1271" s="238" t="s">
        <v>1490</v>
      </c>
      <c r="AI1271" s="280"/>
      <c r="AN1271" s="255" t="s">
        <v>6058</v>
      </c>
      <c r="AO1271" s="256" t="s">
        <v>5644</v>
      </c>
      <c r="AP1271" s="256" t="s">
        <v>6170</v>
      </c>
      <c r="AQ1271" s="257"/>
    </row>
    <row r="1272" spans="1:43" ht="60">
      <c r="A1272" s="281"/>
      <c r="B1272" s="282" t="s">
        <v>6171</v>
      </c>
      <c r="C1272" s="296" t="s">
        <v>6172</v>
      </c>
      <c r="D1272" s="273" t="s">
        <v>6173</v>
      </c>
      <c r="E1272" s="274"/>
      <c r="F1272" s="275" t="s">
        <v>2594</v>
      </c>
      <c r="G1272" s="276">
        <v>21</v>
      </c>
      <c r="H1272" s="277">
        <v>228.69</v>
      </c>
      <c r="I1272" s="278">
        <v>21.42</v>
      </c>
      <c r="J1272" s="279">
        <f t="shared" si="699"/>
        <v>250.11</v>
      </c>
      <c r="K1272" s="166">
        <f t="shared" si="700"/>
        <v>4802.49</v>
      </c>
      <c r="L1272" s="166">
        <f t="shared" si="701"/>
        <v>449.82</v>
      </c>
      <c r="M1272" s="166">
        <f t="shared" si="702"/>
        <v>5252.31</v>
      </c>
      <c r="N1272" s="166">
        <f t="shared" si="703"/>
        <v>6565.39</v>
      </c>
      <c r="O1272" s="166"/>
      <c r="P1272" s="167">
        <f t="shared" si="704"/>
        <v>21</v>
      </c>
      <c r="Q1272" s="168">
        <f t="shared" si="705"/>
        <v>0</v>
      </c>
      <c r="R1272" s="168">
        <f t="shared" si="706"/>
        <v>0</v>
      </c>
      <c r="S1272" s="168">
        <f t="shared" si="707"/>
        <v>0</v>
      </c>
      <c r="T1272" s="169">
        <f t="shared" si="708"/>
        <v>0</v>
      </c>
      <c r="U1272" s="166"/>
      <c r="V1272" s="167">
        <f t="shared" si="709"/>
        <v>21</v>
      </c>
      <c r="W1272" s="168">
        <f t="shared" si="710"/>
        <v>0</v>
      </c>
      <c r="X1272" s="168">
        <f t="shared" si="711"/>
        <v>0</v>
      </c>
      <c r="Y1272" s="168">
        <f t="shared" si="712"/>
        <v>0</v>
      </c>
      <c r="Z1272" s="169">
        <f t="shared" si="713"/>
        <v>0</v>
      </c>
      <c r="AA1272" s="166"/>
      <c r="AB1272" s="167">
        <f t="shared" si="714"/>
        <v>21</v>
      </c>
      <c r="AC1272" s="168">
        <f t="shared" si="715"/>
        <v>0</v>
      </c>
      <c r="AD1272" s="168">
        <f t="shared" si="716"/>
        <v>0</v>
      </c>
      <c r="AE1272" s="168">
        <f t="shared" si="717"/>
        <v>0</v>
      </c>
      <c r="AF1272" s="169">
        <f t="shared" si="718"/>
        <v>0</v>
      </c>
      <c r="AG1272" s="170"/>
      <c r="AH1272" s="238" t="s">
        <v>1490</v>
      </c>
      <c r="AI1272" s="280"/>
      <c r="AN1272" s="255" t="s">
        <v>5643</v>
      </c>
      <c r="AO1272" s="256"/>
      <c r="AP1272" s="256" t="s">
        <v>6123</v>
      </c>
      <c r="AQ1272" s="257" t="s">
        <v>6128</v>
      </c>
    </row>
    <row r="1273" spans="1:43" ht="60">
      <c r="A1273" s="281"/>
      <c r="B1273" s="282" t="s">
        <v>6174</v>
      </c>
      <c r="C1273" s="296" t="s">
        <v>6175</v>
      </c>
      <c r="D1273" s="273" t="s">
        <v>6176</v>
      </c>
      <c r="E1273" s="274"/>
      <c r="F1273" s="275" t="s">
        <v>2594</v>
      </c>
      <c r="G1273" s="276">
        <v>10</v>
      </c>
      <c r="H1273" s="277">
        <v>239.04</v>
      </c>
      <c r="I1273" s="278">
        <v>40.97</v>
      </c>
      <c r="J1273" s="279">
        <f t="shared" si="699"/>
        <v>280.01</v>
      </c>
      <c r="K1273" s="166">
        <f t="shared" si="700"/>
        <v>2390.4</v>
      </c>
      <c r="L1273" s="166">
        <f t="shared" si="701"/>
        <v>409.7</v>
      </c>
      <c r="M1273" s="166">
        <f t="shared" si="702"/>
        <v>2800.1</v>
      </c>
      <c r="N1273" s="166">
        <f t="shared" si="703"/>
        <v>3500.13</v>
      </c>
      <c r="O1273" s="166"/>
      <c r="P1273" s="167">
        <f t="shared" si="704"/>
        <v>10</v>
      </c>
      <c r="Q1273" s="168">
        <f t="shared" si="705"/>
        <v>0</v>
      </c>
      <c r="R1273" s="168">
        <f t="shared" si="706"/>
        <v>0</v>
      </c>
      <c r="S1273" s="168">
        <f t="shared" si="707"/>
        <v>0</v>
      </c>
      <c r="T1273" s="169">
        <f t="shared" si="708"/>
        <v>0</v>
      </c>
      <c r="U1273" s="166"/>
      <c r="V1273" s="167">
        <f t="shared" si="709"/>
        <v>10</v>
      </c>
      <c r="W1273" s="168">
        <f t="shared" si="710"/>
        <v>0</v>
      </c>
      <c r="X1273" s="168">
        <f t="shared" si="711"/>
        <v>0</v>
      </c>
      <c r="Y1273" s="168">
        <f t="shared" si="712"/>
        <v>0</v>
      </c>
      <c r="Z1273" s="169">
        <f t="shared" si="713"/>
        <v>0</v>
      </c>
      <c r="AA1273" s="166"/>
      <c r="AB1273" s="167">
        <f t="shared" si="714"/>
        <v>10</v>
      </c>
      <c r="AC1273" s="168">
        <f t="shared" si="715"/>
        <v>0</v>
      </c>
      <c r="AD1273" s="168">
        <f t="shared" si="716"/>
        <v>0</v>
      </c>
      <c r="AE1273" s="168">
        <f t="shared" si="717"/>
        <v>0</v>
      </c>
      <c r="AF1273" s="169">
        <f t="shared" si="718"/>
        <v>0</v>
      </c>
      <c r="AG1273" s="170"/>
      <c r="AH1273" s="238" t="s">
        <v>1490</v>
      </c>
      <c r="AI1273" s="280"/>
      <c r="AN1273" s="255" t="s">
        <v>5643</v>
      </c>
      <c r="AO1273" s="256" t="s">
        <v>6127</v>
      </c>
      <c r="AP1273" s="256" t="s">
        <v>6128</v>
      </c>
      <c r="AQ1273" s="257"/>
    </row>
    <row r="1274" spans="1:43" ht="60">
      <c r="A1274" s="281"/>
      <c r="B1274" s="282" t="s">
        <v>6177</v>
      </c>
      <c r="C1274" s="296" t="s">
        <v>6178</v>
      </c>
      <c r="D1274" s="273" t="s">
        <v>6179</v>
      </c>
      <c r="E1274" s="274"/>
      <c r="F1274" s="275" t="s">
        <v>2594</v>
      </c>
      <c r="G1274" s="276">
        <v>41</v>
      </c>
      <c r="H1274" s="277">
        <v>176.06</v>
      </c>
      <c r="I1274" s="278">
        <v>25.33</v>
      </c>
      <c r="J1274" s="279">
        <f t="shared" si="699"/>
        <v>201.39</v>
      </c>
      <c r="K1274" s="166">
        <f t="shared" si="700"/>
        <v>7218.46</v>
      </c>
      <c r="L1274" s="166">
        <f t="shared" si="701"/>
        <v>1038.53</v>
      </c>
      <c r="M1274" s="166">
        <f t="shared" si="702"/>
        <v>8256.99</v>
      </c>
      <c r="N1274" s="166">
        <f t="shared" si="703"/>
        <v>10321.24</v>
      </c>
      <c r="O1274" s="166"/>
      <c r="P1274" s="167">
        <f t="shared" si="704"/>
        <v>41</v>
      </c>
      <c r="Q1274" s="168">
        <f t="shared" si="705"/>
        <v>0</v>
      </c>
      <c r="R1274" s="168">
        <f t="shared" si="706"/>
        <v>0</v>
      </c>
      <c r="S1274" s="168">
        <f t="shared" si="707"/>
        <v>0</v>
      </c>
      <c r="T1274" s="169">
        <f t="shared" si="708"/>
        <v>0</v>
      </c>
      <c r="U1274" s="166"/>
      <c r="V1274" s="167">
        <f t="shared" si="709"/>
        <v>41</v>
      </c>
      <c r="W1274" s="168">
        <f t="shared" si="710"/>
        <v>0</v>
      </c>
      <c r="X1274" s="168">
        <f t="shared" si="711"/>
        <v>0</v>
      </c>
      <c r="Y1274" s="168">
        <f t="shared" si="712"/>
        <v>0</v>
      </c>
      <c r="Z1274" s="169">
        <f t="shared" si="713"/>
        <v>0</v>
      </c>
      <c r="AA1274" s="166"/>
      <c r="AB1274" s="167">
        <f t="shared" si="714"/>
        <v>41</v>
      </c>
      <c r="AC1274" s="168">
        <f t="shared" si="715"/>
        <v>0</v>
      </c>
      <c r="AD1274" s="168">
        <f t="shared" si="716"/>
        <v>0</v>
      </c>
      <c r="AE1274" s="168">
        <f t="shared" si="717"/>
        <v>0</v>
      </c>
      <c r="AF1274" s="169">
        <f t="shared" si="718"/>
        <v>0</v>
      </c>
      <c r="AG1274" s="170"/>
      <c r="AH1274" s="238" t="s">
        <v>1490</v>
      </c>
      <c r="AI1274" s="280"/>
      <c r="AN1274" s="239" t="s">
        <v>5643</v>
      </c>
      <c r="AO1274" s="240" t="s">
        <v>5644</v>
      </c>
      <c r="AP1274" s="240" t="s">
        <v>6123</v>
      </c>
      <c r="AQ1274" s="241"/>
    </row>
    <row r="1275" spans="1:43" ht="60">
      <c r="A1275" s="281"/>
      <c r="B1275" s="282" t="s">
        <v>6180</v>
      </c>
      <c r="C1275" s="296" t="s">
        <v>6181</v>
      </c>
      <c r="D1275" s="273" t="s">
        <v>6182</v>
      </c>
      <c r="E1275" s="274"/>
      <c r="F1275" s="275" t="s">
        <v>2594</v>
      </c>
      <c r="G1275" s="276">
        <v>10</v>
      </c>
      <c r="H1275" s="277">
        <v>318.49</v>
      </c>
      <c r="I1275" s="278">
        <v>55.37</v>
      </c>
      <c r="J1275" s="279">
        <f t="shared" si="699"/>
        <v>373.86</v>
      </c>
      <c r="K1275" s="166">
        <f t="shared" si="700"/>
        <v>3184.9</v>
      </c>
      <c r="L1275" s="166">
        <f t="shared" si="701"/>
        <v>553.70000000000005</v>
      </c>
      <c r="M1275" s="166">
        <f t="shared" si="702"/>
        <v>3738.6</v>
      </c>
      <c r="N1275" s="166">
        <f t="shared" si="703"/>
        <v>4673.25</v>
      </c>
      <c r="O1275" s="166"/>
      <c r="P1275" s="167">
        <f t="shared" si="704"/>
        <v>10</v>
      </c>
      <c r="Q1275" s="168">
        <f t="shared" si="705"/>
        <v>0</v>
      </c>
      <c r="R1275" s="168">
        <f t="shared" si="706"/>
        <v>0</v>
      </c>
      <c r="S1275" s="168">
        <f t="shared" si="707"/>
        <v>0</v>
      </c>
      <c r="T1275" s="169">
        <f t="shared" si="708"/>
        <v>0</v>
      </c>
      <c r="U1275" s="166"/>
      <c r="V1275" s="167">
        <f t="shared" si="709"/>
        <v>10</v>
      </c>
      <c r="W1275" s="168">
        <f t="shared" si="710"/>
        <v>0</v>
      </c>
      <c r="X1275" s="168">
        <f t="shared" si="711"/>
        <v>0</v>
      </c>
      <c r="Y1275" s="168">
        <f t="shared" si="712"/>
        <v>0</v>
      </c>
      <c r="Z1275" s="169">
        <f t="shared" si="713"/>
        <v>0</v>
      </c>
      <c r="AA1275" s="166"/>
      <c r="AB1275" s="167">
        <f t="shared" si="714"/>
        <v>10</v>
      </c>
      <c r="AC1275" s="168">
        <f t="shared" si="715"/>
        <v>0</v>
      </c>
      <c r="AD1275" s="168">
        <f t="shared" si="716"/>
        <v>0</v>
      </c>
      <c r="AE1275" s="168">
        <f t="shared" si="717"/>
        <v>0</v>
      </c>
      <c r="AF1275" s="169">
        <f t="shared" si="718"/>
        <v>0</v>
      </c>
      <c r="AG1275" s="170"/>
      <c r="AH1275" s="238" t="s">
        <v>1490</v>
      </c>
      <c r="AI1275" s="280"/>
      <c r="AN1275" s="255" t="s">
        <v>5643</v>
      </c>
      <c r="AO1275" s="256" t="s">
        <v>6127</v>
      </c>
      <c r="AP1275" s="256" t="s">
        <v>6128</v>
      </c>
      <c r="AQ1275" s="257"/>
    </row>
    <row r="1276" spans="1:43" ht="60">
      <c r="A1276" s="281"/>
      <c r="B1276" s="282" t="s">
        <v>6183</v>
      </c>
      <c r="C1276" s="296" t="s">
        <v>6184</v>
      </c>
      <c r="D1276" s="273" t="s">
        <v>6185</v>
      </c>
      <c r="E1276" s="274"/>
      <c r="F1276" s="275" t="s">
        <v>2594</v>
      </c>
      <c r="G1276" s="276">
        <v>10</v>
      </c>
      <c r="H1276" s="277">
        <v>110.52</v>
      </c>
      <c r="I1276" s="278">
        <v>17.850000000000001</v>
      </c>
      <c r="J1276" s="279">
        <f t="shared" si="699"/>
        <v>128.37</v>
      </c>
      <c r="K1276" s="166">
        <f t="shared" si="700"/>
        <v>1105.2</v>
      </c>
      <c r="L1276" s="166">
        <f t="shared" si="701"/>
        <v>178.5</v>
      </c>
      <c r="M1276" s="166">
        <f t="shared" si="702"/>
        <v>1283.7</v>
      </c>
      <c r="N1276" s="166">
        <f t="shared" si="703"/>
        <v>1604.63</v>
      </c>
      <c r="O1276" s="166"/>
      <c r="P1276" s="167">
        <f t="shared" si="704"/>
        <v>10</v>
      </c>
      <c r="Q1276" s="168">
        <f t="shared" si="705"/>
        <v>0</v>
      </c>
      <c r="R1276" s="168">
        <f t="shared" si="706"/>
        <v>0</v>
      </c>
      <c r="S1276" s="168">
        <f t="shared" si="707"/>
        <v>0</v>
      </c>
      <c r="T1276" s="169">
        <f t="shared" si="708"/>
        <v>0</v>
      </c>
      <c r="U1276" s="166"/>
      <c r="V1276" s="167">
        <f t="shared" si="709"/>
        <v>10</v>
      </c>
      <c r="W1276" s="168">
        <f t="shared" si="710"/>
        <v>0</v>
      </c>
      <c r="X1276" s="168">
        <f t="shared" si="711"/>
        <v>0</v>
      </c>
      <c r="Y1276" s="168">
        <f t="shared" si="712"/>
        <v>0</v>
      </c>
      <c r="Z1276" s="169">
        <f t="shared" si="713"/>
        <v>0</v>
      </c>
      <c r="AA1276" s="166"/>
      <c r="AB1276" s="167">
        <f t="shared" si="714"/>
        <v>10</v>
      </c>
      <c r="AC1276" s="168">
        <f t="shared" si="715"/>
        <v>0</v>
      </c>
      <c r="AD1276" s="168">
        <f t="shared" si="716"/>
        <v>0</v>
      </c>
      <c r="AE1276" s="168">
        <f t="shared" si="717"/>
        <v>0</v>
      </c>
      <c r="AF1276" s="169">
        <f t="shared" si="718"/>
        <v>0</v>
      </c>
      <c r="AG1276" s="170"/>
      <c r="AH1276" s="238" t="s">
        <v>1490</v>
      </c>
      <c r="AI1276" s="280"/>
      <c r="AN1276" s="255" t="s">
        <v>5643</v>
      </c>
      <c r="AO1276" s="256" t="s">
        <v>6127</v>
      </c>
      <c r="AP1276" s="256" t="s">
        <v>6128</v>
      </c>
      <c r="AQ1276" s="257"/>
    </row>
    <row r="1277" spans="1:43" ht="60">
      <c r="A1277" s="281"/>
      <c r="B1277" s="282" t="s">
        <v>6186</v>
      </c>
      <c r="C1277" s="296" t="s">
        <v>6187</v>
      </c>
      <c r="D1277" s="273" t="s">
        <v>6188</v>
      </c>
      <c r="E1277" s="274"/>
      <c r="F1277" s="275" t="s">
        <v>2594</v>
      </c>
      <c r="G1277" s="276">
        <v>10</v>
      </c>
      <c r="H1277" s="277">
        <v>215.21</v>
      </c>
      <c r="I1277" s="278">
        <v>34.29</v>
      </c>
      <c r="J1277" s="279">
        <f t="shared" si="699"/>
        <v>249.5</v>
      </c>
      <c r="K1277" s="166">
        <f t="shared" si="700"/>
        <v>2152.1</v>
      </c>
      <c r="L1277" s="166">
        <f t="shared" si="701"/>
        <v>342.9</v>
      </c>
      <c r="M1277" s="166">
        <f t="shared" si="702"/>
        <v>2495</v>
      </c>
      <c r="N1277" s="166">
        <f t="shared" si="703"/>
        <v>3118.75</v>
      </c>
      <c r="O1277" s="166"/>
      <c r="P1277" s="167">
        <f t="shared" si="704"/>
        <v>10</v>
      </c>
      <c r="Q1277" s="168">
        <f t="shared" si="705"/>
        <v>0</v>
      </c>
      <c r="R1277" s="168">
        <f t="shared" si="706"/>
        <v>0</v>
      </c>
      <c r="S1277" s="168">
        <f t="shared" si="707"/>
        <v>0</v>
      </c>
      <c r="T1277" s="169">
        <f t="shared" si="708"/>
        <v>0</v>
      </c>
      <c r="U1277" s="166"/>
      <c r="V1277" s="167">
        <f t="shared" si="709"/>
        <v>10</v>
      </c>
      <c r="W1277" s="168">
        <f t="shared" si="710"/>
        <v>0</v>
      </c>
      <c r="X1277" s="168">
        <f t="shared" si="711"/>
        <v>0</v>
      </c>
      <c r="Y1277" s="168">
        <f t="shared" si="712"/>
        <v>0</v>
      </c>
      <c r="Z1277" s="169">
        <f t="shared" si="713"/>
        <v>0</v>
      </c>
      <c r="AA1277" s="166"/>
      <c r="AB1277" s="167">
        <f t="shared" si="714"/>
        <v>10</v>
      </c>
      <c r="AC1277" s="168">
        <f t="shared" si="715"/>
        <v>0</v>
      </c>
      <c r="AD1277" s="168">
        <f t="shared" si="716"/>
        <v>0</v>
      </c>
      <c r="AE1277" s="168">
        <f t="shared" si="717"/>
        <v>0</v>
      </c>
      <c r="AF1277" s="169">
        <f t="shared" si="718"/>
        <v>0</v>
      </c>
      <c r="AG1277" s="170"/>
      <c r="AH1277" s="238" t="s">
        <v>1490</v>
      </c>
      <c r="AI1277" s="280"/>
      <c r="AN1277" s="255" t="s">
        <v>5643</v>
      </c>
      <c r="AO1277" s="256" t="s">
        <v>6127</v>
      </c>
      <c r="AP1277" s="256" t="s">
        <v>6128</v>
      </c>
      <c r="AQ1277" s="257"/>
    </row>
    <row r="1278" spans="1:43" ht="60">
      <c r="A1278" s="281"/>
      <c r="B1278" s="282" t="s">
        <v>6189</v>
      </c>
      <c r="C1278" s="296" t="s">
        <v>6190</v>
      </c>
      <c r="D1278" s="273" t="s">
        <v>6191</v>
      </c>
      <c r="E1278" s="274"/>
      <c r="F1278" s="275" t="s">
        <v>2594</v>
      </c>
      <c r="G1278" s="276">
        <v>2</v>
      </c>
      <c r="H1278" s="277">
        <v>151.43</v>
      </c>
      <c r="I1278" s="278">
        <v>21.55</v>
      </c>
      <c r="J1278" s="279">
        <f t="shared" si="699"/>
        <v>172.98</v>
      </c>
      <c r="K1278" s="166">
        <f t="shared" si="700"/>
        <v>302.86</v>
      </c>
      <c r="L1278" s="166">
        <f t="shared" si="701"/>
        <v>43.1</v>
      </c>
      <c r="M1278" s="166">
        <f t="shared" si="702"/>
        <v>345.96</v>
      </c>
      <c r="N1278" s="166">
        <f t="shared" si="703"/>
        <v>432.45</v>
      </c>
      <c r="O1278" s="166"/>
      <c r="P1278" s="167">
        <f t="shared" si="704"/>
        <v>2</v>
      </c>
      <c r="Q1278" s="168">
        <f t="shared" si="705"/>
        <v>0</v>
      </c>
      <c r="R1278" s="168">
        <f t="shared" si="706"/>
        <v>0</v>
      </c>
      <c r="S1278" s="168">
        <f t="shared" si="707"/>
        <v>0</v>
      </c>
      <c r="T1278" s="169">
        <f t="shared" si="708"/>
        <v>0</v>
      </c>
      <c r="U1278" s="166"/>
      <c r="V1278" s="167">
        <f t="shared" si="709"/>
        <v>2</v>
      </c>
      <c r="W1278" s="168">
        <f t="shared" si="710"/>
        <v>0</v>
      </c>
      <c r="X1278" s="168">
        <f t="shared" si="711"/>
        <v>0</v>
      </c>
      <c r="Y1278" s="168">
        <f t="shared" si="712"/>
        <v>0</v>
      </c>
      <c r="Z1278" s="169">
        <f t="shared" si="713"/>
        <v>0</v>
      </c>
      <c r="AA1278" s="166"/>
      <c r="AB1278" s="167">
        <f t="shared" si="714"/>
        <v>2</v>
      </c>
      <c r="AC1278" s="168">
        <f t="shared" si="715"/>
        <v>0</v>
      </c>
      <c r="AD1278" s="168">
        <f t="shared" si="716"/>
        <v>0</v>
      </c>
      <c r="AE1278" s="168">
        <f t="shared" si="717"/>
        <v>0</v>
      </c>
      <c r="AF1278" s="169">
        <f t="shared" si="718"/>
        <v>0</v>
      </c>
      <c r="AG1278" s="170"/>
      <c r="AH1278" s="238" t="s">
        <v>1490</v>
      </c>
      <c r="AI1278" s="280"/>
      <c r="AN1278" s="255" t="s">
        <v>5643</v>
      </c>
      <c r="AO1278" s="256" t="s">
        <v>5644</v>
      </c>
      <c r="AP1278" s="256"/>
      <c r="AQ1278" s="257" t="s">
        <v>6128</v>
      </c>
    </row>
    <row r="1279" spans="1:43" ht="45">
      <c r="A1279" s="281"/>
      <c r="B1279" s="282" t="s">
        <v>6192</v>
      </c>
      <c r="C1279" s="296" t="s">
        <v>6193</v>
      </c>
      <c r="D1279" s="273" t="s">
        <v>6194</v>
      </c>
      <c r="E1279" s="274"/>
      <c r="F1279" s="275" t="s">
        <v>2594</v>
      </c>
      <c r="G1279" s="276">
        <v>14</v>
      </c>
      <c r="H1279" s="277">
        <v>150.26</v>
      </c>
      <c r="I1279" s="278">
        <v>23.82</v>
      </c>
      <c r="J1279" s="279">
        <f t="shared" si="699"/>
        <v>174.08</v>
      </c>
      <c r="K1279" s="166">
        <f t="shared" si="700"/>
        <v>2103.64</v>
      </c>
      <c r="L1279" s="166">
        <f t="shared" si="701"/>
        <v>333.48</v>
      </c>
      <c r="M1279" s="166">
        <f t="shared" si="702"/>
        <v>2437.12</v>
      </c>
      <c r="N1279" s="166">
        <f t="shared" si="703"/>
        <v>3046.4</v>
      </c>
      <c r="O1279" s="166"/>
      <c r="P1279" s="167">
        <f t="shared" si="704"/>
        <v>14</v>
      </c>
      <c r="Q1279" s="168">
        <f t="shared" si="705"/>
        <v>0</v>
      </c>
      <c r="R1279" s="168">
        <f t="shared" si="706"/>
        <v>0</v>
      </c>
      <c r="S1279" s="168">
        <f t="shared" si="707"/>
        <v>0</v>
      </c>
      <c r="T1279" s="169">
        <f t="shared" si="708"/>
        <v>0</v>
      </c>
      <c r="U1279" s="166"/>
      <c r="V1279" s="167">
        <f t="shared" si="709"/>
        <v>14</v>
      </c>
      <c r="W1279" s="168">
        <f t="shared" si="710"/>
        <v>0</v>
      </c>
      <c r="X1279" s="168">
        <f t="shared" si="711"/>
        <v>0</v>
      </c>
      <c r="Y1279" s="168">
        <f t="shared" si="712"/>
        <v>0</v>
      </c>
      <c r="Z1279" s="169">
        <f t="shared" si="713"/>
        <v>0</v>
      </c>
      <c r="AA1279" s="166"/>
      <c r="AB1279" s="167">
        <f t="shared" si="714"/>
        <v>14</v>
      </c>
      <c r="AC1279" s="168">
        <f t="shared" si="715"/>
        <v>0</v>
      </c>
      <c r="AD1279" s="168">
        <f t="shared" si="716"/>
        <v>0</v>
      </c>
      <c r="AE1279" s="168">
        <f t="shared" si="717"/>
        <v>0</v>
      </c>
      <c r="AF1279" s="169">
        <f t="shared" si="718"/>
        <v>0</v>
      </c>
      <c r="AG1279" s="170"/>
      <c r="AH1279" s="238" t="s">
        <v>1490</v>
      </c>
      <c r="AI1279" s="280"/>
      <c r="AN1279" s="255" t="s">
        <v>5643</v>
      </c>
      <c r="AO1279" s="256"/>
      <c r="AP1279" s="256" t="s">
        <v>6127</v>
      </c>
      <c r="AQ1279" s="257" t="s">
        <v>6128</v>
      </c>
    </row>
    <row r="1280" spans="1:43" ht="45">
      <c r="A1280" s="281"/>
      <c r="B1280" s="282" t="s">
        <v>6195</v>
      </c>
      <c r="C1280" s="296" t="s">
        <v>6196</v>
      </c>
      <c r="D1280" s="273" t="s">
        <v>6197</v>
      </c>
      <c r="E1280" s="274"/>
      <c r="F1280" s="275" t="s">
        <v>2594</v>
      </c>
      <c r="G1280" s="276">
        <v>21</v>
      </c>
      <c r="H1280" s="277">
        <v>102.33</v>
      </c>
      <c r="I1280" s="278">
        <v>16.22</v>
      </c>
      <c r="J1280" s="279">
        <f t="shared" si="699"/>
        <v>118.55</v>
      </c>
      <c r="K1280" s="166">
        <f t="shared" si="700"/>
        <v>2148.9299999999998</v>
      </c>
      <c r="L1280" s="166">
        <f t="shared" si="701"/>
        <v>340.62</v>
      </c>
      <c r="M1280" s="166">
        <f t="shared" si="702"/>
        <v>2489.5500000000002</v>
      </c>
      <c r="N1280" s="166">
        <f t="shared" si="703"/>
        <v>3111.94</v>
      </c>
      <c r="O1280" s="166"/>
      <c r="P1280" s="167">
        <f t="shared" si="704"/>
        <v>21</v>
      </c>
      <c r="Q1280" s="168">
        <f t="shared" si="705"/>
        <v>0</v>
      </c>
      <c r="R1280" s="168">
        <f t="shared" si="706"/>
        <v>0</v>
      </c>
      <c r="S1280" s="168">
        <f t="shared" si="707"/>
        <v>0</v>
      </c>
      <c r="T1280" s="169">
        <f t="shared" si="708"/>
        <v>0</v>
      </c>
      <c r="U1280" s="166"/>
      <c r="V1280" s="167">
        <f t="shared" si="709"/>
        <v>21</v>
      </c>
      <c r="W1280" s="168">
        <f t="shared" si="710"/>
        <v>0</v>
      </c>
      <c r="X1280" s="168">
        <f t="shared" si="711"/>
        <v>0</v>
      </c>
      <c r="Y1280" s="168">
        <f t="shared" si="712"/>
        <v>0</v>
      </c>
      <c r="Z1280" s="169">
        <f t="shared" si="713"/>
        <v>0</v>
      </c>
      <c r="AA1280" s="166"/>
      <c r="AB1280" s="167">
        <f t="shared" si="714"/>
        <v>21</v>
      </c>
      <c r="AC1280" s="168">
        <f t="shared" si="715"/>
        <v>0</v>
      </c>
      <c r="AD1280" s="168">
        <f t="shared" si="716"/>
        <v>0</v>
      </c>
      <c r="AE1280" s="168">
        <f t="shared" si="717"/>
        <v>0</v>
      </c>
      <c r="AF1280" s="169">
        <f t="shared" si="718"/>
        <v>0</v>
      </c>
      <c r="AG1280" s="170"/>
      <c r="AH1280" s="238" t="s">
        <v>1490</v>
      </c>
      <c r="AI1280" s="280"/>
      <c r="AN1280" s="239" t="s">
        <v>5643</v>
      </c>
      <c r="AO1280" s="240"/>
      <c r="AP1280" s="240" t="s">
        <v>6127</v>
      </c>
      <c r="AQ1280" s="241" t="s">
        <v>6128</v>
      </c>
    </row>
    <row r="1281" spans="1:43" ht="45">
      <c r="A1281" s="281"/>
      <c r="B1281" s="282" t="s">
        <v>6198</v>
      </c>
      <c r="C1281" s="296" t="s">
        <v>6199</v>
      </c>
      <c r="D1281" s="273" t="s">
        <v>6200</v>
      </c>
      <c r="E1281" s="274"/>
      <c r="F1281" s="275" t="s">
        <v>2594</v>
      </c>
      <c r="G1281" s="276">
        <v>31</v>
      </c>
      <c r="H1281" s="277">
        <v>137.69</v>
      </c>
      <c r="I1281" s="278">
        <v>22.25</v>
      </c>
      <c r="J1281" s="279">
        <f t="shared" si="699"/>
        <v>159.94</v>
      </c>
      <c r="K1281" s="166">
        <f t="shared" si="700"/>
        <v>4268.3900000000003</v>
      </c>
      <c r="L1281" s="166">
        <f t="shared" si="701"/>
        <v>689.75</v>
      </c>
      <c r="M1281" s="166">
        <f t="shared" si="702"/>
        <v>4958.1400000000003</v>
      </c>
      <c r="N1281" s="166">
        <f t="shared" si="703"/>
        <v>6197.68</v>
      </c>
      <c r="O1281" s="166"/>
      <c r="P1281" s="167">
        <f t="shared" si="704"/>
        <v>31</v>
      </c>
      <c r="Q1281" s="168">
        <f t="shared" si="705"/>
        <v>0</v>
      </c>
      <c r="R1281" s="168">
        <f t="shared" si="706"/>
        <v>0</v>
      </c>
      <c r="S1281" s="168">
        <f t="shared" si="707"/>
        <v>0</v>
      </c>
      <c r="T1281" s="169">
        <f t="shared" si="708"/>
        <v>0</v>
      </c>
      <c r="U1281" s="166"/>
      <c r="V1281" s="167">
        <f t="shared" si="709"/>
        <v>31</v>
      </c>
      <c r="W1281" s="168">
        <f t="shared" si="710"/>
        <v>0</v>
      </c>
      <c r="X1281" s="168">
        <f t="shared" si="711"/>
        <v>0</v>
      </c>
      <c r="Y1281" s="168">
        <f t="shared" si="712"/>
        <v>0</v>
      </c>
      <c r="Z1281" s="169">
        <f t="shared" si="713"/>
        <v>0</v>
      </c>
      <c r="AA1281" s="166"/>
      <c r="AB1281" s="167">
        <f t="shared" si="714"/>
        <v>31</v>
      </c>
      <c r="AC1281" s="168">
        <f t="shared" si="715"/>
        <v>0</v>
      </c>
      <c r="AD1281" s="168">
        <f t="shared" si="716"/>
        <v>0</v>
      </c>
      <c r="AE1281" s="168">
        <f t="shared" si="717"/>
        <v>0</v>
      </c>
      <c r="AF1281" s="169">
        <f t="shared" si="718"/>
        <v>0</v>
      </c>
      <c r="AG1281" s="170"/>
      <c r="AH1281" s="238" t="s">
        <v>1490</v>
      </c>
      <c r="AI1281" s="280"/>
      <c r="AN1281" s="255" t="s">
        <v>5643</v>
      </c>
      <c r="AO1281" s="256"/>
      <c r="AP1281" s="256" t="s">
        <v>6127</v>
      </c>
      <c r="AQ1281" s="257" t="s">
        <v>6128</v>
      </c>
    </row>
    <row r="1282" spans="1:43" ht="45">
      <c r="A1282" s="281"/>
      <c r="B1282" s="282" t="s">
        <v>6201</v>
      </c>
      <c r="C1282" s="296" t="s">
        <v>6202</v>
      </c>
      <c r="D1282" s="273" t="s">
        <v>6203</v>
      </c>
      <c r="E1282" s="274"/>
      <c r="F1282" s="275" t="s">
        <v>2594</v>
      </c>
      <c r="G1282" s="276">
        <v>2</v>
      </c>
      <c r="H1282" s="277">
        <v>95.89</v>
      </c>
      <c r="I1282" s="278">
        <v>15.21</v>
      </c>
      <c r="J1282" s="279">
        <f t="shared" si="699"/>
        <v>111.1</v>
      </c>
      <c r="K1282" s="166">
        <f t="shared" si="700"/>
        <v>191.78</v>
      </c>
      <c r="L1282" s="166">
        <f t="shared" si="701"/>
        <v>30.42</v>
      </c>
      <c r="M1282" s="166">
        <f t="shared" si="702"/>
        <v>222.2</v>
      </c>
      <c r="N1282" s="166">
        <f t="shared" si="703"/>
        <v>277.75</v>
      </c>
      <c r="O1282" s="166"/>
      <c r="P1282" s="167">
        <f t="shared" si="704"/>
        <v>2</v>
      </c>
      <c r="Q1282" s="168">
        <f t="shared" si="705"/>
        <v>0</v>
      </c>
      <c r="R1282" s="168">
        <f t="shared" si="706"/>
        <v>0</v>
      </c>
      <c r="S1282" s="168">
        <f t="shared" si="707"/>
        <v>0</v>
      </c>
      <c r="T1282" s="169">
        <f t="shared" si="708"/>
        <v>0</v>
      </c>
      <c r="U1282" s="166"/>
      <c r="V1282" s="167">
        <f t="shared" si="709"/>
        <v>2</v>
      </c>
      <c r="W1282" s="168">
        <f t="shared" si="710"/>
        <v>0</v>
      </c>
      <c r="X1282" s="168">
        <f t="shared" si="711"/>
        <v>0</v>
      </c>
      <c r="Y1282" s="168">
        <f t="shared" si="712"/>
        <v>0</v>
      </c>
      <c r="Z1282" s="169">
        <f t="shared" si="713"/>
        <v>0</v>
      </c>
      <c r="AA1282" s="166"/>
      <c r="AB1282" s="167">
        <f t="shared" si="714"/>
        <v>2</v>
      </c>
      <c r="AC1282" s="168">
        <f t="shared" si="715"/>
        <v>0</v>
      </c>
      <c r="AD1282" s="168">
        <f t="shared" si="716"/>
        <v>0</v>
      </c>
      <c r="AE1282" s="168">
        <f t="shared" si="717"/>
        <v>0</v>
      </c>
      <c r="AF1282" s="169">
        <f t="shared" si="718"/>
        <v>0</v>
      </c>
      <c r="AG1282" s="170"/>
      <c r="AH1282" s="238" t="s">
        <v>1490</v>
      </c>
      <c r="AI1282" s="280"/>
      <c r="AN1282" s="255" t="s">
        <v>5643</v>
      </c>
      <c r="AO1282" s="256" t="s">
        <v>6123</v>
      </c>
      <c r="AP1282" s="256" t="s">
        <v>6127</v>
      </c>
      <c r="AQ1282" s="257"/>
    </row>
    <row r="1283" spans="1:43" ht="30">
      <c r="A1283" s="281"/>
      <c r="B1283" s="282" t="s">
        <v>6204</v>
      </c>
      <c r="C1283" s="296" t="s">
        <v>6205</v>
      </c>
      <c r="D1283" s="273" t="s">
        <v>6206</v>
      </c>
      <c r="E1283" s="274"/>
      <c r="F1283" s="275" t="s">
        <v>2594</v>
      </c>
      <c r="G1283" s="276">
        <v>8</v>
      </c>
      <c r="H1283" s="277">
        <v>77.459999999999994</v>
      </c>
      <c r="I1283" s="278">
        <v>12.71</v>
      </c>
      <c r="J1283" s="279">
        <f t="shared" si="699"/>
        <v>90.17</v>
      </c>
      <c r="K1283" s="166">
        <f t="shared" si="700"/>
        <v>619.67999999999995</v>
      </c>
      <c r="L1283" s="166">
        <f t="shared" si="701"/>
        <v>101.68</v>
      </c>
      <c r="M1283" s="166">
        <f t="shared" si="702"/>
        <v>721.36</v>
      </c>
      <c r="N1283" s="166">
        <f t="shared" si="703"/>
        <v>901.7</v>
      </c>
      <c r="O1283" s="166"/>
      <c r="P1283" s="167">
        <f t="shared" si="704"/>
        <v>8</v>
      </c>
      <c r="Q1283" s="168">
        <f t="shared" si="705"/>
        <v>0</v>
      </c>
      <c r="R1283" s="168">
        <f t="shared" si="706"/>
        <v>0</v>
      </c>
      <c r="S1283" s="168">
        <f t="shared" si="707"/>
        <v>0</v>
      </c>
      <c r="T1283" s="169">
        <f t="shared" si="708"/>
        <v>0</v>
      </c>
      <c r="U1283" s="166"/>
      <c r="V1283" s="167">
        <f t="shared" si="709"/>
        <v>8</v>
      </c>
      <c r="W1283" s="168">
        <f t="shared" si="710"/>
        <v>0</v>
      </c>
      <c r="X1283" s="168">
        <f t="shared" si="711"/>
        <v>0</v>
      </c>
      <c r="Y1283" s="168">
        <f t="shared" si="712"/>
        <v>0</v>
      </c>
      <c r="Z1283" s="169">
        <f t="shared" si="713"/>
        <v>0</v>
      </c>
      <c r="AA1283" s="166"/>
      <c r="AB1283" s="167">
        <f t="shared" si="714"/>
        <v>8</v>
      </c>
      <c r="AC1283" s="168">
        <f t="shared" si="715"/>
        <v>0</v>
      </c>
      <c r="AD1283" s="168">
        <f t="shared" si="716"/>
        <v>0</v>
      </c>
      <c r="AE1283" s="168">
        <f t="shared" si="717"/>
        <v>0</v>
      </c>
      <c r="AF1283" s="169">
        <f t="shared" si="718"/>
        <v>0</v>
      </c>
      <c r="AG1283" s="170"/>
      <c r="AH1283" s="238" t="s">
        <v>1490</v>
      </c>
      <c r="AI1283" s="280"/>
      <c r="AN1283" s="255" t="s">
        <v>4191</v>
      </c>
      <c r="AO1283" s="256" t="s">
        <v>6207</v>
      </c>
      <c r="AP1283" s="256" t="s">
        <v>5644</v>
      </c>
      <c r="AQ1283" s="257"/>
    </row>
    <row r="1284" spans="1:43" ht="30.75" thickBot="1">
      <c r="A1284" s="281"/>
      <c r="B1284" s="282" t="s">
        <v>6208</v>
      </c>
      <c r="C1284" s="296" t="s">
        <v>6209</v>
      </c>
      <c r="D1284" s="273" t="s">
        <v>6210</v>
      </c>
      <c r="E1284" s="274"/>
      <c r="F1284" s="275" t="s">
        <v>2594</v>
      </c>
      <c r="G1284" s="276">
        <v>8</v>
      </c>
      <c r="H1284" s="277">
        <v>61.6</v>
      </c>
      <c r="I1284" s="278">
        <v>0</v>
      </c>
      <c r="J1284" s="279">
        <f t="shared" si="699"/>
        <v>61.6</v>
      </c>
      <c r="K1284" s="166">
        <f t="shared" si="700"/>
        <v>492.8</v>
      </c>
      <c r="L1284" s="166">
        <f t="shared" si="701"/>
        <v>0</v>
      </c>
      <c r="M1284" s="166">
        <f t="shared" si="702"/>
        <v>492.8</v>
      </c>
      <c r="N1284" s="166">
        <f t="shared" si="703"/>
        <v>616</v>
      </c>
      <c r="O1284" s="166"/>
      <c r="P1284" s="167">
        <f t="shared" si="704"/>
        <v>8</v>
      </c>
      <c r="Q1284" s="168">
        <f t="shared" si="705"/>
        <v>0</v>
      </c>
      <c r="R1284" s="168">
        <f t="shared" si="706"/>
        <v>0</v>
      </c>
      <c r="S1284" s="168">
        <f t="shared" si="707"/>
        <v>0</v>
      </c>
      <c r="T1284" s="169">
        <f t="shared" si="708"/>
        <v>0</v>
      </c>
      <c r="U1284" s="166"/>
      <c r="V1284" s="167">
        <f t="shared" si="709"/>
        <v>8</v>
      </c>
      <c r="W1284" s="168">
        <f t="shared" si="710"/>
        <v>0</v>
      </c>
      <c r="X1284" s="168">
        <f t="shared" si="711"/>
        <v>0</v>
      </c>
      <c r="Y1284" s="168">
        <f t="shared" si="712"/>
        <v>0</v>
      </c>
      <c r="Z1284" s="169">
        <f t="shared" si="713"/>
        <v>0</v>
      </c>
      <c r="AA1284" s="166"/>
      <c r="AB1284" s="167">
        <f t="shared" si="714"/>
        <v>8</v>
      </c>
      <c r="AC1284" s="168">
        <f t="shared" si="715"/>
        <v>0</v>
      </c>
      <c r="AD1284" s="168">
        <f t="shared" si="716"/>
        <v>0</v>
      </c>
      <c r="AE1284" s="168">
        <f t="shared" si="717"/>
        <v>0</v>
      </c>
      <c r="AF1284" s="169">
        <f t="shared" si="718"/>
        <v>0</v>
      </c>
      <c r="AG1284" s="170"/>
      <c r="AH1284" s="238" t="s">
        <v>1490</v>
      </c>
      <c r="AI1284" s="280"/>
      <c r="AN1284" s="255" t="s">
        <v>6211</v>
      </c>
      <c r="AO1284" s="256" t="s">
        <v>6212</v>
      </c>
      <c r="AP1284" s="256" t="s">
        <v>4191</v>
      </c>
      <c r="AQ1284" s="257"/>
    </row>
    <row r="1285" spans="1:43" ht="19.5">
      <c r="A1285" s="287"/>
      <c r="B1285" s="259" t="s">
        <v>6213</v>
      </c>
      <c r="C1285" s="336" t="s">
        <v>2541</v>
      </c>
      <c r="D1285" s="260" t="s">
        <v>6214</v>
      </c>
      <c r="E1285" s="181">
        <f>SUM(N1286:N1293)</f>
        <v>5630.4</v>
      </c>
      <c r="F1285" s="261"/>
      <c r="G1285" s="262" t="s">
        <v>2541</v>
      </c>
      <c r="H1285" s="263"/>
      <c r="I1285" s="264"/>
      <c r="J1285" s="265"/>
      <c r="K1285" s="266"/>
      <c r="L1285" s="266"/>
      <c r="M1285" s="266"/>
      <c r="N1285" s="266"/>
      <c r="O1285" s="267">
        <f>SUM(T1286:T1293)</f>
        <v>0</v>
      </c>
      <c r="P1285" s="268"/>
      <c r="Q1285" s="269"/>
      <c r="R1285" s="269"/>
      <c r="S1285" s="269"/>
      <c r="T1285" s="270"/>
      <c r="U1285" s="267">
        <f>SUM(Z1286:Z1293)</f>
        <v>0</v>
      </c>
      <c r="V1285" s="268"/>
      <c r="W1285" s="269"/>
      <c r="X1285" s="269"/>
      <c r="Y1285" s="269"/>
      <c r="Z1285" s="270"/>
      <c r="AA1285" s="267">
        <f>SUM(AF1286:AF1293)</f>
        <v>0</v>
      </c>
      <c r="AB1285" s="268"/>
      <c r="AC1285" s="269"/>
      <c r="AD1285" s="269"/>
      <c r="AE1285" s="269"/>
      <c r="AF1285" s="270"/>
      <c r="AG1285" s="237"/>
      <c r="AH1285" s="238" t="s">
        <v>1490</v>
      </c>
      <c r="AI1285" s="190"/>
      <c r="AN1285" s="255"/>
      <c r="AO1285" s="256"/>
      <c r="AP1285" s="256"/>
      <c r="AQ1285" s="257"/>
    </row>
    <row r="1286" spans="1:43" ht="30">
      <c r="A1286" s="281"/>
      <c r="B1286" s="282" t="s">
        <v>6215</v>
      </c>
      <c r="C1286" s="299" t="s">
        <v>6216</v>
      </c>
      <c r="D1286" s="273" t="s">
        <v>6217</v>
      </c>
      <c r="E1286" s="274"/>
      <c r="F1286" s="275" t="s">
        <v>2594</v>
      </c>
      <c r="G1286" s="276">
        <v>10</v>
      </c>
      <c r="H1286" s="277">
        <v>14.5</v>
      </c>
      <c r="I1286" s="278">
        <v>2.54</v>
      </c>
      <c r="J1286" s="279">
        <f t="shared" ref="J1286:J1293" si="719">ROUND(H1286+I1286,2)</f>
        <v>17.04</v>
      </c>
      <c r="K1286" s="166">
        <f t="shared" ref="K1286:K1293" si="720">ROUND(G1286*H1286,2)</f>
        <v>145</v>
      </c>
      <c r="L1286" s="166">
        <f t="shared" ref="L1286:L1293" si="721">ROUND(G1286*I1286,2)</f>
        <v>25.4</v>
      </c>
      <c r="M1286" s="166">
        <f t="shared" ref="M1286:M1293" si="722">ROUND(K1286+L1286,2)</f>
        <v>170.4</v>
      </c>
      <c r="N1286" s="166">
        <f t="shared" ref="N1286:N1293" si="723">ROUND(M1286*(1+$I$2),2)</f>
        <v>213</v>
      </c>
      <c r="O1286" s="166"/>
      <c r="P1286" s="167">
        <f t="shared" ref="P1286:P1293" si="724">ROUND(G1286-O1286,2)</f>
        <v>10</v>
      </c>
      <c r="Q1286" s="168">
        <f t="shared" ref="Q1286:Q1293" si="725">ROUND(O1286*$H1286*(1+$I$2),2)</f>
        <v>0</v>
      </c>
      <c r="R1286" s="168">
        <f t="shared" ref="R1286:R1293" si="726">ROUND(O1286*$I1286*(1+$I$2),2)</f>
        <v>0</v>
      </c>
      <c r="S1286" s="168">
        <f t="shared" ref="S1286:S1293" si="727">ROUND(O1286*($I1286+$H1286),2)</f>
        <v>0</v>
      </c>
      <c r="T1286" s="169">
        <f t="shared" ref="T1286:T1293" si="728">ROUND(Q1286+R1286,2)</f>
        <v>0</v>
      </c>
      <c r="U1286" s="166"/>
      <c r="V1286" s="167">
        <f t="shared" ref="V1286:V1293" si="729">ROUND(P1286-U1286,2)</f>
        <v>10</v>
      </c>
      <c r="W1286" s="168">
        <f t="shared" ref="W1286:W1293" si="730">ROUND(U1286*$H1286*(1+$I$2),2)</f>
        <v>0</v>
      </c>
      <c r="X1286" s="168">
        <f t="shared" ref="X1286:X1293" si="731">ROUND(U1286*$I1286*(1+$I$2),2)</f>
        <v>0</v>
      </c>
      <c r="Y1286" s="168">
        <f t="shared" ref="Y1286:Y1293" si="732">ROUND(U1286*($I1286+$H1286),2)</f>
        <v>0</v>
      </c>
      <c r="Z1286" s="169">
        <f t="shared" ref="Z1286:Z1293" si="733">ROUND(W1286+X1286,2)</f>
        <v>0</v>
      </c>
      <c r="AA1286" s="166"/>
      <c r="AB1286" s="167">
        <f t="shared" ref="AB1286:AB1293" si="734">ROUND(V1286-AA1286,2)</f>
        <v>10</v>
      </c>
      <c r="AC1286" s="168">
        <f t="shared" ref="AC1286:AC1293" si="735">ROUND(AA1286*$H1286*(1+$I$2),2)</f>
        <v>0</v>
      </c>
      <c r="AD1286" s="168">
        <f t="shared" ref="AD1286:AD1293" si="736">ROUND(AA1286*$I1286*(1+$I$2),2)</f>
        <v>0</v>
      </c>
      <c r="AE1286" s="168">
        <f t="shared" ref="AE1286:AE1293" si="737">ROUND(AA1286*($I1286+$H1286),2)</f>
        <v>0</v>
      </c>
      <c r="AF1286" s="169">
        <f t="shared" ref="AF1286:AF1293" si="738">ROUND(AC1286+AD1286,2)</f>
        <v>0</v>
      </c>
      <c r="AG1286" s="170"/>
      <c r="AH1286" s="238" t="s">
        <v>1490</v>
      </c>
      <c r="AI1286" s="280"/>
      <c r="AN1286" s="239"/>
      <c r="AO1286" s="240"/>
      <c r="AP1286" s="240"/>
      <c r="AQ1286" s="241"/>
    </row>
    <row r="1287" spans="1:43" ht="30">
      <c r="A1287" s="281"/>
      <c r="B1287" s="282" t="s">
        <v>6218</v>
      </c>
      <c r="C1287" s="299" t="s">
        <v>6219</v>
      </c>
      <c r="D1287" s="273" t="s">
        <v>6220</v>
      </c>
      <c r="E1287" s="274"/>
      <c r="F1287" s="275" t="s">
        <v>2594</v>
      </c>
      <c r="G1287" s="276">
        <v>10</v>
      </c>
      <c r="H1287" s="277">
        <v>8.34</v>
      </c>
      <c r="I1287" s="278">
        <v>2.54</v>
      </c>
      <c r="J1287" s="279">
        <f t="shared" si="719"/>
        <v>10.88</v>
      </c>
      <c r="K1287" s="166">
        <f t="shared" si="720"/>
        <v>83.4</v>
      </c>
      <c r="L1287" s="166">
        <f t="shared" si="721"/>
        <v>25.4</v>
      </c>
      <c r="M1287" s="166">
        <f t="shared" si="722"/>
        <v>108.8</v>
      </c>
      <c r="N1287" s="166">
        <f t="shared" si="723"/>
        <v>136</v>
      </c>
      <c r="O1287" s="166"/>
      <c r="P1287" s="167">
        <f t="shared" si="724"/>
        <v>10</v>
      </c>
      <c r="Q1287" s="168">
        <f t="shared" si="725"/>
        <v>0</v>
      </c>
      <c r="R1287" s="168">
        <f t="shared" si="726"/>
        <v>0</v>
      </c>
      <c r="S1287" s="168">
        <f t="shared" si="727"/>
        <v>0</v>
      </c>
      <c r="T1287" s="169">
        <f t="shared" si="728"/>
        <v>0</v>
      </c>
      <c r="U1287" s="166"/>
      <c r="V1287" s="167">
        <f t="shared" si="729"/>
        <v>10</v>
      </c>
      <c r="W1287" s="168">
        <f t="shared" si="730"/>
        <v>0</v>
      </c>
      <c r="X1287" s="168">
        <f t="shared" si="731"/>
        <v>0</v>
      </c>
      <c r="Y1287" s="168">
        <f t="shared" si="732"/>
        <v>0</v>
      </c>
      <c r="Z1287" s="169">
        <f t="shared" si="733"/>
        <v>0</v>
      </c>
      <c r="AA1287" s="166"/>
      <c r="AB1287" s="167">
        <f t="shared" si="734"/>
        <v>10</v>
      </c>
      <c r="AC1287" s="168">
        <f t="shared" si="735"/>
        <v>0</v>
      </c>
      <c r="AD1287" s="168">
        <f t="shared" si="736"/>
        <v>0</v>
      </c>
      <c r="AE1287" s="168">
        <f t="shared" si="737"/>
        <v>0</v>
      </c>
      <c r="AF1287" s="169">
        <f t="shared" si="738"/>
        <v>0</v>
      </c>
      <c r="AG1287" s="170"/>
      <c r="AH1287" s="238" t="s">
        <v>1490</v>
      </c>
      <c r="AI1287" s="280"/>
      <c r="AN1287" s="255"/>
      <c r="AO1287" s="256"/>
      <c r="AP1287" s="256"/>
      <c r="AQ1287" s="257"/>
    </row>
    <row r="1288" spans="1:43" ht="30">
      <c r="A1288" s="281"/>
      <c r="B1288" s="282" t="s">
        <v>6221</v>
      </c>
      <c r="C1288" s="299" t="s">
        <v>6222</v>
      </c>
      <c r="D1288" s="273" t="s">
        <v>6223</v>
      </c>
      <c r="E1288" s="274"/>
      <c r="F1288" s="275" t="s">
        <v>2594</v>
      </c>
      <c r="G1288" s="276">
        <v>8</v>
      </c>
      <c r="H1288" s="277">
        <v>6.51</v>
      </c>
      <c r="I1288" s="278">
        <v>2.54</v>
      </c>
      <c r="J1288" s="279">
        <f t="shared" si="719"/>
        <v>9.0500000000000007</v>
      </c>
      <c r="K1288" s="166">
        <f t="shared" si="720"/>
        <v>52.08</v>
      </c>
      <c r="L1288" s="166">
        <f t="shared" si="721"/>
        <v>20.32</v>
      </c>
      <c r="M1288" s="166">
        <f t="shared" si="722"/>
        <v>72.400000000000006</v>
      </c>
      <c r="N1288" s="166">
        <f t="shared" si="723"/>
        <v>90.5</v>
      </c>
      <c r="O1288" s="166"/>
      <c r="P1288" s="167">
        <f t="shared" si="724"/>
        <v>8</v>
      </c>
      <c r="Q1288" s="168">
        <f t="shared" si="725"/>
        <v>0</v>
      </c>
      <c r="R1288" s="168">
        <f t="shared" si="726"/>
        <v>0</v>
      </c>
      <c r="S1288" s="168">
        <f t="shared" si="727"/>
        <v>0</v>
      </c>
      <c r="T1288" s="169">
        <f t="shared" si="728"/>
        <v>0</v>
      </c>
      <c r="U1288" s="166"/>
      <c r="V1288" s="167">
        <f t="shared" si="729"/>
        <v>8</v>
      </c>
      <c r="W1288" s="168">
        <f t="shared" si="730"/>
        <v>0</v>
      </c>
      <c r="X1288" s="168">
        <f t="shared" si="731"/>
        <v>0</v>
      </c>
      <c r="Y1288" s="168">
        <f t="shared" si="732"/>
        <v>0</v>
      </c>
      <c r="Z1288" s="169">
        <f t="shared" si="733"/>
        <v>0</v>
      </c>
      <c r="AA1288" s="166"/>
      <c r="AB1288" s="167">
        <f t="shared" si="734"/>
        <v>8</v>
      </c>
      <c r="AC1288" s="168">
        <f t="shared" si="735"/>
        <v>0</v>
      </c>
      <c r="AD1288" s="168">
        <f t="shared" si="736"/>
        <v>0</v>
      </c>
      <c r="AE1288" s="168">
        <f t="shared" si="737"/>
        <v>0</v>
      </c>
      <c r="AF1288" s="169">
        <f t="shared" si="738"/>
        <v>0</v>
      </c>
      <c r="AG1288" s="170"/>
      <c r="AH1288" s="238" t="s">
        <v>1490</v>
      </c>
      <c r="AI1288" s="280"/>
      <c r="AN1288" s="255"/>
      <c r="AO1288" s="256"/>
      <c r="AP1288" s="256"/>
      <c r="AQ1288" s="257"/>
    </row>
    <row r="1289" spans="1:43" ht="30">
      <c r="A1289" s="281"/>
      <c r="B1289" s="282" t="s">
        <v>6224</v>
      </c>
      <c r="C1289" s="299" t="s">
        <v>6225</v>
      </c>
      <c r="D1289" s="273" t="s">
        <v>6226</v>
      </c>
      <c r="E1289" s="274"/>
      <c r="F1289" s="275" t="s">
        <v>2594</v>
      </c>
      <c r="G1289" s="276">
        <v>21</v>
      </c>
      <c r="H1289" s="277">
        <v>6.87</v>
      </c>
      <c r="I1289" s="278">
        <v>2.54</v>
      </c>
      <c r="J1289" s="279">
        <f t="shared" si="719"/>
        <v>9.41</v>
      </c>
      <c r="K1289" s="166">
        <f t="shared" si="720"/>
        <v>144.27000000000001</v>
      </c>
      <c r="L1289" s="166">
        <f t="shared" si="721"/>
        <v>53.34</v>
      </c>
      <c r="M1289" s="166">
        <f t="shared" si="722"/>
        <v>197.61</v>
      </c>
      <c r="N1289" s="166">
        <f t="shared" si="723"/>
        <v>247.01</v>
      </c>
      <c r="O1289" s="166"/>
      <c r="P1289" s="167">
        <f t="shared" si="724"/>
        <v>21</v>
      </c>
      <c r="Q1289" s="168">
        <f t="shared" si="725"/>
        <v>0</v>
      </c>
      <c r="R1289" s="168">
        <f t="shared" si="726"/>
        <v>0</v>
      </c>
      <c r="S1289" s="168">
        <f t="shared" si="727"/>
        <v>0</v>
      </c>
      <c r="T1289" s="169">
        <f t="shared" si="728"/>
        <v>0</v>
      </c>
      <c r="U1289" s="166"/>
      <c r="V1289" s="167">
        <f t="shared" si="729"/>
        <v>21</v>
      </c>
      <c r="W1289" s="168">
        <f t="shared" si="730"/>
        <v>0</v>
      </c>
      <c r="X1289" s="168">
        <f t="shared" si="731"/>
        <v>0</v>
      </c>
      <c r="Y1289" s="168">
        <f t="shared" si="732"/>
        <v>0</v>
      </c>
      <c r="Z1289" s="169">
        <f t="shared" si="733"/>
        <v>0</v>
      </c>
      <c r="AA1289" s="166"/>
      <c r="AB1289" s="167">
        <f t="shared" si="734"/>
        <v>21</v>
      </c>
      <c r="AC1289" s="168">
        <f t="shared" si="735"/>
        <v>0</v>
      </c>
      <c r="AD1289" s="168">
        <f t="shared" si="736"/>
        <v>0</v>
      </c>
      <c r="AE1289" s="168">
        <f t="shared" si="737"/>
        <v>0</v>
      </c>
      <c r="AF1289" s="169">
        <f t="shared" si="738"/>
        <v>0</v>
      </c>
      <c r="AG1289" s="170"/>
      <c r="AH1289" s="238" t="s">
        <v>1490</v>
      </c>
      <c r="AI1289" s="280"/>
      <c r="AN1289" s="255"/>
      <c r="AO1289" s="256"/>
      <c r="AP1289" s="256"/>
      <c r="AQ1289" s="257"/>
    </row>
    <row r="1290" spans="1:43" ht="19.5">
      <c r="A1290" s="281"/>
      <c r="B1290" s="282" t="s">
        <v>6227</v>
      </c>
      <c r="C1290" s="296" t="s">
        <v>6228</v>
      </c>
      <c r="D1290" s="317" t="s">
        <v>6229</v>
      </c>
      <c r="E1290" s="274"/>
      <c r="F1290" s="275" t="s">
        <v>2594</v>
      </c>
      <c r="G1290" s="276">
        <v>21</v>
      </c>
      <c r="H1290" s="277">
        <v>55.18</v>
      </c>
      <c r="I1290" s="278">
        <v>8.99</v>
      </c>
      <c r="J1290" s="279">
        <f t="shared" si="719"/>
        <v>64.17</v>
      </c>
      <c r="K1290" s="166">
        <f t="shared" si="720"/>
        <v>1158.78</v>
      </c>
      <c r="L1290" s="166">
        <f t="shared" si="721"/>
        <v>188.79</v>
      </c>
      <c r="M1290" s="166">
        <f t="shared" si="722"/>
        <v>1347.57</v>
      </c>
      <c r="N1290" s="166">
        <f t="shared" si="723"/>
        <v>1684.46</v>
      </c>
      <c r="O1290" s="166"/>
      <c r="P1290" s="167">
        <f t="shared" si="724"/>
        <v>21</v>
      </c>
      <c r="Q1290" s="168">
        <f t="shared" si="725"/>
        <v>0</v>
      </c>
      <c r="R1290" s="168">
        <f t="shared" si="726"/>
        <v>0</v>
      </c>
      <c r="S1290" s="168">
        <f t="shared" si="727"/>
        <v>0</v>
      </c>
      <c r="T1290" s="169">
        <f t="shared" si="728"/>
        <v>0</v>
      </c>
      <c r="U1290" s="166"/>
      <c r="V1290" s="167">
        <f t="shared" si="729"/>
        <v>21</v>
      </c>
      <c r="W1290" s="168">
        <f t="shared" si="730"/>
        <v>0</v>
      </c>
      <c r="X1290" s="168">
        <f t="shared" si="731"/>
        <v>0</v>
      </c>
      <c r="Y1290" s="168">
        <f t="shared" si="732"/>
        <v>0</v>
      </c>
      <c r="Z1290" s="169">
        <f t="shared" si="733"/>
        <v>0</v>
      </c>
      <c r="AA1290" s="166"/>
      <c r="AB1290" s="167">
        <f t="shared" si="734"/>
        <v>21</v>
      </c>
      <c r="AC1290" s="168">
        <f t="shared" si="735"/>
        <v>0</v>
      </c>
      <c r="AD1290" s="168">
        <f t="shared" si="736"/>
        <v>0</v>
      </c>
      <c r="AE1290" s="168">
        <f t="shared" si="737"/>
        <v>0</v>
      </c>
      <c r="AF1290" s="169">
        <f t="shared" si="738"/>
        <v>0</v>
      </c>
      <c r="AG1290" s="170"/>
      <c r="AH1290" s="238" t="s">
        <v>1490</v>
      </c>
      <c r="AI1290" s="280"/>
      <c r="AN1290" s="255" t="s">
        <v>5643</v>
      </c>
      <c r="AO1290" s="256" t="s">
        <v>5644</v>
      </c>
      <c r="AP1290" s="256" t="s">
        <v>4191</v>
      </c>
      <c r="AQ1290" s="257"/>
    </row>
    <row r="1291" spans="1:43" ht="19.5">
      <c r="A1291" s="281"/>
      <c r="B1291" s="282" t="s">
        <v>6230</v>
      </c>
      <c r="C1291" s="296" t="s">
        <v>6231</v>
      </c>
      <c r="D1291" s="317" t="s">
        <v>6232</v>
      </c>
      <c r="E1291" s="274"/>
      <c r="F1291" s="275" t="s">
        <v>2594</v>
      </c>
      <c r="G1291" s="276">
        <v>18</v>
      </c>
      <c r="H1291" s="277">
        <v>23.11</v>
      </c>
      <c r="I1291" s="278">
        <v>3.29</v>
      </c>
      <c r="J1291" s="279">
        <f t="shared" si="719"/>
        <v>26.4</v>
      </c>
      <c r="K1291" s="166">
        <f t="shared" si="720"/>
        <v>415.98</v>
      </c>
      <c r="L1291" s="166">
        <f t="shared" si="721"/>
        <v>59.22</v>
      </c>
      <c r="M1291" s="166">
        <f t="shared" si="722"/>
        <v>475.2</v>
      </c>
      <c r="N1291" s="166">
        <f t="shared" si="723"/>
        <v>594</v>
      </c>
      <c r="O1291" s="166"/>
      <c r="P1291" s="167">
        <f t="shared" si="724"/>
        <v>18</v>
      </c>
      <c r="Q1291" s="168">
        <f t="shared" si="725"/>
        <v>0</v>
      </c>
      <c r="R1291" s="168">
        <f t="shared" si="726"/>
        <v>0</v>
      </c>
      <c r="S1291" s="168">
        <f t="shared" si="727"/>
        <v>0</v>
      </c>
      <c r="T1291" s="169">
        <f t="shared" si="728"/>
        <v>0</v>
      </c>
      <c r="U1291" s="166"/>
      <c r="V1291" s="167">
        <f t="shared" si="729"/>
        <v>18</v>
      </c>
      <c r="W1291" s="168">
        <f t="shared" si="730"/>
        <v>0</v>
      </c>
      <c r="X1291" s="168">
        <f t="shared" si="731"/>
        <v>0</v>
      </c>
      <c r="Y1291" s="168">
        <f t="shared" si="732"/>
        <v>0</v>
      </c>
      <c r="Z1291" s="169">
        <f t="shared" si="733"/>
        <v>0</v>
      </c>
      <c r="AA1291" s="166"/>
      <c r="AB1291" s="167">
        <f t="shared" si="734"/>
        <v>18</v>
      </c>
      <c r="AC1291" s="168">
        <f t="shared" si="735"/>
        <v>0</v>
      </c>
      <c r="AD1291" s="168">
        <f t="shared" si="736"/>
        <v>0</v>
      </c>
      <c r="AE1291" s="168">
        <f t="shared" si="737"/>
        <v>0</v>
      </c>
      <c r="AF1291" s="169">
        <f t="shared" si="738"/>
        <v>0</v>
      </c>
      <c r="AG1291" s="170"/>
      <c r="AH1291" s="238" t="s">
        <v>1490</v>
      </c>
      <c r="AI1291" s="280"/>
      <c r="AN1291" s="255" t="s">
        <v>5643</v>
      </c>
      <c r="AO1291" s="256" t="s">
        <v>5644</v>
      </c>
      <c r="AP1291" s="256"/>
      <c r="AQ1291" s="257" t="s">
        <v>6233</v>
      </c>
    </row>
    <row r="1292" spans="1:43" ht="19.5">
      <c r="A1292" s="281"/>
      <c r="B1292" s="282" t="s">
        <v>6234</v>
      </c>
      <c r="C1292" s="296" t="s">
        <v>6235</v>
      </c>
      <c r="D1292" s="317" t="s">
        <v>6236</v>
      </c>
      <c r="E1292" s="274"/>
      <c r="F1292" s="275" t="s">
        <v>2594</v>
      </c>
      <c r="G1292" s="276">
        <v>21</v>
      </c>
      <c r="H1292" s="277">
        <v>59.17</v>
      </c>
      <c r="I1292" s="278">
        <v>9.39</v>
      </c>
      <c r="J1292" s="279">
        <f t="shared" si="719"/>
        <v>68.56</v>
      </c>
      <c r="K1292" s="166">
        <f t="shared" si="720"/>
        <v>1242.57</v>
      </c>
      <c r="L1292" s="166">
        <f t="shared" si="721"/>
        <v>197.19</v>
      </c>
      <c r="M1292" s="166">
        <f t="shared" si="722"/>
        <v>1439.76</v>
      </c>
      <c r="N1292" s="166">
        <f t="shared" si="723"/>
        <v>1799.7</v>
      </c>
      <c r="O1292" s="166"/>
      <c r="P1292" s="167">
        <f t="shared" si="724"/>
        <v>21</v>
      </c>
      <c r="Q1292" s="168">
        <f t="shared" si="725"/>
        <v>0</v>
      </c>
      <c r="R1292" s="168">
        <f t="shared" si="726"/>
        <v>0</v>
      </c>
      <c r="S1292" s="168">
        <f t="shared" si="727"/>
        <v>0</v>
      </c>
      <c r="T1292" s="169">
        <f t="shared" si="728"/>
        <v>0</v>
      </c>
      <c r="U1292" s="166"/>
      <c r="V1292" s="167">
        <f t="shared" si="729"/>
        <v>21</v>
      </c>
      <c r="W1292" s="168">
        <f t="shared" si="730"/>
        <v>0</v>
      </c>
      <c r="X1292" s="168">
        <f t="shared" si="731"/>
        <v>0</v>
      </c>
      <c r="Y1292" s="168">
        <f t="shared" si="732"/>
        <v>0</v>
      </c>
      <c r="Z1292" s="169">
        <f t="shared" si="733"/>
        <v>0</v>
      </c>
      <c r="AA1292" s="166"/>
      <c r="AB1292" s="167">
        <f t="shared" si="734"/>
        <v>21</v>
      </c>
      <c r="AC1292" s="168">
        <f t="shared" si="735"/>
        <v>0</v>
      </c>
      <c r="AD1292" s="168">
        <f t="shared" si="736"/>
        <v>0</v>
      </c>
      <c r="AE1292" s="168">
        <f t="shared" si="737"/>
        <v>0</v>
      </c>
      <c r="AF1292" s="169">
        <f t="shared" si="738"/>
        <v>0</v>
      </c>
      <c r="AG1292" s="170"/>
      <c r="AH1292" s="238" t="s">
        <v>1490</v>
      </c>
      <c r="AI1292" s="280"/>
      <c r="AN1292" s="239" t="s">
        <v>5643</v>
      </c>
      <c r="AO1292" s="240"/>
      <c r="AP1292" s="240" t="s">
        <v>4191</v>
      </c>
      <c r="AQ1292" s="241" t="s">
        <v>6233</v>
      </c>
    </row>
    <row r="1293" spans="1:43" ht="20.25" thickBot="1">
      <c r="A1293" s="281"/>
      <c r="B1293" s="282" t="s">
        <v>6237</v>
      </c>
      <c r="C1293" s="296" t="s">
        <v>6238</v>
      </c>
      <c r="D1293" s="317" t="s">
        <v>6239</v>
      </c>
      <c r="E1293" s="274"/>
      <c r="F1293" s="275" t="s">
        <v>2594</v>
      </c>
      <c r="G1293" s="276">
        <v>21</v>
      </c>
      <c r="H1293" s="277">
        <v>30.3</v>
      </c>
      <c r="I1293" s="278">
        <v>2.68</v>
      </c>
      <c r="J1293" s="279">
        <f t="shared" si="719"/>
        <v>32.979999999999997</v>
      </c>
      <c r="K1293" s="166">
        <f t="shared" si="720"/>
        <v>636.29999999999995</v>
      </c>
      <c r="L1293" s="166">
        <f t="shared" si="721"/>
        <v>56.28</v>
      </c>
      <c r="M1293" s="166">
        <f t="shared" si="722"/>
        <v>692.58</v>
      </c>
      <c r="N1293" s="166">
        <f t="shared" si="723"/>
        <v>865.73</v>
      </c>
      <c r="O1293" s="166"/>
      <c r="P1293" s="167">
        <f t="shared" si="724"/>
        <v>21</v>
      </c>
      <c r="Q1293" s="168">
        <f t="shared" si="725"/>
        <v>0</v>
      </c>
      <c r="R1293" s="168">
        <f t="shared" si="726"/>
        <v>0</v>
      </c>
      <c r="S1293" s="168">
        <f t="shared" si="727"/>
        <v>0</v>
      </c>
      <c r="T1293" s="169">
        <f t="shared" si="728"/>
        <v>0</v>
      </c>
      <c r="U1293" s="166"/>
      <c r="V1293" s="167">
        <f t="shared" si="729"/>
        <v>21</v>
      </c>
      <c r="W1293" s="168">
        <f t="shared" si="730"/>
        <v>0</v>
      </c>
      <c r="X1293" s="168">
        <f t="shared" si="731"/>
        <v>0</v>
      </c>
      <c r="Y1293" s="168">
        <f t="shared" si="732"/>
        <v>0</v>
      </c>
      <c r="Z1293" s="169">
        <f t="shared" si="733"/>
        <v>0</v>
      </c>
      <c r="AA1293" s="166"/>
      <c r="AB1293" s="167">
        <f t="shared" si="734"/>
        <v>21</v>
      </c>
      <c r="AC1293" s="168">
        <f t="shared" si="735"/>
        <v>0</v>
      </c>
      <c r="AD1293" s="168">
        <f t="shared" si="736"/>
        <v>0</v>
      </c>
      <c r="AE1293" s="168">
        <f t="shared" si="737"/>
        <v>0</v>
      </c>
      <c r="AF1293" s="169">
        <f t="shared" si="738"/>
        <v>0</v>
      </c>
      <c r="AG1293" s="170"/>
      <c r="AH1293" s="238" t="s">
        <v>1490</v>
      </c>
      <c r="AI1293" s="280"/>
      <c r="AN1293" s="255" t="s">
        <v>5643</v>
      </c>
      <c r="AO1293" s="256"/>
      <c r="AP1293" s="256" t="s">
        <v>4191</v>
      </c>
      <c r="AQ1293" s="257" t="s">
        <v>6233</v>
      </c>
    </row>
    <row r="1294" spans="1:43" ht="19.5">
      <c r="A1294" s="287"/>
      <c r="B1294" s="259" t="s">
        <v>6240</v>
      </c>
      <c r="C1294" s="303" t="s">
        <v>2541</v>
      </c>
      <c r="D1294" s="260" t="s">
        <v>6241</v>
      </c>
      <c r="E1294" s="181">
        <f>SUM(N1295:N1297)</f>
        <v>344.75</v>
      </c>
      <c r="F1294" s="261"/>
      <c r="G1294" s="262" t="s">
        <v>2541</v>
      </c>
      <c r="H1294" s="263"/>
      <c r="I1294" s="264"/>
      <c r="J1294" s="265"/>
      <c r="K1294" s="266"/>
      <c r="L1294" s="266"/>
      <c r="M1294" s="266"/>
      <c r="N1294" s="266"/>
      <c r="O1294" s="267">
        <f>SUM(T1295:T1297)</f>
        <v>0</v>
      </c>
      <c r="P1294" s="268"/>
      <c r="Q1294" s="269"/>
      <c r="R1294" s="269"/>
      <c r="S1294" s="269"/>
      <c r="T1294" s="270"/>
      <c r="U1294" s="267">
        <f>SUM(Z1295:Z1297)</f>
        <v>0</v>
      </c>
      <c r="V1294" s="268"/>
      <c r="W1294" s="269"/>
      <c r="X1294" s="269"/>
      <c r="Y1294" s="269"/>
      <c r="Z1294" s="270"/>
      <c r="AA1294" s="267">
        <f>SUM(AF1295:AF1297)</f>
        <v>0</v>
      </c>
      <c r="AB1294" s="268"/>
      <c r="AC1294" s="269"/>
      <c r="AD1294" s="269"/>
      <c r="AE1294" s="269"/>
      <c r="AF1294" s="270"/>
      <c r="AG1294" s="237"/>
      <c r="AH1294" s="238" t="s">
        <v>1490</v>
      </c>
      <c r="AI1294" s="190"/>
      <c r="AN1294" s="255"/>
      <c r="AO1294" s="256"/>
      <c r="AP1294" s="256"/>
      <c r="AQ1294" s="257"/>
    </row>
    <row r="1295" spans="1:43" ht="30">
      <c r="A1295" s="281"/>
      <c r="B1295" s="282" t="s">
        <v>6242</v>
      </c>
      <c r="C1295" s="299" t="s">
        <v>6243</v>
      </c>
      <c r="D1295" s="273" t="s">
        <v>6244</v>
      </c>
      <c r="E1295" s="274"/>
      <c r="F1295" s="275" t="s">
        <v>2594</v>
      </c>
      <c r="G1295" s="276">
        <v>2</v>
      </c>
      <c r="H1295" s="277">
        <v>67.09</v>
      </c>
      <c r="I1295" s="278">
        <v>15.65</v>
      </c>
      <c r="J1295" s="279">
        <f>ROUND(H1295+I1295,2)</f>
        <v>82.74</v>
      </c>
      <c r="K1295" s="166">
        <f>ROUND(G1295*H1295,2)</f>
        <v>134.18</v>
      </c>
      <c r="L1295" s="166">
        <f>ROUND(G1295*I1295,2)</f>
        <v>31.3</v>
      </c>
      <c r="M1295" s="166">
        <f>ROUND(K1295+L1295,2)</f>
        <v>165.48</v>
      </c>
      <c r="N1295" s="166">
        <f>ROUND(M1295*(1+$I$2),2)</f>
        <v>206.85</v>
      </c>
      <c r="O1295" s="166"/>
      <c r="P1295" s="167">
        <f>ROUND(G1295-O1295,2)</f>
        <v>2</v>
      </c>
      <c r="Q1295" s="168">
        <f>ROUND(O1295*$H1295*(1+$I$2),2)</f>
        <v>0</v>
      </c>
      <c r="R1295" s="168">
        <f>ROUND(O1295*$I1295*(1+$I$2),2)</f>
        <v>0</v>
      </c>
      <c r="S1295" s="168">
        <f>ROUND(O1295*($I1295+$H1295),2)</f>
        <v>0</v>
      </c>
      <c r="T1295" s="169">
        <f>ROUND(Q1295+R1295,2)</f>
        <v>0</v>
      </c>
      <c r="U1295" s="166"/>
      <c r="V1295" s="167">
        <f>ROUND(P1295-U1295,2)</f>
        <v>2</v>
      </c>
      <c r="W1295" s="168">
        <f>ROUND(U1295*$H1295*(1+$I$2),2)</f>
        <v>0</v>
      </c>
      <c r="X1295" s="168">
        <f>ROUND(U1295*$I1295*(1+$I$2),2)</f>
        <v>0</v>
      </c>
      <c r="Y1295" s="168">
        <f>ROUND(U1295*($I1295+$H1295),2)</f>
        <v>0</v>
      </c>
      <c r="Z1295" s="169">
        <f>ROUND(W1295+X1295,2)</f>
        <v>0</v>
      </c>
      <c r="AA1295" s="166"/>
      <c r="AB1295" s="167">
        <f>ROUND(V1295-AA1295,2)</f>
        <v>2</v>
      </c>
      <c r="AC1295" s="168">
        <f>ROUND(AA1295*$H1295*(1+$I$2),2)</f>
        <v>0</v>
      </c>
      <c r="AD1295" s="168">
        <f>ROUND(AA1295*$I1295*(1+$I$2),2)</f>
        <v>0</v>
      </c>
      <c r="AE1295" s="168">
        <f>ROUND(AA1295*($I1295+$H1295),2)</f>
        <v>0</v>
      </c>
      <c r="AF1295" s="169">
        <f>ROUND(AC1295+AD1295,2)</f>
        <v>0</v>
      </c>
      <c r="AG1295" s="170"/>
      <c r="AH1295" s="238" t="s">
        <v>1490</v>
      </c>
      <c r="AI1295" s="280"/>
      <c r="AN1295" s="255"/>
      <c r="AO1295" s="256"/>
      <c r="AP1295" s="256"/>
      <c r="AQ1295" s="257"/>
    </row>
    <row r="1296" spans="1:43" ht="30">
      <c r="A1296" s="281"/>
      <c r="B1296" s="282" t="s">
        <v>6245</v>
      </c>
      <c r="C1296" s="299" t="s">
        <v>6246</v>
      </c>
      <c r="D1296" s="273" t="s">
        <v>6247</v>
      </c>
      <c r="E1296" s="274"/>
      <c r="F1296" s="275" t="s">
        <v>2594</v>
      </c>
      <c r="G1296" s="276">
        <v>2</v>
      </c>
      <c r="H1296" s="277">
        <v>29.88</v>
      </c>
      <c r="I1296" s="278">
        <v>9.3800000000000008</v>
      </c>
      <c r="J1296" s="279">
        <f>ROUND(H1296+I1296,2)</f>
        <v>39.26</v>
      </c>
      <c r="K1296" s="166">
        <f>ROUND(G1296*H1296,2)</f>
        <v>59.76</v>
      </c>
      <c r="L1296" s="166">
        <f>ROUND(G1296*I1296,2)</f>
        <v>18.760000000000002</v>
      </c>
      <c r="M1296" s="166">
        <f>ROUND(K1296+L1296,2)</f>
        <v>78.52</v>
      </c>
      <c r="N1296" s="166">
        <f>ROUND(M1296*(1+$I$2),2)</f>
        <v>98.15</v>
      </c>
      <c r="O1296" s="166"/>
      <c r="P1296" s="167">
        <f>ROUND(G1296-O1296,2)</f>
        <v>2</v>
      </c>
      <c r="Q1296" s="168">
        <f>ROUND(O1296*$H1296*(1+$I$2),2)</f>
        <v>0</v>
      </c>
      <c r="R1296" s="168">
        <f>ROUND(O1296*$I1296*(1+$I$2),2)</f>
        <v>0</v>
      </c>
      <c r="S1296" s="168">
        <f>ROUND(O1296*($I1296+$H1296),2)</f>
        <v>0</v>
      </c>
      <c r="T1296" s="169">
        <f>ROUND(Q1296+R1296,2)</f>
        <v>0</v>
      </c>
      <c r="U1296" s="166"/>
      <c r="V1296" s="167">
        <f>ROUND(P1296-U1296,2)</f>
        <v>2</v>
      </c>
      <c r="W1296" s="168">
        <f>ROUND(U1296*$H1296*(1+$I$2),2)</f>
        <v>0</v>
      </c>
      <c r="X1296" s="168">
        <f>ROUND(U1296*$I1296*(1+$I$2),2)</f>
        <v>0</v>
      </c>
      <c r="Y1296" s="168">
        <f>ROUND(U1296*($I1296+$H1296),2)</f>
        <v>0</v>
      </c>
      <c r="Z1296" s="169">
        <f>ROUND(W1296+X1296,2)</f>
        <v>0</v>
      </c>
      <c r="AA1296" s="166"/>
      <c r="AB1296" s="167">
        <f>ROUND(V1296-AA1296,2)</f>
        <v>2</v>
      </c>
      <c r="AC1296" s="168">
        <f>ROUND(AA1296*$H1296*(1+$I$2),2)</f>
        <v>0</v>
      </c>
      <c r="AD1296" s="168">
        <f>ROUND(AA1296*$I1296*(1+$I$2),2)</f>
        <v>0</v>
      </c>
      <c r="AE1296" s="168">
        <f>ROUND(AA1296*($I1296+$H1296),2)</f>
        <v>0</v>
      </c>
      <c r="AF1296" s="169">
        <f>ROUND(AC1296+AD1296,2)</f>
        <v>0</v>
      </c>
      <c r="AG1296" s="170"/>
      <c r="AH1296" s="238" t="s">
        <v>1490</v>
      </c>
      <c r="AI1296" s="280"/>
      <c r="AN1296" s="255"/>
      <c r="AO1296" s="256"/>
      <c r="AP1296" s="256"/>
      <c r="AQ1296" s="257"/>
    </row>
    <row r="1297" spans="1:43" ht="30.75" thickBot="1">
      <c r="A1297" s="281"/>
      <c r="B1297" s="282" t="s">
        <v>6248</v>
      </c>
      <c r="C1297" s="310" t="s">
        <v>6249</v>
      </c>
      <c r="D1297" s="273" t="s">
        <v>6250</v>
      </c>
      <c r="E1297" s="274"/>
      <c r="F1297" s="275" t="s">
        <v>2594</v>
      </c>
      <c r="G1297" s="276">
        <v>2</v>
      </c>
      <c r="H1297" s="277">
        <v>15.9</v>
      </c>
      <c r="I1297" s="278">
        <v>0</v>
      </c>
      <c r="J1297" s="279">
        <f>ROUND(H1297+I1297,2)</f>
        <v>15.9</v>
      </c>
      <c r="K1297" s="166">
        <f>ROUND(G1297*H1297,2)</f>
        <v>31.8</v>
      </c>
      <c r="L1297" s="166">
        <f>ROUND(G1297*I1297,2)</f>
        <v>0</v>
      </c>
      <c r="M1297" s="166">
        <f>ROUND(K1297+L1297,2)</f>
        <v>31.8</v>
      </c>
      <c r="N1297" s="166">
        <f>ROUND(M1297*(1+$I$2),2)</f>
        <v>39.75</v>
      </c>
      <c r="O1297" s="166"/>
      <c r="P1297" s="167">
        <f>ROUND(G1297-O1297,2)</f>
        <v>2</v>
      </c>
      <c r="Q1297" s="168">
        <f>ROUND(O1297*$H1297*(1+$I$2),2)</f>
        <v>0</v>
      </c>
      <c r="R1297" s="168">
        <f>ROUND(O1297*$I1297*(1+$I$2),2)</f>
        <v>0</v>
      </c>
      <c r="S1297" s="168">
        <f>ROUND(O1297*($I1297+$H1297),2)</f>
        <v>0</v>
      </c>
      <c r="T1297" s="169">
        <f>ROUND(Q1297+R1297,2)</f>
        <v>0</v>
      </c>
      <c r="U1297" s="166"/>
      <c r="V1297" s="167">
        <f>ROUND(P1297-U1297,2)</f>
        <v>2</v>
      </c>
      <c r="W1297" s="168">
        <f>ROUND(U1297*$H1297*(1+$I$2),2)</f>
        <v>0</v>
      </c>
      <c r="X1297" s="168">
        <f>ROUND(U1297*$I1297*(1+$I$2),2)</f>
        <v>0</v>
      </c>
      <c r="Y1297" s="168">
        <f>ROUND(U1297*($I1297+$H1297),2)</f>
        <v>0</v>
      </c>
      <c r="Z1297" s="169">
        <f>ROUND(W1297+X1297,2)</f>
        <v>0</v>
      </c>
      <c r="AA1297" s="166"/>
      <c r="AB1297" s="167">
        <f>ROUND(V1297-AA1297,2)</f>
        <v>2</v>
      </c>
      <c r="AC1297" s="168">
        <f>ROUND(AA1297*$H1297*(1+$I$2),2)</f>
        <v>0</v>
      </c>
      <c r="AD1297" s="168">
        <f>ROUND(AA1297*$I1297*(1+$I$2),2)</f>
        <v>0</v>
      </c>
      <c r="AE1297" s="168">
        <f>ROUND(AA1297*($I1297+$H1297),2)</f>
        <v>0</v>
      </c>
      <c r="AF1297" s="169">
        <f>ROUND(AC1297+AD1297,2)</f>
        <v>0</v>
      </c>
      <c r="AG1297" s="170"/>
      <c r="AH1297" s="238" t="s">
        <v>1490</v>
      </c>
      <c r="AI1297" s="280"/>
      <c r="AN1297" s="255" t="s">
        <v>6251</v>
      </c>
      <c r="AO1297" s="256" t="s">
        <v>6252</v>
      </c>
      <c r="AP1297" s="256" t="s">
        <v>6253</v>
      </c>
      <c r="AQ1297" s="257"/>
    </row>
    <row r="1298" spans="1:43" ht="20.25" thickBot="1">
      <c r="A1298" s="293"/>
      <c r="B1298" s="243" t="s">
        <v>6254</v>
      </c>
      <c r="C1298" s="307" t="s">
        <v>2541</v>
      </c>
      <c r="D1298" s="244" t="s">
        <v>6255</v>
      </c>
      <c r="E1298" s="192">
        <f>SUM(N1300:N1378)</f>
        <v>254725.05000000005</v>
      </c>
      <c r="F1298" s="245"/>
      <c r="G1298" s="246" t="s">
        <v>2541</v>
      </c>
      <c r="H1298" s="247"/>
      <c r="I1298" s="248"/>
      <c r="J1298" s="249"/>
      <c r="K1298" s="250"/>
      <c r="L1298" s="250"/>
      <c r="M1298" s="250"/>
      <c r="N1298" s="250"/>
      <c r="O1298" s="251">
        <f>SUM(T1300:T1378)</f>
        <v>0</v>
      </c>
      <c r="P1298" s="252"/>
      <c r="Q1298" s="253"/>
      <c r="R1298" s="253"/>
      <c r="S1298" s="253"/>
      <c r="T1298" s="254"/>
      <c r="U1298" s="251">
        <f>SUM(Z1300:Z1378)</f>
        <v>0</v>
      </c>
      <c r="V1298" s="252"/>
      <c r="W1298" s="253"/>
      <c r="X1298" s="253"/>
      <c r="Y1298" s="253"/>
      <c r="Z1298" s="254"/>
      <c r="AA1298" s="251">
        <f>SUM(AF1300:AF1378)</f>
        <v>0</v>
      </c>
      <c r="AB1298" s="252"/>
      <c r="AC1298" s="253"/>
      <c r="AD1298" s="253"/>
      <c r="AE1298" s="253"/>
      <c r="AF1298" s="254"/>
      <c r="AG1298" s="237"/>
      <c r="AH1298" s="238" t="s">
        <v>1490</v>
      </c>
      <c r="AI1298" s="190"/>
      <c r="AN1298" s="239"/>
      <c r="AO1298" s="240"/>
      <c r="AP1298" s="240"/>
      <c r="AQ1298" s="241"/>
    </row>
    <row r="1299" spans="1:43" ht="19.5">
      <c r="A1299" s="287"/>
      <c r="B1299" s="259" t="s">
        <v>6256</v>
      </c>
      <c r="C1299" s="303" t="s">
        <v>2541</v>
      </c>
      <c r="D1299" s="260" t="s">
        <v>6257</v>
      </c>
      <c r="E1299" s="181">
        <f>SUM(N1300:N1313)</f>
        <v>31658.260000000002</v>
      </c>
      <c r="F1299" s="261"/>
      <c r="G1299" s="262" t="s">
        <v>2541</v>
      </c>
      <c r="H1299" s="263"/>
      <c r="I1299" s="264"/>
      <c r="J1299" s="265"/>
      <c r="K1299" s="266"/>
      <c r="L1299" s="266"/>
      <c r="M1299" s="266"/>
      <c r="N1299" s="266"/>
      <c r="O1299" s="267">
        <f>SUM(T1300:T1313)</f>
        <v>0</v>
      </c>
      <c r="P1299" s="268"/>
      <c r="Q1299" s="269"/>
      <c r="R1299" s="269"/>
      <c r="S1299" s="269"/>
      <c r="T1299" s="270"/>
      <c r="U1299" s="267">
        <f>SUM(Z1300:Z1313)</f>
        <v>0</v>
      </c>
      <c r="V1299" s="268"/>
      <c r="W1299" s="269"/>
      <c r="X1299" s="269"/>
      <c r="Y1299" s="269"/>
      <c r="Z1299" s="270"/>
      <c r="AA1299" s="267">
        <f>SUM(AF1300:AF1313)</f>
        <v>0</v>
      </c>
      <c r="AB1299" s="268"/>
      <c r="AC1299" s="269"/>
      <c r="AD1299" s="269"/>
      <c r="AE1299" s="269"/>
      <c r="AF1299" s="270"/>
      <c r="AG1299" s="237"/>
      <c r="AH1299" s="238" t="s">
        <v>1490</v>
      </c>
      <c r="AI1299" s="190"/>
      <c r="AN1299" s="255"/>
      <c r="AO1299" s="256"/>
      <c r="AP1299" s="256"/>
      <c r="AQ1299" s="257"/>
    </row>
    <row r="1300" spans="1:43" ht="60">
      <c r="A1300" s="281"/>
      <c r="B1300" s="282" t="s">
        <v>6258</v>
      </c>
      <c r="C1300" s="299" t="s">
        <v>6259</v>
      </c>
      <c r="D1300" s="273" t="s">
        <v>6260</v>
      </c>
      <c r="E1300" s="274"/>
      <c r="F1300" s="275" t="s">
        <v>2594</v>
      </c>
      <c r="G1300" s="276">
        <v>2</v>
      </c>
      <c r="H1300" s="277">
        <v>297.61</v>
      </c>
      <c r="I1300" s="278">
        <v>93.58</v>
      </c>
      <c r="J1300" s="279">
        <f t="shared" ref="J1300:J1313" si="739">ROUND(H1300+I1300,2)</f>
        <v>391.19</v>
      </c>
      <c r="K1300" s="166">
        <f t="shared" ref="K1300:K1313" si="740">ROUND(G1300*H1300,2)</f>
        <v>595.22</v>
      </c>
      <c r="L1300" s="166">
        <f t="shared" ref="L1300:L1313" si="741">ROUND(G1300*I1300,2)</f>
        <v>187.16</v>
      </c>
      <c r="M1300" s="166">
        <f t="shared" ref="M1300:M1313" si="742">ROUND(K1300+L1300,2)</f>
        <v>782.38</v>
      </c>
      <c r="N1300" s="166">
        <f t="shared" ref="N1300:N1311" si="743">ROUND(M1300*(1+$I$2),2)</f>
        <v>977.98</v>
      </c>
      <c r="O1300" s="166"/>
      <c r="P1300" s="167">
        <f t="shared" ref="P1300:P1313" si="744">ROUND(G1300-O1300,2)</f>
        <v>2</v>
      </c>
      <c r="Q1300" s="168">
        <f t="shared" ref="Q1300:Q1311" si="745">ROUND(O1300*$H1300*(1+$I$2),2)</f>
        <v>0</v>
      </c>
      <c r="R1300" s="168">
        <f t="shared" ref="R1300:R1311" si="746">ROUND(O1300*$I1300*(1+$I$2),2)</f>
        <v>0</v>
      </c>
      <c r="S1300" s="168">
        <f t="shared" ref="S1300:S1313" si="747">ROUND(O1300*($I1300+$H1300),2)</f>
        <v>0</v>
      </c>
      <c r="T1300" s="169">
        <f t="shared" ref="T1300:T1313" si="748">ROUND(Q1300+R1300,2)</f>
        <v>0</v>
      </c>
      <c r="U1300" s="166"/>
      <c r="V1300" s="167">
        <f t="shared" ref="V1300:V1313" si="749">ROUND(P1300-U1300,2)</f>
        <v>2</v>
      </c>
      <c r="W1300" s="168">
        <f t="shared" ref="W1300:W1311" si="750">ROUND(U1300*$H1300*(1+$I$2),2)</f>
        <v>0</v>
      </c>
      <c r="X1300" s="168">
        <f t="shared" ref="X1300:X1311" si="751">ROUND(U1300*$I1300*(1+$I$2),2)</f>
        <v>0</v>
      </c>
      <c r="Y1300" s="168">
        <f t="shared" ref="Y1300:Y1313" si="752">ROUND(U1300*($I1300+$H1300),2)</f>
        <v>0</v>
      </c>
      <c r="Z1300" s="169">
        <f t="shared" ref="Z1300:Z1313" si="753">ROUND(W1300+X1300,2)</f>
        <v>0</v>
      </c>
      <c r="AA1300" s="166"/>
      <c r="AB1300" s="167">
        <f t="shared" ref="AB1300:AB1313" si="754">ROUND(V1300-AA1300,2)</f>
        <v>2</v>
      </c>
      <c r="AC1300" s="168">
        <f t="shared" ref="AC1300:AC1311" si="755">ROUND(AA1300*$H1300*(1+$I$2),2)</f>
        <v>0</v>
      </c>
      <c r="AD1300" s="168">
        <f t="shared" ref="AD1300:AD1311" si="756">ROUND(AA1300*$I1300*(1+$I$2),2)</f>
        <v>0</v>
      </c>
      <c r="AE1300" s="168">
        <f t="shared" ref="AE1300:AE1313" si="757">ROUND(AA1300*($I1300+$H1300),2)</f>
        <v>0</v>
      </c>
      <c r="AF1300" s="169">
        <f t="shared" ref="AF1300:AF1313" si="758">ROUND(AC1300+AD1300,2)</f>
        <v>0</v>
      </c>
      <c r="AG1300" s="170"/>
      <c r="AH1300" s="238" t="s">
        <v>1490</v>
      </c>
      <c r="AI1300" s="280"/>
      <c r="AN1300" s="255"/>
      <c r="AO1300" s="256"/>
      <c r="AP1300" s="256"/>
      <c r="AQ1300" s="257"/>
    </row>
    <row r="1301" spans="1:43" ht="60">
      <c r="A1301" s="281"/>
      <c r="B1301" s="282" t="s">
        <v>6261</v>
      </c>
      <c r="C1301" s="299" t="s">
        <v>6262</v>
      </c>
      <c r="D1301" s="273" t="s">
        <v>6263</v>
      </c>
      <c r="E1301" s="274"/>
      <c r="F1301" s="275" t="s">
        <v>2594</v>
      </c>
      <c r="G1301" s="276">
        <v>2</v>
      </c>
      <c r="H1301" s="277">
        <v>341.83</v>
      </c>
      <c r="I1301" s="278">
        <v>93.58</v>
      </c>
      <c r="J1301" s="279">
        <f t="shared" si="739"/>
        <v>435.41</v>
      </c>
      <c r="K1301" s="166">
        <f t="shared" si="740"/>
        <v>683.66</v>
      </c>
      <c r="L1301" s="166">
        <f t="shared" si="741"/>
        <v>187.16</v>
      </c>
      <c r="M1301" s="166">
        <f t="shared" si="742"/>
        <v>870.82</v>
      </c>
      <c r="N1301" s="166">
        <f t="shared" si="743"/>
        <v>1088.53</v>
      </c>
      <c r="O1301" s="166"/>
      <c r="P1301" s="167">
        <f t="shared" si="744"/>
        <v>2</v>
      </c>
      <c r="Q1301" s="168">
        <f t="shared" si="745"/>
        <v>0</v>
      </c>
      <c r="R1301" s="168">
        <f t="shared" si="746"/>
        <v>0</v>
      </c>
      <c r="S1301" s="168">
        <f t="shared" si="747"/>
        <v>0</v>
      </c>
      <c r="T1301" s="169">
        <f t="shared" si="748"/>
        <v>0</v>
      </c>
      <c r="U1301" s="166"/>
      <c r="V1301" s="167">
        <f t="shared" si="749"/>
        <v>2</v>
      </c>
      <c r="W1301" s="168">
        <f t="shared" si="750"/>
        <v>0</v>
      </c>
      <c r="X1301" s="168">
        <f t="shared" si="751"/>
        <v>0</v>
      </c>
      <c r="Y1301" s="168">
        <f t="shared" si="752"/>
        <v>0</v>
      </c>
      <c r="Z1301" s="169">
        <f t="shared" si="753"/>
        <v>0</v>
      </c>
      <c r="AA1301" s="166"/>
      <c r="AB1301" s="167">
        <f t="shared" si="754"/>
        <v>2</v>
      </c>
      <c r="AC1301" s="168">
        <f t="shared" si="755"/>
        <v>0</v>
      </c>
      <c r="AD1301" s="168">
        <f t="shared" si="756"/>
        <v>0</v>
      </c>
      <c r="AE1301" s="168">
        <f t="shared" si="757"/>
        <v>0</v>
      </c>
      <c r="AF1301" s="169">
        <f t="shared" si="758"/>
        <v>0</v>
      </c>
      <c r="AG1301" s="170"/>
      <c r="AH1301" s="238" t="s">
        <v>1490</v>
      </c>
      <c r="AI1301" s="280"/>
      <c r="AN1301" s="255"/>
      <c r="AO1301" s="256"/>
      <c r="AP1301" s="256"/>
      <c r="AQ1301" s="257"/>
    </row>
    <row r="1302" spans="1:43" ht="60">
      <c r="A1302" s="281"/>
      <c r="B1302" s="282" t="s">
        <v>6264</v>
      </c>
      <c r="C1302" s="299" t="s">
        <v>6265</v>
      </c>
      <c r="D1302" s="273" t="s">
        <v>6266</v>
      </c>
      <c r="E1302" s="274"/>
      <c r="F1302" s="275" t="s">
        <v>2594</v>
      </c>
      <c r="G1302" s="276">
        <v>2</v>
      </c>
      <c r="H1302" s="277">
        <v>399</v>
      </c>
      <c r="I1302" s="278">
        <v>116.99</v>
      </c>
      <c r="J1302" s="279">
        <f t="shared" si="739"/>
        <v>515.99</v>
      </c>
      <c r="K1302" s="166">
        <f t="shared" si="740"/>
        <v>798</v>
      </c>
      <c r="L1302" s="166">
        <f t="shared" si="741"/>
        <v>233.98</v>
      </c>
      <c r="M1302" s="166">
        <f t="shared" si="742"/>
        <v>1031.98</v>
      </c>
      <c r="N1302" s="166">
        <f t="shared" si="743"/>
        <v>1289.98</v>
      </c>
      <c r="O1302" s="166"/>
      <c r="P1302" s="167">
        <f t="shared" si="744"/>
        <v>2</v>
      </c>
      <c r="Q1302" s="168">
        <f t="shared" si="745"/>
        <v>0</v>
      </c>
      <c r="R1302" s="168">
        <f t="shared" si="746"/>
        <v>0</v>
      </c>
      <c r="S1302" s="168">
        <f t="shared" si="747"/>
        <v>0</v>
      </c>
      <c r="T1302" s="169">
        <f t="shared" si="748"/>
        <v>0</v>
      </c>
      <c r="U1302" s="166"/>
      <c r="V1302" s="167">
        <f t="shared" si="749"/>
        <v>2</v>
      </c>
      <c r="W1302" s="168">
        <f t="shared" si="750"/>
        <v>0</v>
      </c>
      <c r="X1302" s="168">
        <f t="shared" si="751"/>
        <v>0</v>
      </c>
      <c r="Y1302" s="168">
        <f t="shared" si="752"/>
        <v>0</v>
      </c>
      <c r="Z1302" s="169">
        <f t="shared" si="753"/>
        <v>0</v>
      </c>
      <c r="AA1302" s="166"/>
      <c r="AB1302" s="167">
        <f t="shared" si="754"/>
        <v>2</v>
      </c>
      <c r="AC1302" s="168">
        <f t="shared" si="755"/>
        <v>0</v>
      </c>
      <c r="AD1302" s="168">
        <f t="shared" si="756"/>
        <v>0</v>
      </c>
      <c r="AE1302" s="168">
        <f t="shared" si="757"/>
        <v>0</v>
      </c>
      <c r="AF1302" s="169">
        <f t="shared" si="758"/>
        <v>0</v>
      </c>
      <c r="AG1302" s="170"/>
      <c r="AH1302" s="238" t="s">
        <v>1490</v>
      </c>
      <c r="AI1302" s="280"/>
      <c r="AN1302" s="255"/>
      <c r="AO1302" s="256"/>
      <c r="AP1302" s="256"/>
      <c r="AQ1302" s="257"/>
    </row>
    <row r="1303" spans="1:43" ht="60">
      <c r="A1303" s="281"/>
      <c r="B1303" s="282" t="s">
        <v>6267</v>
      </c>
      <c r="C1303" s="299" t="s">
        <v>6268</v>
      </c>
      <c r="D1303" s="273" t="s">
        <v>6269</v>
      </c>
      <c r="E1303" s="274"/>
      <c r="F1303" s="275" t="s">
        <v>2594</v>
      </c>
      <c r="G1303" s="276">
        <v>2</v>
      </c>
      <c r="H1303" s="277">
        <v>446.83</v>
      </c>
      <c r="I1303" s="278">
        <v>116.99</v>
      </c>
      <c r="J1303" s="279">
        <f t="shared" si="739"/>
        <v>563.82000000000005</v>
      </c>
      <c r="K1303" s="166">
        <f t="shared" si="740"/>
        <v>893.66</v>
      </c>
      <c r="L1303" s="166">
        <f t="shared" si="741"/>
        <v>233.98</v>
      </c>
      <c r="M1303" s="166">
        <f t="shared" si="742"/>
        <v>1127.6400000000001</v>
      </c>
      <c r="N1303" s="166">
        <f t="shared" si="743"/>
        <v>1409.55</v>
      </c>
      <c r="O1303" s="166"/>
      <c r="P1303" s="167">
        <f t="shared" si="744"/>
        <v>2</v>
      </c>
      <c r="Q1303" s="168">
        <f t="shared" si="745"/>
        <v>0</v>
      </c>
      <c r="R1303" s="168">
        <f t="shared" si="746"/>
        <v>0</v>
      </c>
      <c r="S1303" s="168">
        <f t="shared" si="747"/>
        <v>0</v>
      </c>
      <c r="T1303" s="169">
        <f t="shared" si="748"/>
        <v>0</v>
      </c>
      <c r="U1303" s="166"/>
      <c r="V1303" s="167">
        <f t="shared" si="749"/>
        <v>2</v>
      </c>
      <c r="W1303" s="168">
        <f t="shared" si="750"/>
        <v>0</v>
      </c>
      <c r="X1303" s="168">
        <f t="shared" si="751"/>
        <v>0</v>
      </c>
      <c r="Y1303" s="168">
        <f t="shared" si="752"/>
        <v>0</v>
      </c>
      <c r="Z1303" s="169">
        <f t="shared" si="753"/>
        <v>0</v>
      </c>
      <c r="AA1303" s="166"/>
      <c r="AB1303" s="167">
        <f t="shared" si="754"/>
        <v>2</v>
      </c>
      <c r="AC1303" s="168">
        <f t="shared" si="755"/>
        <v>0</v>
      </c>
      <c r="AD1303" s="168">
        <f t="shared" si="756"/>
        <v>0</v>
      </c>
      <c r="AE1303" s="168">
        <f t="shared" si="757"/>
        <v>0</v>
      </c>
      <c r="AF1303" s="169">
        <f t="shared" si="758"/>
        <v>0</v>
      </c>
      <c r="AG1303" s="170"/>
      <c r="AH1303" s="238" t="s">
        <v>1490</v>
      </c>
      <c r="AI1303" s="280"/>
      <c r="AN1303" s="255"/>
      <c r="AO1303" s="256"/>
      <c r="AP1303" s="256"/>
      <c r="AQ1303" s="257"/>
    </row>
    <row r="1304" spans="1:43" ht="60">
      <c r="A1304" s="281"/>
      <c r="B1304" s="282" t="s">
        <v>6270</v>
      </c>
      <c r="C1304" s="299" t="s">
        <v>6271</v>
      </c>
      <c r="D1304" s="273" t="s">
        <v>6272</v>
      </c>
      <c r="E1304" s="274"/>
      <c r="F1304" s="275" t="s">
        <v>2594</v>
      </c>
      <c r="G1304" s="276">
        <v>2</v>
      </c>
      <c r="H1304" s="277">
        <v>626.53</v>
      </c>
      <c r="I1304" s="278">
        <v>140.36000000000001</v>
      </c>
      <c r="J1304" s="279">
        <f t="shared" si="739"/>
        <v>766.89</v>
      </c>
      <c r="K1304" s="166">
        <f t="shared" si="740"/>
        <v>1253.06</v>
      </c>
      <c r="L1304" s="166">
        <f t="shared" si="741"/>
        <v>280.72000000000003</v>
      </c>
      <c r="M1304" s="166">
        <f t="shared" si="742"/>
        <v>1533.78</v>
      </c>
      <c r="N1304" s="166">
        <f t="shared" si="743"/>
        <v>1917.23</v>
      </c>
      <c r="O1304" s="166"/>
      <c r="P1304" s="167">
        <f t="shared" si="744"/>
        <v>2</v>
      </c>
      <c r="Q1304" s="168">
        <f t="shared" si="745"/>
        <v>0</v>
      </c>
      <c r="R1304" s="168">
        <f t="shared" si="746"/>
        <v>0</v>
      </c>
      <c r="S1304" s="168">
        <f t="shared" si="747"/>
        <v>0</v>
      </c>
      <c r="T1304" s="169">
        <f t="shared" si="748"/>
        <v>0</v>
      </c>
      <c r="U1304" s="166"/>
      <c r="V1304" s="167">
        <f t="shared" si="749"/>
        <v>2</v>
      </c>
      <c r="W1304" s="168">
        <f t="shared" si="750"/>
        <v>0</v>
      </c>
      <c r="X1304" s="168">
        <f t="shared" si="751"/>
        <v>0</v>
      </c>
      <c r="Y1304" s="168">
        <f t="shared" si="752"/>
        <v>0</v>
      </c>
      <c r="Z1304" s="169">
        <f t="shared" si="753"/>
        <v>0</v>
      </c>
      <c r="AA1304" s="166"/>
      <c r="AB1304" s="167">
        <f t="shared" si="754"/>
        <v>2</v>
      </c>
      <c r="AC1304" s="168">
        <f t="shared" si="755"/>
        <v>0</v>
      </c>
      <c r="AD1304" s="168">
        <f t="shared" si="756"/>
        <v>0</v>
      </c>
      <c r="AE1304" s="168">
        <f t="shared" si="757"/>
        <v>0</v>
      </c>
      <c r="AF1304" s="169">
        <f t="shared" si="758"/>
        <v>0</v>
      </c>
      <c r="AG1304" s="170"/>
      <c r="AH1304" s="238" t="s">
        <v>1490</v>
      </c>
      <c r="AI1304" s="280"/>
      <c r="AN1304" s="239"/>
      <c r="AO1304" s="240"/>
      <c r="AP1304" s="240"/>
      <c r="AQ1304" s="241"/>
    </row>
    <row r="1305" spans="1:43" ht="60">
      <c r="A1305" s="281"/>
      <c r="B1305" s="282" t="s">
        <v>6273</v>
      </c>
      <c r="C1305" s="299" t="s">
        <v>6274</v>
      </c>
      <c r="D1305" s="273" t="s">
        <v>6275</v>
      </c>
      <c r="E1305" s="274"/>
      <c r="F1305" s="275" t="s">
        <v>2594</v>
      </c>
      <c r="G1305" s="276">
        <v>2</v>
      </c>
      <c r="H1305" s="277">
        <v>402.65</v>
      </c>
      <c r="I1305" s="278">
        <v>70.2</v>
      </c>
      <c r="J1305" s="279">
        <f t="shared" si="739"/>
        <v>472.85</v>
      </c>
      <c r="K1305" s="166">
        <f t="shared" si="740"/>
        <v>805.3</v>
      </c>
      <c r="L1305" s="166">
        <f t="shared" si="741"/>
        <v>140.4</v>
      </c>
      <c r="M1305" s="166">
        <f t="shared" si="742"/>
        <v>945.7</v>
      </c>
      <c r="N1305" s="166">
        <f t="shared" si="743"/>
        <v>1182.1300000000001</v>
      </c>
      <c r="O1305" s="166"/>
      <c r="P1305" s="167">
        <f t="shared" si="744"/>
        <v>2</v>
      </c>
      <c r="Q1305" s="168">
        <f t="shared" si="745"/>
        <v>0</v>
      </c>
      <c r="R1305" s="168">
        <f t="shared" si="746"/>
        <v>0</v>
      </c>
      <c r="S1305" s="168">
        <f t="shared" si="747"/>
        <v>0</v>
      </c>
      <c r="T1305" s="169">
        <f t="shared" si="748"/>
        <v>0</v>
      </c>
      <c r="U1305" s="166"/>
      <c r="V1305" s="167">
        <f t="shared" si="749"/>
        <v>2</v>
      </c>
      <c r="W1305" s="168">
        <f t="shared" si="750"/>
        <v>0</v>
      </c>
      <c r="X1305" s="168">
        <f t="shared" si="751"/>
        <v>0</v>
      </c>
      <c r="Y1305" s="168">
        <f t="shared" si="752"/>
        <v>0</v>
      </c>
      <c r="Z1305" s="169">
        <f t="shared" si="753"/>
        <v>0</v>
      </c>
      <c r="AA1305" s="166"/>
      <c r="AB1305" s="167">
        <f t="shared" si="754"/>
        <v>2</v>
      </c>
      <c r="AC1305" s="168">
        <f t="shared" si="755"/>
        <v>0</v>
      </c>
      <c r="AD1305" s="168">
        <f t="shared" si="756"/>
        <v>0</v>
      </c>
      <c r="AE1305" s="168">
        <f t="shared" si="757"/>
        <v>0</v>
      </c>
      <c r="AF1305" s="169">
        <f t="shared" si="758"/>
        <v>0</v>
      </c>
      <c r="AG1305" s="170"/>
      <c r="AH1305" s="238" t="s">
        <v>1490</v>
      </c>
      <c r="AI1305" s="280"/>
      <c r="AN1305" s="255"/>
      <c r="AO1305" s="256"/>
      <c r="AP1305" s="256"/>
      <c r="AQ1305" s="257"/>
    </row>
    <row r="1306" spans="1:43" ht="60">
      <c r="A1306" s="281"/>
      <c r="B1306" s="282" t="s">
        <v>6276</v>
      </c>
      <c r="C1306" s="299" t="s">
        <v>6277</v>
      </c>
      <c r="D1306" s="273" t="s">
        <v>6278</v>
      </c>
      <c r="E1306" s="274"/>
      <c r="F1306" s="275" t="s">
        <v>2594</v>
      </c>
      <c r="G1306" s="276">
        <v>2</v>
      </c>
      <c r="H1306" s="277">
        <v>470.2</v>
      </c>
      <c r="I1306" s="278">
        <v>70.2</v>
      </c>
      <c r="J1306" s="279">
        <f t="shared" si="739"/>
        <v>540.4</v>
      </c>
      <c r="K1306" s="166">
        <f t="shared" si="740"/>
        <v>940.4</v>
      </c>
      <c r="L1306" s="166">
        <f t="shared" si="741"/>
        <v>140.4</v>
      </c>
      <c r="M1306" s="166">
        <f t="shared" si="742"/>
        <v>1080.8</v>
      </c>
      <c r="N1306" s="166">
        <f t="shared" si="743"/>
        <v>1351</v>
      </c>
      <c r="O1306" s="166"/>
      <c r="P1306" s="167">
        <f t="shared" si="744"/>
        <v>2</v>
      </c>
      <c r="Q1306" s="168">
        <f t="shared" si="745"/>
        <v>0</v>
      </c>
      <c r="R1306" s="168">
        <f t="shared" si="746"/>
        <v>0</v>
      </c>
      <c r="S1306" s="168">
        <f t="shared" si="747"/>
        <v>0</v>
      </c>
      <c r="T1306" s="169">
        <f t="shared" si="748"/>
        <v>0</v>
      </c>
      <c r="U1306" s="166"/>
      <c r="V1306" s="167">
        <f t="shared" si="749"/>
        <v>2</v>
      </c>
      <c r="W1306" s="168">
        <f t="shared" si="750"/>
        <v>0</v>
      </c>
      <c r="X1306" s="168">
        <f t="shared" si="751"/>
        <v>0</v>
      </c>
      <c r="Y1306" s="168">
        <f t="shared" si="752"/>
        <v>0</v>
      </c>
      <c r="Z1306" s="169">
        <f t="shared" si="753"/>
        <v>0</v>
      </c>
      <c r="AA1306" s="166"/>
      <c r="AB1306" s="167">
        <f t="shared" si="754"/>
        <v>2</v>
      </c>
      <c r="AC1306" s="168">
        <f t="shared" si="755"/>
        <v>0</v>
      </c>
      <c r="AD1306" s="168">
        <f t="shared" si="756"/>
        <v>0</v>
      </c>
      <c r="AE1306" s="168">
        <f t="shared" si="757"/>
        <v>0</v>
      </c>
      <c r="AF1306" s="169">
        <f t="shared" si="758"/>
        <v>0</v>
      </c>
      <c r="AG1306" s="170"/>
      <c r="AH1306" s="238" t="s">
        <v>1490</v>
      </c>
      <c r="AI1306" s="280"/>
      <c r="AN1306" s="255"/>
      <c r="AO1306" s="256"/>
      <c r="AP1306" s="256"/>
      <c r="AQ1306" s="257"/>
    </row>
    <row r="1307" spans="1:43" ht="60">
      <c r="A1307" s="281"/>
      <c r="B1307" s="282" t="s">
        <v>6279</v>
      </c>
      <c r="C1307" s="299" t="s">
        <v>6280</v>
      </c>
      <c r="D1307" s="273" t="s">
        <v>6281</v>
      </c>
      <c r="E1307" s="274"/>
      <c r="F1307" s="275" t="s">
        <v>2594</v>
      </c>
      <c r="G1307" s="276">
        <v>2</v>
      </c>
      <c r="H1307" s="277">
        <v>528.4</v>
      </c>
      <c r="I1307" s="278">
        <v>93.58</v>
      </c>
      <c r="J1307" s="279">
        <f t="shared" si="739"/>
        <v>621.98</v>
      </c>
      <c r="K1307" s="166">
        <f t="shared" si="740"/>
        <v>1056.8</v>
      </c>
      <c r="L1307" s="166">
        <f t="shared" si="741"/>
        <v>187.16</v>
      </c>
      <c r="M1307" s="166">
        <f t="shared" si="742"/>
        <v>1243.96</v>
      </c>
      <c r="N1307" s="166">
        <f t="shared" si="743"/>
        <v>1554.95</v>
      </c>
      <c r="O1307" s="166"/>
      <c r="P1307" s="167">
        <f t="shared" si="744"/>
        <v>2</v>
      </c>
      <c r="Q1307" s="168">
        <f t="shared" si="745"/>
        <v>0</v>
      </c>
      <c r="R1307" s="168">
        <f t="shared" si="746"/>
        <v>0</v>
      </c>
      <c r="S1307" s="168">
        <f t="shared" si="747"/>
        <v>0</v>
      </c>
      <c r="T1307" s="169">
        <f t="shared" si="748"/>
        <v>0</v>
      </c>
      <c r="U1307" s="166"/>
      <c r="V1307" s="167">
        <f t="shared" si="749"/>
        <v>2</v>
      </c>
      <c r="W1307" s="168">
        <f t="shared" si="750"/>
        <v>0</v>
      </c>
      <c r="X1307" s="168">
        <f t="shared" si="751"/>
        <v>0</v>
      </c>
      <c r="Y1307" s="168">
        <f t="shared" si="752"/>
        <v>0</v>
      </c>
      <c r="Z1307" s="169">
        <f t="shared" si="753"/>
        <v>0</v>
      </c>
      <c r="AA1307" s="166"/>
      <c r="AB1307" s="167">
        <f t="shared" si="754"/>
        <v>2</v>
      </c>
      <c r="AC1307" s="168">
        <f t="shared" si="755"/>
        <v>0</v>
      </c>
      <c r="AD1307" s="168">
        <f t="shared" si="756"/>
        <v>0</v>
      </c>
      <c r="AE1307" s="168">
        <f t="shared" si="757"/>
        <v>0</v>
      </c>
      <c r="AF1307" s="169">
        <f t="shared" si="758"/>
        <v>0</v>
      </c>
      <c r="AG1307" s="170"/>
      <c r="AH1307" s="238" t="s">
        <v>1490</v>
      </c>
      <c r="AI1307" s="280"/>
      <c r="AN1307" s="255"/>
      <c r="AO1307" s="256"/>
      <c r="AP1307" s="256"/>
      <c r="AQ1307" s="257"/>
    </row>
    <row r="1308" spans="1:43" ht="60">
      <c r="A1308" s="281"/>
      <c r="B1308" s="282" t="s">
        <v>6282</v>
      </c>
      <c r="C1308" s="299" t="s">
        <v>6283</v>
      </c>
      <c r="D1308" s="273" t="s">
        <v>6284</v>
      </c>
      <c r="E1308" s="274"/>
      <c r="F1308" s="275" t="s">
        <v>2594</v>
      </c>
      <c r="G1308" s="276">
        <v>2</v>
      </c>
      <c r="H1308" s="277">
        <v>583.28</v>
      </c>
      <c r="I1308" s="278">
        <v>93.58</v>
      </c>
      <c r="J1308" s="279">
        <f t="shared" si="739"/>
        <v>676.86</v>
      </c>
      <c r="K1308" s="166">
        <f t="shared" si="740"/>
        <v>1166.56</v>
      </c>
      <c r="L1308" s="166">
        <f t="shared" si="741"/>
        <v>187.16</v>
      </c>
      <c r="M1308" s="166">
        <f t="shared" si="742"/>
        <v>1353.72</v>
      </c>
      <c r="N1308" s="166">
        <f t="shared" si="743"/>
        <v>1692.15</v>
      </c>
      <c r="O1308" s="166"/>
      <c r="P1308" s="167">
        <f t="shared" si="744"/>
        <v>2</v>
      </c>
      <c r="Q1308" s="168">
        <f t="shared" si="745"/>
        <v>0</v>
      </c>
      <c r="R1308" s="168">
        <f t="shared" si="746"/>
        <v>0</v>
      </c>
      <c r="S1308" s="168">
        <f t="shared" si="747"/>
        <v>0</v>
      </c>
      <c r="T1308" s="169">
        <f t="shared" si="748"/>
        <v>0</v>
      </c>
      <c r="U1308" s="166"/>
      <c r="V1308" s="167">
        <f t="shared" si="749"/>
        <v>2</v>
      </c>
      <c r="W1308" s="168">
        <f t="shared" si="750"/>
        <v>0</v>
      </c>
      <c r="X1308" s="168">
        <f t="shared" si="751"/>
        <v>0</v>
      </c>
      <c r="Y1308" s="168">
        <f t="shared" si="752"/>
        <v>0</v>
      </c>
      <c r="Z1308" s="169">
        <f t="shared" si="753"/>
        <v>0</v>
      </c>
      <c r="AA1308" s="166"/>
      <c r="AB1308" s="167">
        <f t="shared" si="754"/>
        <v>2</v>
      </c>
      <c r="AC1308" s="168">
        <f t="shared" si="755"/>
        <v>0</v>
      </c>
      <c r="AD1308" s="168">
        <f t="shared" si="756"/>
        <v>0</v>
      </c>
      <c r="AE1308" s="168">
        <f t="shared" si="757"/>
        <v>0</v>
      </c>
      <c r="AF1308" s="169">
        <f t="shared" si="758"/>
        <v>0</v>
      </c>
      <c r="AG1308" s="170"/>
      <c r="AH1308" s="238" t="s">
        <v>1490</v>
      </c>
      <c r="AI1308" s="280"/>
      <c r="AN1308" s="255"/>
      <c r="AO1308" s="256"/>
      <c r="AP1308" s="256"/>
      <c r="AQ1308" s="257"/>
    </row>
    <row r="1309" spans="1:43" ht="60">
      <c r="A1309" s="281"/>
      <c r="B1309" s="282" t="s">
        <v>6285</v>
      </c>
      <c r="C1309" s="299" t="s">
        <v>6286</v>
      </c>
      <c r="D1309" s="273" t="s">
        <v>6287</v>
      </c>
      <c r="E1309" s="274"/>
      <c r="F1309" s="275" t="s">
        <v>2594</v>
      </c>
      <c r="G1309" s="276">
        <v>2</v>
      </c>
      <c r="H1309" s="277">
        <v>809.64</v>
      </c>
      <c r="I1309" s="278">
        <v>116.99</v>
      </c>
      <c r="J1309" s="279">
        <f t="shared" si="739"/>
        <v>926.63</v>
      </c>
      <c r="K1309" s="166">
        <f t="shared" si="740"/>
        <v>1619.28</v>
      </c>
      <c r="L1309" s="166">
        <f t="shared" si="741"/>
        <v>233.98</v>
      </c>
      <c r="M1309" s="166">
        <f t="shared" si="742"/>
        <v>1853.26</v>
      </c>
      <c r="N1309" s="166">
        <f t="shared" si="743"/>
        <v>2316.58</v>
      </c>
      <c r="O1309" s="166"/>
      <c r="P1309" s="167">
        <f t="shared" si="744"/>
        <v>2</v>
      </c>
      <c r="Q1309" s="168">
        <f t="shared" si="745"/>
        <v>0</v>
      </c>
      <c r="R1309" s="168">
        <f t="shared" si="746"/>
        <v>0</v>
      </c>
      <c r="S1309" s="168">
        <f t="shared" si="747"/>
        <v>0</v>
      </c>
      <c r="T1309" s="169">
        <f t="shared" si="748"/>
        <v>0</v>
      </c>
      <c r="U1309" s="166"/>
      <c r="V1309" s="167">
        <f t="shared" si="749"/>
        <v>2</v>
      </c>
      <c r="W1309" s="168">
        <f t="shared" si="750"/>
        <v>0</v>
      </c>
      <c r="X1309" s="168">
        <f t="shared" si="751"/>
        <v>0</v>
      </c>
      <c r="Y1309" s="168">
        <f t="shared" si="752"/>
        <v>0</v>
      </c>
      <c r="Z1309" s="169">
        <f t="shared" si="753"/>
        <v>0</v>
      </c>
      <c r="AA1309" s="166"/>
      <c r="AB1309" s="167">
        <f t="shared" si="754"/>
        <v>2</v>
      </c>
      <c r="AC1309" s="168">
        <f t="shared" si="755"/>
        <v>0</v>
      </c>
      <c r="AD1309" s="168">
        <f t="shared" si="756"/>
        <v>0</v>
      </c>
      <c r="AE1309" s="168">
        <f t="shared" si="757"/>
        <v>0</v>
      </c>
      <c r="AF1309" s="169">
        <f t="shared" si="758"/>
        <v>0</v>
      </c>
      <c r="AG1309" s="170"/>
      <c r="AH1309" s="238" t="s">
        <v>1490</v>
      </c>
      <c r="AI1309" s="280"/>
      <c r="AN1309" s="255"/>
      <c r="AO1309" s="256"/>
      <c r="AP1309" s="256"/>
      <c r="AQ1309" s="257"/>
    </row>
    <row r="1310" spans="1:43" ht="19.5">
      <c r="A1310" s="281"/>
      <c r="B1310" s="282" t="s">
        <v>6288</v>
      </c>
      <c r="C1310" s="310" t="s">
        <v>6289</v>
      </c>
      <c r="D1310" s="273" t="s">
        <v>6290</v>
      </c>
      <c r="E1310" s="274"/>
      <c r="F1310" s="275" t="s">
        <v>2594</v>
      </c>
      <c r="G1310" s="276">
        <v>2</v>
      </c>
      <c r="H1310" s="277">
        <v>553.79999999999995</v>
      </c>
      <c r="I1310" s="278">
        <v>138.51</v>
      </c>
      <c r="J1310" s="279">
        <f t="shared" si="739"/>
        <v>692.31</v>
      </c>
      <c r="K1310" s="166">
        <f t="shared" si="740"/>
        <v>1107.5999999999999</v>
      </c>
      <c r="L1310" s="166">
        <f t="shared" si="741"/>
        <v>277.02</v>
      </c>
      <c r="M1310" s="166">
        <f t="shared" si="742"/>
        <v>1384.62</v>
      </c>
      <c r="N1310" s="166">
        <f t="shared" si="743"/>
        <v>1730.78</v>
      </c>
      <c r="O1310" s="166"/>
      <c r="P1310" s="167">
        <f t="shared" si="744"/>
        <v>2</v>
      </c>
      <c r="Q1310" s="168">
        <f t="shared" si="745"/>
        <v>0</v>
      </c>
      <c r="R1310" s="168">
        <f t="shared" si="746"/>
        <v>0</v>
      </c>
      <c r="S1310" s="168">
        <f t="shared" si="747"/>
        <v>0</v>
      </c>
      <c r="T1310" s="169">
        <f t="shared" si="748"/>
        <v>0</v>
      </c>
      <c r="U1310" s="166"/>
      <c r="V1310" s="167">
        <f t="shared" si="749"/>
        <v>2</v>
      </c>
      <c r="W1310" s="168">
        <f t="shared" si="750"/>
        <v>0</v>
      </c>
      <c r="X1310" s="168">
        <f t="shared" si="751"/>
        <v>0</v>
      </c>
      <c r="Y1310" s="168">
        <f t="shared" si="752"/>
        <v>0</v>
      </c>
      <c r="Z1310" s="169">
        <f t="shared" si="753"/>
        <v>0</v>
      </c>
      <c r="AA1310" s="166"/>
      <c r="AB1310" s="167">
        <f t="shared" si="754"/>
        <v>2</v>
      </c>
      <c r="AC1310" s="168">
        <f t="shared" si="755"/>
        <v>0</v>
      </c>
      <c r="AD1310" s="168">
        <f t="shared" si="756"/>
        <v>0</v>
      </c>
      <c r="AE1310" s="168">
        <f t="shared" si="757"/>
        <v>0</v>
      </c>
      <c r="AF1310" s="169">
        <f t="shared" si="758"/>
        <v>0</v>
      </c>
      <c r="AG1310" s="170"/>
      <c r="AH1310" s="238" t="s">
        <v>1490</v>
      </c>
      <c r="AI1310" s="280"/>
      <c r="AN1310" s="239" t="s">
        <v>3391</v>
      </c>
      <c r="AO1310" s="240"/>
      <c r="AP1310" s="240"/>
      <c r="AQ1310" s="241"/>
    </row>
    <row r="1311" spans="1:43" ht="30">
      <c r="A1311" s="281"/>
      <c r="B1311" s="282" t="s">
        <v>6291</v>
      </c>
      <c r="C1311" s="310" t="s">
        <v>6292</v>
      </c>
      <c r="D1311" s="273" t="s">
        <v>6293</v>
      </c>
      <c r="E1311" s="274"/>
      <c r="F1311" s="275" t="s">
        <v>2594</v>
      </c>
      <c r="G1311" s="276">
        <v>4</v>
      </c>
      <c r="H1311" s="277">
        <v>2356.4</v>
      </c>
      <c r="I1311" s="278">
        <v>492.48</v>
      </c>
      <c r="J1311" s="279">
        <f t="shared" si="739"/>
        <v>2848.88</v>
      </c>
      <c r="K1311" s="166">
        <f t="shared" si="740"/>
        <v>9425.6</v>
      </c>
      <c r="L1311" s="166">
        <f t="shared" si="741"/>
        <v>1969.92</v>
      </c>
      <c r="M1311" s="166">
        <f t="shared" si="742"/>
        <v>11395.52</v>
      </c>
      <c r="N1311" s="166">
        <f t="shared" si="743"/>
        <v>14244.4</v>
      </c>
      <c r="O1311" s="166"/>
      <c r="P1311" s="167">
        <f t="shared" si="744"/>
        <v>4</v>
      </c>
      <c r="Q1311" s="168">
        <f t="shared" si="745"/>
        <v>0</v>
      </c>
      <c r="R1311" s="168">
        <f t="shared" si="746"/>
        <v>0</v>
      </c>
      <c r="S1311" s="168">
        <f t="shared" si="747"/>
        <v>0</v>
      </c>
      <c r="T1311" s="169">
        <f t="shared" si="748"/>
        <v>0</v>
      </c>
      <c r="U1311" s="166"/>
      <c r="V1311" s="167">
        <f t="shared" si="749"/>
        <v>4</v>
      </c>
      <c r="W1311" s="168">
        <f t="shared" si="750"/>
        <v>0</v>
      </c>
      <c r="X1311" s="168">
        <f t="shared" si="751"/>
        <v>0</v>
      </c>
      <c r="Y1311" s="168">
        <f t="shared" si="752"/>
        <v>0</v>
      </c>
      <c r="Z1311" s="169">
        <f t="shared" si="753"/>
        <v>0</v>
      </c>
      <c r="AA1311" s="166"/>
      <c r="AB1311" s="167">
        <f t="shared" si="754"/>
        <v>4</v>
      </c>
      <c r="AC1311" s="168">
        <f t="shared" si="755"/>
        <v>0</v>
      </c>
      <c r="AD1311" s="168">
        <f t="shared" si="756"/>
        <v>0</v>
      </c>
      <c r="AE1311" s="168">
        <f t="shared" si="757"/>
        <v>0</v>
      </c>
      <c r="AF1311" s="169">
        <f t="shared" si="758"/>
        <v>0</v>
      </c>
      <c r="AG1311" s="170"/>
      <c r="AH1311" s="238" t="s">
        <v>1490</v>
      </c>
      <c r="AI1311" s="280"/>
      <c r="AN1311" s="255" t="s">
        <v>3391</v>
      </c>
      <c r="AO1311" s="256"/>
      <c r="AP1311" s="256"/>
      <c r="AQ1311" s="257"/>
    </row>
    <row r="1312" spans="1:43" ht="19.5">
      <c r="A1312" s="281" t="s">
        <v>4</v>
      </c>
      <c r="B1312" s="282" t="s">
        <v>6294</v>
      </c>
      <c r="C1312" s="310" t="s">
        <v>2541</v>
      </c>
      <c r="D1312" s="273" t="s">
        <v>6295</v>
      </c>
      <c r="E1312" s="274" t="s">
        <v>2636</v>
      </c>
      <c r="F1312" s="275" t="s">
        <v>6296</v>
      </c>
      <c r="G1312" s="276">
        <v>300</v>
      </c>
      <c r="H1312" s="277">
        <v>1.01</v>
      </c>
      <c r="I1312" s="278">
        <v>0</v>
      </c>
      <c r="J1312" s="279">
        <f t="shared" si="739"/>
        <v>1.01</v>
      </c>
      <c r="K1312" s="166">
        <f t="shared" si="740"/>
        <v>303</v>
      </c>
      <c r="L1312" s="166">
        <f t="shared" si="741"/>
        <v>0</v>
      </c>
      <c r="M1312" s="166">
        <f t="shared" si="742"/>
        <v>303</v>
      </c>
      <c r="N1312" s="166">
        <f>ROUND(M1312,2)</f>
        <v>303</v>
      </c>
      <c r="O1312" s="166"/>
      <c r="P1312" s="167">
        <f t="shared" si="744"/>
        <v>300</v>
      </c>
      <c r="Q1312" s="168">
        <f>ROUND(O1312*$H1312,2)</f>
        <v>0</v>
      </c>
      <c r="R1312" s="168">
        <f>ROUND(O1312*$I1312,2)</f>
        <v>0</v>
      </c>
      <c r="S1312" s="168">
        <f t="shared" si="747"/>
        <v>0</v>
      </c>
      <c r="T1312" s="169">
        <f t="shared" si="748"/>
        <v>0</v>
      </c>
      <c r="U1312" s="166"/>
      <c r="V1312" s="167">
        <f t="shared" si="749"/>
        <v>300</v>
      </c>
      <c r="W1312" s="168">
        <f>ROUND(U1312*$H1312,2)</f>
        <v>0</v>
      </c>
      <c r="X1312" s="168">
        <f>ROUND(U1312*$I1312,2)</f>
        <v>0</v>
      </c>
      <c r="Y1312" s="168">
        <f t="shared" si="752"/>
        <v>0</v>
      </c>
      <c r="Z1312" s="169">
        <f t="shared" si="753"/>
        <v>0</v>
      </c>
      <c r="AA1312" s="166"/>
      <c r="AB1312" s="167">
        <f t="shared" si="754"/>
        <v>300</v>
      </c>
      <c r="AC1312" s="168">
        <f>ROUND(AA1312*$H1312,2)</f>
        <v>0</v>
      </c>
      <c r="AD1312" s="168">
        <f>ROUND(AA1312*$I1312,2)</f>
        <v>0</v>
      </c>
      <c r="AE1312" s="168">
        <f t="shared" si="757"/>
        <v>0</v>
      </c>
      <c r="AF1312" s="169">
        <f t="shared" si="758"/>
        <v>0</v>
      </c>
      <c r="AG1312" s="170"/>
      <c r="AH1312" s="238" t="s">
        <v>1490</v>
      </c>
      <c r="AI1312" s="280"/>
      <c r="AN1312" s="255"/>
      <c r="AO1312" s="256"/>
      <c r="AP1312" s="256"/>
      <c r="AQ1312" s="257"/>
    </row>
    <row r="1313" spans="1:43" ht="20.25" thickBot="1">
      <c r="A1313" s="281"/>
      <c r="B1313" s="282" t="s">
        <v>6297</v>
      </c>
      <c r="C1313" s="310" t="s">
        <v>2541</v>
      </c>
      <c r="D1313" s="273" t="s">
        <v>6298</v>
      </c>
      <c r="E1313" s="274" t="s">
        <v>2636</v>
      </c>
      <c r="F1313" s="275" t="s">
        <v>6296</v>
      </c>
      <c r="G1313" s="276">
        <v>600</v>
      </c>
      <c r="H1313" s="277">
        <v>0</v>
      </c>
      <c r="I1313" s="278">
        <v>1</v>
      </c>
      <c r="J1313" s="279">
        <f t="shared" si="739"/>
        <v>1</v>
      </c>
      <c r="K1313" s="166">
        <f t="shared" si="740"/>
        <v>0</v>
      </c>
      <c r="L1313" s="166">
        <f t="shared" si="741"/>
        <v>600</v>
      </c>
      <c r="M1313" s="166">
        <f t="shared" si="742"/>
        <v>600</v>
      </c>
      <c r="N1313" s="166">
        <f>ROUND(M1313,2)</f>
        <v>600</v>
      </c>
      <c r="O1313" s="166"/>
      <c r="P1313" s="167">
        <f t="shared" si="744"/>
        <v>600</v>
      </c>
      <c r="Q1313" s="168">
        <f>ROUND(O1313*$H1313,2)</f>
        <v>0</v>
      </c>
      <c r="R1313" s="168">
        <f>ROUND(O1313*$I1313,2)</f>
        <v>0</v>
      </c>
      <c r="S1313" s="168">
        <f t="shared" si="747"/>
        <v>0</v>
      </c>
      <c r="T1313" s="169">
        <f t="shared" si="748"/>
        <v>0</v>
      </c>
      <c r="U1313" s="166"/>
      <c r="V1313" s="167">
        <f t="shared" si="749"/>
        <v>600</v>
      </c>
      <c r="W1313" s="168">
        <f>ROUND(U1313*$H1313,2)</f>
        <v>0</v>
      </c>
      <c r="X1313" s="168">
        <f>ROUND(U1313*$I1313,2)</f>
        <v>0</v>
      </c>
      <c r="Y1313" s="168">
        <f t="shared" si="752"/>
        <v>0</v>
      </c>
      <c r="Z1313" s="169">
        <f t="shared" si="753"/>
        <v>0</v>
      </c>
      <c r="AA1313" s="166"/>
      <c r="AB1313" s="167">
        <f t="shared" si="754"/>
        <v>600</v>
      </c>
      <c r="AC1313" s="168">
        <f>ROUND(AA1313*$H1313,2)</f>
        <v>0</v>
      </c>
      <c r="AD1313" s="168">
        <f>ROUND(AA1313*$I1313,2)</f>
        <v>0</v>
      </c>
      <c r="AE1313" s="168">
        <f t="shared" si="757"/>
        <v>0</v>
      </c>
      <c r="AF1313" s="169">
        <f t="shared" si="758"/>
        <v>0</v>
      </c>
      <c r="AG1313" s="170"/>
      <c r="AH1313" s="238" t="s">
        <v>1490</v>
      </c>
      <c r="AI1313" s="280"/>
      <c r="AN1313" s="255"/>
      <c r="AO1313" s="256"/>
      <c r="AP1313" s="256"/>
      <c r="AQ1313" s="257"/>
    </row>
    <row r="1314" spans="1:43" ht="19.5">
      <c r="A1314" s="287"/>
      <c r="B1314" s="259" t="s">
        <v>6299</v>
      </c>
      <c r="C1314" s="303" t="s">
        <v>2541</v>
      </c>
      <c r="D1314" s="260" t="s">
        <v>6300</v>
      </c>
      <c r="E1314" s="181">
        <f>SUM(N1315:N1334)</f>
        <v>25988.91</v>
      </c>
      <c r="F1314" s="261"/>
      <c r="G1314" s="262" t="s">
        <v>2541</v>
      </c>
      <c r="H1314" s="263"/>
      <c r="I1314" s="264"/>
      <c r="J1314" s="265"/>
      <c r="K1314" s="266"/>
      <c r="L1314" s="266"/>
      <c r="M1314" s="266"/>
      <c r="N1314" s="266"/>
      <c r="O1314" s="267">
        <f>SUM(T1315:T1334)</f>
        <v>0</v>
      </c>
      <c r="P1314" s="268"/>
      <c r="Q1314" s="269"/>
      <c r="R1314" s="269"/>
      <c r="S1314" s="269"/>
      <c r="T1314" s="270"/>
      <c r="U1314" s="267">
        <f>SUM(Z1315:Z1334)</f>
        <v>0</v>
      </c>
      <c r="V1314" s="268"/>
      <c r="W1314" s="269"/>
      <c r="X1314" s="269"/>
      <c r="Y1314" s="269"/>
      <c r="Z1314" s="270"/>
      <c r="AA1314" s="267">
        <f>SUM(AF1315:AF1334)</f>
        <v>0</v>
      </c>
      <c r="AB1314" s="268"/>
      <c r="AC1314" s="269"/>
      <c r="AD1314" s="269"/>
      <c r="AE1314" s="269"/>
      <c r="AF1314" s="270"/>
      <c r="AG1314" s="237"/>
      <c r="AH1314" s="238" t="s">
        <v>1490</v>
      </c>
      <c r="AI1314" s="190"/>
      <c r="AN1314" s="255"/>
      <c r="AO1314" s="256"/>
      <c r="AP1314" s="256"/>
      <c r="AQ1314" s="257"/>
    </row>
    <row r="1315" spans="1:43" ht="45">
      <c r="A1315" s="281"/>
      <c r="B1315" s="282" t="s">
        <v>6301</v>
      </c>
      <c r="C1315" s="283" t="s">
        <v>6302</v>
      </c>
      <c r="D1315" s="273" t="s">
        <v>6303</v>
      </c>
      <c r="E1315" s="274"/>
      <c r="F1315" s="275" t="s">
        <v>4221</v>
      </c>
      <c r="G1315" s="276">
        <v>8</v>
      </c>
      <c r="H1315" s="277">
        <v>9.5</v>
      </c>
      <c r="I1315" s="278">
        <v>2.25</v>
      </c>
      <c r="J1315" s="279">
        <f t="shared" ref="J1315:J1334" si="759">ROUND(H1315+I1315,2)</f>
        <v>11.75</v>
      </c>
      <c r="K1315" s="166">
        <f t="shared" ref="K1315:K1334" si="760">ROUND(G1315*H1315,2)</f>
        <v>76</v>
      </c>
      <c r="L1315" s="166">
        <f t="shared" ref="L1315:L1334" si="761">ROUND(G1315*I1315,2)</f>
        <v>18</v>
      </c>
      <c r="M1315" s="166">
        <f t="shared" ref="M1315:M1334" si="762">ROUND(K1315+L1315,2)</f>
        <v>94</v>
      </c>
      <c r="N1315" s="166">
        <f t="shared" ref="N1315:N1334" si="763">ROUND(M1315*(1+$I$2),2)</f>
        <v>117.5</v>
      </c>
      <c r="O1315" s="166"/>
      <c r="P1315" s="167">
        <f t="shared" ref="P1315:P1334" si="764">ROUND(G1315-O1315,2)</f>
        <v>8</v>
      </c>
      <c r="Q1315" s="168">
        <f t="shared" ref="Q1315:Q1334" si="765">ROUND(O1315*$H1315*(1+$I$2),2)</f>
        <v>0</v>
      </c>
      <c r="R1315" s="168">
        <f t="shared" ref="R1315:R1334" si="766">ROUND(O1315*$I1315*(1+$I$2),2)</f>
        <v>0</v>
      </c>
      <c r="S1315" s="168">
        <f t="shared" ref="S1315:S1334" si="767">ROUND(O1315*($I1315+$H1315),2)</f>
        <v>0</v>
      </c>
      <c r="T1315" s="169">
        <f t="shared" ref="T1315:T1334" si="768">ROUND(Q1315+R1315,2)</f>
        <v>0</v>
      </c>
      <c r="U1315" s="166"/>
      <c r="V1315" s="167">
        <f t="shared" ref="V1315:V1334" si="769">ROUND(P1315-U1315,2)</f>
        <v>8</v>
      </c>
      <c r="W1315" s="168">
        <f t="shared" ref="W1315:W1334" si="770">ROUND(U1315*$H1315*(1+$I$2),2)</f>
        <v>0</v>
      </c>
      <c r="X1315" s="168">
        <f t="shared" ref="X1315:X1334" si="771">ROUND(U1315*$I1315*(1+$I$2),2)</f>
        <v>0</v>
      </c>
      <c r="Y1315" s="168">
        <f t="shared" ref="Y1315:Y1334" si="772">ROUND(U1315*($I1315+$H1315),2)</f>
        <v>0</v>
      </c>
      <c r="Z1315" s="169">
        <f t="shared" ref="Z1315:Z1334" si="773">ROUND(W1315+X1315,2)</f>
        <v>0</v>
      </c>
      <c r="AA1315" s="166"/>
      <c r="AB1315" s="167">
        <f t="shared" ref="AB1315:AB1334" si="774">ROUND(V1315-AA1315,2)</f>
        <v>8</v>
      </c>
      <c r="AC1315" s="168">
        <f t="shared" ref="AC1315:AC1334" si="775">ROUND(AA1315*$H1315*(1+$I$2),2)</f>
        <v>0</v>
      </c>
      <c r="AD1315" s="168">
        <f t="shared" ref="AD1315:AD1334" si="776">ROUND(AA1315*$I1315*(1+$I$2),2)</f>
        <v>0</v>
      </c>
      <c r="AE1315" s="168">
        <f t="shared" ref="AE1315:AE1334" si="777">ROUND(AA1315*($I1315+$H1315),2)</f>
        <v>0</v>
      </c>
      <c r="AF1315" s="169">
        <f t="shared" ref="AF1315:AF1334" si="778">ROUND(AC1315+AD1315,2)</f>
        <v>0</v>
      </c>
      <c r="AG1315" s="170"/>
      <c r="AH1315" s="238" t="s">
        <v>1490</v>
      </c>
      <c r="AI1315" s="280"/>
      <c r="AN1315" s="255"/>
      <c r="AO1315" s="256"/>
      <c r="AP1315" s="256"/>
      <c r="AQ1315" s="257"/>
    </row>
    <row r="1316" spans="1:43" ht="45">
      <c r="A1316" s="281"/>
      <c r="B1316" s="282" t="s">
        <v>6304</v>
      </c>
      <c r="C1316" s="283" t="s">
        <v>6305</v>
      </c>
      <c r="D1316" s="273" t="s">
        <v>6306</v>
      </c>
      <c r="E1316" s="274"/>
      <c r="F1316" s="275" t="s">
        <v>4221</v>
      </c>
      <c r="G1316" s="276">
        <v>21</v>
      </c>
      <c r="H1316" s="277">
        <v>12.69</v>
      </c>
      <c r="I1316" s="278">
        <v>4.16</v>
      </c>
      <c r="J1316" s="279">
        <f t="shared" si="759"/>
        <v>16.850000000000001</v>
      </c>
      <c r="K1316" s="166">
        <f t="shared" si="760"/>
        <v>266.49</v>
      </c>
      <c r="L1316" s="166">
        <f t="shared" si="761"/>
        <v>87.36</v>
      </c>
      <c r="M1316" s="166">
        <f t="shared" si="762"/>
        <v>353.85</v>
      </c>
      <c r="N1316" s="166">
        <f t="shared" si="763"/>
        <v>442.31</v>
      </c>
      <c r="O1316" s="166"/>
      <c r="P1316" s="167">
        <f t="shared" si="764"/>
        <v>21</v>
      </c>
      <c r="Q1316" s="168">
        <f t="shared" si="765"/>
        <v>0</v>
      </c>
      <c r="R1316" s="168">
        <f t="shared" si="766"/>
        <v>0</v>
      </c>
      <c r="S1316" s="168">
        <f t="shared" si="767"/>
        <v>0</v>
      </c>
      <c r="T1316" s="169">
        <f t="shared" si="768"/>
        <v>0</v>
      </c>
      <c r="U1316" s="166"/>
      <c r="V1316" s="167">
        <f t="shared" si="769"/>
        <v>21</v>
      </c>
      <c r="W1316" s="168">
        <f t="shared" si="770"/>
        <v>0</v>
      </c>
      <c r="X1316" s="168">
        <f t="shared" si="771"/>
        <v>0</v>
      </c>
      <c r="Y1316" s="168">
        <f t="shared" si="772"/>
        <v>0</v>
      </c>
      <c r="Z1316" s="169">
        <f t="shared" si="773"/>
        <v>0</v>
      </c>
      <c r="AA1316" s="166"/>
      <c r="AB1316" s="167">
        <f t="shared" si="774"/>
        <v>21</v>
      </c>
      <c r="AC1316" s="168">
        <f t="shared" si="775"/>
        <v>0</v>
      </c>
      <c r="AD1316" s="168">
        <f t="shared" si="776"/>
        <v>0</v>
      </c>
      <c r="AE1316" s="168">
        <f t="shared" si="777"/>
        <v>0</v>
      </c>
      <c r="AF1316" s="169">
        <f t="shared" si="778"/>
        <v>0</v>
      </c>
      <c r="AG1316" s="170"/>
      <c r="AH1316" s="238" t="s">
        <v>1490</v>
      </c>
      <c r="AI1316" s="280"/>
      <c r="AN1316" s="239"/>
      <c r="AO1316" s="240"/>
      <c r="AP1316" s="240"/>
      <c r="AQ1316" s="241"/>
    </row>
    <row r="1317" spans="1:43" ht="45">
      <c r="A1317" s="281"/>
      <c r="B1317" s="282" t="s">
        <v>6307</v>
      </c>
      <c r="C1317" s="283" t="s">
        <v>6308</v>
      </c>
      <c r="D1317" s="273" t="s">
        <v>6309</v>
      </c>
      <c r="E1317" s="274"/>
      <c r="F1317" s="275" t="s">
        <v>4221</v>
      </c>
      <c r="G1317" s="276">
        <v>2</v>
      </c>
      <c r="H1317" s="277">
        <v>43.22</v>
      </c>
      <c r="I1317" s="278">
        <v>5.59</v>
      </c>
      <c r="J1317" s="279">
        <f t="shared" si="759"/>
        <v>48.81</v>
      </c>
      <c r="K1317" s="166">
        <f t="shared" si="760"/>
        <v>86.44</v>
      </c>
      <c r="L1317" s="166">
        <f t="shared" si="761"/>
        <v>11.18</v>
      </c>
      <c r="M1317" s="166">
        <f t="shared" si="762"/>
        <v>97.62</v>
      </c>
      <c r="N1317" s="166">
        <f t="shared" si="763"/>
        <v>122.03</v>
      </c>
      <c r="O1317" s="166"/>
      <c r="P1317" s="167">
        <f t="shared" si="764"/>
        <v>2</v>
      </c>
      <c r="Q1317" s="168">
        <f t="shared" si="765"/>
        <v>0</v>
      </c>
      <c r="R1317" s="168">
        <f t="shared" si="766"/>
        <v>0</v>
      </c>
      <c r="S1317" s="168">
        <f t="shared" si="767"/>
        <v>0</v>
      </c>
      <c r="T1317" s="169">
        <f t="shared" si="768"/>
        <v>0</v>
      </c>
      <c r="U1317" s="166"/>
      <c r="V1317" s="167">
        <f t="shared" si="769"/>
        <v>2</v>
      </c>
      <c r="W1317" s="168">
        <f t="shared" si="770"/>
        <v>0</v>
      </c>
      <c r="X1317" s="168">
        <f t="shared" si="771"/>
        <v>0</v>
      </c>
      <c r="Y1317" s="168">
        <f t="shared" si="772"/>
        <v>0</v>
      </c>
      <c r="Z1317" s="169">
        <f t="shared" si="773"/>
        <v>0</v>
      </c>
      <c r="AA1317" s="166"/>
      <c r="AB1317" s="167">
        <f t="shared" si="774"/>
        <v>2</v>
      </c>
      <c r="AC1317" s="168">
        <f t="shared" si="775"/>
        <v>0</v>
      </c>
      <c r="AD1317" s="168">
        <f t="shared" si="776"/>
        <v>0</v>
      </c>
      <c r="AE1317" s="168">
        <f t="shared" si="777"/>
        <v>0</v>
      </c>
      <c r="AF1317" s="169">
        <f t="shared" si="778"/>
        <v>0</v>
      </c>
      <c r="AG1317" s="170"/>
      <c r="AH1317" s="238" t="s">
        <v>1490</v>
      </c>
      <c r="AI1317" s="280"/>
      <c r="AN1317" s="255"/>
      <c r="AO1317" s="256"/>
      <c r="AP1317" s="256"/>
      <c r="AQ1317" s="257"/>
    </row>
    <row r="1318" spans="1:43" ht="30">
      <c r="A1318" s="281"/>
      <c r="B1318" s="282" t="s">
        <v>6310</v>
      </c>
      <c r="C1318" s="283" t="s">
        <v>6311</v>
      </c>
      <c r="D1318" s="273" t="s">
        <v>6312</v>
      </c>
      <c r="E1318" s="274"/>
      <c r="F1318" s="275" t="s">
        <v>4221</v>
      </c>
      <c r="G1318" s="276">
        <v>2</v>
      </c>
      <c r="H1318" s="277">
        <v>52.75</v>
      </c>
      <c r="I1318" s="278">
        <v>6.12</v>
      </c>
      <c r="J1318" s="279">
        <f t="shared" si="759"/>
        <v>58.87</v>
      </c>
      <c r="K1318" s="166">
        <f t="shared" si="760"/>
        <v>105.5</v>
      </c>
      <c r="L1318" s="166">
        <f t="shared" si="761"/>
        <v>12.24</v>
      </c>
      <c r="M1318" s="166">
        <f t="shared" si="762"/>
        <v>117.74</v>
      </c>
      <c r="N1318" s="166">
        <f t="shared" si="763"/>
        <v>147.18</v>
      </c>
      <c r="O1318" s="166"/>
      <c r="P1318" s="167">
        <f t="shared" si="764"/>
        <v>2</v>
      </c>
      <c r="Q1318" s="168">
        <f t="shared" si="765"/>
        <v>0</v>
      </c>
      <c r="R1318" s="168">
        <f t="shared" si="766"/>
        <v>0</v>
      </c>
      <c r="S1318" s="168">
        <f t="shared" si="767"/>
        <v>0</v>
      </c>
      <c r="T1318" s="169">
        <f t="shared" si="768"/>
        <v>0</v>
      </c>
      <c r="U1318" s="166"/>
      <c r="V1318" s="167">
        <f t="shared" si="769"/>
        <v>2</v>
      </c>
      <c r="W1318" s="168">
        <f t="shared" si="770"/>
        <v>0</v>
      </c>
      <c r="X1318" s="168">
        <f t="shared" si="771"/>
        <v>0</v>
      </c>
      <c r="Y1318" s="168">
        <f t="shared" si="772"/>
        <v>0</v>
      </c>
      <c r="Z1318" s="169">
        <f t="shared" si="773"/>
        <v>0</v>
      </c>
      <c r="AA1318" s="166"/>
      <c r="AB1318" s="167">
        <f t="shared" si="774"/>
        <v>2</v>
      </c>
      <c r="AC1318" s="168">
        <f t="shared" si="775"/>
        <v>0</v>
      </c>
      <c r="AD1318" s="168">
        <f t="shared" si="776"/>
        <v>0</v>
      </c>
      <c r="AE1318" s="168">
        <f t="shared" si="777"/>
        <v>0</v>
      </c>
      <c r="AF1318" s="169">
        <f t="shared" si="778"/>
        <v>0</v>
      </c>
      <c r="AG1318" s="170"/>
      <c r="AH1318" s="238" t="s">
        <v>1490</v>
      </c>
      <c r="AI1318" s="280"/>
      <c r="AN1318" s="255"/>
      <c r="AO1318" s="256"/>
      <c r="AP1318" s="256"/>
      <c r="AQ1318" s="257"/>
    </row>
    <row r="1319" spans="1:43" ht="30">
      <c r="A1319" s="281"/>
      <c r="B1319" s="282" t="s">
        <v>6313</v>
      </c>
      <c r="C1319" s="283" t="s">
        <v>6314</v>
      </c>
      <c r="D1319" s="273" t="s">
        <v>6315</v>
      </c>
      <c r="E1319" s="274"/>
      <c r="F1319" s="275" t="s">
        <v>4221</v>
      </c>
      <c r="G1319" s="276">
        <v>2</v>
      </c>
      <c r="H1319" s="277">
        <v>87.77</v>
      </c>
      <c r="I1319" s="278">
        <v>12.3</v>
      </c>
      <c r="J1319" s="279">
        <f t="shared" si="759"/>
        <v>100.07</v>
      </c>
      <c r="K1319" s="166">
        <f t="shared" si="760"/>
        <v>175.54</v>
      </c>
      <c r="L1319" s="166">
        <f t="shared" si="761"/>
        <v>24.6</v>
      </c>
      <c r="M1319" s="166">
        <f t="shared" si="762"/>
        <v>200.14</v>
      </c>
      <c r="N1319" s="166">
        <f t="shared" si="763"/>
        <v>250.18</v>
      </c>
      <c r="O1319" s="166"/>
      <c r="P1319" s="167">
        <f t="shared" si="764"/>
        <v>2</v>
      </c>
      <c r="Q1319" s="168">
        <f t="shared" si="765"/>
        <v>0</v>
      </c>
      <c r="R1319" s="168">
        <f t="shared" si="766"/>
        <v>0</v>
      </c>
      <c r="S1319" s="168">
        <f t="shared" si="767"/>
        <v>0</v>
      </c>
      <c r="T1319" s="169">
        <f t="shared" si="768"/>
        <v>0</v>
      </c>
      <c r="U1319" s="166"/>
      <c r="V1319" s="167">
        <f t="shared" si="769"/>
        <v>2</v>
      </c>
      <c r="W1319" s="168">
        <f t="shared" si="770"/>
        <v>0</v>
      </c>
      <c r="X1319" s="168">
        <f t="shared" si="771"/>
        <v>0</v>
      </c>
      <c r="Y1319" s="168">
        <f t="shared" si="772"/>
        <v>0</v>
      </c>
      <c r="Z1319" s="169">
        <f t="shared" si="773"/>
        <v>0</v>
      </c>
      <c r="AA1319" s="166"/>
      <c r="AB1319" s="167">
        <f t="shared" si="774"/>
        <v>2</v>
      </c>
      <c r="AC1319" s="168">
        <f t="shared" si="775"/>
        <v>0</v>
      </c>
      <c r="AD1319" s="168">
        <f t="shared" si="776"/>
        <v>0</v>
      </c>
      <c r="AE1319" s="168">
        <f t="shared" si="777"/>
        <v>0</v>
      </c>
      <c r="AF1319" s="169">
        <f t="shared" si="778"/>
        <v>0</v>
      </c>
      <c r="AG1319" s="170"/>
      <c r="AH1319" s="238" t="s">
        <v>1490</v>
      </c>
      <c r="AI1319" s="280"/>
      <c r="AN1319" s="255"/>
      <c r="AO1319" s="256"/>
      <c r="AP1319" s="256"/>
      <c r="AQ1319" s="257"/>
    </row>
    <row r="1320" spans="1:43" ht="45">
      <c r="A1320" s="281"/>
      <c r="B1320" s="282" t="s">
        <v>6316</v>
      </c>
      <c r="C1320" s="299" t="s">
        <v>6317</v>
      </c>
      <c r="D1320" s="273" t="s">
        <v>6318</v>
      </c>
      <c r="E1320" s="274"/>
      <c r="F1320" s="275" t="s">
        <v>4221</v>
      </c>
      <c r="G1320" s="276">
        <v>2</v>
      </c>
      <c r="H1320" s="277">
        <v>497.7</v>
      </c>
      <c r="I1320" s="278">
        <v>31.3</v>
      </c>
      <c r="J1320" s="279">
        <f t="shared" si="759"/>
        <v>529</v>
      </c>
      <c r="K1320" s="166">
        <f t="shared" si="760"/>
        <v>995.4</v>
      </c>
      <c r="L1320" s="166">
        <f t="shared" si="761"/>
        <v>62.6</v>
      </c>
      <c r="M1320" s="166">
        <f t="shared" si="762"/>
        <v>1058</v>
      </c>
      <c r="N1320" s="166">
        <f t="shared" si="763"/>
        <v>1322.5</v>
      </c>
      <c r="O1320" s="166"/>
      <c r="P1320" s="167">
        <f t="shared" si="764"/>
        <v>2</v>
      </c>
      <c r="Q1320" s="168">
        <f t="shared" si="765"/>
        <v>0</v>
      </c>
      <c r="R1320" s="168">
        <f t="shared" si="766"/>
        <v>0</v>
      </c>
      <c r="S1320" s="168">
        <f t="shared" si="767"/>
        <v>0</v>
      </c>
      <c r="T1320" s="169">
        <f t="shared" si="768"/>
        <v>0</v>
      </c>
      <c r="U1320" s="166"/>
      <c r="V1320" s="167">
        <f t="shared" si="769"/>
        <v>2</v>
      </c>
      <c r="W1320" s="168">
        <f t="shared" si="770"/>
        <v>0</v>
      </c>
      <c r="X1320" s="168">
        <f t="shared" si="771"/>
        <v>0</v>
      </c>
      <c r="Y1320" s="168">
        <f t="shared" si="772"/>
        <v>0</v>
      </c>
      <c r="Z1320" s="169">
        <f t="shared" si="773"/>
        <v>0</v>
      </c>
      <c r="AA1320" s="166"/>
      <c r="AB1320" s="167">
        <f t="shared" si="774"/>
        <v>2</v>
      </c>
      <c r="AC1320" s="168">
        <f t="shared" si="775"/>
        <v>0</v>
      </c>
      <c r="AD1320" s="168">
        <f t="shared" si="776"/>
        <v>0</v>
      </c>
      <c r="AE1320" s="168">
        <f t="shared" si="777"/>
        <v>0</v>
      </c>
      <c r="AF1320" s="169">
        <f t="shared" si="778"/>
        <v>0</v>
      </c>
      <c r="AG1320" s="170"/>
      <c r="AH1320" s="238" t="s">
        <v>1490</v>
      </c>
      <c r="AI1320" s="280"/>
      <c r="AN1320" s="255"/>
      <c r="AO1320" s="256"/>
      <c r="AP1320" s="256"/>
      <c r="AQ1320" s="257"/>
    </row>
    <row r="1321" spans="1:43" ht="45">
      <c r="A1321" s="281"/>
      <c r="B1321" s="282" t="s">
        <v>6319</v>
      </c>
      <c r="C1321" s="308" t="s">
        <v>6320</v>
      </c>
      <c r="D1321" s="273" t="s">
        <v>6321</v>
      </c>
      <c r="E1321" s="274"/>
      <c r="F1321" s="275" t="s">
        <v>4221</v>
      </c>
      <c r="G1321" s="276">
        <v>2</v>
      </c>
      <c r="H1321" s="277">
        <v>813.55</v>
      </c>
      <c r="I1321" s="278">
        <v>57.82</v>
      </c>
      <c r="J1321" s="279">
        <f t="shared" si="759"/>
        <v>871.37</v>
      </c>
      <c r="K1321" s="166">
        <f t="shared" si="760"/>
        <v>1627.1</v>
      </c>
      <c r="L1321" s="166">
        <f t="shared" si="761"/>
        <v>115.64</v>
      </c>
      <c r="M1321" s="166">
        <f t="shared" si="762"/>
        <v>1742.74</v>
      </c>
      <c r="N1321" s="166">
        <f t="shared" si="763"/>
        <v>2178.4299999999998</v>
      </c>
      <c r="O1321" s="166"/>
      <c r="P1321" s="167">
        <f t="shared" si="764"/>
        <v>2</v>
      </c>
      <c r="Q1321" s="168">
        <f t="shared" si="765"/>
        <v>0</v>
      </c>
      <c r="R1321" s="168">
        <f t="shared" si="766"/>
        <v>0</v>
      </c>
      <c r="S1321" s="168">
        <f t="shared" si="767"/>
        <v>0</v>
      </c>
      <c r="T1321" s="169">
        <f t="shared" si="768"/>
        <v>0</v>
      </c>
      <c r="U1321" s="166"/>
      <c r="V1321" s="167">
        <f t="shared" si="769"/>
        <v>2</v>
      </c>
      <c r="W1321" s="168">
        <f t="shared" si="770"/>
        <v>0</v>
      </c>
      <c r="X1321" s="168">
        <f t="shared" si="771"/>
        <v>0</v>
      </c>
      <c r="Y1321" s="168">
        <f t="shared" si="772"/>
        <v>0</v>
      </c>
      <c r="Z1321" s="169">
        <f t="shared" si="773"/>
        <v>0</v>
      </c>
      <c r="AA1321" s="166"/>
      <c r="AB1321" s="167">
        <f t="shared" si="774"/>
        <v>2</v>
      </c>
      <c r="AC1321" s="168">
        <f t="shared" si="775"/>
        <v>0</v>
      </c>
      <c r="AD1321" s="168">
        <f t="shared" si="776"/>
        <v>0</v>
      </c>
      <c r="AE1321" s="168">
        <f t="shared" si="777"/>
        <v>0</v>
      </c>
      <c r="AF1321" s="169">
        <f t="shared" si="778"/>
        <v>0</v>
      </c>
      <c r="AG1321" s="170"/>
      <c r="AH1321" s="238" t="s">
        <v>1490</v>
      </c>
      <c r="AI1321" s="280"/>
      <c r="AN1321" s="255"/>
      <c r="AO1321" s="256"/>
      <c r="AP1321" s="256"/>
      <c r="AQ1321" s="257"/>
    </row>
    <row r="1322" spans="1:43" ht="30">
      <c r="A1322" s="281"/>
      <c r="B1322" s="282" t="s">
        <v>6322</v>
      </c>
      <c r="C1322" s="308" t="s">
        <v>6323</v>
      </c>
      <c r="D1322" s="273" t="s">
        <v>6324</v>
      </c>
      <c r="E1322" s="274"/>
      <c r="F1322" s="275" t="s">
        <v>4221</v>
      </c>
      <c r="G1322" s="276">
        <v>2</v>
      </c>
      <c r="H1322" s="277">
        <v>1217.8599999999999</v>
      </c>
      <c r="I1322" s="278">
        <v>57.82</v>
      </c>
      <c r="J1322" s="279">
        <f t="shared" si="759"/>
        <v>1275.68</v>
      </c>
      <c r="K1322" s="166">
        <f t="shared" si="760"/>
        <v>2435.7199999999998</v>
      </c>
      <c r="L1322" s="166">
        <f t="shared" si="761"/>
        <v>115.64</v>
      </c>
      <c r="M1322" s="166">
        <f t="shared" si="762"/>
        <v>2551.36</v>
      </c>
      <c r="N1322" s="166">
        <f t="shared" si="763"/>
        <v>3189.2</v>
      </c>
      <c r="O1322" s="166"/>
      <c r="P1322" s="167">
        <f t="shared" si="764"/>
        <v>2</v>
      </c>
      <c r="Q1322" s="168">
        <f t="shared" si="765"/>
        <v>0</v>
      </c>
      <c r="R1322" s="168">
        <f t="shared" si="766"/>
        <v>0</v>
      </c>
      <c r="S1322" s="168">
        <f t="shared" si="767"/>
        <v>0</v>
      </c>
      <c r="T1322" s="169">
        <f t="shared" si="768"/>
        <v>0</v>
      </c>
      <c r="U1322" s="166"/>
      <c r="V1322" s="167">
        <f t="shared" si="769"/>
        <v>2</v>
      </c>
      <c r="W1322" s="168">
        <f t="shared" si="770"/>
        <v>0</v>
      </c>
      <c r="X1322" s="168">
        <f t="shared" si="771"/>
        <v>0</v>
      </c>
      <c r="Y1322" s="168">
        <f t="shared" si="772"/>
        <v>0</v>
      </c>
      <c r="Z1322" s="169">
        <f t="shared" si="773"/>
        <v>0</v>
      </c>
      <c r="AA1322" s="166"/>
      <c r="AB1322" s="167">
        <f t="shared" si="774"/>
        <v>2</v>
      </c>
      <c r="AC1322" s="168">
        <f t="shared" si="775"/>
        <v>0</v>
      </c>
      <c r="AD1322" s="168">
        <f t="shared" si="776"/>
        <v>0</v>
      </c>
      <c r="AE1322" s="168">
        <f t="shared" si="777"/>
        <v>0</v>
      </c>
      <c r="AF1322" s="169">
        <f t="shared" si="778"/>
        <v>0</v>
      </c>
      <c r="AG1322" s="170"/>
      <c r="AH1322" s="238" t="s">
        <v>1490</v>
      </c>
      <c r="AI1322" s="280"/>
      <c r="AN1322" s="239"/>
      <c r="AO1322" s="240"/>
      <c r="AP1322" s="240"/>
      <c r="AQ1322" s="241"/>
    </row>
    <row r="1323" spans="1:43" ht="45">
      <c r="A1323" s="281"/>
      <c r="B1323" s="282" t="s">
        <v>6325</v>
      </c>
      <c r="C1323" s="299" t="s">
        <v>6326</v>
      </c>
      <c r="D1323" s="273" t="s">
        <v>6327</v>
      </c>
      <c r="E1323" s="274"/>
      <c r="F1323" s="275" t="s">
        <v>4221</v>
      </c>
      <c r="G1323" s="276">
        <v>2</v>
      </c>
      <c r="H1323" s="277">
        <v>1838.13</v>
      </c>
      <c r="I1323" s="278">
        <v>62.59</v>
      </c>
      <c r="J1323" s="279">
        <f t="shared" si="759"/>
        <v>1900.72</v>
      </c>
      <c r="K1323" s="166">
        <f t="shared" si="760"/>
        <v>3676.26</v>
      </c>
      <c r="L1323" s="166">
        <f t="shared" si="761"/>
        <v>125.18</v>
      </c>
      <c r="M1323" s="166">
        <f t="shared" si="762"/>
        <v>3801.44</v>
      </c>
      <c r="N1323" s="166">
        <f t="shared" si="763"/>
        <v>4751.8</v>
      </c>
      <c r="O1323" s="166"/>
      <c r="P1323" s="167">
        <f t="shared" si="764"/>
        <v>2</v>
      </c>
      <c r="Q1323" s="168">
        <f t="shared" si="765"/>
        <v>0</v>
      </c>
      <c r="R1323" s="168">
        <f t="shared" si="766"/>
        <v>0</v>
      </c>
      <c r="S1323" s="168">
        <f t="shared" si="767"/>
        <v>0</v>
      </c>
      <c r="T1323" s="169">
        <f t="shared" si="768"/>
        <v>0</v>
      </c>
      <c r="U1323" s="166"/>
      <c r="V1323" s="167">
        <f t="shared" si="769"/>
        <v>2</v>
      </c>
      <c r="W1323" s="168">
        <f t="shared" si="770"/>
        <v>0</v>
      </c>
      <c r="X1323" s="168">
        <f t="shared" si="771"/>
        <v>0</v>
      </c>
      <c r="Y1323" s="168">
        <f t="shared" si="772"/>
        <v>0</v>
      </c>
      <c r="Z1323" s="169">
        <f t="shared" si="773"/>
        <v>0</v>
      </c>
      <c r="AA1323" s="166"/>
      <c r="AB1323" s="167">
        <f t="shared" si="774"/>
        <v>2</v>
      </c>
      <c r="AC1323" s="168">
        <f t="shared" si="775"/>
        <v>0</v>
      </c>
      <c r="AD1323" s="168">
        <f t="shared" si="776"/>
        <v>0</v>
      </c>
      <c r="AE1323" s="168">
        <f t="shared" si="777"/>
        <v>0</v>
      </c>
      <c r="AF1323" s="169">
        <f t="shared" si="778"/>
        <v>0</v>
      </c>
      <c r="AG1323" s="170"/>
      <c r="AH1323" s="238" t="s">
        <v>1490</v>
      </c>
      <c r="AI1323" s="280"/>
      <c r="AN1323" s="255"/>
      <c r="AO1323" s="256"/>
      <c r="AP1323" s="256"/>
      <c r="AQ1323" s="257"/>
    </row>
    <row r="1324" spans="1:43" ht="45">
      <c r="A1324" s="281"/>
      <c r="B1324" s="282" t="s">
        <v>6328</v>
      </c>
      <c r="C1324" s="299" t="s">
        <v>6329</v>
      </c>
      <c r="D1324" s="273" t="s">
        <v>6330</v>
      </c>
      <c r="E1324" s="274"/>
      <c r="F1324" s="275" t="s">
        <v>4221</v>
      </c>
      <c r="G1324" s="276">
        <v>2</v>
      </c>
      <c r="H1324" s="277">
        <v>2817.48</v>
      </c>
      <c r="I1324" s="278">
        <v>62.59</v>
      </c>
      <c r="J1324" s="279">
        <f t="shared" si="759"/>
        <v>2880.07</v>
      </c>
      <c r="K1324" s="166">
        <f t="shared" si="760"/>
        <v>5634.96</v>
      </c>
      <c r="L1324" s="166">
        <f t="shared" si="761"/>
        <v>125.18</v>
      </c>
      <c r="M1324" s="166">
        <f t="shared" si="762"/>
        <v>5760.14</v>
      </c>
      <c r="N1324" s="166">
        <f t="shared" si="763"/>
        <v>7200.18</v>
      </c>
      <c r="O1324" s="166"/>
      <c r="P1324" s="167">
        <f t="shared" si="764"/>
        <v>2</v>
      </c>
      <c r="Q1324" s="168">
        <f t="shared" si="765"/>
        <v>0</v>
      </c>
      <c r="R1324" s="168">
        <f t="shared" si="766"/>
        <v>0</v>
      </c>
      <c r="S1324" s="168">
        <f t="shared" si="767"/>
        <v>0</v>
      </c>
      <c r="T1324" s="169">
        <f t="shared" si="768"/>
        <v>0</v>
      </c>
      <c r="U1324" s="166"/>
      <c r="V1324" s="167">
        <f t="shared" si="769"/>
        <v>2</v>
      </c>
      <c r="W1324" s="168">
        <f t="shared" si="770"/>
        <v>0</v>
      </c>
      <c r="X1324" s="168">
        <f t="shared" si="771"/>
        <v>0</v>
      </c>
      <c r="Y1324" s="168">
        <f t="shared" si="772"/>
        <v>0</v>
      </c>
      <c r="Z1324" s="169">
        <f t="shared" si="773"/>
        <v>0</v>
      </c>
      <c r="AA1324" s="166"/>
      <c r="AB1324" s="167">
        <f t="shared" si="774"/>
        <v>2</v>
      </c>
      <c r="AC1324" s="168">
        <f t="shared" si="775"/>
        <v>0</v>
      </c>
      <c r="AD1324" s="168">
        <f t="shared" si="776"/>
        <v>0</v>
      </c>
      <c r="AE1324" s="168">
        <f t="shared" si="777"/>
        <v>0</v>
      </c>
      <c r="AF1324" s="169">
        <f t="shared" si="778"/>
        <v>0</v>
      </c>
      <c r="AG1324" s="170"/>
      <c r="AH1324" s="238" t="s">
        <v>1490</v>
      </c>
      <c r="AI1324" s="280"/>
      <c r="AN1324" s="255"/>
      <c r="AO1324" s="256"/>
      <c r="AP1324" s="256"/>
      <c r="AQ1324" s="257"/>
    </row>
    <row r="1325" spans="1:43" ht="30">
      <c r="A1325" s="281"/>
      <c r="B1325" s="282" t="s">
        <v>6331</v>
      </c>
      <c r="C1325" s="299" t="s">
        <v>6332</v>
      </c>
      <c r="D1325" s="273" t="s">
        <v>6333</v>
      </c>
      <c r="E1325" s="274"/>
      <c r="F1325" s="275" t="s">
        <v>2594</v>
      </c>
      <c r="G1325" s="276">
        <v>2</v>
      </c>
      <c r="H1325" s="277">
        <v>139.26</v>
      </c>
      <c r="I1325" s="278">
        <v>7.83</v>
      </c>
      <c r="J1325" s="279">
        <f t="shared" si="759"/>
        <v>147.09</v>
      </c>
      <c r="K1325" s="166">
        <f t="shared" si="760"/>
        <v>278.52</v>
      </c>
      <c r="L1325" s="166">
        <f t="shared" si="761"/>
        <v>15.66</v>
      </c>
      <c r="M1325" s="166">
        <f t="shared" si="762"/>
        <v>294.18</v>
      </c>
      <c r="N1325" s="166">
        <f t="shared" si="763"/>
        <v>367.73</v>
      </c>
      <c r="O1325" s="166"/>
      <c r="P1325" s="167">
        <f t="shared" si="764"/>
        <v>2</v>
      </c>
      <c r="Q1325" s="168">
        <f t="shared" si="765"/>
        <v>0</v>
      </c>
      <c r="R1325" s="168">
        <f t="shared" si="766"/>
        <v>0</v>
      </c>
      <c r="S1325" s="168">
        <f t="shared" si="767"/>
        <v>0</v>
      </c>
      <c r="T1325" s="169">
        <f t="shared" si="768"/>
        <v>0</v>
      </c>
      <c r="U1325" s="166"/>
      <c r="V1325" s="167">
        <f t="shared" si="769"/>
        <v>2</v>
      </c>
      <c r="W1325" s="168">
        <f t="shared" si="770"/>
        <v>0</v>
      </c>
      <c r="X1325" s="168">
        <f t="shared" si="771"/>
        <v>0</v>
      </c>
      <c r="Y1325" s="168">
        <f t="shared" si="772"/>
        <v>0</v>
      </c>
      <c r="Z1325" s="169">
        <f t="shared" si="773"/>
        <v>0</v>
      </c>
      <c r="AA1325" s="166"/>
      <c r="AB1325" s="167">
        <f t="shared" si="774"/>
        <v>2</v>
      </c>
      <c r="AC1325" s="168">
        <f t="shared" si="775"/>
        <v>0</v>
      </c>
      <c r="AD1325" s="168">
        <f t="shared" si="776"/>
        <v>0</v>
      </c>
      <c r="AE1325" s="168">
        <f t="shared" si="777"/>
        <v>0</v>
      </c>
      <c r="AF1325" s="169">
        <f t="shared" si="778"/>
        <v>0</v>
      </c>
      <c r="AG1325" s="170"/>
      <c r="AH1325" s="238" t="s">
        <v>1490</v>
      </c>
      <c r="AI1325" s="280"/>
      <c r="AN1325" s="255"/>
      <c r="AO1325" s="256"/>
      <c r="AP1325" s="256"/>
      <c r="AQ1325" s="257"/>
    </row>
    <row r="1326" spans="1:43" ht="30">
      <c r="A1326" s="281"/>
      <c r="B1326" s="282" t="s">
        <v>6334</v>
      </c>
      <c r="C1326" s="299" t="s">
        <v>6335</v>
      </c>
      <c r="D1326" s="273" t="s">
        <v>6336</v>
      </c>
      <c r="E1326" s="274"/>
      <c r="F1326" s="275" t="s">
        <v>2594</v>
      </c>
      <c r="G1326" s="276">
        <v>2</v>
      </c>
      <c r="H1326" s="277">
        <v>143.99</v>
      </c>
      <c r="I1326" s="278">
        <v>7.83</v>
      </c>
      <c r="J1326" s="279">
        <f t="shared" si="759"/>
        <v>151.82</v>
      </c>
      <c r="K1326" s="166">
        <f t="shared" si="760"/>
        <v>287.98</v>
      </c>
      <c r="L1326" s="166">
        <f t="shared" si="761"/>
        <v>15.66</v>
      </c>
      <c r="M1326" s="166">
        <f t="shared" si="762"/>
        <v>303.64</v>
      </c>
      <c r="N1326" s="166">
        <f t="shared" si="763"/>
        <v>379.55</v>
      </c>
      <c r="O1326" s="166"/>
      <c r="P1326" s="167">
        <f t="shared" si="764"/>
        <v>2</v>
      </c>
      <c r="Q1326" s="168">
        <f t="shared" si="765"/>
        <v>0</v>
      </c>
      <c r="R1326" s="168">
        <f t="shared" si="766"/>
        <v>0</v>
      </c>
      <c r="S1326" s="168">
        <f t="shared" si="767"/>
        <v>0</v>
      </c>
      <c r="T1326" s="169">
        <f t="shared" si="768"/>
        <v>0</v>
      </c>
      <c r="U1326" s="166"/>
      <c r="V1326" s="167">
        <f t="shared" si="769"/>
        <v>2</v>
      </c>
      <c r="W1326" s="168">
        <f t="shared" si="770"/>
        <v>0</v>
      </c>
      <c r="X1326" s="168">
        <f t="shared" si="771"/>
        <v>0</v>
      </c>
      <c r="Y1326" s="168">
        <f t="shared" si="772"/>
        <v>0</v>
      </c>
      <c r="Z1326" s="169">
        <f t="shared" si="773"/>
        <v>0</v>
      </c>
      <c r="AA1326" s="166"/>
      <c r="AB1326" s="167">
        <f t="shared" si="774"/>
        <v>2</v>
      </c>
      <c r="AC1326" s="168">
        <f t="shared" si="775"/>
        <v>0</v>
      </c>
      <c r="AD1326" s="168">
        <f t="shared" si="776"/>
        <v>0</v>
      </c>
      <c r="AE1326" s="168">
        <f t="shared" si="777"/>
        <v>0</v>
      </c>
      <c r="AF1326" s="169">
        <f t="shared" si="778"/>
        <v>0</v>
      </c>
      <c r="AG1326" s="170"/>
      <c r="AH1326" s="238" t="s">
        <v>1490</v>
      </c>
      <c r="AI1326" s="280"/>
      <c r="AN1326" s="255"/>
      <c r="AO1326" s="256"/>
      <c r="AP1326" s="256"/>
      <c r="AQ1326" s="257"/>
    </row>
    <row r="1327" spans="1:43" ht="30">
      <c r="A1327" s="281"/>
      <c r="B1327" s="282" t="s">
        <v>6337</v>
      </c>
      <c r="C1327" s="299" t="s">
        <v>6338</v>
      </c>
      <c r="D1327" s="273" t="s">
        <v>6339</v>
      </c>
      <c r="E1327" s="274"/>
      <c r="F1327" s="275" t="s">
        <v>2594</v>
      </c>
      <c r="G1327" s="276">
        <v>2</v>
      </c>
      <c r="H1327" s="277">
        <v>169.13</v>
      </c>
      <c r="I1327" s="278">
        <v>7.83</v>
      </c>
      <c r="J1327" s="279">
        <f t="shared" si="759"/>
        <v>176.96</v>
      </c>
      <c r="K1327" s="166">
        <f t="shared" si="760"/>
        <v>338.26</v>
      </c>
      <c r="L1327" s="166">
        <f t="shared" si="761"/>
        <v>15.66</v>
      </c>
      <c r="M1327" s="166">
        <f t="shared" si="762"/>
        <v>353.92</v>
      </c>
      <c r="N1327" s="166">
        <f t="shared" si="763"/>
        <v>442.4</v>
      </c>
      <c r="O1327" s="166"/>
      <c r="P1327" s="167">
        <f t="shared" si="764"/>
        <v>2</v>
      </c>
      <c r="Q1327" s="168">
        <f t="shared" si="765"/>
        <v>0</v>
      </c>
      <c r="R1327" s="168">
        <f t="shared" si="766"/>
        <v>0</v>
      </c>
      <c r="S1327" s="168">
        <f t="shared" si="767"/>
        <v>0</v>
      </c>
      <c r="T1327" s="169">
        <f t="shared" si="768"/>
        <v>0</v>
      </c>
      <c r="U1327" s="166"/>
      <c r="V1327" s="167">
        <f t="shared" si="769"/>
        <v>2</v>
      </c>
      <c r="W1327" s="168">
        <f t="shared" si="770"/>
        <v>0</v>
      </c>
      <c r="X1327" s="168">
        <f t="shared" si="771"/>
        <v>0</v>
      </c>
      <c r="Y1327" s="168">
        <f t="shared" si="772"/>
        <v>0</v>
      </c>
      <c r="Z1327" s="169">
        <f t="shared" si="773"/>
        <v>0</v>
      </c>
      <c r="AA1327" s="166"/>
      <c r="AB1327" s="167">
        <f t="shared" si="774"/>
        <v>2</v>
      </c>
      <c r="AC1327" s="168">
        <f t="shared" si="775"/>
        <v>0</v>
      </c>
      <c r="AD1327" s="168">
        <f t="shared" si="776"/>
        <v>0</v>
      </c>
      <c r="AE1327" s="168">
        <f t="shared" si="777"/>
        <v>0</v>
      </c>
      <c r="AF1327" s="169">
        <f t="shared" si="778"/>
        <v>0</v>
      </c>
      <c r="AG1327" s="170"/>
      <c r="AH1327" s="238" t="s">
        <v>1490</v>
      </c>
      <c r="AI1327" s="280"/>
      <c r="AN1327" s="255"/>
      <c r="AO1327" s="256"/>
      <c r="AP1327" s="256"/>
      <c r="AQ1327" s="257"/>
    </row>
    <row r="1328" spans="1:43" ht="30">
      <c r="A1328" s="281"/>
      <c r="B1328" s="282" t="s">
        <v>6340</v>
      </c>
      <c r="C1328" s="299" t="s">
        <v>6341</v>
      </c>
      <c r="D1328" s="273" t="s">
        <v>6342</v>
      </c>
      <c r="E1328" s="274"/>
      <c r="F1328" s="275" t="s">
        <v>2594</v>
      </c>
      <c r="G1328" s="276">
        <v>2</v>
      </c>
      <c r="H1328" s="277">
        <v>177.85</v>
      </c>
      <c r="I1328" s="278">
        <v>7.83</v>
      </c>
      <c r="J1328" s="279">
        <f t="shared" si="759"/>
        <v>185.68</v>
      </c>
      <c r="K1328" s="166">
        <f t="shared" si="760"/>
        <v>355.7</v>
      </c>
      <c r="L1328" s="166">
        <f t="shared" si="761"/>
        <v>15.66</v>
      </c>
      <c r="M1328" s="166">
        <f t="shared" si="762"/>
        <v>371.36</v>
      </c>
      <c r="N1328" s="166">
        <f t="shared" si="763"/>
        <v>464.2</v>
      </c>
      <c r="O1328" s="166"/>
      <c r="P1328" s="167">
        <f t="shared" si="764"/>
        <v>2</v>
      </c>
      <c r="Q1328" s="168">
        <f t="shared" si="765"/>
        <v>0</v>
      </c>
      <c r="R1328" s="168">
        <f t="shared" si="766"/>
        <v>0</v>
      </c>
      <c r="S1328" s="168">
        <f t="shared" si="767"/>
        <v>0</v>
      </c>
      <c r="T1328" s="169">
        <f t="shared" si="768"/>
        <v>0</v>
      </c>
      <c r="U1328" s="166"/>
      <c r="V1328" s="167">
        <f t="shared" si="769"/>
        <v>2</v>
      </c>
      <c r="W1328" s="168">
        <f t="shared" si="770"/>
        <v>0</v>
      </c>
      <c r="X1328" s="168">
        <f t="shared" si="771"/>
        <v>0</v>
      </c>
      <c r="Y1328" s="168">
        <f t="shared" si="772"/>
        <v>0</v>
      </c>
      <c r="Z1328" s="169">
        <f t="shared" si="773"/>
        <v>0</v>
      </c>
      <c r="AA1328" s="166"/>
      <c r="AB1328" s="167">
        <f t="shared" si="774"/>
        <v>2</v>
      </c>
      <c r="AC1328" s="168">
        <f t="shared" si="775"/>
        <v>0</v>
      </c>
      <c r="AD1328" s="168">
        <f t="shared" si="776"/>
        <v>0</v>
      </c>
      <c r="AE1328" s="168">
        <f t="shared" si="777"/>
        <v>0</v>
      </c>
      <c r="AF1328" s="169">
        <f t="shared" si="778"/>
        <v>0</v>
      </c>
      <c r="AG1328" s="170"/>
      <c r="AH1328" s="238" t="s">
        <v>1490</v>
      </c>
      <c r="AI1328" s="280"/>
      <c r="AN1328" s="239"/>
      <c r="AO1328" s="240"/>
      <c r="AP1328" s="240"/>
      <c r="AQ1328" s="241"/>
    </row>
    <row r="1329" spans="1:43" ht="30">
      <c r="A1329" s="281"/>
      <c r="B1329" s="282" t="s">
        <v>6343</v>
      </c>
      <c r="C1329" s="299" t="s">
        <v>6344</v>
      </c>
      <c r="D1329" s="273" t="s">
        <v>6345</v>
      </c>
      <c r="E1329" s="274"/>
      <c r="F1329" s="275" t="s">
        <v>2594</v>
      </c>
      <c r="G1329" s="276">
        <v>2</v>
      </c>
      <c r="H1329" s="277">
        <v>216.66</v>
      </c>
      <c r="I1329" s="278">
        <v>7.83</v>
      </c>
      <c r="J1329" s="279">
        <f t="shared" si="759"/>
        <v>224.49</v>
      </c>
      <c r="K1329" s="166">
        <f t="shared" si="760"/>
        <v>433.32</v>
      </c>
      <c r="L1329" s="166">
        <f t="shared" si="761"/>
        <v>15.66</v>
      </c>
      <c r="M1329" s="166">
        <f t="shared" si="762"/>
        <v>448.98</v>
      </c>
      <c r="N1329" s="166">
        <f t="shared" si="763"/>
        <v>561.23</v>
      </c>
      <c r="O1329" s="166"/>
      <c r="P1329" s="167">
        <f t="shared" si="764"/>
        <v>2</v>
      </c>
      <c r="Q1329" s="168">
        <f t="shared" si="765"/>
        <v>0</v>
      </c>
      <c r="R1329" s="168">
        <f t="shared" si="766"/>
        <v>0</v>
      </c>
      <c r="S1329" s="168">
        <f t="shared" si="767"/>
        <v>0</v>
      </c>
      <c r="T1329" s="169">
        <f t="shared" si="768"/>
        <v>0</v>
      </c>
      <c r="U1329" s="166"/>
      <c r="V1329" s="167">
        <f t="shared" si="769"/>
        <v>2</v>
      </c>
      <c r="W1329" s="168">
        <f t="shared" si="770"/>
        <v>0</v>
      </c>
      <c r="X1329" s="168">
        <f t="shared" si="771"/>
        <v>0</v>
      </c>
      <c r="Y1329" s="168">
        <f t="shared" si="772"/>
        <v>0</v>
      </c>
      <c r="Z1329" s="169">
        <f t="shared" si="773"/>
        <v>0</v>
      </c>
      <c r="AA1329" s="166"/>
      <c r="AB1329" s="167">
        <f t="shared" si="774"/>
        <v>2</v>
      </c>
      <c r="AC1329" s="168">
        <f t="shared" si="775"/>
        <v>0</v>
      </c>
      <c r="AD1329" s="168">
        <f t="shared" si="776"/>
        <v>0</v>
      </c>
      <c r="AE1329" s="168">
        <f t="shared" si="777"/>
        <v>0</v>
      </c>
      <c r="AF1329" s="169">
        <f t="shared" si="778"/>
        <v>0</v>
      </c>
      <c r="AG1329" s="170"/>
      <c r="AH1329" s="238" t="s">
        <v>1490</v>
      </c>
      <c r="AI1329" s="280"/>
      <c r="AN1329" s="255"/>
      <c r="AO1329" s="256"/>
      <c r="AP1329" s="256"/>
      <c r="AQ1329" s="257"/>
    </row>
    <row r="1330" spans="1:43" ht="30">
      <c r="A1330" s="281"/>
      <c r="B1330" s="282" t="s">
        <v>6346</v>
      </c>
      <c r="C1330" s="299" t="s">
        <v>6347</v>
      </c>
      <c r="D1330" s="273" t="s">
        <v>6348</v>
      </c>
      <c r="E1330" s="274"/>
      <c r="F1330" s="275" t="s">
        <v>2594</v>
      </c>
      <c r="G1330" s="276">
        <v>2</v>
      </c>
      <c r="H1330" s="277">
        <v>320.7</v>
      </c>
      <c r="I1330" s="278">
        <v>7.83</v>
      </c>
      <c r="J1330" s="279">
        <f t="shared" si="759"/>
        <v>328.53</v>
      </c>
      <c r="K1330" s="166">
        <f t="shared" si="760"/>
        <v>641.4</v>
      </c>
      <c r="L1330" s="166">
        <f t="shared" si="761"/>
        <v>15.66</v>
      </c>
      <c r="M1330" s="166">
        <f t="shared" si="762"/>
        <v>657.06</v>
      </c>
      <c r="N1330" s="166">
        <f t="shared" si="763"/>
        <v>821.33</v>
      </c>
      <c r="O1330" s="166"/>
      <c r="P1330" s="167">
        <f t="shared" si="764"/>
        <v>2</v>
      </c>
      <c r="Q1330" s="168">
        <f t="shared" si="765"/>
        <v>0</v>
      </c>
      <c r="R1330" s="168">
        <f t="shared" si="766"/>
        <v>0</v>
      </c>
      <c r="S1330" s="168">
        <f t="shared" si="767"/>
        <v>0</v>
      </c>
      <c r="T1330" s="169">
        <f t="shared" si="768"/>
        <v>0</v>
      </c>
      <c r="U1330" s="166"/>
      <c r="V1330" s="167">
        <f t="shared" si="769"/>
        <v>2</v>
      </c>
      <c r="W1330" s="168">
        <f t="shared" si="770"/>
        <v>0</v>
      </c>
      <c r="X1330" s="168">
        <f t="shared" si="771"/>
        <v>0</v>
      </c>
      <c r="Y1330" s="168">
        <f t="shared" si="772"/>
        <v>0</v>
      </c>
      <c r="Z1330" s="169">
        <f t="shared" si="773"/>
        <v>0</v>
      </c>
      <c r="AA1330" s="166"/>
      <c r="AB1330" s="167">
        <f t="shared" si="774"/>
        <v>2</v>
      </c>
      <c r="AC1330" s="168">
        <f t="shared" si="775"/>
        <v>0</v>
      </c>
      <c r="AD1330" s="168">
        <f t="shared" si="776"/>
        <v>0</v>
      </c>
      <c r="AE1330" s="168">
        <f t="shared" si="777"/>
        <v>0</v>
      </c>
      <c r="AF1330" s="169">
        <f t="shared" si="778"/>
        <v>0</v>
      </c>
      <c r="AG1330" s="170"/>
      <c r="AH1330" s="238" t="s">
        <v>1490</v>
      </c>
      <c r="AI1330" s="280"/>
      <c r="AN1330" s="255"/>
      <c r="AO1330" s="256"/>
      <c r="AP1330" s="256"/>
      <c r="AQ1330" s="257"/>
    </row>
    <row r="1331" spans="1:43" ht="30">
      <c r="A1331" s="281"/>
      <c r="B1331" s="282" t="s">
        <v>6349</v>
      </c>
      <c r="C1331" s="299" t="s">
        <v>6350</v>
      </c>
      <c r="D1331" s="273" t="s">
        <v>6351</v>
      </c>
      <c r="E1331" s="274"/>
      <c r="F1331" s="275" t="s">
        <v>2594</v>
      </c>
      <c r="G1331" s="276">
        <v>2</v>
      </c>
      <c r="H1331" s="277">
        <v>337.69</v>
      </c>
      <c r="I1331" s="278">
        <v>7.83</v>
      </c>
      <c r="J1331" s="279">
        <f t="shared" si="759"/>
        <v>345.52</v>
      </c>
      <c r="K1331" s="166">
        <f t="shared" si="760"/>
        <v>675.38</v>
      </c>
      <c r="L1331" s="166">
        <f t="shared" si="761"/>
        <v>15.66</v>
      </c>
      <c r="M1331" s="166">
        <f t="shared" si="762"/>
        <v>691.04</v>
      </c>
      <c r="N1331" s="166">
        <f t="shared" si="763"/>
        <v>863.8</v>
      </c>
      <c r="O1331" s="166"/>
      <c r="P1331" s="167">
        <f t="shared" si="764"/>
        <v>2</v>
      </c>
      <c r="Q1331" s="168">
        <f t="shared" si="765"/>
        <v>0</v>
      </c>
      <c r="R1331" s="168">
        <f t="shared" si="766"/>
        <v>0</v>
      </c>
      <c r="S1331" s="168">
        <f t="shared" si="767"/>
        <v>0</v>
      </c>
      <c r="T1331" s="169">
        <f t="shared" si="768"/>
        <v>0</v>
      </c>
      <c r="U1331" s="166"/>
      <c r="V1331" s="167">
        <f t="shared" si="769"/>
        <v>2</v>
      </c>
      <c r="W1331" s="168">
        <f t="shared" si="770"/>
        <v>0</v>
      </c>
      <c r="X1331" s="168">
        <f t="shared" si="771"/>
        <v>0</v>
      </c>
      <c r="Y1331" s="168">
        <f t="shared" si="772"/>
        <v>0</v>
      </c>
      <c r="Z1331" s="169">
        <f t="shared" si="773"/>
        <v>0</v>
      </c>
      <c r="AA1331" s="166"/>
      <c r="AB1331" s="167">
        <f t="shared" si="774"/>
        <v>2</v>
      </c>
      <c r="AC1331" s="168">
        <f t="shared" si="775"/>
        <v>0</v>
      </c>
      <c r="AD1331" s="168">
        <f t="shared" si="776"/>
        <v>0</v>
      </c>
      <c r="AE1331" s="168">
        <f t="shared" si="777"/>
        <v>0</v>
      </c>
      <c r="AF1331" s="169">
        <f t="shared" si="778"/>
        <v>0</v>
      </c>
      <c r="AG1331" s="170"/>
      <c r="AH1331" s="238" t="s">
        <v>1490</v>
      </c>
      <c r="AI1331" s="280"/>
      <c r="AN1331" s="255"/>
      <c r="AO1331" s="256"/>
      <c r="AP1331" s="256"/>
      <c r="AQ1331" s="257"/>
    </row>
    <row r="1332" spans="1:43" ht="30">
      <c r="A1332" s="281"/>
      <c r="B1332" s="282" t="s">
        <v>6352</v>
      </c>
      <c r="C1332" s="299" t="s">
        <v>6353</v>
      </c>
      <c r="D1332" s="273" t="s">
        <v>6354</v>
      </c>
      <c r="E1332" s="274"/>
      <c r="F1332" s="275" t="s">
        <v>2594</v>
      </c>
      <c r="G1332" s="276">
        <v>2</v>
      </c>
      <c r="H1332" s="277">
        <v>817.64</v>
      </c>
      <c r="I1332" s="278">
        <v>7.83</v>
      </c>
      <c r="J1332" s="279">
        <f t="shared" si="759"/>
        <v>825.47</v>
      </c>
      <c r="K1332" s="166">
        <f t="shared" si="760"/>
        <v>1635.28</v>
      </c>
      <c r="L1332" s="166">
        <f t="shared" si="761"/>
        <v>15.66</v>
      </c>
      <c r="M1332" s="166">
        <f t="shared" si="762"/>
        <v>1650.94</v>
      </c>
      <c r="N1332" s="166">
        <f t="shared" si="763"/>
        <v>2063.6799999999998</v>
      </c>
      <c r="O1332" s="166"/>
      <c r="P1332" s="167">
        <f t="shared" si="764"/>
        <v>2</v>
      </c>
      <c r="Q1332" s="168">
        <f t="shared" si="765"/>
        <v>0</v>
      </c>
      <c r="R1332" s="168">
        <f t="shared" si="766"/>
        <v>0</v>
      </c>
      <c r="S1332" s="168">
        <f t="shared" si="767"/>
        <v>0</v>
      </c>
      <c r="T1332" s="169">
        <f t="shared" si="768"/>
        <v>0</v>
      </c>
      <c r="U1332" s="166"/>
      <c r="V1332" s="167">
        <f t="shared" si="769"/>
        <v>2</v>
      </c>
      <c r="W1332" s="168">
        <f t="shared" si="770"/>
        <v>0</v>
      </c>
      <c r="X1332" s="168">
        <f t="shared" si="771"/>
        <v>0</v>
      </c>
      <c r="Y1332" s="168">
        <f t="shared" si="772"/>
        <v>0</v>
      </c>
      <c r="Z1332" s="169">
        <f t="shared" si="773"/>
        <v>0</v>
      </c>
      <c r="AA1332" s="166"/>
      <c r="AB1332" s="167">
        <f t="shared" si="774"/>
        <v>2</v>
      </c>
      <c r="AC1332" s="168">
        <f t="shared" si="775"/>
        <v>0</v>
      </c>
      <c r="AD1332" s="168">
        <f t="shared" si="776"/>
        <v>0</v>
      </c>
      <c r="AE1332" s="168">
        <f t="shared" si="777"/>
        <v>0</v>
      </c>
      <c r="AF1332" s="169">
        <f t="shared" si="778"/>
        <v>0</v>
      </c>
      <c r="AG1332" s="170"/>
      <c r="AH1332" s="238" t="s">
        <v>1490</v>
      </c>
      <c r="AI1332" s="280"/>
      <c r="AN1332" s="255"/>
      <c r="AO1332" s="256"/>
      <c r="AP1332" s="256"/>
      <c r="AQ1332" s="257"/>
    </row>
    <row r="1333" spans="1:43" ht="30">
      <c r="A1333" s="281"/>
      <c r="B1333" s="282" t="s">
        <v>6355</v>
      </c>
      <c r="C1333" s="299" t="s">
        <v>6356</v>
      </c>
      <c r="D1333" s="273" t="s">
        <v>6357</v>
      </c>
      <c r="E1333" s="274"/>
      <c r="F1333" s="275" t="s">
        <v>2594</v>
      </c>
      <c r="G1333" s="276">
        <v>0</v>
      </c>
      <c r="H1333" s="277">
        <v>211.43</v>
      </c>
      <c r="I1333" s="278">
        <v>7.83</v>
      </c>
      <c r="J1333" s="279">
        <f t="shared" si="759"/>
        <v>219.26</v>
      </c>
      <c r="K1333" s="166">
        <f t="shared" si="760"/>
        <v>0</v>
      </c>
      <c r="L1333" s="166">
        <f t="shared" si="761"/>
        <v>0</v>
      </c>
      <c r="M1333" s="166">
        <f t="shared" si="762"/>
        <v>0</v>
      </c>
      <c r="N1333" s="166">
        <f t="shared" si="763"/>
        <v>0</v>
      </c>
      <c r="O1333" s="166"/>
      <c r="P1333" s="167">
        <f t="shared" si="764"/>
        <v>0</v>
      </c>
      <c r="Q1333" s="168">
        <f t="shared" si="765"/>
        <v>0</v>
      </c>
      <c r="R1333" s="168">
        <f t="shared" si="766"/>
        <v>0</v>
      </c>
      <c r="S1333" s="168">
        <f t="shared" si="767"/>
        <v>0</v>
      </c>
      <c r="T1333" s="169">
        <f t="shared" si="768"/>
        <v>0</v>
      </c>
      <c r="U1333" s="166"/>
      <c r="V1333" s="167">
        <f t="shared" si="769"/>
        <v>0</v>
      </c>
      <c r="W1333" s="168">
        <f t="shared" si="770"/>
        <v>0</v>
      </c>
      <c r="X1333" s="168">
        <f t="shared" si="771"/>
        <v>0</v>
      </c>
      <c r="Y1333" s="168">
        <f t="shared" si="772"/>
        <v>0</v>
      </c>
      <c r="Z1333" s="169">
        <f t="shared" si="773"/>
        <v>0</v>
      </c>
      <c r="AA1333" s="166"/>
      <c r="AB1333" s="167">
        <f t="shared" si="774"/>
        <v>0</v>
      </c>
      <c r="AC1333" s="168">
        <f t="shared" si="775"/>
        <v>0</v>
      </c>
      <c r="AD1333" s="168">
        <f t="shared" si="776"/>
        <v>0</v>
      </c>
      <c r="AE1333" s="168">
        <f t="shared" si="777"/>
        <v>0</v>
      </c>
      <c r="AF1333" s="169">
        <f t="shared" si="778"/>
        <v>0</v>
      </c>
      <c r="AG1333" s="170"/>
      <c r="AH1333" s="238" t="s">
        <v>1490</v>
      </c>
      <c r="AI1333" s="280"/>
      <c r="AN1333" s="255"/>
      <c r="AO1333" s="256"/>
      <c r="AP1333" s="256"/>
      <c r="AQ1333" s="257"/>
    </row>
    <row r="1334" spans="1:43" ht="30.75" thickBot="1">
      <c r="A1334" s="281"/>
      <c r="B1334" s="282" t="s">
        <v>6358</v>
      </c>
      <c r="C1334" s="299" t="s">
        <v>6359</v>
      </c>
      <c r="D1334" s="273" t="s">
        <v>6360</v>
      </c>
      <c r="E1334" s="274"/>
      <c r="F1334" s="275" t="s">
        <v>2594</v>
      </c>
      <c r="G1334" s="276">
        <v>2</v>
      </c>
      <c r="H1334" s="277">
        <v>103.63</v>
      </c>
      <c r="I1334" s="278">
        <v>17.84</v>
      </c>
      <c r="J1334" s="279">
        <f t="shared" si="759"/>
        <v>121.47</v>
      </c>
      <c r="K1334" s="166">
        <f t="shared" si="760"/>
        <v>207.26</v>
      </c>
      <c r="L1334" s="166">
        <f t="shared" si="761"/>
        <v>35.68</v>
      </c>
      <c r="M1334" s="166">
        <f t="shared" si="762"/>
        <v>242.94</v>
      </c>
      <c r="N1334" s="166">
        <f t="shared" si="763"/>
        <v>303.68</v>
      </c>
      <c r="O1334" s="166"/>
      <c r="P1334" s="167">
        <f t="shared" si="764"/>
        <v>2</v>
      </c>
      <c r="Q1334" s="168">
        <f t="shared" si="765"/>
        <v>0</v>
      </c>
      <c r="R1334" s="168">
        <f t="shared" si="766"/>
        <v>0</v>
      </c>
      <c r="S1334" s="168">
        <f t="shared" si="767"/>
        <v>0</v>
      </c>
      <c r="T1334" s="169">
        <f t="shared" si="768"/>
        <v>0</v>
      </c>
      <c r="U1334" s="166"/>
      <c r="V1334" s="167">
        <f t="shared" si="769"/>
        <v>2</v>
      </c>
      <c r="W1334" s="168">
        <f t="shared" si="770"/>
        <v>0</v>
      </c>
      <c r="X1334" s="168">
        <f t="shared" si="771"/>
        <v>0</v>
      </c>
      <c r="Y1334" s="168">
        <f t="shared" si="772"/>
        <v>0</v>
      </c>
      <c r="Z1334" s="169">
        <f t="shared" si="773"/>
        <v>0</v>
      </c>
      <c r="AA1334" s="166"/>
      <c r="AB1334" s="167">
        <f t="shared" si="774"/>
        <v>2</v>
      </c>
      <c r="AC1334" s="168">
        <f t="shared" si="775"/>
        <v>0</v>
      </c>
      <c r="AD1334" s="168">
        <f t="shared" si="776"/>
        <v>0</v>
      </c>
      <c r="AE1334" s="168">
        <f t="shared" si="777"/>
        <v>0</v>
      </c>
      <c r="AF1334" s="169">
        <f t="shared" si="778"/>
        <v>0</v>
      </c>
      <c r="AG1334" s="170"/>
      <c r="AH1334" s="238" t="s">
        <v>1490</v>
      </c>
      <c r="AI1334" s="280"/>
      <c r="AN1334" s="239"/>
      <c r="AO1334" s="240"/>
      <c r="AP1334" s="240"/>
      <c r="AQ1334" s="241"/>
    </row>
    <row r="1335" spans="1:43" ht="19.5">
      <c r="A1335" s="287"/>
      <c r="B1335" s="259" t="s">
        <v>6361</v>
      </c>
      <c r="C1335" s="303" t="s">
        <v>2541</v>
      </c>
      <c r="D1335" s="260" t="s">
        <v>6362</v>
      </c>
      <c r="E1335" s="181">
        <f>SUM(N1336:N1339)</f>
        <v>56257.29</v>
      </c>
      <c r="F1335" s="261"/>
      <c r="G1335" s="262" t="s">
        <v>2541</v>
      </c>
      <c r="H1335" s="263"/>
      <c r="I1335" s="264"/>
      <c r="J1335" s="265"/>
      <c r="K1335" s="266"/>
      <c r="L1335" s="266"/>
      <c r="M1335" s="266"/>
      <c r="N1335" s="266"/>
      <c r="O1335" s="267">
        <f>SUM(T1336:T1339)</f>
        <v>0</v>
      </c>
      <c r="P1335" s="268"/>
      <c r="Q1335" s="269"/>
      <c r="R1335" s="269"/>
      <c r="S1335" s="269"/>
      <c r="T1335" s="270"/>
      <c r="U1335" s="267">
        <f>SUM(Z1336:Z1339)</f>
        <v>0</v>
      </c>
      <c r="V1335" s="268"/>
      <c r="W1335" s="269"/>
      <c r="X1335" s="269"/>
      <c r="Y1335" s="269"/>
      <c r="Z1335" s="270"/>
      <c r="AA1335" s="267">
        <f>SUM(AF1336:AF1339)</f>
        <v>0</v>
      </c>
      <c r="AB1335" s="268"/>
      <c r="AC1335" s="269"/>
      <c r="AD1335" s="269"/>
      <c r="AE1335" s="269"/>
      <c r="AF1335" s="270"/>
      <c r="AG1335" s="237"/>
      <c r="AH1335" s="238" t="s">
        <v>1490</v>
      </c>
      <c r="AI1335" s="190"/>
      <c r="AN1335" s="255"/>
      <c r="AO1335" s="256"/>
      <c r="AP1335" s="256"/>
      <c r="AQ1335" s="257"/>
    </row>
    <row r="1336" spans="1:43" ht="60">
      <c r="A1336" s="281"/>
      <c r="B1336" s="282" t="s">
        <v>6363</v>
      </c>
      <c r="C1336" s="308" t="s">
        <v>6364</v>
      </c>
      <c r="D1336" s="273" t="s">
        <v>6365</v>
      </c>
      <c r="E1336" s="274"/>
      <c r="F1336" s="275" t="s">
        <v>2594</v>
      </c>
      <c r="G1336" s="276">
        <v>6</v>
      </c>
      <c r="H1336" s="277">
        <v>606.17999999999995</v>
      </c>
      <c r="I1336" s="278">
        <v>52.03</v>
      </c>
      <c r="J1336" s="279">
        <f>ROUND(H1336+I1336,2)</f>
        <v>658.21</v>
      </c>
      <c r="K1336" s="166">
        <f>ROUND(G1336*H1336,2)</f>
        <v>3637.08</v>
      </c>
      <c r="L1336" s="166">
        <f>ROUND(G1336*I1336,2)</f>
        <v>312.18</v>
      </c>
      <c r="M1336" s="166">
        <f>ROUND(K1336+L1336,2)</f>
        <v>3949.26</v>
      </c>
      <c r="N1336" s="166">
        <f>ROUND(M1336*(1+$I$2),2)</f>
        <v>4936.58</v>
      </c>
      <c r="O1336" s="166"/>
      <c r="P1336" s="167">
        <f>ROUND(G1336-O1336,2)</f>
        <v>6</v>
      </c>
      <c r="Q1336" s="168">
        <f>ROUND(O1336*$H1336*(1+$I$2),2)</f>
        <v>0</v>
      </c>
      <c r="R1336" s="168">
        <f>ROUND(O1336*$I1336*(1+$I$2),2)</f>
        <v>0</v>
      </c>
      <c r="S1336" s="168">
        <f>ROUND(O1336*($I1336+$H1336),2)</f>
        <v>0</v>
      </c>
      <c r="T1336" s="169">
        <f>ROUND(Q1336+R1336,2)</f>
        <v>0</v>
      </c>
      <c r="U1336" s="166"/>
      <c r="V1336" s="167">
        <f>ROUND(P1336-U1336,2)</f>
        <v>6</v>
      </c>
      <c r="W1336" s="168">
        <f>ROUND(U1336*$H1336*(1+$I$2),2)</f>
        <v>0</v>
      </c>
      <c r="X1336" s="168">
        <f>ROUND(U1336*$I1336*(1+$I$2),2)</f>
        <v>0</v>
      </c>
      <c r="Y1336" s="168">
        <f>ROUND(U1336*($I1336+$H1336),2)</f>
        <v>0</v>
      </c>
      <c r="Z1336" s="169">
        <f>ROUND(W1336+X1336,2)</f>
        <v>0</v>
      </c>
      <c r="AA1336" s="166"/>
      <c r="AB1336" s="167">
        <f>ROUND(V1336-AA1336,2)</f>
        <v>6</v>
      </c>
      <c r="AC1336" s="168">
        <f>ROUND(AA1336*$H1336*(1+$I$2),2)</f>
        <v>0</v>
      </c>
      <c r="AD1336" s="168">
        <f>ROUND(AA1336*$I1336*(1+$I$2),2)</f>
        <v>0</v>
      </c>
      <c r="AE1336" s="168">
        <f>ROUND(AA1336*($I1336+$H1336),2)</f>
        <v>0</v>
      </c>
      <c r="AF1336" s="169">
        <f>ROUND(AC1336+AD1336,2)</f>
        <v>0</v>
      </c>
      <c r="AG1336" s="170"/>
      <c r="AH1336" s="238" t="s">
        <v>1490</v>
      </c>
      <c r="AI1336" s="280"/>
      <c r="AN1336" s="255"/>
      <c r="AO1336" s="256"/>
      <c r="AP1336" s="256"/>
      <c r="AQ1336" s="257"/>
    </row>
    <row r="1337" spans="1:43" ht="60">
      <c r="A1337" s="281"/>
      <c r="B1337" s="282" t="s">
        <v>6366</v>
      </c>
      <c r="C1337" s="308" t="s">
        <v>6367</v>
      </c>
      <c r="D1337" s="273" t="s">
        <v>6368</v>
      </c>
      <c r="E1337" s="274"/>
      <c r="F1337" s="275" t="s">
        <v>2594</v>
      </c>
      <c r="G1337" s="276">
        <v>6</v>
      </c>
      <c r="H1337" s="277">
        <v>1543.14</v>
      </c>
      <c r="I1337" s="278">
        <v>60.7</v>
      </c>
      <c r="J1337" s="279">
        <f>ROUND(H1337+I1337,2)</f>
        <v>1603.84</v>
      </c>
      <c r="K1337" s="166">
        <f>ROUND(G1337*H1337,2)</f>
        <v>9258.84</v>
      </c>
      <c r="L1337" s="166">
        <f>ROUND(G1337*I1337,2)</f>
        <v>364.2</v>
      </c>
      <c r="M1337" s="166">
        <f>ROUND(K1337+L1337,2)</f>
        <v>9623.0400000000009</v>
      </c>
      <c r="N1337" s="166">
        <f>ROUND(M1337*(1+$I$2),2)</f>
        <v>12028.8</v>
      </c>
      <c r="O1337" s="166"/>
      <c r="P1337" s="167">
        <f>ROUND(G1337-O1337,2)</f>
        <v>6</v>
      </c>
      <c r="Q1337" s="168">
        <f>ROUND(O1337*$H1337*(1+$I$2),2)</f>
        <v>0</v>
      </c>
      <c r="R1337" s="168">
        <f>ROUND(O1337*$I1337*(1+$I$2),2)</f>
        <v>0</v>
      </c>
      <c r="S1337" s="168">
        <f>ROUND(O1337*($I1337+$H1337),2)</f>
        <v>0</v>
      </c>
      <c r="T1337" s="169">
        <f>ROUND(Q1337+R1337,2)</f>
        <v>0</v>
      </c>
      <c r="U1337" s="166"/>
      <c r="V1337" s="167">
        <f>ROUND(P1337-U1337,2)</f>
        <v>6</v>
      </c>
      <c r="W1337" s="168">
        <f>ROUND(U1337*$H1337*(1+$I$2),2)</f>
        <v>0</v>
      </c>
      <c r="X1337" s="168">
        <f>ROUND(U1337*$I1337*(1+$I$2),2)</f>
        <v>0</v>
      </c>
      <c r="Y1337" s="168">
        <f>ROUND(U1337*($I1337+$H1337),2)</f>
        <v>0</v>
      </c>
      <c r="Z1337" s="169">
        <f>ROUND(W1337+X1337,2)</f>
        <v>0</v>
      </c>
      <c r="AA1337" s="166"/>
      <c r="AB1337" s="167">
        <f>ROUND(V1337-AA1337,2)</f>
        <v>6</v>
      </c>
      <c r="AC1337" s="168">
        <f>ROUND(AA1337*$H1337*(1+$I$2),2)</f>
        <v>0</v>
      </c>
      <c r="AD1337" s="168">
        <f>ROUND(AA1337*$I1337*(1+$I$2),2)</f>
        <v>0</v>
      </c>
      <c r="AE1337" s="168">
        <f>ROUND(AA1337*($I1337+$H1337),2)</f>
        <v>0</v>
      </c>
      <c r="AF1337" s="169">
        <f>ROUND(AC1337+AD1337,2)</f>
        <v>0</v>
      </c>
      <c r="AG1337" s="170"/>
      <c r="AH1337" s="238" t="s">
        <v>1490</v>
      </c>
      <c r="AI1337" s="280"/>
      <c r="AN1337" s="255"/>
      <c r="AO1337" s="256"/>
      <c r="AP1337" s="256"/>
      <c r="AQ1337" s="257"/>
    </row>
    <row r="1338" spans="1:43" ht="60">
      <c r="A1338" s="281"/>
      <c r="B1338" s="282" t="s">
        <v>6369</v>
      </c>
      <c r="C1338" s="308" t="s">
        <v>6370</v>
      </c>
      <c r="D1338" s="273" t="s">
        <v>6371</v>
      </c>
      <c r="E1338" s="274"/>
      <c r="F1338" s="275" t="s">
        <v>2594</v>
      </c>
      <c r="G1338" s="276">
        <v>6</v>
      </c>
      <c r="H1338" s="277">
        <v>1758.34</v>
      </c>
      <c r="I1338" s="278">
        <v>69.37</v>
      </c>
      <c r="J1338" s="279">
        <f>ROUND(H1338+I1338,2)</f>
        <v>1827.71</v>
      </c>
      <c r="K1338" s="166">
        <f>ROUND(G1338*H1338,2)</f>
        <v>10550.04</v>
      </c>
      <c r="L1338" s="166">
        <f>ROUND(G1338*I1338,2)</f>
        <v>416.22</v>
      </c>
      <c r="M1338" s="166">
        <f>ROUND(K1338+L1338,2)</f>
        <v>10966.26</v>
      </c>
      <c r="N1338" s="166">
        <f>ROUND(M1338*(1+$I$2),2)</f>
        <v>13707.83</v>
      </c>
      <c r="O1338" s="166"/>
      <c r="P1338" s="167">
        <f>ROUND(G1338-O1338,2)</f>
        <v>6</v>
      </c>
      <c r="Q1338" s="168">
        <f>ROUND(O1338*$H1338*(1+$I$2),2)</f>
        <v>0</v>
      </c>
      <c r="R1338" s="168">
        <f>ROUND(O1338*$I1338*(1+$I$2),2)</f>
        <v>0</v>
      </c>
      <c r="S1338" s="168">
        <f>ROUND(O1338*($I1338+$H1338),2)</f>
        <v>0</v>
      </c>
      <c r="T1338" s="169">
        <f>ROUND(Q1338+R1338,2)</f>
        <v>0</v>
      </c>
      <c r="U1338" s="166"/>
      <c r="V1338" s="167">
        <f>ROUND(P1338-U1338,2)</f>
        <v>6</v>
      </c>
      <c r="W1338" s="168">
        <f>ROUND(U1338*$H1338*(1+$I$2),2)</f>
        <v>0</v>
      </c>
      <c r="X1338" s="168">
        <f>ROUND(U1338*$I1338*(1+$I$2),2)</f>
        <v>0</v>
      </c>
      <c r="Y1338" s="168">
        <f>ROUND(U1338*($I1338+$H1338),2)</f>
        <v>0</v>
      </c>
      <c r="Z1338" s="169">
        <f>ROUND(W1338+X1338,2)</f>
        <v>0</v>
      </c>
      <c r="AA1338" s="166"/>
      <c r="AB1338" s="167">
        <f>ROUND(V1338-AA1338,2)</f>
        <v>6</v>
      </c>
      <c r="AC1338" s="168">
        <f>ROUND(AA1338*$H1338*(1+$I$2),2)</f>
        <v>0</v>
      </c>
      <c r="AD1338" s="168">
        <f>ROUND(AA1338*$I1338*(1+$I$2),2)</f>
        <v>0</v>
      </c>
      <c r="AE1338" s="168">
        <f>ROUND(AA1338*($I1338+$H1338),2)</f>
        <v>0</v>
      </c>
      <c r="AF1338" s="169">
        <f>ROUND(AC1338+AD1338,2)</f>
        <v>0</v>
      </c>
      <c r="AG1338" s="170"/>
      <c r="AH1338" s="238" t="s">
        <v>1490</v>
      </c>
      <c r="AI1338" s="280"/>
      <c r="AN1338" s="255"/>
      <c r="AO1338" s="256"/>
      <c r="AP1338" s="256"/>
      <c r="AQ1338" s="257"/>
    </row>
    <row r="1339" spans="1:43" ht="60.75" thickBot="1">
      <c r="A1339" s="281"/>
      <c r="B1339" s="282" t="s">
        <v>6372</v>
      </c>
      <c r="C1339" s="308" t="s">
        <v>6373</v>
      </c>
      <c r="D1339" s="273" t="s">
        <v>6374</v>
      </c>
      <c r="E1339" s="274"/>
      <c r="F1339" s="275" t="s">
        <v>2594</v>
      </c>
      <c r="G1339" s="276">
        <v>6</v>
      </c>
      <c r="H1339" s="277">
        <v>3333.17</v>
      </c>
      <c r="I1339" s="278">
        <v>78.040000000000006</v>
      </c>
      <c r="J1339" s="279">
        <f>ROUND(H1339+I1339,2)</f>
        <v>3411.21</v>
      </c>
      <c r="K1339" s="166">
        <f>ROUND(G1339*H1339,2)</f>
        <v>19999.02</v>
      </c>
      <c r="L1339" s="166">
        <f>ROUND(G1339*I1339,2)</f>
        <v>468.24</v>
      </c>
      <c r="M1339" s="166">
        <f>ROUND(K1339+L1339,2)</f>
        <v>20467.259999999998</v>
      </c>
      <c r="N1339" s="166">
        <f>ROUND(M1339*(1+$I$2),2)</f>
        <v>25584.080000000002</v>
      </c>
      <c r="O1339" s="166"/>
      <c r="P1339" s="167">
        <f>ROUND(G1339-O1339,2)</f>
        <v>6</v>
      </c>
      <c r="Q1339" s="168">
        <f>ROUND(O1339*$H1339*(1+$I$2),2)</f>
        <v>0</v>
      </c>
      <c r="R1339" s="168">
        <f>ROUND(O1339*$I1339*(1+$I$2),2)</f>
        <v>0</v>
      </c>
      <c r="S1339" s="168">
        <f>ROUND(O1339*($I1339+$H1339),2)</f>
        <v>0</v>
      </c>
      <c r="T1339" s="169">
        <f>ROUND(Q1339+R1339,2)</f>
        <v>0</v>
      </c>
      <c r="U1339" s="166"/>
      <c r="V1339" s="167">
        <f>ROUND(P1339-U1339,2)</f>
        <v>6</v>
      </c>
      <c r="W1339" s="168">
        <f>ROUND(U1339*$H1339*(1+$I$2),2)</f>
        <v>0</v>
      </c>
      <c r="X1339" s="168">
        <f>ROUND(U1339*$I1339*(1+$I$2),2)</f>
        <v>0</v>
      </c>
      <c r="Y1339" s="168">
        <f>ROUND(U1339*($I1339+$H1339),2)</f>
        <v>0</v>
      </c>
      <c r="Z1339" s="169">
        <f>ROUND(W1339+X1339,2)</f>
        <v>0</v>
      </c>
      <c r="AA1339" s="166"/>
      <c r="AB1339" s="167">
        <f>ROUND(V1339-AA1339,2)</f>
        <v>6</v>
      </c>
      <c r="AC1339" s="168">
        <f>ROUND(AA1339*$H1339*(1+$I$2),2)</f>
        <v>0</v>
      </c>
      <c r="AD1339" s="168">
        <f>ROUND(AA1339*$I1339*(1+$I$2),2)</f>
        <v>0</v>
      </c>
      <c r="AE1339" s="168">
        <f>ROUND(AA1339*($I1339+$H1339),2)</f>
        <v>0</v>
      </c>
      <c r="AF1339" s="169">
        <f>ROUND(AC1339+AD1339,2)</f>
        <v>0</v>
      </c>
      <c r="AG1339" s="170"/>
      <c r="AH1339" s="238" t="s">
        <v>1490</v>
      </c>
      <c r="AI1339" s="280"/>
      <c r="AN1339" s="255"/>
      <c r="AO1339" s="256"/>
      <c r="AP1339" s="256"/>
      <c r="AQ1339" s="257"/>
    </row>
    <row r="1340" spans="1:43" ht="19.5">
      <c r="A1340" s="287"/>
      <c r="B1340" s="259" t="s">
        <v>6375</v>
      </c>
      <c r="C1340" s="303" t="s">
        <v>2541</v>
      </c>
      <c r="D1340" s="260" t="s">
        <v>6376</v>
      </c>
      <c r="E1340" s="181">
        <f>SUM(N1341:N1344)</f>
        <v>3653.6800000000003</v>
      </c>
      <c r="F1340" s="261"/>
      <c r="G1340" s="262" t="s">
        <v>2541</v>
      </c>
      <c r="H1340" s="263"/>
      <c r="I1340" s="264"/>
      <c r="J1340" s="265"/>
      <c r="K1340" s="266"/>
      <c r="L1340" s="266"/>
      <c r="M1340" s="266"/>
      <c r="N1340" s="266"/>
      <c r="O1340" s="267">
        <f>SUM(T1341:T1344)</f>
        <v>0</v>
      </c>
      <c r="P1340" s="268"/>
      <c r="Q1340" s="269"/>
      <c r="R1340" s="269"/>
      <c r="S1340" s="269"/>
      <c r="T1340" s="270"/>
      <c r="U1340" s="267">
        <f>SUM(Z1341:Z1344)</f>
        <v>0</v>
      </c>
      <c r="V1340" s="268"/>
      <c r="W1340" s="269"/>
      <c r="X1340" s="269"/>
      <c r="Y1340" s="269"/>
      <c r="Z1340" s="270"/>
      <c r="AA1340" s="267">
        <f>SUM(AF1341:AF1344)</f>
        <v>0</v>
      </c>
      <c r="AB1340" s="268"/>
      <c r="AC1340" s="269"/>
      <c r="AD1340" s="269"/>
      <c r="AE1340" s="269"/>
      <c r="AF1340" s="270"/>
      <c r="AG1340" s="237"/>
      <c r="AH1340" s="238" t="s">
        <v>1490</v>
      </c>
      <c r="AI1340" s="190"/>
      <c r="AN1340" s="239"/>
      <c r="AO1340" s="240"/>
      <c r="AP1340" s="240"/>
      <c r="AQ1340" s="241"/>
    </row>
    <row r="1341" spans="1:43" ht="30">
      <c r="A1341" s="281"/>
      <c r="B1341" s="282" t="s">
        <v>6377</v>
      </c>
      <c r="C1341" s="299" t="s">
        <v>6378</v>
      </c>
      <c r="D1341" s="273" t="s">
        <v>6379</v>
      </c>
      <c r="E1341" s="274"/>
      <c r="F1341" s="275" t="s">
        <v>2594</v>
      </c>
      <c r="G1341" s="276">
        <v>2</v>
      </c>
      <c r="H1341" s="277">
        <v>98.48</v>
      </c>
      <c r="I1341" s="278">
        <v>12.51</v>
      </c>
      <c r="J1341" s="279">
        <f>ROUND(H1341+I1341,2)</f>
        <v>110.99</v>
      </c>
      <c r="K1341" s="166">
        <f>ROUND(G1341*H1341,2)</f>
        <v>196.96</v>
      </c>
      <c r="L1341" s="166">
        <f>ROUND(G1341*I1341,2)</f>
        <v>25.02</v>
      </c>
      <c r="M1341" s="166">
        <f>ROUND(K1341+L1341,2)</f>
        <v>221.98</v>
      </c>
      <c r="N1341" s="166">
        <f>ROUND(M1341*(1+$I$2),2)</f>
        <v>277.48</v>
      </c>
      <c r="O1341" s="166"/>
      <c r="P1341" s="167">
        <f>ROUND(G1341-O1341,2)</f>
        <v>2</v>
      </c>
      <c r="Q1341" s="168">
        <f>ROUND(O1341*$H1341*(1+$I$2),2)</f>
        <v>0</v>
      </c>
      <c r="R1341" s="168">
        <f>ROUND(O1341*$I1341*(1+$I$2),2)</f>
        <v>0</v>
      </c>
      <c r="S1341" s="168">
        <f>ROUND(O1341*($I1341+$H1341),2)</f>
        <v>0</v>
      </c>
      <c r="T1341" s="169">
        <f>ROUND(Q1341+R1341,2)</f>
        <v>0</v>
      </c>
      <c r="U1341" s="166"/>
      <c r="V1341" s="167">
        <f>ROUND(P1341-U1341,2)</f>
        <v>2</v>
      </c>
      <c r="W1341" s="168">
        <f>ROUND(U1341*$H1341*(1+$I$2),2)</f>
        <v>0</v>
      </c>
      <c r="X1341" s="168">
        <f>ROUND(U1341*$I1341*(1+$I$2),2)</f>
        <v>0</v>
      </c>
      <c r="Y1341" s="168">
        <f>ROUND(U1341*($I1341+$H1341),2)</f>
        <v>0</v>
      </c>
      <c r="Z1341" s="169">
        <f>ROUND(W1341+X1341,2)</f>
        <v>0</v>
      </c>
      <c r="AA1341" s="166"/>
      <c r="AB1341" s="167">
        <f>ROUND(V1341-AA1341,2)</f>
        <v>2</v>
      </c>
      <c r="AC1341" s="168">
        <f>ROUND(AA1341*$H1341*(1+$I$2),2)</f>
        <v>0</v>
      </c>
      <c r="AD1341" s="168">
        <f>ROUND(AA1341*$I1341*(1+$I$2),2)</f>
        <v>0</v>
      </c>
      <c r="AE1341" s="168">
        <f>ROUND(AA1341*($I1341+$H1341),2)</f>
        <v>0</v>
      </c>
      <c r="AF1341" s="169">
        <f>ROUND(AC1341+AD1341,2)</f>
        <v>0</v>
      </c>
      <c r="AG1341" s="170"/>
      <c r="AH1341" s="238" t="s">
        <v>1490</v>
      </c>
      <c r="AI1341" s="280"/>
      <c r="AN1341" s="255"/>
      <c r="AO1341" s="256"/>
      <c r="AP1341" s="256"/>
      <c r="AQ1341" s="257"/>
    </row>
    <row r="1342" spans="1:43" ht="30">
      <c r="A1342" s="281"/>
      <c r="B1342" s="282" t="s">
        <v>6380</v>
      </c>
      <c r="C1342" s="299" t="s">
        <v>6381</v>
      </c>
      <c r="D1342" s="273" t="s">
        <v>6382</v>
      </c>
      <c r="E1342" s="274"/>
      <c r="F1342" s="275" t="s">
        <v>2594</v>
      </c>
      <c r="G1342" s="276">
        <v>2</v>
      </c>
      <c r="H1342" s="277">
        <v>286.37</v>
      </c>
      <c r="I1342" s="278">
        <v>12.51</v>
      </c>
      <c r="J1342" s="279">
        <f>ROUND(H1342+I1342,2)</f>
        <v>298.88</v>
      </c>
      <c r="K1342" s="166">
        <f>ROUND(G1342*H1342,2)</f>
        <v>572.74</v>
      </c>
      <c r="L1342" s="166">
        <f>ROUND(G1342*I1342,2)</f>
        <v>25.02</v>
      </c>
      <c r="M1342" s="166">
        <f>ROUND(K1342+L1342,2)</f>
        <v>597.76</v>
      </c>
      <c r="N1342" s="166">
        <f>ROUND(M1342*(1+$I$2),2)</f>
        <v>747.2</v>
      </c>
      <c r="O1342" s="166"/>
      <c r="P1342" s="167">
        <f>ROUND(G1342-O1342,2)</f>
        <v>2</v>
      </c>
      <c r="Q1342" s="168">
        <f>ROUND(O1342*$H1342*(1+$I$2),2)</f>
        <v>0</v>
      </c>
      <c r="R1342" s="168">
        <f>ROUND(O1342*$I1342*(1+$I$2),2)</f>
        <v>0</v>
      </c>
      <c r="S1342" s="168">
        <f>ROUND(O1342*($I1342+$H1342),2)</f>
        <v>0</v>
      </c>
      <c r="T1342" s="169">
        <f>ROUND(Q1342+R1342,2)</f>
        <v>0</v>
      </c>
      <c r="U1342" s="166"/>
      <c r="V1342" s="167">
        <f>ROUND(P1342-U1342,2)</f>
        <v>2</v>
      </c>
      <c r="W1342" s="168">
        <f>ROUND(U1342*$H1342*(1+$I$2),2)</f>
        <v>0</v>
      </c>
      <c r="X1342" s="168">
        <f>ROUND(U1342*$I1342*(1+$I$2),2)</f>
        <v>0</v>
      </c>
      <c r="Y1342" s="168">
        <f>ROUND(U1342*($I1342+$H1342),2)</f>
        <v>0</v>
      </c>
      <c r="Z1342" s="169">
        <f>ROUND(W1342+X1342,2)</f>
        <v>0</v>
      </c>
      <c r="AA1342" s="166"/>
      <c r="AB1342" s="167">
        <f>ROUND(V1342-AA1342,2)</f>
        <v>2</v>
      </c>
      <c r="AC1342" s="168">
        <f>ROUND(AA1342*$H1342*(1+$I$2),2)</f>
        <v>0</v>
      </c>
      <c r="AD1342" s="168">
        <f>ROUND(AA1342*$I1342*(1+$I$2),2)</f>
        <v>0</v>
      </c>
      <c r="AE1342" s="168">
        <f>ROUND(AA1342*($I1342+$H1342),2)</f>
        <v>0</v>
      </c>
      <c r="AF1342" s="169">
        <f>ROUND(AC1342+AD1342,2)</f>
        <v>0</v>
      </c>
      <c r="AG1342" s="170"/>
      <c r="AH1342" s="238" t="s">
        <v>1490</v>
      </c>
      <c r="AI1342" s="280"/>
      <c r="AN1342" s="255"/>
      <c r="AO1342" s="256"/>
      <c r="AP1342" s="256"/>
      <c r="AQ1342" s="257"/>
    </row>
    <row r="1343" spans="1:43" ht="30">
      <c r="A1343" s="281"/>
      <c r="B1343" s="282" t="s">
        <v>6383</v>
      </c>
      <c r="C1343" s="296" t="s">
        <v>6384</v>
      </c>
      <c r="D1343" s="273" t="s">
        <v>6385</v>
      </c>
      <c r="E1343" s="274"/>
      <c r="F1343" s="275" t="s">
        <v>2594</v>
      </c>
      <c r="G1343" s="276">
        <v>2</v>
      </c>
      <c r="H1343" s="277">
        <v>433.78</v>
      </c>
      <c r="I1343" s="278">
        <v>55.4</v>
      </c>
      <c r="J1343" s="279">
        <f>ROUND(H1343+I1343,2)</f>
        <v>489.18</v>
      </c>
      <c r="K1343" s="166">
        <f>ROUND(G1343*H1343,2)</f>
        <v>867.56</v>
      </c>
      <c r="L1343" s="166">
        <f>ROUND(G1343*I1343,2)</f>
        <v>110.8</v>
      </c>
      <c r="M1343" s="166">
        <f>ROUND(K1343+L1343,2)</f>
        <v>978.36</v>
      </c>
      <c r="N1343" s="166">
        <f>ROUND(M1343*(1+$I$2),2)</f>
        <v>1222.95</v>
      </c>
      <c r="O1343" s="166"/>
      <c r="P1343" s="167">
        <f>ROUND(G1343-O1343,2)</f>
        <v>2</v>
      </c>
      <c r="Q1343" s="168">
        <f>ROUND(O1343*$H1343*(1+$I$2),2)</f>
        <v>0</v>
      </c>
      <c r="R1343" s="168">
        <f>ROUND(O1343*$I1343*(1+$I$2),2)</f>
        <v>0</v>
      </c>
      <c r="S1343" s="168">
        <f>ROUND(O1343*($I1343+$H1343),2)</f>
        <v>0</v>
      </c>
      <c r="T1343" s="169">
        <f>ROUND(Q1343+R1343,2)</f>
        <v>0</v>
      </c>
      <c r="U1343" s="166"/>
      <c r="V1343" s="167">
        <f>ROUND(P1343-U1343,2)</f>
        <v>2</v>
      </c>
      <c r="W1343" s="168">
        <f>ROUND(U1343*$H1343*(1+$I$2),2)</f>
        <v>0</v>
      </c>
      <c r="X1343" s="168">
        <f>ROUND(U1343*$I1343*(1+$I$2),2)</f>
        <v>0</v>
      </c>
      <c r="Y1343" s="168">
        <f>ROUND(U1343*($I1343+$H1343),2)</f>
        <v>0</v>
      </c>
      <c r="Z1343" s="169">
        <f>ROUND(W1343+X1343,2)</f>
        <v>0</v>
      </c>
      <c r="AA1343" s="166"/>
      <c r="AB1343" s="167">
        <f>ROUND(V1343-AA1343,2)</f>
        <v>2</v>
      </c>
      <c r="AC1343" s="168">
        <f>ROUND(AA1343*$H1343*(1+$I$2),2)</f>
        <v>0</v>
      </c>
      <c r="AD1343" s="168">
        <f>ROUND(AA1343*$I1343*(1+$I$2),2)</f>
        <v>0</v>
      </c>
      <c r="AE1343" s="168">
        <f>ROUND(AA1343*($I1343+$H1343),2)</f>
        <v>0</v>
      </c>
      <c r="AF1343" s="169">
        <f>ROUND(AC1343+AD1343,2)</f>
        <v>0</v>
      </c>
      <c r="AG1343" s="170"/>
      <c r="AH1343" s="238" t="s">
        <v>1490</v>
      </c>
      <c r="AI1343" s="280"/>
      <c r="AN1343" s="255" t="s">
        <v>4780</v>
      </c>
      <c r="AO1343" s="256" t="s">
        <v>6386</v>
      </c>
      <c r="AP1343" s="256" t="s">
        <v>6387</v>
      </c>
      <c r="AQ1343" s="257"/>
    </row>
    <row r="1344" spans="1:43" ht="30.75" thickBot="1">
      <c r="A1344" s="281"/>
      <c r="B1344" s="282" t="s">
        <v>6388</v>
      </c>
      <c r="C1344" s="296" t="s">
        <v>6384</v>
      </c>
      <c r="D1344" s="273" t="s">
        <v>6389</v>
      </c>
      <c r="E1344" s="274"/>
      <c r="F1344" s="275" t="s">
        <v>2594</v>
      </c>
      <c r="G1344" s="276">
        <v>2</v>
      </c>
      <c r="H1344" s="277">
        <v>507.02</v>
      </c>
      <c r="I1344" s="278">
        <v>55.4</v>
      </c>
      <c r="J1344" s="279">
        <f>ROUND(H1344+I1344,2)</f>
        <v>562.41999999999996</v>
      </c>
      <c r="K1344" s="166">
        <f>ROUND(G1344*H1344,2)</f>
        <v>1014.04</v>
      </c>
      <c r="L1344" s="166">
        <f>ROUND(G1344*I1344,2)</f>
        <v>110.8</v>
      </c>
      <c r="M1344" s="166">
        <f>ROUND(K1344+L1344,2)</f>
        <v>1124.8399999999999</v>
      </c>
      <c r="N1344" s="166">
        <f>ROUND(M1344*(1+$I$2),2)</f>
        <v>1406.05</v>
      </c>
      <c r="O1344" s="166"/>
      <c r="P1344" s="167">
        <f>ROUND(G1344-O1344,2)</f>
        <v>2</v>
      </c>
      <c r="Q1344" s="168">
        <f>ROUND(O1344*$H1344*(1+$I$2),2)</f>
        <v>0</v>
      </c>
      <c r="R1344" s="168">
        <f>ROUND(O1344*$I1344*(1+$I$2),2)</f>
        <v>0</v>
      </c>
      <c r="S1344" s="168">
        <f>ROUND(O1344*($I1344+$H1344),2)</f>
        <v>0</v>
      </c>
      <c r="T1344" s="169">
        <f>ROUND(Q1344+R1344,2)</f>
        <v>0</v>
      </c>
      <c r="U1344" s="166"/>
      <c r="V1344" s="167">
        <f>ROUND(P1344-U1344,2)</f>
        <v>2</v>
      </c>
      <c r="W1344" s="168">
        <f>ROUND(U1344*$H1344*(1+$I$2),2)</f>
        <v>0</v>
      </c>
      <c r="X1344" s="168">
        <f>ROUND(U1344*$I1344*(1+$I$2),2)</f>
        <v>0</v>
      </c>
      <c r="Y1344" s="168">
        <f>ROUND(U1344*($I1344+$H1344),2)</f>
        <v>0</v>
      </c>
      <c r="Z1344" s="169">
        <f>ROUND(W1344+X1344,2)</f>
        <v>0</v>
      </c>
      <c r="AA1344" s="166"/>
      <c r="AB1344" s="167">
        <f>ROUND(V1344-AA1344,2)</f>
        <v>2</v>
      </c>
      <c r="AC1344" s="168">
        <f>ROUND(AA1344*$H1344*(1+$I$2),2)</f>
        <v>0</v>
      </c>
      <c r="AD1344" s="168">
        <f>ROUND(AA1344*$I1344*(1+$I$2),2)</f>
        <v>0</v>
      </c>
      <c r="AE1344" s="168">
        <f>ROUND(AA1344*($I1344+$H1344),2)</f>
        <v>0</v>
      </c>
      <c r="AF1344" s="169">
        <f>ROUND(AC1344+AD1344,2)</f>
        <v>0</v>
      </c>
      <c r="AG1344" s="170"/>
      <c r="AH1344" s="238" t="s">
        <v>1490</v>
      </c>
      <c r="AI1344" s="280"/>
      <c r="AN1344" s="255" t="s">
        <v>4780</v>
      </c>
      <c r="AO1344" s="256" t="s">
        <v>6386</v>
      </c>
      <c r="AP1344" s="256" t="s">
        <v>6387</v>
      </c>
      <c r="AQ1344" s="257"/>
    </row>
    <row r="1345" spans="1:43" ht="19.5">
      <c r="A1345" s="287"/>
      <c r="B1345" s="259" t="s">
        <v>6390</v>
      </c>
      <c r="C1345" s="303" t="s">
        <v>2541</v>
      </c>
      <c r="D1345" s="260" t="s">
        <v>6391</v>
      </c>
      <c r="E1345" s="181">
        <f>SUM(N1346:N1354)</f>
        <v>6205.41</v>
      </c>
      <c r="F1345" s="261"/>
      <c r="G1345" s="262" t="s">
        <v>2541</v>
      </c>
      <c r="H1345" s="263"/>
      <c r="I1345" s="264"/>
      <c r="J1345" s="265"/>
      <c r="K1345" s="266"/>
      <c r="L1345" s="266"/>
      <c r="M1345" s="266"/>
      <c r="N1345" s="266"/>
      <c r="O1345" s="267">
        <f>SUM(T1346:T1354)</f>
        <v>0</v>
      </c>
      <c r="P1345" s="268"/>
      <c r="Q1345" s="269"/>
      <c r="R1345" s="269"/>
      <c r="S1345" s="269"/>
      <c r="T1345" s="270"/>
      <c r="U1345" s="267">
        <f>SUM(Z1346:Z1354)</f>
        <v>0</v>
      </c>
      <c r="V1345" s="268"/>
      <c r="W1345" s="269"/>
      <c r="X1345" s="269"/>
      <c r="Y1345" s="269"/>
      <c r="Z1345" s="270"/>
      <c r="AA1345" s="267">
        <f>SUM(AF1346:AF1354)</f>
        <v>0</v>
      </c>
      <c r="AB1345" s="268"/>
      <c r="AC1345" s="269"/>
      <c r="AD1345" s="269"/>
      <c r="AE1345" s="269"/>
      <c r="AF1345" s="270"/>
      <c r="AG1345" s="237"/>
      <c r="AH1345" s="238" t="s">
        <v>1490</v>
      </c>
      <c r="AI1345" s="190"/>
      <c r="AN1345" s="255"/>
      <c r="AO1345" s="256"/>
      <c r="AP1345" s="256"/>
      <c r="AQ1345" s="257"/>
    </row>
    <row r="1346" spans="1:43" ht="30">
      <c r="A1346" s="281"/>
      <c r="B1346" s="282" t="s">
        <v>6392</v>
      </c>
      <c r="C1346" s="299" t="s">
        <v>6393</v>
      </c>
      <c r="D1346" s="273" t="s">
        <v>6394</v>
      </c>
      <c r="E1346" s="274"/>
      <c r="F1346" s="275" t="s">
        <v>2594</v>
      </c>
      <c r="G1346" s="276">
        <v>2</v>
      </c>
      <c r="H1346" s="277">
        <v>88.95</v>
      </c>
      <c r="I1346" s="278">
        <v>15.65</v>
      </c>
      <c r="J1346" s="279">
        <f t="shared" ref="J1346:J1354" si="779">ROUND(H1346+I1346,2)</f>
        <v>104.6</v>
      </c>
      <c r="K1346" s="166">
        <f t="shared" ref="K1346:K1354" si="780">ROUND(G1346*H1346,2)</f>
        <v>177.9</v>
      </c>
      <c r="L1346" s="166">
        <f t="shared" ref="L1346:L1354" si="781">ROUND(G1346*I1346,2)</f>
        <v>31.3</v>
      </c>
      <c r="M1346" s="166">
        <f t="shared" ref="M1346:M1354" si="782">ROUND(K1346+L1346,2)</f>
        <v>209.2</v>
      </c>
      <c r="N1346" s="166">
        <f t="shared" ref="N1346:N1354" si="783">ROUND(M1346*(1+$I$2),2)</f>
        <v>261.5</v>
      </c>
      <c r="O1346" s="166"/>
      <c r="P1346" s="167">
        <f t="shared" ref="P1346:P1354" si="784">ROUND(G1346-O1346,2)</f>
        <v>2</v>
      </c>
      <c r="Q1346" s="168">
        <f t="shared" ref="Q1346:Q1354" si="785">ROUND(O1346*$H1346*(1+$I$2),2)</f>
        <v>0</v>
      </c>
      <c r="R1346" s="168">
        <f t="shared" ref="R1346:R1354" si="786">ROUND(O1346*$I1346*(1+$I$2),2)</f>
        <v>0</v>
      </c>
      <c r="S1346" s="168">
        <f t="shared" ref="S1346:S1354" si="787">ROUND(O1346*($I1346+$H1346),2)</f>
        <v>0</v>
      </c>
      <c r="T1346" s="169">
        <f t="shared" ref="T1346:T1354" si="788">ROUND(Q1346+R1346,2)</f>
        <v>0</v>
      </c>
      <c r="U1346" s="166"/>
      <c r="V1346" s="167">
        <f t="shared" ref="V1346:V1354" si="789">ROUND(P1346-U1346,2)</f>
        <v>2</v>
      </c>
      <c r="W1346" s="168">
        <f t="shared" ref="W1346:W1354" si="790">ROUND(U1346*$H1346*(1+$I$2),2)</f>
        <v>0</v>
      </c>
      <c r="X1346" s="168">
        <f t="shared" ref="X1346:X1354" si="791">ROUND(U1346*$I1346*(1+$I$2),2)</f>
        <v>0</v>
      </c>
      <c r="Y1346" s="168">
        <f t="shared" ref="Y1346:Y1354" si="792">ROUND(U1346*($I1346+$H1346),2)</f>
        <v>0</v>
      </c>
      <c r="Z1346" s="169">
        <f t="shared" ref="Z1346:Z1354" si="793">ROUND(W1346+X1346,2)</f>
        <v>0</v>
      </c>
      <c r="AA1346" s="166"/>
      <c r="AB1346" s="167">
        <f t="shared" ref="AB1346:AB1354" si="794">ROUND(V1346-AA1346,2)</f>
        <v>2</v>
      </c>
      <c r="AC1346" s="168">
        <f t="shared" ref="AC1346:AC1354" si="795">ROUND(AA1346*$H1346*(1+$I$2),2)</f>
        <v>0</v>
      </c>
      <c r="AD1346" s="168">
        <f t="shared" ref="AD1346:AD1354" si="796">ROUND(AA1346*$I1346*(1+$I$2),2)</f>
        <v>0</v>
      </c>
      <c r="AE1346" s="168">
        <f t="shared" ref="AE1346:AE1354" si="797">ROUND(AA1346*($I1346+$H1346),2)</f>
        <v>0</v>
      </c>
      <c r="AF1346" s="169">
        <f t="shared" ref="AF1346:AF1354" si="798">ROUND(AC1346+AD1346,2)</f>
        <v>0</v>
      </c>
      <c r="AG1346" s="170"/>
      <c r="AH1346" s="238" t="s">
        <v>1490</v>
      </c>
      <c r="AI1346" s="280"/>
      <c r="AN1346" s="239"/>
      <c r="AO1346" s="240"/>
      <c r="AP1346" s="240"/>
      <c r="AQ1346" s="241"/>
    </row>
    <row r="1347" spans="1:43" ht="30">
      <c r="A1347" s="281"/>
      <c r="B1347" s="282" t="s">
        <v>6395</v>
      </c>
      <c r="C1347" s="299" t="s">
        <v>6396</v>
      </c>
      <c r="D1347" s="273" t="s">
        <v>6397</v>
      </c>
      <c r="E1347" s="274"/>
      <c r="F1347" s="275" t="s">
        <v>2594</v>
      </c>
      <c r="G1347" s="276">
        <v>2</v>
      </c>
      <c r="H1347" s="277">
        <v>174.07</v>
      </c>
      <c r="I1347" s="278">
        <v>15.65</v>
      </c>
      <c r="J1347" s="279">
        <f t="shared" si="779"/>
        <v>189.72</v>
      </c>
      <c r="K1347" s="166">
        <f t="shared" si="780"/>
        <v>348.14</v>
      </c>
      <c r="L1347" s="166">
        <f t="shared" si="781"/>
        <v>31.3</v>
      </c>
      <c r="M1347" s="166">
        <f t="shared" si="782"/>
        <v>379.44</v>
      </c>
      <c r="N1347" s="166">
        <f t="shared" si="783"/>
        <v>474.3</v>
      </c>
      <c r="O1347" s="166"/>
      <c r="P1347" s="167">
        <f t="shared" si="784"/>
        <v>2</v>
      </c>
      <c r="Q1347" s="168">
        <f t="shared" si="785"/>
        <v>0</v>
      </c>
      <c r="R1347" s="168">
        <f t="shared" si="786"/>
        <v>0</v>
      </c>
      <c r="S1347" s="168">
        <f t="shared" si="787"/>
        <v>0</v>
      </c>
      <c r="T1347" s="169">
        <f t="shared" si="788"/>
        <v>0</v>
      </c>
      <c r="U1347" s="166"/>
      <c r="V1347" s="167">
        <f t="shared" si="789"/>
        <v>2</v>
      </c>
      <c r="W1347" s="168">
        <f t="shared" si="790"/>
        <v>0</v>
      </c>
      <c r="X1347" s="168">
        <f t="shared" si="791"/>
        <v>0</v>
      </c>
      <c r="Y1347" s="168">
        <f t="shared" si="792"/>
        <v>0</v>
      </c>
      <c r="Z1347" s="169">
        <f t="shared" si="793"/>
        <v>0</v>
      </c>
      <c r="AA1347" s="166"/>
      <c r="AB1347" s="167">
        <f t="shared" si="794"/>
        <v>2</v>
      </c>
      <c r="AC1347" s="168">
        <f t="shared" si="795"/>
        <v>0</v>
      </c>
      <c r="AD1347" s="168">
        <f t="shared" si="796"/>
        <v>0</v>
      </c>
      <c r="AE1347" s="168">
        <f t="shared" si="797"/>
        <v>0</v>
      </c>
      <c r="AF1347" s="169">
        <f t="shared" si="798"/>
        <v>0</v>
      </c>
      <c r="AG1347" s="170"/>
      <c r="AH1347" s="238" t="s">
        <v>1490</v>
      </c>
      <c r="AI1347" s="280"/>
      <c r="AN1347" s="255"/>
      <c r="AO1347" s="256"/>
      <c r="AP1347" s="256"/>
      <c r="AQ1347" s="257"/>
    </row>
    <row r="1348" spans="1:43" ht="19.5" customHeight="1">
      <c r="A1348" s="281"/>
      <c r="B1348" s="282" t="s">
        <v>6398</v>
      </c>
      <c r="C1348" s="299" t="s">
        <v>6399</v>
      </c>
      <c r="D1348" s="273" t="s">
        <v>6400</v>
      </c>
      <c r="E1348" s="274"/>
      <c r="F1348" s="275" t="s">
        <v>2594</v>
      </c>
      <c r="G1348" s="276">
        <v>2</v>
      </c>
      <c r="H1348" s="277">
        <v>66.61</v>
      </c>
      <c r="I1348" s="278">
        <v>15.65</v>
      </c>
      <c r="J1348" s="279">
        <f t="shared" si="779"/>
        <v>82.26</v>
      </c>
      <c r="K1348" s="166">
        <f t="shared" si="780"/>
        <v>133.22</v>
      </c>
      <c r="L1348" s="166">
        <f t="shared" si="781"/>
        <v>31.3</v>
      </c>
      <c r="M1348" s="166">
        <f t="shared" si="782"/>
        <v>164.52</v>
      </c>
      <c r="N1348" s="166">
        <f t="shared" si="783"/>
        <v>205.65</v>
      </c>
      <c r="O1348" s="166"/>
      <c r="P1348" s="167">
        <f t="shared" si="784"/>
        <v>2</v>
      </c>
      <c r="Q1348" s="168">
        <f t="shared" si="785"/>
        <v>0</v>
      </c>
      <c r="R1348" s="168">
        <f t="shared" si="786"/>
        <v>0</v>
      </c>
      <c r="S1348" s="168">
        <f t="shared" si="787"/>
        <v>0</v>
      </c>
      <c r="T1348" s="169">
        <f t="shared" si="788"/>
        <v>0</v>
      </c>
      <c r="U1348" s="166"/>
      <c r="V1348" s="167">
        <f t="shared" si="789"/>
        <v>2</v>
      </c>
      <c r="W1348" s="168">
        <f t="shared" si="790"/>
        <v>0</v>
      </c>
      <c r="X1348" s="168">
        <f t="shared" si="791"/>
        <v>0</v>
      </c>
      <c r="Y1348" s="168">
        <f t="shared" si="792"/>
        <v>0</v>
      </c>
      <c r="Z1348" s="169">
        <f t="shared" si="793"/>
        <v>0</v>
      </c>
      <c r="AA1348" s="166"/>
      <c r="AB1348" s="167">
        <f t="shared" si="794"/>
        <v>2</v>
      </c>
      <c r="AC1348" s="168">
        <f t="shared" si="795"/>
        <v>0</v>
      </c>
      <c r="AD1348" s="168">
        <f t="shared" si="796"/>
        <v>0</v>
      </c>
      <c r="AE1348" s="168">
        <f t="shared" si="797"/>
        <v>0</v>
      </c>
      <c r="AF1348" s="169">
        <f t="shared" si="798"/>
        <v>0</v>
      </c>
      <c r="AG1348" s="170"/>
      <c r="AH1348" s="238" t="s">
        <v>1490</v>
      </c>
      <c r="AI1348" s="280"/>
      <c r="AN1348" s="255"/>
      <c r="AO1348" s="256"/>
      <c r="AP1348" s="256"/>
      <c r="AQ1348" s="257"/>
    </row>
    <row r="1349" spans="1:43" ht="45">
      <c r="A1349" s="281"/>
      <c r="B1349" s="282" t="s">
        <v>6401</v>
      </c>
      <c r="C1349" s="299" t="s">
        <v>6402</v>
      </c>
      <c r="D1349" s="273" t="s">
        <v>6403</v>
      </c>
      <c r="E1349" s="274"/>
      <c r="F1349" s="275" t="s">
        <v>2594</v>
      </c>
      <c r="G1349" s="276">
        <v>2</v>
      </c>
      <c r="H1349" s="277">
        <v>183.64</v>
      </c>
      <c r="I1349" s="278">
        <v>15.65</v>
      </c>
      <c r="J1349" s="279">
        <f t="shared" si="779"/>
        <v>199.29</v>
      </c>
      <c r="K1349" s="166">
        <f t="shared" si="780"/>
        <v>367.28</v>
      </c>
      <c r="L1349" s="166">
        <f t="shared" si="781"/>
        <v>31.3</v>
      </c>
      <c r="M1349" s="166">
        <f t="shared" si="782"/>
        <v>398.58</v>
      </c>
      <c r="N1349" s="166">
        <f t="shared" si="783"/>
        <v>498.23</v>
      </c>
      <c r="O1349" s="166"/>
      <c r="P1349" s="167">
        <f t="shared" si="784"/>
        <v>2</v>
      </c>
      <c r="Q1349" s="168">
        <f t="shared" si="785"/>
        <v>0</v>
      </c>
      <c r="R1349" s="168">
        <f t="shared" si="786"/>
        <v>0</v>
      </c>
      <c r="S1349" s="168">
        <f t="shared" si="787"/>
        <v>0</v>
      </c>
      <c r="T1349" s="169">
        <f t="shared" si="788"/>
        <v>0</v>
      </c>
      <c r="U1349" s="166"/>
      <c r="V1349" s="167">
        <f t="shared" si="789"/>
        <v>2</v>
      </c>
      <c r="W1349" s="168">
        <f t="shared" si="790"/>
        <v>0</v>
      </c>
      <c r="X1349" s="168">
        <f t="shared" si="791"/>
        <v>0</v>
      </c>
      <c r="Y1349" s="168">
        <f t="shared" si="792"/>
        <v>0</v>
      </c>
      <c r="Z1349" s="169">
        <f t="shared" si="793"/>
        <v>0</v>
      </c>
      <c r="AA1349" s="166"/>
      <c r="AB1349" s="167">
        <f t="shared" si="794"/>
        <v>2</v>
      </c>
      <c r="AC1349" s="168">
        <f t="shared" si="795"/>
        <v>0</v>
      </c>
      <c r="AD1349" s="168">
        <f t="shared" si="796"/>
        <v>0</v>
      </c>
      <c r="AE1349" s="168">
        <f t="shared" si="797"/>
        <v>0</v>
      </c>
      <c r="AF1349" s="169">
        <f t="shared" si="798"/>
        <v>0</v>
      </c>
      <c r="AG1349" s="170"/>
      <c r="AH1349" s="238" t="s">
        <v>1490</v>
      </c>
      <c r="AI1349" s="280"/>
      <c r="AN1349" s="255"/>
      <c r="AO1349" s="256"/>
      <c r="AP1349" s="256"/>
      <c r="AQ1349" s="257"/>
    </row>
    <row r="1350" spans="1:43" ht="45">
      <c r="A1350" s="281"/>
      <c r="B1350" s="282" t="s">
        <v>6404</v>
      </c>
      <c r="C1350" s="299" t="s">
        <v>6405</v>
      </c>
      <c r="D1350" s="273" t="s">
        <v>6406</v>
      </c>
      <c r="E1350" s="274"/>
      <c r="F1350" s="275" t="s">
        <v>2594</v>
      </c>
      <c r="G1350" s="276">
        <v>2</v>
      </c>
      <c r="H1350" s="277">
        <v>234.81</v>
      </c>
      <c r="I1350" s="278">
        <v>15.65</v>
      </c>
      <c r="J1350" s="279">
        <f t="shared" si="779"/>
        <v>250.46</v>
      </c>
      <c r="K1350" s="166">
        <f t="shared" si="780"/>
        <v>469.62</v>
      </c>
      <c r="L1350" s="166">
        <f t="shared" si="781"/>
        <v>31.3</v>
      </c>
      <c r="M1350" s="166">
        <f t="shared" si="782"/>
        <v>500.92</v>
      </c>
      <c r="N1350" s="166">
        <f t="shared" si="783"/>
        <v>626.15</v>
      </c>
      <c r="O1350" s="166"/>
      <c r="P1350" s="167">
        <f t="shared" si="784"/>
        <v>2</v>
      </c>
      <c r="Q1350" s="168">
        <f t="shared" si="785"/>
        <v>0</v>
      </c>
      <c r="R1350" s="168">
        <f t="shared" si="786"/>
        <v>0</v>
      </c>
      <c r="S1350" s="168">
        <f t="shared" si="787"/>
        <v>0</v>
      </c>
      <c r="T1350" s="169">
        <f t="shared" si="788"/>
        <v>0</v>
      </c>
      <c r="U1350" s="166"/>
      <c r="V1350" s="167">
        <f t="shared" si="789"/>
        <v>2</v>
      </c>
      <c r="W1350" s="168">
        <f t="shared" si="790"/>
        <v>0</v>
      </c>
      <c r="X1350" s="168">
        <f t="shared" si="791"/>
        <v>0</v>
      </c>
      <c r="Y1350" s="168">
        <f t="shared" si="792"/>
        <v>0</v>
      </c>
      <c r="Z1350" s="169">
        <f t="shared" si="793"/>
        <v>0</v>
      </c>
      <c r="AA1350" s="166"/>
      <c r="AB1350" s="167">
        <f t="shared" si="794"/>
        <v>2</v>
      </c>
      <c r="AC1350" s="168">
        <f t="shared" si="795"/>
        <v>0</v>
      </c>
      <c r="AD1350" s="168">
        <f t="shared" si="796"/>
        <v>0</v>
      </c>
      <c r="AE1350" s="168">
        <f t="shared" si="797"/>
        <v>0</v>
      </c>
      <c r="AF1350" s="169">
        <f t="shared" si="798"/>
        <v>0</v>
      </c>
      <c r="AG1350" s="170"/>
      <c r="AH1350" s="238" t="s">
        <v>1490</v>
      </c>
      <c r="AI1350" s="280"/>
      <c r="AN1350" s="255"/>
      <c r="AO1350" s="256"/>
      <c r="AP1350" s="256"/>
      <c r="AQ1350" s="257"/>
    </row>
    <row r="1351" spans="1:43" ht="45">
      <c r="A1351" s="281"/>
      <c r="B1351" s="282" t="s">
        <v>6407</v>
      </c>
      <c r="C1351" s="299" t="s">
        <v>6405</v>
      </c>
      <c r="D1351" s="273" t="s">
        <v>6408</v>
      </c>
      <c r="E1351" s="274"/>
      <c r="F1351" s="275" t="s">
        <v>2594</v>
      </c>
      <c r="G1351" s="276">
        <v>2</v>
      </c>
      <c r="H1351" s="277">
        <v>234.81</v>
      </c>
      <c r="I1351" s="278">
        <v>15.65</v>
      </c>
      <c r="J1351" s="279">
        <f t="shared" si="779"/>
        <v>250.46</v>
      </c>
      <c r="K1351" s="166">
        <f t="shared" si="780"/>
        <v>469.62</v>
      </c>
      <c r="L1351" s="166">
        <f t="shared" si="781"/>
        <v>31.3</v>
      </c>
      <c r="M1351" s="166">
        <f t="shared" si="782"/>
        <v>500.92</v>
      </c>
      <c r="N1351" s="166">
        <f t="shared" si="783"/>
        <v>626.15</v>
      </c>
      <c r="O1351" s="166"/>
      <c r="P1351" s="167">
        <f t="shared" si="784"/>
        <v>2</v>
      </c>
      <c r="Q1351" s="168">
        <f t="shared" si="785"/>
        <v>0</v>
      </c>
      <c r="R1351" s="168">
        <f t="shared" si="786"/>
        <v>0</v>
      </c>
      <c r="S1351" s="168">
        <f t="shared" si="787"/>
        <v>0</v>
      </c>
      <c r="T1351" s="169">
        <f t="shared" si="788"/>
        <v>0</v>
      </c>
      <c r="U1351" s="166"/>
      <c r="V1351" s="167">
        <f t="shared" si="789"/>
        <v>2</v>
      </c>
      <c r="W1351" s="168">
        <f t="shared" si="790"/>
        <v>0</v>
      </c>
      <c r="X1351" s="168">
        <f t="shared" si="791"/>
        <v>0</v>
      </c>
      <c r="Y1351" s="168">
        <f t="shared" si="792"/>
        <v>0</v>
      </c>
      <c r="Z1351" s="169">
        <f t="shared" si="793"/>
        <v>0</v>
      </c>
      <c r="AA1351" s="166"/>
      <c r="AB1351" s="167">
        <f t="shared" si="794"/>
        <v>2</v>
      </c>
      <c r="AC1351" s="168">
        <f t="shared" si="795"/>
        <v>0</v>
      </c>
      <c r="AD1351" s="168">
        <f t="shared" si="796"/>
        <v>0</v>
      </c>
      <c r="AE1351" s="168">
        <f t="shared" si="797"/>
        <v>0</v>
      </c>
      <c r="AF1351" s="169">
        <f t="shared" si="798"/>
        <v>0</v>
      </c>
      <c r="AG1351" s="170"/>
      <c r="AH1351" s="238" t="s">
        <v>1490</v>
      </c>
      <c r="AI1351" s="280"/>
      <c r="AN1351" s="255"/>
      <c r="AO1351" s="256"/>
      <c r="AP1351" s="256"/>
      <c r="AQ1351" s="257"/>
    </row>
    <row r="1352" spans="1:43" ht="45">
      <c r="A1352" s="281"/>
      <c r="B1352" s="282" t="s">
        <v>6409</v>
      </c>
      <c r="C1352" s="299" t="s">
        <v>6410</v>
      </c>
      <c r="D1352" s="273" t="s">
        <v>6411</v>
      </c>
      <c r="E1352" s="274"/>
      <c r="F1352" s="275" t="s">
        <v>2594</v>
      </c>
      <c r="G1352" s="276">
        <v>2</v>
      </c>
      <c r="H1352" s="277">
        <v>334.09</v>
      </c>
      <c r="I1352" s="278">
        <v>15.65</v>
      </c>
      <c r="J1352" s="279">
        <f t="shared" si="779"/>
        <v>349.74</v>
      </c>
      <c r="K1352" s="166">
        <f t="shared" si="780"/>
        <v>668.18</v>
      </c>
      <c r="L1352" s="166">
        <f t="shared" si="781"/>
        <v>31.3</v>
      </c>
      <c r="M1352" s="166">
        <f t="shared" si="782"/>
        <v>699.48</v>
      </c>
      <c r="N1352" s="166">
        <f t="shared" si="783"/>
        <v>874.35</v>
      </c>
      <c r="O1352" s="166"/>
      <c r="P1352" s="167">
        <f t="shared" si="784"/>
        <v>2</v>
      </c>
      <c r="Q1352" s="168">
        <f t="shared" si="785"/>
        <v>0</v>
      </c>
      <c r="R1352" s="168">
        <f t="shared" si="786"/>
        <v>0</v>
      </c>
      <c r="S1352" s="168">
        <f t="shared" si="787"/>
        <v>0</v>
      </c>
      <c r="T1352" s="169">
        <f t="shared" si="788"/>
        <v>0</v>
      </c>
      <c r="U1352" s="166"/>
      <c r="V1352" s="167">
        <f t="shared" si="789"/>
        <v>2</v>
      </c>
      <c r="W1352" s="168">
        <f t="shared" si="790"/>
        <v>0</v>
      </c>
      <c r="X1352" s="168">
        <f t="shared" si="791"/>
        <v>0</v>
      </c>
      <c r="Y1352" s="168">
        <f t="shared" si="792"/>
        <v>0</v>
      </c>
      <c r="Z1352" s="169">
        <f t="shared" si="793"/>
        <v>0</v>
      </c>
      <c r="AA1352" s="166"/>
      <c r="AB1352" s="167">
        <f t="shared" si="794"/>
        <v>2</v>
      </c>
      <c r="AC1352" s="168">
        <f t="shared" si="795"/>
        <v>0</v>
      </c>
      <c r="AD1352" s="168">
        <f t="shared" si="796"/>
        <v>0</v>
      </c>
      <c r="AE1352" s="168">
        <f t="shared" si="797"/>
        <v>0</v>
      </c>
      <c r="AF1352" s="169">
        <f t="shared" si="798"/>
        <v>0</v>
      </c>
      <c r="AG1352" s="170"/>
      <c r="AH1352" s="238" t="s">
        <v>1490</v>
      </c>
      <c r="AI1352" s="280"/>
      <c r="AN1352" s="239"/>
      <c r="AO1352" s="240"/>
      <c r="AP1352" s="240"/>
      <c r="AQ1352" s="241"/>
    </row>
    <row r="1353" spans="1:43" ht="45">
      <c r="A1353" s="281"/>
      <c r="B1353" s="282" t="s">
        <v>6412</v>
      </c>
      <c r="C1353" s="299" t="s">
        <v>6413</v>
      </c>
      <c r="D1353" s="273" t="s">
        <v>6414</v>
      </c>
      <c r="E1353" s="274"/>
      <c r="F1353" s="275" t="s">
        <v>2594</v>
      </c>
      <c r="G1353" s="276">
        <v>2</v>
      </c>
      <c r="H1353" s="277">
        <v>443.1</v>
      </c>
      <c r="I1353" s="278">
        <v>15.65</v>
      </c>
      <c r="J1353" s="279">
        <f t="shared" si="779"/>
        <v>458.75</v>
      </c>
      <c r="K1353" s="166">
        <f t="shared" si="780"/>
        <v>886.2</v>
      </c>
      <c r="L1353" s="166">
        <f t="shared" si="781"/>
        <v>31.3</v>
      </c>
      <c r="M1353" s="166">
        <f t="shared" si="782"/>
        <v>917.5</v>
      </c>
      <c r="N1353" s="166">
        <f t="shared" si="783"/>
        <v>1146.8800000000001</v>
      </c>
      <c r="O1353" s="166"/>
      <c r="P1353" s="167">
        <f t="shared" si="784"/>
        <v>2</v>
      </c>
      <c r="Q1353" s="168">
        <f t="shared" si="785"/>
        <v>0</v>
      </c>
      <c r="R1353" s="168">
        <f t="shared" si="786"/>
        <v>0</v>
      </c>
      <c r="S1353" s="168">
        <f t="shared" si="787"/>
        <v>0</v>
      </c>
      <c r="T1353" s="169">
        <f t="shared" si="788"/>
        <v>0</v>
      </c>
      <c r="U1353" s="166"/>
      <c r="V1353" s="167">
        <f t="shared" si="789"/>
        <v>2</v>
      </c>
      <c r="W1353" s="168">
        <f t="shared" si="790"/>
        <v>0</v>
      </c>
      <c r="X1353" s="168">
        <f t="shared" si="791"/>
        <v>0</v>
      </c>
      <c r="Y1353" s="168">
        <f t="shared" si="792"/>
        <v>0</v>
      </c>
      <c r="Z1353" s="169">
        <f t="shared" si="793"/>
        <v>0</v>
      </c>
      <c r="AA1353" s="166"/>
      <c r="AB1353" s="167">
        <f t="shared" si="794"/>
        <v>2</v>
      </c>
      <c r="AC1353" s="168">
        <f t="shared" si="795"/>
        <v>0</v>
      </c>
      <c r="AD1353" s="168">
        <f t="shared" si="796"/>
        <v>0</v>
      </c>
      <c r="AE1353" s="168">
        <f t="shared" si="797"/>
        <v>0</v>
      </c>
      <c r="AF1353" s="169">
        <f t="shared" si="798"/>
        <v>0</v>
      </c>
      <c r="AG1353" s="170"/>
      <c r="AH1353" s="238" t="s">
        <v>1490</v>
      </c>
      <c r="AI1353" s="280"/>
      <c r="AN1353" s="255"/>
      <c r="AO1353" s="256"/>
      <c r="AP1353" s="256"/>
      <c r="AQ1353" s="257"/>
    </row>
    <row r="1354" spans="1:43" ht="45.75" thickBot="1">
      <c r="A1354" s="281"/>
      <c r="B1354" s="282" t="s">
        <v>6415</v>
      </c>
      <c r="C1354" s="299" t="s">
        <v>6416</v>
      </c>
      <c r="D1354" s="273" t="s">
        <v>6417</v>
      </c>
      <c r="E1354" s="274"/>
      <c r="F1354" s="275" t="s">
        <v>2594</v>
      </c>
      <c r="G1354" s="276">
        <v>2</v>
      </c>
      <c r="H1354" s="277">
        <v>581.23</v>
      </c>
      <c r="I1354" s="278">
        <v>15.65</v>
      </c>
      <c r="J1354" s="279">
        <f t="shared" si="779"/>
        <v>596.88</v>
      </c>
      <c r="K1354" s="166">
        <f t="shared" si="780"/>
        <v>1162.46</v>
      </c>
      <c r="L1354" s="166">
        <f t="shared" si="781"/>
        <v>31.3</v>
      </c>
      <c r="M1354" s="166">
        <f t="shared" si="782"/>
        <v>1193.76</v>
      </c>
      <c r="N1354" s="166">
        <f t="shared" si="783"/>
        <v>1492.2</v>
      </c>
      <c r="O1354" s="166"/>
      <c r="P1354" s="167">
        <f t="shared" si="784"/>
        <v>2</v>
      </c>
      <c r="Q1354" s="168">
        <f t="shared" si="785"/>
        <v>0</v>
      </c>
      <c r="R1354" s="168">
        <f t="shared" si="786"/>
        <v>0</v>
      </c>
      <c r="S1354" s="168">
        <f t="shared" si="787"/>
        <v>0</v>
      </c>
      <c r="T1354" s="169">
        <f t="shared" si="788"/>
        <v>0</v>
      </c>
      <c r="U1354" s="166"/>
      <c r="V1354" s="167">
        <f t="shared" si="789"/>
        <v>2</v>
      </c>
      <c r="W1354" s="168">
        <f t="shared" si="790"/>
        <v>0</v>
      </c>
      <c r="X1354" s="168">
        <f t="shared" si="791"/>
        <v>0</v>
      </c>
      <c r="Y1354" s="168">
        <f t="shared" si="792"/>
        <v>0</v>
      </c>
      <c r="Z1354" s="169">
        <f t="shared" si="793"/>
        <v>0</v>
      </c>
      <c r="AA1354" s="166"/>
      <c r="AB1354" s="167">
        <f t="shared" si="794"/>
        <v>2</v>
      </c>
      <c r="AC1354" s="168">
        <f t="shared" si="795"/>
        <v>0</v>
      </c>
      <c r="AD1354" s="168">
        <f t="shared" si="796"/>
        <v>0</v>
      </c>
      <c r="AE1354" s="168">
        <f t="shared" si="797"/>
        <v>0</v>
      </c>
      <c r="AF1354" s="169">
        <f t="shared" si="798"/>
        <v>0</v>
      </c>
      <c r="AG1354" s="170"/>
      <c r="AH1354" s="238" t="s">
        <v>1490</v>
      </c>
      <c r="AI1354" s="280"/>
      <c r="AN1354" s="255"/>
      <c r="AO1354" s="256"/>
      <c r="AP1354" s="256"/>
      <c r="AQ1354" s="257"/>
    </row>
    <row r="1355" spans="1:43" ht="19.5">
      <c r="A1355" s="287"/>
      <c r="B1355" s="259" t="s">
        <v>6418</v>
      </c>
      <c r="C1355" s="303" t="s">
        <v>2541</v>
      </c>
      <c r="D1355" s="260" t="s">
        <v>6419</v>
      </c>
      <c r="E1355" s="181">
        <f>SUM(N1356:N1356)</f>
        <v>409.73</v>
      </c>
      <c r="F1355" s="261"/>
      <c r="G1355" s="262" t="s">
        <v>2541</v>
      </c>
      <c r="H1355" s="263"/>
      <c r="I1355" s="264"/>
      <c r="J1355" s="265"/>
      <c r="K1355" s="266"/>
      <c r="L1355" s="266"/>
      <c r="M1355" s="266"/>
      <c r="N1355" s="266"/>
      <c r="O1355" s="267">
        <f>SUM(T1356:T1356)</f>
        <v>0</v>
      </c>
      <c r="P1355" s="268"/>
      <c r="Q1355" s="269"/>
      <c r="R1355" s="269"/>
      <c r="S1355" s="269"/>
      <c r="T1355" s="270"/>
      <c r="U1355" s="267">
        <f>SUM(Z1356:Z1356)</f>
        <v>0</v>
      </c>
      <c r="V1355" s="268"/>
      <c r="W1355" s="269"/>
      <c r="X1355" s="269"/>
      <c r="Y1355" s="269"/>
      <c r="Z1355" s="270"/>
      <c r="AA1355" s="267">
        <f>SUM(AF1356:AF1356)</f>
        <v>0</v>
      </c>
      <c r="AB1355" s="268"/>
      <c r="AC1355" s="269"/>
      <c r="AD1355" s="269"/>
      <c r="AE1355" s="269"/>
      <c r="AF1355" s="270"/>
      <c r="AG1355" s="237"/>
      <c r="AH1355" s="238" t="s">
        <v>1490</v>
      </c>
      <c r="AI1355" s="190"/>
      <c r="AN1355" s="255"/>
      <c r="AO1355" s="256"/>
      <c r="AP1355" s="256"/>
      <c r="AQ1355" s="257"/>
    </row>
    <row r="1356" spans="1:43" ht="60.75" thickBot="1">
      <c r="A1356" s="281"/>
      <c r="B1356" s="282" t="s">
        <v>6420</v>
      </c>
      <c r="C1356" s="299" t="s">
        <v>6421</v>
      </c>
      <c r="D1356" s="273" t="s">
        <v>6422</v>
      </c>
      <c r="E1356" s="274"/>
      <c r="F1356" s="275" t="s">
        <v>2594</v>
      </c>
      <c r="G1356" s="276">
        <v>2</v>
      </c>
      <c r="H1356" s="277">
        <v>132.59</v>
      </c>
      <c r="I1356" s="278">
        <v>31.3</v>
      </c>
      <c r="J1356" s="279">
        <f>ROUND(H1356+I1356,2)</f>
        <v>163.89</v>
      </c>
      <c r="K1356" s="166">
        <f>ROUND(G1356*H1356,2)</f>
        <v>265.18</v>
      </c>
      <c r="L1356" s="166">
        <f>ROUND(G1356*I1356,2)</f>
        <v>62.6</v>
      </c>
      <c r="M1356" s="166">
        <f>ROUND(K1356+L1356,2)</f>
        <v>327.78</v>
      </c>
      <c r="N1356" s="166">
        <f>ROUND(M1356*(1+$I$2),2)</f>
        <v>409.73</v>
      </c>
      <c r="O1356" s="166"/>
      <c r="P1356" s="167">
        <f>ROUND(G1356-O1356,2)</f>
        <v>2</v>
      </c>
      <c r="Q1356" s="168">
        <f>ROUND(O1356*$H1356*(1+$I$2),2)</f>
        <v>0</v>
      </c>
      <c r="R1356" s="168">
        <f>ROUND(O1356*$I1356*(1+$I$2),2)</f>
        <v>0</v>
      </c>
      <c r="S1356" s="168">
        <f>ROUND(O1356*($I1356+$H1356),2)</f>
        <v>0</v>
      </c>
      <c r="T1356" s="169">
        <f>ROUND(Q1356+R1356,2)</f>
        <v>0</v>
      </c>
      <c r="U1356" s="166"/>
      <c r="V1356" s="167">
        <f>ROUND(P1356-U1356,2)</f>
        <v>2</v>
      </c>
      <c r="W1356" s="168">
        <f>ROUND(U1356*$H1356*(1+$I$2),2)</f>
        <v>0</v>
      </c>
      <c r="X1356" s="168">
        <f>ROUND(U1356*$I1356*(1+$I$2),2)</f>
        <v>0</v>
      </c>
      <c r="Y1356" s="168">
        <f>ROUND(U1356*($I1356+$H1356),2)</f>
        <v>0</v>
      </c>
      <c r="Z1356" s="169">
        <f>ROUND(W1356+X1356,2)</f>
        <v>0</v>
      </c>
      <c r="AA1356" s="166"/>
      <c r="AB1356" s="167">
        <f>ROUND(V1356-AA1356,2)</f>
        <v>2</v>
      </c>
      <c r="AC1356" s="168">
        <f>ROUND(AA1356*$H1356*(1+$I$2),2)</f>
        <v>0</v>
      </c>
      <c r="AD1356" s="168">
        <f>ROUND(AA1356*$I1356*(1+$I$2),2)</f>
        <v>0</v>
      </c>
      <c r="AE1356" s="168">
        <f>ROUND(AA1356*($I1356+$H1356),2)</f>
        <v>0</v>
      </c>
      <c r="AF1356" s="169">
        <f>ROUND(AC1356+AD1356,2)</f>
        <v>0</v>
      </c>
      <c r="AG1356" s="170"/>
      <c r="AH1356" s="238" t="s">
        <v>1490</v>
      </c>
      <c r="AI1356" s="280"/>
      <c r="AN1356" s="255"/>
      <c r="AO1356" s="256"/>
      <c r="AP1356" s="256"/>
      <c r="AQ1356" s="257"/>
    </row>
    <row r="1357" spans="1:43" ht="19.5">
      <c r="A1357" s="287"/>
      <c r="B1357" s="259" t="s">
        <v>6423</v>
      </c>
      <c r="C1357" s="303" t="s">
        <v>2541</v>
      </c>
      <c r="D1357" s="260" t="s">
        <v>6424</v>
      </c>
      <c r="E1357" s="181">
        <f>SUM(N1358:N1358)</f>
        <v>320.58</v>
      </c>
      <c r="F1357" s="261"/>
      <c r="G1357" s="262" t="s">
        <v>2541</v>
      </c>
      <c r="H1357" s="263"/>
      <c r="I1357" s="264"/>
      <c r="J1357" s="265"/>
      <c r="K1357" s="266"/>
      <c r="L1357" s="266"/>
      <c r="M1357" s="266"/>
      <c r="N1357" s="266"/>
      <c r="O1357" s="267">
        <f>SUM(T1358:T1358)</f>
        <v>0</v>
      </c>
      <c r="P1357" s="268"/>
      <c r="Q1357" s="269"/>
      <c r="R1357" s="269"/>
      <c r="S1357" s="269"/>
      <c r="T1357" s="270"/>
      <c r="U1357" s="267">
        <f>SUM(Z1358:Z1358)</f>
        <v>0</v>
      </c>
      <c r="V1357" s="268"/>
      <c r="W1357" s="269"/>
      <c r="X1357" s="269"/>
      <c r="Y1357" s="269"/>
      <c r="Z1357" s="270"/>
      <c r="AA1357" s="267">
        <f>SUM(AF1358:AF1358)</f>
        <v>0</v>
      </c>
      <c r="AB1357" s="268"/>
      <c r="AC1357" s="269"/>
      <c r="AD1357" s="269"/>
      <c r="AE1357" s="269"/>
      <c r="AF1357" s="270"/>
      <c r="AG1357" s="237"/>
      <c r="AH1357" s="238" t="s">
        <v>1490</v>
      </c>
      <c r="AI1357" s="190"/>
      <c r="AN1357" s="255"/>
      <c r="AO1357" s="256"/>
      <c r="AP1357" s="256"/>
      <c r="AQ1357" s="257"/>
    </row>
    <row r="1358" spans="1:43" ht="30.75" thickBot="1">
      <c r="A1358" s="281"/>
      <c r="B1358" s="282" t="s">
        <v>6425</v>
      </c>
      <c r="C1358" s="299" t="s">
        <v>4615</v>
      </c>
      <c r="D1358" s="273" t="s">
        <v>6426</v>
      </c>
      <c r="E1358" s="274"/>
      <c r="F1358" s="275" t="s">
        <v>2594</v>
      </c>
      <c r="G1358" s="276">
        <v>2</v>
      </c>
      <c r="H1358" s="277">
        <v>118.85</v>
      </c>
      <c r="I1358" s="278">
        <v>9.3800000000000008</v>
      </c>
      <c r="J1358" s="279">
        <f>ROUND(H1358+I1358,2)</f>
        <v>128.22999999999999</v>
      </c>
      <c r="K1358" s="166">
        <f>ROUND(G1358*H1358,2)</f>
        <v>237.7</v>
      </c>
      <c r="L1358" s="166">
        <f>ROUND(G1358*I1358,2)</f>
        <v>18.760000000000002</v>
      </c>
      <c r="M1358" s="166">
        <f>ROUND(K1358+L1358,2)</f>
        <v>256.45999999999998</v>
      </c>
      <c r="N1358" s="166">
        <f>ROUND(M1358*(1+$I$2),2)</f>
        <v>320.58</v>
      </c>
      <c r="O1358" s="166"/>
      <c r="P1358" s="167">
        <f>ROUND(G1358-O1358,2)</f>
        <v>2</v>
      </c>
      <c r="Q1358" s="168">
        <f>ROUND(O1358*$H1358*(1+$I$2),2)</f>
        <v>0</v>
      </c>
      <c r="R1358" s="168">
        <f>ROUND(O1358*$I1358*(1+$I$2),2)</f>
        <v>0</v>
      </c>
      <c r="S1358" s="168">
        <f>ROUND(O1358*($I1358+$H1358),2)</f>
        <v>0</v>
      </c>
      <c r="T1358" s="169">
        <f>ROUND(Q1358+R1358,2)</f>
        <v>0</v>
      </c>
      <c r="U1358" s="166"/>
      <c r="V1358" s="167">
        <f>ROUND(P1358-U1358,2)</f>
        <v>2</v>
      </c>
      <c r="W1358" s="168">
        <f>ROUND(U1358*$H1358*(1+$I$2),2)</f>
        <v>0</v>
      </c>
      <c r="X1358" s="168">
        <f>ROUND(U1358*$I1358*(1+$I$2),2)</f>
        <v>0</v>
      </c>
      <c r="Y1358" s="168">
        <f>ROUND(U1358*($I1358+$H1358),2)</f>
        <v>0</v>
      </c>
      <c r="Z1358" s="169">
        <f>ROUND(W1358+X1358,2)</f>
        <v>0</v>
      </c>
      <c r="AA1358" s="166"/>
      <c r="AB1358" s="167">
        <f>ROUND(V1358-AA1358,2)</f>
        <v>2</v>
      </c>
      <c r="AC1358" s="168">
        <f>ROUND(AA1358*$H1358*(1+$I$2),2)</f>
        <v>0</v>
      </c>
      <c r="AD1358" s="168">
        <f>ROUND(AA1358*$I1358*(1+$I$2),2)</f>
        <v>0</v>
      </c>
      <c r="AE1358" s="168">
        <f>ROUND(AA1358*($I1358+$H1358),2)</f>
        <v>0</v>
      </c>
      <c r="AF1358" s="169">
        <f>ROUND(AC1358+AD1358,2)</f>
        <v>0</v>
      </c>
      <c r="AG1358" s="170"/>
      <c r="AH1358" s="238" t="s">
        <v>1490</v>
      </c>
      <c r="AI1358" s="280"/>
      <c r="AN1358" s="239"/>
      <c r="AO1358" s="240"/>
      <c r="AP1358" s="240"/>
      <c r="AQ1358" s="241"/>
    </row>
    <row r="1359" spans="1:43" ht="19.5">
      <c r="A1359" s="287"/>
      <c r="B1359" s="259" t="s">
        <v>6427</v>
      </c>
      <c r="C1359" s="303" t="s">
        <v>2541</v>
      </c>
      <c r="D1359" s="260" t="s">
        <v>6428</v>
      </c>
      <c r="E1359" s="181">
        <f>SUM(N1360:N1360)</f>
        <v>1142.2</v>
      </c>
      <c r="F1359" s="261"/>
      <c r="G1359" s="262" t="s">
        <v>2541</v>
      </c>
      <c r="H1359" s="263"/>
      <c r="I1359" s="264"/>
      <c r="J1359" s="265"/>
      <c r="K1359" s="266"/>
      <c r="L1359" s="266"/>
      <c r="M1359" s="266"/>
      <c r="N1359" s="266"/>
      <c r="O1359" s="267">
        <f>SUM(T1360:T1360)</f>
        <v>0</v>
      </c>
      <c r="P1359" s="268"/>
      <c r="Q1359" s="269"/>
      <c r="R1359" s="269"/>
      <c r="S1359" s="269"/>
      <c r="T1359" s="270"/>
      <c r="U1359" s="267">
        <f>SUM(Z1360:Z1360)</f>
        <v>0</v>
      </c>
      <c r="V1359" s="268"/>
      <c r="W1359" s="269"/>
      <c r="X1359" s="269"/>
      <c r="Y1359" s="269"/>
      <c r="Z1359" s="270"/>
      <c r="AA1359" s="267">
        <f>SUM(AF1360:AF1360)</f>
        <v>0</v>
      </c>
      <c r="AB1359" s="268"/>
      <c r="AC1359" s="269"/>
      <c r="AD1359" s="269"/>
      <c r="AE1359" s="269"/>
      <c r="AF1359" s="270"/>
      <c r="AG1359" s="237"/>
      <c r="AH1359" s="238" t="s">
        <v>1490</v>
      </c>
      <c r="AI1359" s="190"/>
      <c r="AN1359" s="255"/>
      <c r="AO1359" s="256"/>
      <c r="AP1359" s="256"/>
      <c r="AQ1359" s="257"/>
    </row>
    <row r="1360" spans="1:43" ht="30.75" thickBot="1">
      <c r="A1360" s="281"/>
      <c r="B1360" s="282" t="s">
        <v>6429</v>
      </c>
      <c r="C1360" s="296" t="s">
        <v>6430</v>
      </c>
      <c r="D1360" s="273" t="s">
        <v>6431</v>
      </c>
      <c r="E1360" s="274"/>
      <c r="F1360" s="275" t="s">
        <v>2594</v>
      </c>
      <c r="G1360" s="276">
        <v>2</v>
      </c>
      <c r="H1360" s="277">
        <v>355.31</v>
      </c>
      <c r="I1360" s="278">
        <v>101.57</v>
      </c>
      <c r="J1360" s="279">
        <f>ROUND(H1360+I1360,2)</f>
        <v>456.88</v>
      </c>
      <c r="K1360" s="166">
        <f>ROUND(G1360*H1360,2)</f>
        <v>710.62</v>
      </c>
      <c r="L1360" s="166">
        <f>ROUND(G1360*I1360,2)</f>
        <v>203.14</v>
      </c>
      <c r="M1360" s="166">
        <f>ROUND(K1360+L1360,2)</f>
        <v>913.76</v>
      </c>
      <c r="N1360" s="166">
        <f>ROUND(M1360*(1+$I$2),2)</f>
        <v>1142.2</v>
      </c>
      <c r="O1360" s="166"/>
      <c r="P1360" s="167">
        <f>ROUND(G1360-O1360,2)</f>
        <v>2</v>
      </c>
      <c r="Q1360" s="168">
        <f>ROUND(O1360*$H1360*(1+$I$2),2)</f>
        <v>0</v>
      </c>
      <c r="R1360" s="168">
        <f>ROUND(O1360*$I1360*(1+$I$2),2)</f>
        <v>0</v>
      </c>
      <c r="S1360" s="168">
        <f>ROUND(O1360*($I1360+$H1360),2)</f>
        <v>0</v>
      </c>
      <c r="T1360" s="169">
        <f>ROUND(Q1360+R1360,2)</f>
        <v>0</v>
      </c>
      <c r="U1360" s="166"/>
      <c r="V1360" s="167">
        <f>ROUND(P1360-U1360,2)</f>
        <v>2</v>
      </c>
      <c r="W1360" s="168">
        <f>ROUND(U1360*$H1360*(1+$I$2),2)</f>
        <v>0</v>
      </c>
      <c r="X1360" s="168">
        <f>ROUND(U1360*$I1360*(1+$I$2),2)</f>
        <v>0</v>
      </c>
      <c r="Y1360" s="168">
        <f>ROUND(U1360*($I1360+$H1360),2)</f>
        <v>0</v>
      </c>
      <c r="Z1360" s="169">
        <f>ROUND(W1360+X1360,2)</f>
        <v>0</v>
      </c>
      <c r="AA1360" s="166"/>
      <c r="AB1360" s="167">
        <f>ROUND(V1360-AA1360,2)</f>
        <v>2</v>
      </c>
      <c r="AC1360" s="168">
        <f>ROUND(AA1360*$H1360*(1+$I$2),2)</f>
        <v>0</v>
      </c>
      <c r="AD1360" s="168">
        <f>ROUND(AA1360*$I1360*(1+$I$2),2)</f>
        <v>0</v>
      </c>
      <c r="AE1360" s="168">
        <f>ROUND(AA1360*($I1360+$H1360),2)</f>
        <v>0</v>
      </c>
      <c r="AF1360" s="169">
        <f>ROUND(AC1360+AD1360,2)</f>
        <v>0</v>
      </c>
      <c r="AG1360" s="170"/>
      <c r="AH1360" s="238" t="s">
        <v>1490</v>
      </c>
      <c r="AI1360" s="280"/>
      <c r="AN1360" s="255" t="s">
        <v>6432</v>
      </c>
      <c r="AO1360" s="256" t="s">
        <v>6170</v>
      </c>
      <c r="AP1360" s="256" t="s">
        <v>4780</v>
      </c>
      <c r="AQ1360" s="257"/>
    </row>
    <row r="1361" spans="1:43" ht="31.5">
      <c r="A1361" s="287"/>
      <c r="B1361" s="259" t="s">
        <v>6433</v>
      </c>
      <c r="C1361" s="303" t="s">
        <v>2541</v>
      </c>
      <c r="D1361" s="260" t="s">
        <v>6434</v>
      </c>
      <c r="E1361" s="181">
        <f>SUM(N1362:N1369)</f>
        <v>691.2700000000001</v>
      </c>
      <c r="F1361" s="261"/>
      <c r="G1361" s="262" t="s">
        <v>2541</v>
      </c>
      <c r="H1361" s="263"/>
      <c r="I1361" s="264"/>
      <c r="J1361" s="265"/>
      <c r="K1361" s="266"/>
      <c r="L1361" s="266"/>
      <c r="M1361" s="266"/>
      <c r="N1361" s="266"/>
      <c r="O1361" s="267">
        <f>SUM(T1362:T1369)</f>
        <v>0</v>
      </c>
      <c r="P1361" s="268"/>
      <c r="Q1361" s="269"/>
      <c r="R1361" s="269"/>
      <c r="S1361" s="269"/>
      <c r="T1361" s="270"/>
      <c r="U1361" s="267">
        <f>SUM(Z1362:Z1369)</f>
        <v>0</v>
      </c>
      <c r="V1361" s="268"/>
      <c r="W1361" s="269"/>
      <c r="X1361" s="269"/>
      <c r="Y1361" s="269"/>
      <c r="Z1361" s="270"/>
      <c r="AA1361" s="267">
        <f>SUM(AF1362:AF1369)</f>
        <v>0</v>
      </c>
      <c r="AB1361" s="268"/>
      <c r="AC1361" s="269"/>
      <c r="AD1361" s="269"/>
      <c r="AE1361" s="269"/>
      <c r="AF1361" s="270"/>
      <c r="AG1361" s="237"/>
      <c r="AH1361" s="238" t="s">
        <v>1490</v>
      </c>
      <c r="AI1361" s="190"/>
      <c r="AN1361" s="255"/>
      <c r="AO1361" s="256"/>
      <c r="AP1361" s="256"/>
      <c r="AQ1361" s="257"/>
    </row>
    <row r="1362" spans="1:43" ht="30">
      <c r="A1362" s="281"/>
      <c r="B1362" s="282" t="s">
        <v>6435</v>
      </c>
      <c r="C1362" s="299" t="s">
        <v>6436</v>
      </c>
      <c r="D1362" s="273" t="s">
        <v>6437</v>
      </c>
      <c r="E1362" s="274"/>
      <c r="F1362" s="275" t="s">
        <v>2590</v>
      </c>
      <c r="G1362" s="276">
        <v>2</v>
      </c>
      <c r="H1362" s="277">
        <v>18</v>
      </c>
      <c r="I1362" s="278">
        <v>1.99</v>
      </c>
      <c r="J1362" s="279">
        <f t="shared" ref="J1362:J1369" si="799">ROUND(H1362+I1362,2)</f>
        <v>19.989999999999998</v>
      </c>
      <c r="K1362" s="166">
        <f t="shared" ref="K1362:K1369" si="800">ROUND(G1362*H1362,2)</f>
        <v>36</v>
      </c>
      <c r="L1362" s="166">
        <f t="shared" ref="L1362:L1369" si="801">ROUND(G1362*I1362,2)</f>
        <v>3.98</v>
      </c>
      <c r="M1362" s="166">
        <f t="shared" ref="M1362:M1369" si="802">ROUND(K1362+L1362,2)</f>
        <v>39.979999999999997</v>
      </c>
      <c r="N1362" s="166">
        <f t="shared" ref="N1362:N1369" si="803">ROUND(M1362*(1+$I$2),2)</f>
        <v>49.98</v>
      </c>
      <c r="O1362" s="166"/>
      <c r="P1362" s="167">
        <f t="shared" ref="P1362:P1369" si="804">ROUND(G1362-O1362,2)</f>
        <v>2</v>
      </c>
      <c r="Q1362" s="168">
        <f t="shared" ref="Q1362:Q1369" si="805">ROUND(O1362*$H1362*(1+$I$2),2)</f>
        <v>0</v>
      </c>
      <c r="R1362" s="168">
        <f t="shared" ref="R1362:R1369" si="806">ROUND(O1362*$I1362*(1+$I$2),2)</f>
        <v>0</v>
      </c>
      <c r="S1362" s="168">
        <f t="shared" ref="S1362:S1369" si="807">ROUND(O1362*($I1362+$H1362),2)</f>
        <v>0</v>
      </c>
      <c r="T1362" s="169">
        <f t="shared" ref="T1362:T1369" si="808">ROUND(Q1362+R1362,2)</f>
        <v>0</v>
      </c>
      <c r="U1362" s="166"/>
      <c r="V1362" s="167">
        <f t="shared" ref="V1362:V1369" si="809">ROUND(P1362-U1362,2)</f>
        <v>2</v>
      </c>
      <c r="W1362" s="168">
        <f t="shared" ref="W1362:W1369" si="810">ROUND(U1362*$H1362*(1+$I$2),2)</f>
        <v>0</v>
      </c>
      <c r="X1362" s="168">
        <f t="shared" ref="X1362:X1369" si="811">ROUND(U1362*$I1362*(1+$I$2),2)</f>
        <v>0</v>
      </c>
      <c r="Y1362" s="168">
        <f t="shared" ref="Y1362:Y1369" si="812">ROUND(U1362*($I1362+$H1362),2)</f>
        <v>0</v>
      </c>
      <c r="Z1362" s="169">
        <f t="shared" ref="Z1362:Z1369" si="813">ROUND(W1362+X1362,2)</f>
        <v>0</v>
      </c>
      <c r="AA1362" s="166"/>
      <c r="AB1362" s="167">
        <f t="shared" ref="AB1362:AB1369" si="814">ROUND(V1362-AA1362,2)</f>
        <v>2</v>
      </c>
      <c r="AC1362" s="168">
        <f t="shared" ref="AC1362:AC1369" si="815">ROUND(AA1362*$H1362*(1+$I$2),2)</f>
        <v>0</v>
      </c>
      <c r="AD1362" s="168">
        <f t="shared" ref="AD1362:AD1369" si="816">ROUND(AA1362*$I1362*(1+$I$2),2)</f>
        <v>0</v>
      </c>
      <c r="AE1362" s="168">
        <f t="shared" ref="AE1362:AE1369" si="817">ROUND(AA1362*($I1362+$H1362),2)</f>
        <v>0</v>
      </c>
      <c r="AF1362" s="169">
        <f t="shared" ref="AF1362:AF1369" si="818">ROUND(AC1362+AD1362,2)</f>
        <v>0</v>
      </c>
      <c r="AG1362" s="170"/>
      <c r="AH1362" s="238" t="s">
        <v>1490</v>
      </c>
      <c r="AI1362" s="280"/>
      <c r="AN1362" s="255"/>
      <c r="AO1362" s="256"/>
      <c r="AP1362" s="256"/>
      <c r="AQ1362" s="257"/>
    </row>
    <row r="1363" spans="1:43" ht="30">
      <c r="A1363" s="281"/>
      <c r="B1363" s="282" t="s">
        <v>6438</v>
      </c>
      <c r="C1363" s="299" t="s">
        <v>6436</v>
      </c>
      <c r="D1363" s="273" t="s">
        <v>6439</v>
      </c>
      <c r="E1363" s="274"/>
      <c r="F1363" s="275" t="s">
        <v>2590</v>
      </c>
      <c r="G1363" s="276">
        <v>2</v>
      </c>
      <c r="H1363" s="277">
        <v>36.06</v>
      </c>
      <c r="I1363" s="278">
        <v>3.99</v>
      </c>
      <c r="J1363" s="279">
        <f t="shared" si="799"/>
        <v>40.049999999999997</v>
      </c>
      <c r="K1363" s="166">
        <f t="shared" si="800"/>
        <v>72.12</v>
      </c>
      <c r="L1363" s="166">
        <f t="shared" si="801"/>
        <v>7.98</v>
      </c>
      <c r="M1363" s="166">
        <f t="shared" si="802"/>
        <v>80.099999999999994</v>
      </c>
      <c r="N1363" s="166">
        <f t="shared" si="803"/>
        <v>100.13</v>
      </c>
      <c r="O1363" s="166"/>
      <c r="P1363" s="167">
        <f t="shared" si="804"/>
        <v>2</v>
      </c>
      <c r="Q1363" s="168">
        <f t="shared" si="805"/>
        <v>0</v>
      </c>
      <c r="R1363" s="168">
        <f t="shared" si="806"/>
        <v>0</v>
      </c>
      <c r="S1363" s="168">
        <f t="shared" si="807"/>
        <v>0</v>
      </c>
      <c r="T1363" s="169">
        <f t="shared" si="808"/>
        <v>0</v>
      </c>
      <c r="U1363" s="166"/>
      <c r="V1363" s="167">
        <f t="shared" si="809"/>
        <v>2</v>
      </c>
      <c r="W1363" s="168">
        <f t="shared" si="810"/>
        <v>0</v>
      </c>
      <c r="X1363" s="168">
        <f t="shared" si="811"/>
        <v>0</v>
      </c>
      <c r="Y1363" s="168">
        <f t="shared" si="812"/>
        <v>0</v>
      </c>
      <c r="Z1363" s="169">
        <f t="shared" si="813"/>
        <v>0</v>
      </c>
      <c r="AA1363" s="166"/>
      <c r="AB1363" s="167">
        <f t="shared" si="814"/>
        <v>2</v>
      </c>
      <c r="AC1363" s="168">
        <f t="shared" si="815"/>
        <v>0</v>
      </c>
      <c r="AD1363" s="168">
        <f t="shared" si="816"/>
        <v>0</v>
      </c>
      <c r="AE1363" s="168">
        <f t="shared" si="817"/>
        <v>0</v>
      </c>
      <c r="AF1363" s="169">
        <f t="shared" si="818"/>
        <v>0</v>
      </c>
      <c r="AG1363" s="170"/>
      <c r="AH1363" s="238" t="s">
        <v>1490</v>
      </c>
      <c r="AI1363" s="280"/>
      <c r="AN1363" s="255"/>
      <c r="AO1363" s="256"/>
      <c r="AP1363" s="256"/>
      <c r="AQ1363" s="257"/>
    </row>
    <row r="1364" spans="1:43" ht="30">
      <c r="A1364" s="281"/>
      <c r="B1364" s="282" t="s">
        <v>6440</v>
      </c>
      <c r="C1364" s="325" t="s">
        <v>6436</v>
      </c>
      <c r="D1364" s="273" t="s">
        <v>6441</v>
      </c>
      <c r="E1364" s="274"/>
      <c r="F1364" s="275" t="s">
        <v>2590</v>
      </c>
      <c r="G1364" s="276">
        <v>4</v>
      </c>
      <c r="H1364" s="277">
        <v>9</v>
      </c>
      <c r="I1364" s="278">
        <v>1</v>
      </c>
      <c r="J1364" s="279">
        <f t="shared" si="799"/>
        <v>10</v>
      </c>
      <c r="K1364" s="166">
        <f t="shared" si="800"/>
        <v>36</v>
      </c>
      <c r="L1364" s="166">
        <f t="shared" si="801"/>
        <v>4</v>
      </c>
      <c r="M1364" s="166">
        <f t="shared" si="802"/>
        <v>40</v>
      </c>
      <c r="N1364" s="166">
        <f t="shared" si="803"/>
        <v>50</v>
      </c>
      <c r="O1364" s="166"/>
      <c r="P1364" s="167">
        <f t="shared" si="804"/>
        <v>4</v>
      </c>
      <c r="Q1364" s="168">
        <f t="shared" si="805"/>
        <v>0</v>
      </c>
      <c r="R1364" s="168">
        <f t="shared" si="806"/>
        <v>0</v>
      </c>
      <c r="S1364" s="168">
        <f t="shared" si="807"/>
        <v>0</v>
      </c>
      <c r="T1364" s="169">
        <f t="shared" si="808"/>
        <v>0</v>
      </c>
      <c r="U1364" s="166"/>
      <c r="V1364" s="167">
        <f t="shared" si="809"/>
        <v>4</v>
      </c>
      <c r="W1364" s="168">
        <f t="shared" si="810"/>
        <v>0</v>
      </c>
      <c r="X1364" s="168">
        <f t="shared" si="811"/>
        <v>0</v>
      </c>
      <c r="Y1364" s="168">
        <f t="shared" si="812"/>
        <v>0</v>
      </c>
      <c r="Z1364" s="169">
        <f t="shared" si="813"/>
        <v>0</v>
      </c>
      <c r="AA1364" s="166"/>
      <c r="AB1364" s="167">
        <f t="shared" si="814"/>
        <v>4</v>
      </c>
      <c r="AC1364" s="168">
        <f t="shared" si="815"/>
        <v>0</v>
      </c>
      <c r="AD1364" s="168">
        <f t="shared" si="816"/>
        <v>0</v>
      </c>
      <c r="AE1364" s="168">
        <f t="shared" si="817"/>
        <v>0</v>
      </c>
      <c r="AF1364" s="169">
        <f t="shared" si="818"/>
        <v>0</v>
      </c>
      <c r="AG1364" s="170"/>
      <c r="AH1364" s="238" t="s">
        <v>1490</v>
      </c>
      <c r="AI1364" s="295"/>
      <c r="AN1364" s="239"/>
      <c r="AO1364" s="240"/>
      <c r="AP1364" s="240"/>
      <c r="AQ1364" s="241"/>
    </row>
    <row r="1365" spans="1:43" ht="30">
      <c r="A1365" s="281"/>
      <c r="B1365" s="282" t="s">
        <v>6442</v>
      </c>
      <c r="C1365" s="325" t="s">
        <v>6436</v>
      </c>
      <c r="D1365" s="273" t="s">
        <v>6443</v>
      </c>
      <c r="E1365" s="274"/>
      <c r="F1365" s="275" t="s">
        <v>2590</v>
      </c>
      <c r="G1365" s="276">
        <v>2</v>
      </c>
      <c r="H1365" s="277">
        <v>54.11</v>
      </c>
      <c r="I1365" s="278">
        <v>5.99</v>
      </c>
      <c r="J1365" s="279">
        <f t="shared" si="799"/>
        <v>60.1</v>
      </c>
      <c r="K1365" s="166">
        <f t="shared" si="800"/>
        <v>108.22</v>
      </c>
      <c r="L1365" s="166">
        <f t="shared" si="801"/>
        <v>11.98</v>
      </c>
      <c r="M1365" s="166">
        <f t="shared" si="802"/>
        <v>120.2</v>
      </c>
      <c r="N1365" s="166">
        <f t="shared" si="803"/>
        <v>150.25</v>
      </c>
      <c r="O1365" s="166"/>
      <c r="P1365" s="167">
        <f t="shared" si="804"/>
        <v>2</v>
      </c>
      <c r="Q1365" s="168">
        <f t="shared" si="805"/>
        <v>0</v>
      </c>
      <c r="R1365" s="168">
        <f t="shared" si="806"/>
        <v>0</v>
      </c>
      <c r="S1365" s="168">
        <f t="shared" si="807"/>
        <v>0</v>
      </c>
      <c r="T1365" s="169">
        <f t="shared" si="808"/>
        <v>0</v>
      </c>
      <c r="U1365" s="166"/>
      <c r="V1365" s="167">
        <f t="shared" si="809"/>
        <v>2</v>
      </c>
      <c r="W1365" s="168">
        <f t="shared" si="810"/>
        <v>0</v>
      </c>
      <c r="X1365" s="168">
        <f t="shared" si="811"/>
        <v>0</v>
      </c>
      <c r="Y1365" s="168">
        <f t="shared" si="812"/>
        <v>0</v>
      </c>
      <c r="Z1365" s="169">
        <f t="shared" si="813"/>
        <v>0</v>
      </c>
      <c r="AA1365" s="166"/>
      <c r="AB1365" s="167">
        <f t="shared" si="814"/>
        <v>2</v>
      </c>
      <c r="AC1365" s="168">
        <f t="shared" si="815"/>
        <v>0</v>
      </c>
      <c r="AD1365" s="168">
        <f t="shared" si="816"/>
        <v>0</v>
      </c>
      <c r="AE1365" s="168">
        <f t="shared" si="817"/>
        <v>0</v>
      </c>
      <c r="AF1365" s="169">
        <f t="shared" si="818"/>
        <v>0</v>
      </c>
      <c r="AG1365" s="170"/>
      <c r="AH1365" s="238" t="s">
        <v>1490</v>
      </c>
      <c r="AI1365" s="295"/>
      <c r="AN1365" s="255"/>
      <c r="AO1365" s="256"/>
      <c r="AP1365" s="256"/>
      <c r="AQ1365" s="257"/>
    </row>
    <row r="1366" spans="1:43" ht="30">
      <c r="A1366" s="281"/>
      <c r="B1366" s="282" t="s">
        <v>6444</v>
      </c>
      <c r="C1366" s="299" t="s">
        <v>6436</v>
      </c>
      <c r="D1366" s="273" t="s">
        <v>6445</v>
      </c>
      <c r="E1366" s="274"/>
      <c r="F1366" s="275" t="s">
        <v>2590</v>
      </c>
      <c r="G1366" s="276">
        <v>2</v>
      </c>
      <c r="H1366" s="277">
        <v>67.64</v>
      </c>
      <c r="I1366" s="278">
        <v>7.49</v>
      </c>
      <c r="J1366" s="279">
        <f t="shared" si="799"/>
        <v>75.13</v>
      </c>
      <c r="K1366" s="166">
        <f t="shared" si="800"/>
        <v>135.28</v>
      </c>
      <c r="L1366" s="166">
        <f t="shared" si="801"/>
        <v>14.98</v>
      </c>
      <c r="M1366" s="166">
        <f t="shared" si="802"/>
        <v>150.26</v>
      </c>
      <c r="N1366" s="166">
        <f t="shared" si="803"/>
        <v>187.83</v>
      </c>
      <c r="O1366" s="166"/>
      <c r="P1366" s="167">
        <f t="shared" si="804"/>
        <v>2</v>
      </c>
      <c r="Q1366" s="168">
        <f t="shared" si="805"/>
        <v>0</v>
      </c>
      <c r="R1366" s="168">
        <f t="shared" si="806"/>
        <v>0</v>
      </c>
      <c r="S1366" s="168">
        <f t="shared" si="807"/>
        <v>0</v>
      </c>
      <c r="T1366" s="169">
        <f t="shared" si="808"/>
        <v>0</v>
      </c>
      <c r="U1366" s="166"/>
      <c r="V1366" s="167">
        <f t="shared" si="809"/>
        <v>2</v>
      </c>
      <c r="W1366" s="168">
        <f t="shared" si="810"/>
        <v>0</v>
      </c>
      <c r="X1366" s="168">
        <f t="shared" si="811"/>
        <v>0</v>
      </c>
      <c r="Y1366" s="168">
        <f t="shared" si="812"/>
        <v>0</v>
      </c>
      <c r="Z1366" s="169">
        <f t="shared" si="813"/>
        <v>0</v>
      </c>
      <c r="AA1366" s="166"/>
      <c r="AB1366" s="167">
        <f t="shared" si="814"/>
        <v>2</v>
      </c>
      <c r="AC1366" s="168">
        <f t="shared" si="815"/>
        <v>0</v>
      </c>
      <c r="AD1366" s="168">
        <f t="shared" si="816"/>
        <v>0</v>
      </c>
      <c r="AE1366" s="168">
        <f t="shared" si="817"/>
        <v>0</v>
      </c>
      <c r="AF1366" s="169">
        <f t="shared" si="818"/>
        <v>0</v>
      </c>
      <c r="AG1366" s="170"/>
      <c r="AH1366" s="238" t="s">
        <v>1490</v>
      </c>
      <c r="AI1366" s="280"/>
      <c r="AN1366" s="255"/>
      <c r="AO1366" s="256"/>
      <c r="AP1366" s="256"/>
      <c r="AQ1366" s="257"/>
    </row>
    <row r="1367" spans="1:43" ht="30">
      <c r="A1367" s="281"/>
      <c r="B1367" s="282" t="s">
        <v>6446</v>
      </c>
      <c r="C1367" s="320" t="s">
        <v>6447</v>
      </c>
      <c r="D1367" s="273" t="s">
        <v>6448</v>
      </c>
      <c r="E1367" s="274"/>
      <c r="F1367" s="275" t="s">
        <v>2594</v>
      </c>
      <c r="G1367" s="276">
        <v>4</v>
      </c>
      <c r="H1367" s="277">
        <v>6.23</v>
      </c>
      <c r="I1367" s="278">
        <v>3.61</v>
      </c>
      <c r="J1367" s="279">
        <f t="shared" si="799"/>
        <v>9.84</v>
      </c>
      <c r="K1367" s="166">
        <f t="shared" si="800"/>
        <v>24.92</v>
      </c>
      <c r="L1367" s="166">
        <f t="shared" si="801"/>
        <v>14.44</v>
      </c>
      <c r="M1367" s="166">
        <f t="shared" si="802"/>
        <v>39.36</v>
      </c>
      <c r="N1367" s="166">
        <f t="shared" si="803"/>
        <v>49.2</v>
      </c>
      <c r="O1367" s="166"/>
      <c r="P1367" s="167">
        <f t="shared" si="804"/>
        <v>4</v>
      </c>
      <c r="Q1367" s="168">
        <f t="shared" si="805"/>
        <v>0</v>
      </c>
      <c r="R1367" s="168">
        <f t="shared" si="806"/>
        <v>0</v>
      </c>
      <c r="S1367" s="168">
        <f t="shared" si="807"/>
        <v>0</v>
      </c>
      <c r="T1367" s="169">
        <f t="shared" si="808"/>
        <v>0</v>
      </c>
      <c r="U1367" s="166"/>
      <c r="V1367" s="167">
        <f t="shared" si="809"/>
        <v>4</v>
      </c>
      <c r="W1367" s="168">
        <f t="shared" si="810"/>
        <v>0</v>
      </c>
      <c r="X1367" s="168">
        <f t="shared" si="811"/>
        <v>0</v>
      </c>
      <c r="Y1367" s="168">
        <f t="shared" si="812"/>
        <v>0</v>
      </c>
      <c r="Z1367" s="169">
        <f t="shared" si="813"/>
        <v>0</v>
      </c>
      <c r="AA1367" s="166"/>
      <c r="AB1367" s="167">
        <f t="shared" si="814"/>
        <v>4</v>
      </c>
      <c r="AC1367" s="168">
        <f t="shared" si="815"/>
        <v>0</v>
      </c>
      <c r="AD1367" s="168">
        <f t="shared" si="816"/>
        <v>0</v>
      </c>
      <c r="AE1367" s="168">
        <f t="shared" si="817"/>
        <v>0</v>
      </c>
      <c r="AF1367" s="169">
        <f t="shared" si="818"/>
        <v>0</v>
      </c>
      <c r="AG1367" s="170"/>
      <c r="AH1367" s="238" t="s">
        <v>1490</v>
      </c>
      <c r="AI1367" s="280"/>
      <c r="AN1367" s="255"/>
      <c r="AO1367" s="256"/>
      <c r="AP1367" s="256"/>
      <c r="AQ1367" s="257"/>
    </row>
    <row r="1368" spans="1:43" ht="30">
      <c r="A1368" s="281"/>
      <c r="B1368" s="282" t="s">
        <v>6449</v>
      </c>
      <c r="C1368" s="310" t="s">
        <v>6450</v>
      </c>
      <c r="D1368" s="273" t="s">
        <v>6451</v>
      </c>
      <c r="E1368" s="274"/>
      <c r="F1368" s="275" t="s">
        <v>2590</v>
      </c>
      <c r="G1368" s="276">
        <v>2</v>
      </c>
      <c r="H1368" s="277">
        <v>13.95</v>
      </c>
      <c r="I1368" s="278">
        <v>0</v>
      </c>
      <c r="J1368" s="279">
        <f t="shared" si="799"/>
        <v>13.95</v>
      </c>
      <c r="K1368" s="166">
        <f t="shared" si="800"/>
        <v>27.9</v>
      </c>
      <c r="L1368" s="166">
        <f t="shared" si="801"/>
        <v>0</v>
      </c>
      <c r="M1368" s="166">
        <f t="shared" si="802"/>
        <v>27.9</v>
      </c>
      <c r="N1368" s="166">
        <f t="shared" si="803"/>
        <v>34.880000000000003</v>
      </c>
      <c r="O1368" s="166"/>
      <c r="P1368" s="167">
        <f t="shared" si="804"/>
        <v>2</v>
      </c>
      <c r="Q1368" s="168">
        <f t="shared" si="805"/>
        <v>0</v>
      </c>
      <c r="R1368" s="168">
        <f t="shared" si="806"/>
        <v>0</v>
      </c>
      <c r="S1368" s="168">
        <f t="shared" si="807"/>
        <v>0</v>
      </c>
      <c r="T1368" s="169">
        <f t="shared" si="808"/>
        <v>0</v>
      </c>
      <c r="U1368" s="166"/>
      <c r="V1368" s="167">
        <f t="shared" si="809"/>
        <v>2</v>
      </c>
      <c r="W1368" s="168">
        <f t="shared" si="810"/>
        <v>0</v>
      </c>
      <c r="X1368" s="168">
        <f t="shared" si="811"/>
        <v>0</v>
      </c>
      <c r="Y1368" s="168">
        <f t="shared" si="812"/>
        <v>0</v>
      </c>
      <c r="Z1368" s="169">
        <f t="shared" si="813"/>
        <v>0</v>
      </c>
      <c r="AA1368" s="166"/>
      <c r="AB1368" s="167">
        <f t="shared" si="814"/>
        <v>2</v>
      </c>
      <c r="AC1368" s="168">
        <f t="shared" si="815"/>
        <v>0</v>
      </c>
      <c r="AD1368" s="168">
        <f t="shared" si="816"/>
        <v>0</v>
      </c>
      <c r="AE1368" s="168">
        <f t="shared" si="817"/>
        <v>0</v>
      </c>
      <c r="AF1368" s="169">
        <f t="shared" si="818"/>
        <v>0</v>
      </c>
      <c r="AG1368" s="170"/>
      <c r="AH1368" s="238" t="s">
        <v>1490</v>
      </c>
      <c r="AI1368" s="280"/>
      <c r="AN1368" s="255" t="s">
        <v>6251</v>
      </c>
      <c r="AO1368" s="256" t="s">
        <v>6252</v>
      </c>
      <c r="AP1368" s="256"/>
      <c r="AQ1368" s="257" t="s">
        <v>4266</v>
      </c>
    </row>
    <row r="1369" spans="1:43" ht="30.75" thickBot="1">
      <c r="A1369" s="281"/>
      <c r="B1369" s="282" t="s">
        <v>6452</v>
      </c>
      <c r="C1369" s="310" t="s">
        <v>6453</v>
      </c>
      <c r="D1369" s="273" t="s">
        <v>6454</v>
      </c>
      <c r="E1369" s="274"/>
      <c r="F1369" s="275" t="s">
        <v>2590</v>
      </c>
      <c r="G1369" s="276">
        <v>2</v>
      </c>
      <c r="H1369" s="277">
        <v>27.6</v>
      </c>
      <c r="I1369" s="278">
        <v>0</v>
      </c>
      <c r="J1369" s="279">
        <f t="shared" si="799"/>
        <v>27.6</v>
      </c>
      <c r="K1369" s="166">
        <f t="shared" si="800"/>
        <v>55.2</v>
      </c>
      <c r="L1369" s="166">
        <f t="shared" si="801"/>
        <v>0</v>
      </c>
      <c r="M1369" s="166">
        <f t="shared" si="802"/>
        <v>55.2</v>
      </c>
      <c r="N1369" s="166">
        <f t="shared" si="803"/>
        <v>69</v>
      </c>
      <c r="O1369" s="166"/>
      <c r="P1369" s="167">
        <f t="shared" si="804"/>
        <v>2</v>
      </c>
      <c r="Q1369" s="168">
        <f t="shared" si="805"/>
        <v>0</v>
      </c>
      <c r="R1369" s="168">
        <f t="shared" si="806"/>
        <v>0</v>
      </c>
      <c r="S1369" s="168">
        <f t="shared" si="807"/>
        <v>0</v>
      </c>
      <c r="T1369" s="169">
        <f t="shared" si="808"/>
        <v>0</v>
      </c>
      <c r="U1369" s="166"/>
      <c r="V1369" s="167">
        <f t="shared" si="809"/>
        <v>2</v>
      </c>
      <c r="W1369" s="168">
        <f t="shared" si="810"/>
        <v>0</v>
      </c>
      <c r="X1369" s="168">
        <f t="shared" si="811"/>
        <v>0</v>
      </c>
      <c r="Y1369" s="168">
        <f t="shared" si="812"/>
        <v>0</v>
      </c>
      <c r="Z1369" s="169">
        <f t="shared" si="813"/>
        <v>0</v>
      </c>
      <c r="AA1369" s="166"/>
      <c r="AB1369" s="167">
        <f t="shared" si="814"/>
        <v>2</v>
      </c>
      <c r="AC1369" s="168">
        <f t="shared" si="815"/>
        <v>0</v>
      </c>
      <c r="AD1369" s="168">
        <f t="shared" si="816"/>
        <v>0</v>
      </c>
      <c r="AE1369" s="168">
        <f t="shared" si="817"/>
        <v>0</v>
      </c>
      <c r="AF1369" s="169">
        <f t="shared" si="818"/>
        <v>0</v>
      </c>
      <c r="AG1369" s="170"/>
      <c r="AH1369" s="238" t="s">
        <v>1490</v>
      </c>
      <c r="AI1369" s="280"/>
      <c r="AN1369" s="255" t="s">
        <v>6251</v>
      </c>
      <c r="AO1369" s="256"/>
      <c r="AP1369" s="256"/>
      <c r="AQ1369" s="257" t="s">
        <v>6058</v>
      </c>
    </row>
    <row r="1370" spans="1:43" ht="19.5">
      <c r="A1370" s="287"/>
      <c r="B1370" s="259" t="s">
        <v>6455</v>
      </c>
      <c r="C1370" s="303" t="s">
        <v>2541</v>
      </c>
      <c r="D1370" s="260" t="s">
        <v>6456</v>
      </c>
      <c r="E1370" s="181">
        <f>SUM(N1371:N1378)</f>
        <v>128397.72</v>
      </c>
      <c r="F1370" s="261"/>
      <c r="G1370" s="262" t="s">
        <v>2541</v>
      </c>
      <c r="H1370" s="263"/>
      <c r="I1370" s="264"/>
      <c r="J1370" s="265"/>
      <c r="K1370" s="266"/>
      <c r="L1370" s="266"/>
      <c r="M1370" s="266"/>
      <c r="N1370" s="266"/>
      <c r="O1370" s="267">
        <f>SUM(T1371:T1378)</f>
        <v>0</v>
      </c>
      <c r="P1370" s="268"/>
      <c r="Q1370" s="269"/>
      <c r="R1370" s="269"/>
      <c r="S1370" s="269"/>
      <c r="T1370" s="270"/>
      <c r="U1370" s="267">
        <f>SUM(Z1371:Z1378)</f>
        <v>0</v>
      </c>
      <c r="V1370" s="268"/>
      <c r="W1370" s="269"/>
      <c r="X1370" s="269"/>
      <c r="Y1370" s="269"/>
      <c r="Z1370" s="270"/>
      <c r="AA1370" s="267">
        <f>SUM(AF1371:AF1378)</f>
        <v>0</v>
      </c>
      <c r="AB1370" s="268"/>
      <c r="AC1370" s="269"/>
      <c r="AD1370" s="269"/>
      <c r="AE1370" s="269"/>
      <c r="AF1370" s="270"/>
      <c r="AG1370" s="237"/>
      <c r="AH1370" s="238" t="s">
        <v>1490</v>
      </c>
      <c r="AI1370" s="190"/>
      <c r="AN1370" s="239"/>
      <c r="AO1370" s="240"/>
      <c r="AP1370" s="240"/>
      <c r="AQ1370" s="241"/>
    </row>
    <row r="1371" spans="1:43" ht="19.5" customHeight="1">
      <c r="A1371" s="281"/>
      <c r="B1371" s="282" t="s">
        <v>6457</v>
      </c>
      <c r="C1371" s="296" t="s">
        <v>6458</v>
      </c>
      <c r="D1371" s="273" t="s">
        <v>6459</v>
      </c>
      <c r="E1371" s="274"/>
      <c r="F1371" s="275" t="s">
        <v>2594</v>
      </c>
      <c r="G1371" s="276">
        <v>2</v>
      </c>
      <c r="H1371" s="277">
        <v>5243.44</v>
      </c>
      <c r="I1371" s="278">
        <v>369.36</v>
      </c>
      <c r="J1371" s="279">
        <f t="shared" ref="J1371:J1378" si="819">ROUND(H1371+I1371,2)</f>
        <v>5612.8</v>
      </c>
      <c r="K1371" s="166">
        <f t="shared" ref="K1371:K1378" si="820">ROUND(G1371*H1371,2)</f>
        <v>10486.88</v>
      </c>
      <c r="L1371" s="166">
        <f t="shared" ref="L1371:L1378" si="821">ROUND(G1371*I1371,2)</f>
        <v>738.72</v>
      </c>
      <c r="M1371" s="166">
        <f t="shared" ref="M1371:M1378" si="822">ROUND(K1371+L1371,2)</f>
        <v>11225.6</v>
      </c>
      <c r="N1371" s="166">
        <f t="shared" ref="N1371:N1378" si="823">ROUND(M1371*(1+$I$2),2)</f>
        <v>14032</v>
      </c>
      <c r="O1371" s="166"/>
      <c r="P1371" s="167">
        <f t="shared" ref="P1371:P1378" si="824">ROUND(G1371-O1371,2)</f>
        <v>2</v>
      </c>
      <c r="Q1371" s="168">
        <f t="shared" ref="Q1371:Q1378" si="825">ROUND(O1371*$H1371*(1+$I$2),2)</f>
        <v>0</v>
      </c>
      <c r="R1371" s="168">
        <f t="shared" ref="R1371:R1378" si="826">ROUND(O1371*$I1371*(1+$I$2),2)</f>
        <v>0</v>
      </c>
      <c r="S1371" s="168">
        <f t="shared" ref="S1371:S1378" si="827">ROUND(O1371*($I1371+$H1371),2)</f>
        <v>0</v>
      </c>
      <c r="T1371" s="169">
        <f t="shared" ref="T1371:T1378" si="828">ROUND(Q1371+R1371,2)</f>
        <v>0</v>
      </c>
      <c r="U1371" s="166"/>
      <c r="V1371" s="167">
        <f t="shared" ref="V1371:V1378" si="829">ROUND(P1371-U1371,2)</f>
        <v>2</v>
      </c>
      <c r="W1371" s="168">
        <f t="shared" ref="W1371:W1378" si="830">ROUND(U1371*$H1371*(1+$I$2),2)</f>
        <v>0</v>
      </c>
      <c r="X1371" s="168">
        <f t="shared" ref="X1371:X1378" si="831">ROUND(U1371*$I1371*(1+$I$2),2)</f>
        <v>0</v>
      </c>
      <c r="Y1371" s="168">
        <f t="shared" ref="Y1371:Y1378" si="832">ROUND(U1371*($I1371+$H1371),2)</f>
        <v>0</v>
      </c>
      <c r="Z1371" s="169">
        <f t="shared" ref="Z1371:Z1378" si="833">ROUND(W1371+X1371,2)</f>
        <v>0</v>
      </c>
      <c r="AA1371" s="166"/>
      <c r="AB1371" s="167">
        <f t="shared" ref="AB1371:AB1378" si="834">ROUND(V1371-AA1371,2)</f>
        <v>2</v>
      </c>
      <c r="AC1371" s="168">
        <f t="shared" ref="AC1371:AC1378" si="835">ROUND(AA1371*$H1371*(1+$I$2),2)</f>
        <v>0</v>
      </c>
      <c r="AD1371" s="168">
        <f t="shared" ref="AD1371:AD1378" si="836">ROUND(AA1371*$I1371*(1+$I$2),2)</f>
        <v>0</v>
      </c>
      <c r="AE1371" s="168">
        <f t="shared" ref="AE1371:AE1378" si="837">ROUND(AA1371*($I1371+$H1371),2)</f>
        <v>0</v>
      </c>
      <c r="AF1371" s="169">
        <f t="shared" ref="AF1371:AF1378" si="838">ROUND(AC1371+AD1371,2)</f>
        <v>0</v>
      </c>
      <c r="AG1371" s="170"/>
      <c r="AH1371" s="238" t="s">
        <v>1490</v>
      </c>
      <c r="AI1371" s="280"/>
      <c r="AN1371" s="255" t="s">
        <v>6460</v>
      </c>
      <c r="AO1371" s="256" t="s">
        <v>6461</v>
      </c>
      <c r="AP1371" s="256" t="s">
        <v>6462</v>
      </c>
      <c r="AQ1371" s="257"/>
    </row>
    <row r="1372" spans="1:43" ht="19.5" customHeight="1">
      <c r="A1372" s="281"/>
      <c r="B1372" s="282" t="s">
        <v>6463</v>
      </c>
      <c r="C1372" s="296" t="s">
        <v>6464</v>
      </c>
      <c r="D1372" s="273" t="s">
        <v>6465</v>
      </c>
      <c r="E1372" s="274"/>
      <c r="F1372" s="275" t="s">
        <v>2594</v>
      </c>
      <c r="G1372" s="276">
        <v>2</v>
      </c>
      <c r="H1372" s="277">
        <v>7316.67</v>
      </c>
      <c r="I1372" s="278">
        <v>369.36</v>
      </c>
      <c r="J1372" s="279">
        <f t="shared" si="819"/>
        <v>7686.03</v>
      </c>
      <c r="K1372" s="166">
        <f t="shared" si="820"/>
        <v>14633.34</v>
      </c>
      <c r="L1372" s="166">
        <f t="shared" si="821"/>
        <v>738.72</v>
      </c>
      <c r="M1372" s="166">
        <f t="shared" si="822"/>
        <v>15372.06</v>
      </c>
      <c r="N1372" s="166">
        <f t="shared" si="823"/>
        <v>19215.080000000002</v>
      </c>
      <c r="O1372" s="166"/>
      <c r="P1372" s="167">
        <f t="shared" si="824"/>
        <v>2</v>
      </c>
      <c r="Q1372" s="168">
        <f t="shared" si="825"/>
        <v>0</v>
      </c>
      <c r="R1372" s="168">
        <f t="shared" si="826"/>
        <v>0</v>
      </c>
      <c r="S1372" s="168">
        <f t="shared" si="827"/>
        <v>0</v>
      </c>
      <c r="T1372" s="169">
        <f t="shared" si="828"/>
        <v>0</v>
      </c>
      <c r="U1372" s="166"/>
      <c r="V1372" s="167">
        <f t="shared" si="829"/>
        <v>2</v>
      </c>
      <c r="W1372" s="168">
        <f t="shared" si="830"/>
        <v>0</v>
      </c>
      <c r="X1372" s="168">
        <f t="shared" si="831"/>
        <v>0</v>
      </c>
      <c r="Y1372" s="168">
        <f t="shared" si="832"/>
        <v>0</v>
      </c>
      <c r="Z1372" s="169">
        <f t="shared" si="833"/>
        <v>0</v>
      </c>
      <c r="AA1372" s="166"/>
      <c r="AB1372" s="167">
        <f t="shared" si="834"/>
        <v>2</v>
      </c>
      <c r="AC1372" s="168">
        <f t="shared" si="835"/>
        <v>0</v>
      </c>
      <c r="AD1372" s="168">
        <f t="shared" si="836"/>
        <v>0</v>
      </c>
      <c r="AE1372" s="168">
        <f t="shared" si="837"/>
        <v>0</v>
      </c>
      <c r="AF1372" s="169">
        <f t="shared" si="838"/>
        <v>0</v>
      </c>
      <c r="AG1372" s="170"/>
      <c r="AH1372" s="238" t="s">
        <v>1490</v>
      </c>
      <c r="AI1372" s="280"/>
      <c r="AN1372" s="255" t="s">
        <v>6460</v>
      </c>
      <c r="AO1372" s="256" t="s">
        <v>6461</v>
      </c>
      <c r="AP1372" s="256" t="s">
        <v>6462</v>
      </c>
      <c r="AQ1372" s="257"/>
    </row>
    <row r="1373" spans="1:43" ht="45">
      <c r="A1373" s="281"/>
      <c r="B1373" s="282" t="s">
        <v>6466</v>
      </c>
      <c r="C1373" s="296" t="s">
        <v>6467</v>
      </c>
      <c r="D1373" s="337" t="s">
        <v>6468</v>
      </c>
      <c r="E1373" s="274"/>
      <c r="F1373" s="275" t="s">
        <v>2594</v>
      </c>
      <c r="G1373" s="276">
        <v>2</v>
      </c>
      <c r="H1373" s="277">
        <v>7316.67</v>
      </c>
      <c r="I1373" s="278">
        <v>369.36</v>
      </c>
      <c r="J1373" s="279">
        <f t="shared" si="819"/>
        <v>7686.03</v>
      </c>
      <c r="K1373" s="166">
        <f t="shared" si="820"/>
        <v>14633.34</v>
      </c>
      <c r="L1373" s="166">
        <f t="shared" si="821"/>
        <v>738.72</v>
      </c>
      <c r="M1373" s="166">
        <f t="shared" si="822"/>
        <v>15372.06</v>
      </c>
      <c r="N1373" s="166">
        <f t="shared" si="823"/>
        <v>19215.080000000002</v>
      </c>
      <c r="O1373" s="166"/>
      <c r="P1373" s="167">
        <f t="shared" si="824"/>
        <v>2</v>
      </c>
      <c r="Q1373" s="168">
        <f t="shared" si="825"/>
        <v>0</v>
      </c>
      <c r="R1373" s="168">
        <f t="shared" si="826"/>
        <v>0</v>
      </c>
      <c r="S1373" s="168">
        <f t="shared" si="827"/>
        <v>0</v>
      </c>
      <c r="T1373" s="169">
        <f t="shared" si="828"/>
        <v>0</v>
      </c>
      <c r="U1373" s="166"/>
      <c r="V1373" s="167">
        <f t="shared" si="829"/>
        <v>2</v>
      </c>
      <c r="W1373" s="168">
        <f t="shared" si="830"/>
        <v>0</v>
      </c>
      <c r="X1373" s="168">
        <f t="shared" si="831"/>
        <v>0</v>
      </c>
      <c r="Y1373" s="168">
        <f t="shared" si="832"/>
        <v>0</v>
      </c>
      <c r="Z1373" s="169">
        <f t="shared" si="833"/>
        <v>0</v>
      </c>
      <c r="AA1373" s="166"/>
      <c r="AB1373" s="167">
        <f t="shared" si="834"/>
        <v>2</v>
      </c>
      <c r="AC1373" s="168">
        <f t="shared" si="835"/>
        <v>0</v>
      </c>
      <c r="AD1373" s="168">
        <f t="shared" si="836"/>
        <v>0</v>
      </c>
      <c r="AE1373" s="168">
        <f t="shared" si="837"/>
        <v>0</v>
      </c>
      <c r="AF1373" s="169">
        <f t="shared" si="838"/>
        <v>0</v>
      </c>
      <c r="AG1373" s="170"/>
      <c r="AH1373" s="238" t="s">
        <v>1490</v>
      </c>
      <c r="AI1373" s="280"/>
      <c r="AN1373" s="255" t="s">
        <v>6460</v>
      </c>
      <c r="AO1373" s="256" t="s">
        <v>6461</v>
      </c>
      <c r="AP1373" s="256" t="s">
        <v>6462</v>
      </c>
      <c r="AQ1373" s="257"/>
    </row>
    <row r="1374" spans="1:43" ht="19.5" customHeight="1">
      <c r="A1374" s="281"/>
      <c r="B1374" s="282" t="s">
        <v>6469</v>
      </c>
      <c r="C1374" s="296" t="s">
        <v>6470</v>
      </c>
      <c r="D1374" s="337" t="s">
        <v>6471</v>
      </c>
      <c r="E1374" s="274"/>
      <c r="F1374" s="275" t="s">
        <v>2594</v>
      </c>
      <c r="G1374" s="276">
        <v>2</v>
      </c>
      <c r="H1374" s="277">
        <v>5350.98</v>
      </c>
      <c r="I1374" s="278">
        <v>369.36</v>
      </c>
      <c r="J1374" s="279">
        <f t="shared" si="819"/>
        <v>5720.34</v>
      </c>
      <c r="K1374" s="166">
        <f t="shared" si="820"/>
        <v>10701.96</v>
      </c>
      <c r="L1374" s="166">
        <f t="shared" si="821"/>
        <v>738.72</v>
      </c>
      <c r="M1374" s="166">
        <f t="shared" si="822"/>
        <v>11440.68</v>
      </c>
      <c r="N1374" s="166">
        <f t="shared" si="823"/>
        <v>14300.85</v>
      </c>
      <c r="O1374" s="166"/>
      <c r="P1374" s="167">
        <f t="shared" si="824"/>
        <v>2</v>
      </c>
      <c r="Q1374" s="168">
        <f t="shared" si="825"/>
        <v>0</v>
      </c>
      <c r="R1374" s="168">
        <f t="shared" si="826"/>
        <v>0</v>
      </c>
      <c r="S1374" s="168">
        <f t="shared" si="827"/>
        <v>0</v>
      </c>
      <c r="T1374" s="169">
        <f t="shared" si="828"/>
        <v>0</v>
      </c>
      <c r="U1374" s="166"/>
      <c r="V1374" s="167">
        <f t="shared" si="829"/>
        <v>2</v>
      </c>
      <c r="W1374" s="168">
        <f t="shared" si="830"/>
        <v>0</v>
      </c>
      <c r="X1374" s="168">
        <f t="shared" si="831"/>
        <v>0</v>
      </c>
      <c r="Y1374" s="168">
        <f t="shared" si="832"/>
        <v>0</v>
      </c>
      <c r="Z1374" s="169">
        <f t="shared" si="833"/>
        <v>0</v>
      </c>
      <c r="AA1374" s="166"/>
      <c r="AB1374" s="167">
        <f t="shared" si="834"/>
        <v>2</v>
      </c>
      <c r="AC1374" s="168">
        <f t="shared" si="835"/>
        <v>0</v>
      </c>
      <c r="AD1374" s="168">
        <f t="shared" si="836"/>
        <v>0</v>
      </c>
      <c r="AE1374" s="168">
        <f t="shared" si="837"/>
        <v>0</v>
      </c>
      <c r="AF1374" s="169">
        <f t="shared" si="838"/>
        <v>0</v>
      </c>
      <c r="AG1374" s="170"/>
      <c r="AH1374" s="238" t="s">
        <v>1490</v>
      </c>
      <c r="AI1374" s="280"/>
      <c r="AN1374" s="255" t="s">
        <v>6460</v>
      </c>
      <c r="AO1374" s="256" t="s">
        <v>6461</v>
      </c>
      <c r="AP1374" s="256" t="s">
        <v>6462</v>
      </c>
      <c r="AQ1374" s="257"/>
    </row>
    <row r="1375" spans="1:43" ht="45">
      <c r="A1375" s="281"/>
      <c r="B1375" s="282" t="s">
        <v>6472</v>
      </c>
      <c r="C1375" s="296" t="s">
        <v>6473</v>
      </c>
      <c r="D1375" s="273" t="s">
        <v>6474</v>
      </c>
      <c r="E1375" s="274"/>
      <c r="F1375" s="275" t="s">
        <v>2594</v>
      </c>
      <c r="G1375" s="276">
        <v>2</v>
      </c>
      <c r="H1375" s="277">
        <v>9950.34</v>
      </c>
      <c r="I1375" s="278">
        <v>369.36</v>
      </c>
      <c r="J1375" s="279">
        <f t="shared" si="819"/>
        <v>10319.700000000001</v>
      </c>
      <c r="K1375" s="166">
        <f t="shared" si="820"/>
        <v>19900.68</v>
      </c>
      <c r="L1375" s="166">
        <f t="shared" si="821"/>
        <v>738.72</v>
      </c>
      <c r="M1375" s="166">
        <f t="shared" si="822"/>
        <v>20639.400000000001</v>
      </c>
      <c r="N1375" s="166">
        <f t="shared" si="823"/>
        <v>25799.25</v>
      </c>
      <c r="O1375" s="166"/>
      <c r="P1375" s="167">
        <f t="shared" si="824"/>
        <v>2</v>
      </c>
      <c r="Q1375" s="168">
        <f t="shared" si="825"/>
        <v>0</v>
      </c>
      <c r="R1375" s="168">
        <f t="shared" si="826"/>
        <v>0</v>
      </c>
      <c r="S1375" s="168">
        <f t="shared" si="827"/>
        <v>0</v>
      </c>
      <c r="T1375" s="169">
        <f t="shared" si="828"/>
        <v>0</v>
      </c>
      <c r="U1375" s="166"/>
      <c r="V1375" s="167">
        <f t="shared" si="829"/>
        <v>2</v>
      </c>
      <c r="W1375" s="168">
        <f t="shared" si="830"/>
        <v>0</v>
      </c>
      <c r="X1375" s="168">
        <f t="shared" si="831"/>
        <v>0</v>
      </c>
      <c r="Y1375" s="168">
        <f t="shared" si="832"/>
        <v>0</v>
      </c>
      <c r="Z1375" s="169">
        <f t="shared" si="833"/>
        <v>0</v>
      </c>
      <c r="AA1375" s="166"/>
      <c r="AB1375" s="167">
        <f t="shared" si="834"/>
        <v>2</v>
      </c>
      <c r="AC1375" s="168">
        <f t="shared" si="835"/>
        <v>0</v>
      </c>
      <c r="AD1375" s="168">
        <f t="shared" si="836"/>
        <v>0</v>
      </c>
      <c r="AE1375" s="168">
        <f t="shared" si="837"/>
        <v>0</v>
      </c>
      <c r="AF1375" s="169">
        <f t="shared" si="838"/>
        <v>0</v>
      </c>
      <c r="AG1375" s="170"/>
      <c r="AH1375" s="238" t="s">
        <v>1490</v>
      </c>
      <c r="AI1375" s="280"/>
      <c r="AN1375" s="255" t="s">
        <v>6460</v>
      </c>
      <c r="AO1375" s="256" t="s">
        <v>6461</v>
      </c>
      <c r="AP1375" s="256" t="s">
        <v>6462</v>
      </c>
      <c r="AQ1375" s="257"/>
    </row>
    <row r="1376" spans="1:43" ht="45">
      <c r="A1376" s="281"/>
      <c r="B1376" s="282" t="s">
        <v>6475</v>
      </c>
      <c r="C1376" s="296" t="s">
        <v>6476</v>
      </c>
      <c r="D1376" s="273" t="s">
        <v>6477</v>
      </c>
      <c r="E1376" s="274"/>
      <c r="F1376" s="275" t="s">
        <v>2594</v>
      </c>
      <c r="G1376" s="276">
        <v>2</v>
      </c>
      <c r="H1376" s="277">
        <v>5530.65</v>
      </c>
      <c r="I1376" s="278">
        <v>369.36</v>
      </c>
      <c r="J1376" s="279">
        <f t="shared" si="819"/>
        <v>5900.01</v>
      </c>
      <c r="K1376" s="166">
        <f t="shared" si="820"/>
        <v>11061.3</v>
      </c>
      <c r="L1376" s="166">
        <f t="shared" si="821"/>
        <v>738.72</v>
      </c>
      <c r="M1376" s="166">
        <f t="shared" si="822"/>
        <v>11800.02</v>
      </c>
      <c r="N1376" s="166">
        <f t="shared" si="823"/>
        <v>14750.03</v>
      </c>
      <c r="O1376" s="166"/>
      <c r="P1376" s="167">
        <f t="shared" si="824"/>
        <v>2</v>
      </c>
      <c r="Q1376" s="168">
        <f t="shared" si="825"/>
        <v>0</v>
      </c>
      <c r="R1376" s="168">
        <f t="shared" si="826"/>
        <v>0</v>
      </c>
      <c r="S1376" s="168">
        <f t="shared" si="827"/>
        <v>0</v>
      </c>
      <c r="T1376" s="169">
        <f t="shared" si="828"/>
        <v>0</v>
      </c>
      <c r="U1376" s="166"/>
      <c r="V1376" s="167">
        <f t="shared" si="829"/>
        <v>2</v>
      </c>
      <c r="W1376" s="168">
        <f t="shared" si="830"/>
        <v>0</v>
      </c>
      <c r="X1376" s="168">
        <f t="shared" si="831"/>
        <v>0</v>
      </c>
      <c r="Y1376" s="168">
        <f t="shared" si="832"/>
        <v>0</v>
      </c>
      <c r="Z1376" s="169">
        <f t="shared" si="833"/>
        <v>0</v>
      </c>
      <c r="AA1376" s="166"/>
      <c r="AB1376" s="167">
        <f t="shared" si="834"/>
        <v>2</v>
      </c>
      <c r="AC1376" s="168">
        <f t="shared" si="835"/>
        <v>0</v>
      </c>
      <c r="AD1376" s="168">
        <f t="shared" si="836"/>
        <v>0</v>
      </c>
      <c r="AE1376" s="168">
        <f t="shared" si="837"/>
        <v>0</v>
      </c>
      <c r="AF1376" s="169">
        <f t="shared" si="838"/>
        <v>0</v>
      </c>
      <c r="AG1376" s="170"/>
      <c r="AH1376" s="238" t="s">
        <v>1490</v>
      </c>
      <c r="AI1376" s="280"/>
      <c r="AN1376" s="239" t="s">
        <v>6460</v>
      </c>
      <c r="AO1376" s="240" t="s">
        <v>6461</v>
      </c>
      <c r="AP1376" s="240" t="s">
        <v>6462</v>
      </c>
      <c r="AQ1376" s="241"/>
    </row>
    <row r="1377" spans="1:43" ht="19.5" customHeight="1">
      <c r="A1377" s="281"/>
      <c r="B1377" s="282" t="s">
        <v>6478</v>
      </c>
      <c r="C1377" s="296" t="s">
        <v>6479</v>
      </c>
      <c r="D1377" s="337" t="s">
        <v>6480</v>
      </c>
      <c r="E1377" s="274"/>
      <c r="F1377" s="275" t="s">
        <v>2594</v>
      </c>
      <c r="G1377" s="276">
        <v>2</v>
      </c>
      <c r="H1377" s="277">
        <v>2505.0100000000002</v>
      </c>
      <c r="I1377" s="278">
        <v>369.36</v>
      </c>
      <c r="J1377" s="279">
        <f t="shared" si="819"/>
        <v>2874.37</v>
      </c>
      <c r="K1377" s="166">
        <f t="shared" si="820"/>
        <v>5010.0200000000004</v>
      </c>
      <c r="L1377" s="166">
        <f t="shared" si="821"/>
        <v>738.72</v>
      </c>
      <c r="M1377" s="166">
        <f t="shared" si="822"/>
        <v>5748.74</v>
      </c>
      <c r="N1377" s="166">
        <f t="shared" si="823"/>
        <v>7185.93</v>
      </c>
      <c r="O1377" s="166"/>
      <c r="P1377" s="167">
        <f t="shared" si="824"/>
        <v>2</v>
      </c>
      <c r="Q1377" s="168">
        <f t="shared" si="825"/>
        <v>0</v>
      </c>
      <c r="R1377" s="168">
        <f t="shared" si="826"/>
        <v>0</v>
      </c>
      <c r="S1377" s="168">
        <f t="shared" si="827"/>
        <v>0</v>
      </c>
      <c r="T1377" s="169">
        <f t="shared" si="828"/>
        <v>0</v>
      </c>
      <c r="U1377" s="166"/>
      <c r="V1377" s="167">
        <f t="shared" si="829"/>
        <v>2</v>
      </c>
      <c r="W1377" s="168">
        <f t="shared" si="830"/>
        <v>0</v>
      </c>
      <c r="X1377" s="168">
        <f t="shared" si="831"/>
        <v>0</v>
      </c>
      <c r="Y1377" s="168">
        <f t="shared" si="832"/>
        <v>0</v>
      </c>
      <c r="Z1377" s="169">
        <f t="shared" si="833"/>
        <v>0</v>
      </c>
      <c r="AA1377" s="166"/>
      <c r="AB1377" s="167">
        <f t="shared" si="834"/>
        <v>2</v>
      </c>
      <c r="AC1377" s="168">
        <f t="shared" si="835"/>
        <v>0</v>
      </c>
      <c r="AD1377" s="168">
        <f t="shared" si="836"/>
        <v>0</v>
      </c>
      <c r="AE1377" s="168">
        <f t="shared" si="837"/>
        <v>0</v>
      </c>
      <c r="AF1377" s="169">
        <f t="shared" si="838"/>
        <v>0</v>
      </c>
      <c r="AG1377" s="170"/>
      <c r="AH1377" s="238" t="s">
        <v>1490</v>
      </c>
      <c r="AI1377" s="280"/>
      <c r="AN1377" s="255" t="s">
        <v>6460</v>
      </c>
      <c r="AO1377" s="256" t="s">
        <v>6461</v>
      </c>
      <c r="AP1377" s="256" t="s">
        <v>6462</v>
      </c>
      <c r="AQ1377" s="257"/>
    </row>
    <row r="1378" spans="1:43" ht="19.5" customHeight="1" thickBot="1">
      <c r="A1378" s="281"/>
      <c r="B1378" s="282" t="s">
        <v>6481</v>
      </c>
      <c r="C1378" s="296" t="s">
        <v>6482</v>
      </c>
      <c r="D1378" s="273" t="s">
        <v>6483</v>
      </c>
      <c r="E1378" s="274"/>
      <c r="F1378" s="275" t="s">
        <v>2594</v>
      </c>
      <c r="G1378" s="276">
        <v>2</v>
      </c>
      <c r="H1378" s="277">
        <v>5190.4399999999996</v>
      </c>
      <c r="I1378" s="278">
        <v>369.36</v>
      </c>
      <c r="J1378" s="279">
        <f t="shared" si="819"/>
        <v>5559.8</v>
      </c>
      <c r="K1378" s="166">
        <f t="shared" si="820"/>
        <v>10380.879999999999</v>
      </c>
      <c r="L1378" s="166">
        <f t="shared" si="821"/>
        <v>738.72</v>
      </c>
      <c r="M1378" s="166">
        <f t="shared" si="822"/>
        <v>11119.6</v>
      </c>
      <c r="N1378" s="166">
        <f t="shared" si="823"/>
        <v>13899.5</v>
      </c>
      <c r="O1378" s="166"/>
      <c r="P1378" s="167">
        <f t="shared" si="824"/>
        <v>2</v>
      </c>
      <c r="Q1378" s="168">
        <f t="shared" si="825"/>
        <v>0</v>
      </c>
      <c r="R1378" s="168">
        <f t="shared" si="826"/>
        <v>0</v>
      </c>
      <c r="S1378" s="168">
        <f t="shared" si="827"/>
        <v>0</v>
      </c>
      <c r="T1378" s="169">
        <f t="shared" si="828"/>
        <v>0</v>
      </c>
      <c r="U1378" s="166"/>
      <c r="V1378" s="167">
        <f t="shared" si="829"/>
        <v>2</v>
      </c>
      <c r="W1378" s="168">
        <f t="shared" si="830"/>
        <v>0</v>
      </c>
      <c r="X1378" s="168">
        <f t="shared" si="831"/>
        <v>0</v>
      </c>
      <c r="Y1378" s="168">
        <f t="shared" si="832"/>
        <v>0</v>
      </c>
      <c r="Z1378" s="169">
        <f t="shared" si="833"/>
        <v>0</v>
      </c>
      <c r="AA1378" s="166"/>
      <c r="AB1378" s="167">
        <f t="shared" si="834"/>
        <v>2</v>
      </c>
      <c r="AC1378" s="168">
        <f t="shared" si="835"/>
        <v>0</v>
      </c>
      <c r="AD1378" s="168">
        <f t="shared" si="836"/>
        <v>0</v>
      </c>
      <c r="AE1378" s="168">
        <f t="shared" si="837"/>
        <v>0</v>
      </c>
      <c r="AF1378" s="169">
        <f t="shared" si="838"/>
        <v>0</v>
      </c>
      <c r="AG1378" s="170"/>
      <c r="AH1378" s="238" t="s">
        <v>1490</v>
      </c>
      <c r="AI1378" s="280"/>
      <c r="AN1378" s="255" t="s">
        <v>6460</v>
      </c>
      <c r="AO1378" s="256" t="s">
        <v>6461</v>
      </c>
      <c r="AP1378" s="256" t="s">
        <v>6462</v>
      </c>
      <c r="AQ1378" s="257"/>
    </row>
    <row r="1379" spans="1:43" ht="20.25" thickBot="1">
      <c r="A1379" s="293"/>
      <c r="B1379" s="243" t="s">
        <v>6484</v>
      </c>
      <c r="C1379" s="307" t="s">
        <v>2541</v>
      </c>
      <c r="D1379" s="244" t="s">
        <v>6485</v>
      </c>
      <c r="E1379" s="192">
        <f>SUM(N1381:N1406)</f>
        <v>394617.98999999993</v>
      </c>
      <c r="F1379" s="245"/>
      <c r="G1379" s="246" t="s">
        <v>2541</v>
      </c>
      <c r="H1379" s="247"/>
      <c r="I1379" s="248"/>
      <c r="J1379" s="249"/>
      <c r="K1379" s="250"/>
      <c r="L1379" s="250"/>
      <c r="M1379" s="250"/>
      <c r="N1379" s="250"/>
      <c r="O1379" s="251">
        <f>SUM(T1381:T1406)</f>
        <v>0</v>
      </c>
      <c r="P1379" s="252"/>
      <c r="Q1379" s="253"/>
      <c r="R1379" s="253"/>
      <c r="S1379" s="253"/>
      <c r="T1379" s="254"/>
      <c r="U1379" s="251">
        <f>SUM(Z1381:Z1406)</f>
        <v>0</v>
      </c>
      <c r="V1379" s="252"/>
      <c r="W1379" s="253"/>
      <c r="X1379" s="253"/>
      <c r="Y1379" s="253"/>
      <c r="Z1379" s="254"/>
      <c r="AA1379" s="251">
        <f>SUM(AF1381:AF1406)</f>
        <v>0</v>
      </c>
      <c r="AB1379" s="252"/>
      <c r="AC1379" s="253"/>
      <c r="AD1379" s="253"/>
      <c r="AE1379" s="253"/>
      <c r="AF1379" s="254"/>
      <c r="AG1379" s="237"/>
      <c r="AH1379" s="238" t="s">
        <v>1490</v>
      </c>
      <c r="AI1379" s="190"/>
      <c r="AN1379" s="255"/>
      <c r="AO1379" s="256"/>
      <c r="AP1379" s="256"/>
      <c r="AQ1379" s="257"/>
    </row>
    <row r="1380" spans="1:43" ht="19.5">
      <c r="A1380" s="287"/>
      <c r="B1380" s="259" t="s">
        <v>6486</v>
      </c>
      <c r="C1380" s="303" t="s">
        <v>2541</v>
      </c>
      <c r="D1380" s="260" t="s">
        <v>6487</v>
      </c>
      <c r="E1380" s="181">
        <f>SUM(N1381:N1383)</f>
        <v>7733.96</v>
      </c>
      <c r="F1380" s="261"/>
      <c r="G1380" s="262" t="s">
        <v>2541</v>
      </c>
      <c r="H1380" s="263"/>
      <c r="I1380" s="264"/>
      <c r="J1380" s="265"/>
      <c r="K1380" s="266"/>
      <c r="L1380" s="266"/>
      <c r="M1380" s="266"/>
      <c r="N1380" s="266"/>
      <c r="O1380" s="267">
        <f>SUM(T1381:T1383)</f>
        <v>0</v>
      </c>
      <c r="P1380" s="268"/>
      <c r="Q1380" s="269"/>
      <c r="R1380" s="269"/>
      <c r="S1380" s="269"/>
      <c r="T1380" s="270"/>
      <c r="U1380" s="267">
        <f>SUM(Z1381:Z1383)</f>
        <v>0</v>
      </c>
      <c r="V1380" s="268"/>
      <c r="W1380" s="269"/>
      <c r="X1380" s="269"/>
      <c r="Y1380" s="269"/>
      <c r="Z1380" s="270"/>
      <c r="AA1380" s="267">
        <f>SUM(AF1381:AF1383)</f>
        <v>0</v>
      </c>
      <c r="AB1380" s="268"/>
      <c r="AC1380" s="269"/>
      <c r="AD1380" s="269"/>
      <c r="AE1380" s="269"/>
      <c r="AF1380" s="270"/>
      <c r="AG1380" s="237"/>
      <c r="AH1380" s="238" t="s">
        <v>1490</v>
      </c>
      <c r="AI1380" s="190"/>
      <c r="AN1380" s="255"/>
      <c r="AO1380" s="256"/>
      <c r="AP1380" s="256"/>
      <c r="AQ1380" s="257"/>
    </row>
    <row r="1381" spans="1:43" ht="75">
      <c r="A1381" s="281"/>
      <c r="B1381" s="282" t="s">
        <v>6488</v>
      </c>
      <c r="C1381" s="296" t="s">
        <v>6489</v>
      </c>
      <c r="D1381" s="273" t="s">
        <v>6490</v>
      </c>
      <c r="E1381" s="274"/>
      <c r="F1381" s="275" t="s">
        <v>2594</v>
      </c>
      <c r="G1381" s="276">
        <v>2</v>
      </c>
      <c r="H1381" s="277">
        <v>471.97</v>
      </c>
      <c r="I1381" s="278">
        <v>246.24</v>
      </c>
      <c r="J1381" s="279">
        <f>ROUND(H1381+I1381,2)</f>
        <v>718.21</v>
      </c>
      <c r="K1381" s="166">
        <f>ROUND(G1381*H1381,2)</f>
        <v>943.94</v>
      </c>
      <c r="L1381" s="166">
        <f>ROUND(G1381*I1381,2)</f>
        <v>492.48</v>
      </c>
      <c r="M1381" s="166">
        <f>ROUND(K1381+L1381,2)</f>
        <v>1436.42</v>
      </c>
      <c r="N1381" s="166">
        <f>ROUND(M1381*(1+$I$2),2)</f>
        <v>1795.53</v>
      </c>
      <c r="O1381" s="166"/>
      <c r="P1381" s="167">
        <f>ROUND(G1381-O1381,2)</f>
        <v>2</v>
      </c>
      <c r="Q1381" s="168">
        <f>ROUND(O1381*$H1381*(1+$I$2),2)</f>
        <v>0</v>
      </c>
      <c r="R1381" s="168">
        <f>ROUND(O1381*$I1381*(1+$I$2),2)</f>
        <v>0</v>
      </c>
      <c r="S1381" s="168">
        <f>ROUND(O1381*($I1381+$H1381),2)</f>
        <v>0</v>
      </c>
      <c r="T1381" s="169">
        <f>ROUND(Q1381+R1381,2)</f>
        <v>0</v>
      </c>
      <c r="U1381" s="166"/>
      <c r="V1381" s="167">
        <f>ROUND(P1381-U1381,2)</f>
        <v>2</v>
      </c>
      <c r="W1381" s="168">
        <f>ROUND(U1381*$H1381*(1+$I$2),2)</f>
        <v>0</v>
      </c>
      <c r="X1381" s="168">
        <f>ROUND(U1381*$I1381*(1+$I$2),2)</f>
        <v>0</v>
      </c>
      <c r="Y1381" s="168">
        <f>ROUND(U1381*($I1381+$H1381),2)</f>
        <v>0</v>
      </c>
      <c r="Z1381" s="169">
        <f>ROUND(W1381+X1381,2)</f>
        <v>0</v>
      </c>
      <c r="AA1381" s="166"/>
      <c r="AB1381" s="167">
        <f>ROUND(V1381-AA1381,2)</f>
        <v>2</v>
      </c>
      <c r="AC1381" s="168">
        <f>ROUND(AA1381*$H1381*(1+$I$2),2)</f>
        <v>0</v>
      </c>
      <c r="AD1381" s="168">
        <f>ROUND(AA1381*$I1381*(1+$I$2),2)</f>
        <v>0</v>
      </c>
      <c r="AE1381" s="168">
        <f>ROUND(AA1381*($I1381+$H1381),2)</f>
        <v>0</v>
      </c>
      <c r="AF1381" s="169">
        <f>ROUND(AC1381+AD1381,2)</f>
        <v>0</v>
      </c>
      <c r="AG1381" s="170"/>
      <c r="AH1381" s="238" t="s">
        <v>1490</v>
      </c>
      <c r="AI1381" s="280"/>
      <c r="AN1381" s="255" t="s">
        <v>6491</v>
      </c>
      <c r="AO1381" s="256" t="s">
        <v>6492</v>
      </c>
      <c r="AP1381" s="256" t="s">
        <v>6493</v>
      </c>
      <c r="AQ1381" s="257"/>
    </row>
    <row r="1382" spans="1:43" ht="75">
      <c r="A1382" s="281"/>
      <c r="B1382" s="282" t="s">
        <v>6494</v>
      </c>
      <c r="C1382" s="296" t="s">
        <v>6495</v>
      </c>
      <c r="D1382" s="273" t="s">
        <v>6496</v>
      </c>
      <c r="E1382" s="274"/>
      <c r="F1382" s="275" t="s">
        <v>2594</v>
      </c>
      <c r="G1382" s="276">
        <v>2</v>
      </c>
      <c r="H1382" s="277">
        <v>612.20000000000005</v>
      </c>
      <c r="I1382" s="278">
        <v>246.24</v>
      </c>
      <c r="J1382" s="279">
        <f>ROUND(H1382+I1382,2)</f>
        <v>858.44</v>
      </c>
      <c r="K1382" s="166">
        <f>ROUND(G1382*H1382,2)</f>
        <v>1224.4000000000001</v>
      </c>
      <c r="L1382" s="166">
        <f>ROUND(G1382*I1382,2)</f>
        <v>492.48</v>
      </c>
      <c r="M1382" s="166">
        <f>ROUND(K1382+L1382,2)</f>
        <v>1716.88</v>
      </c>
      <c r="N1382" s="166">
        <f>ROUND(M1382*(1+$I$2),2)</f>
        <v>2146.1</v>
      </c>
      <c r="O1382" s="166"/>
      <c r="P1382" s="167">
        <f>ROUND(G1382-O1382,2)</f>
        <v>2</v>
      </c>
      <c r="Q1382" s="168">
        <f>ROUND(O1382*$H1382*(1+$I$2),2)</f>
        <v>0</v>
      </c>
      <c r="R1382" s="168">
        <f>ROUND(O1382*$I1382*(1+$I$2),2)</f>
        <v>0</v>
      </c>
      <c r="S1382" s="168">
        <f>ROUND(O1382*($I1382+$H1382),2)</f>
        <v>0</v>
      </c>
      <c r="T1382" s="169">
        <f>ROUND(Q1382+R1382,2)</f>
        <v>0</v>
      </c>
      <c r="U1382" s="166"/>
      <c r="V1382" s="167">
        <f>ROUND(P1382-U1382,2)</f>
        <v>2</v>
      </c>
      <c r="W1382" s="168">
        <f>ROUND(U1382*$H1382*(1+$I$2),2)</f>
        <v>0</v>
      </c>
      <c r="X1382" s="168">
        <f>ROUND(U1382*$I1382*(1+$I$2),2)</f>
        <v>0</v>
      </c>
      <c r="Y1382" s="168">
        <f>ROUND(U1382*($I1382+$H1382),2)</f>
        <v>0</v>
      </c>
      <c r="Z1382" s="169">
        <f>ROUND(W1382+X1382,2)</f>
        <v>0</v>
      </c>
      <c r="AA1382" s="166"/>
      <c r="AB1382" s="167">
        <f>ROUND(V1382-AA1382,2)</f>
        <v>2</v>
      </c>
      <c r="AC1382" s="168">
        <f>ROUND(AA1382*$H1382*(1+$I$2),2)</f>
        <v>0</v>
      </c>
      <c r="AD1382" s="168">
        <f>ROUND(AA1382*$I1382*(1+$I$2),2)</f>
        <v>0</v>
      </c>
      <c r="AE1382" s="168">
        <f>ROUND(AA1382*($I1382+$H1382),2)</f>
        <v>0</v>
      </c>
      <c r="AF1382" s="169">
        <f>ROUND(AC1382+AD1382,2)</f>
        <v>0</v>
      </c>
      <c r="AG1382" s="170"/>
      <c r="AH1382" s="238" t="s">
        <v>1490</v>
      </c>
      <c r="AI1382" s="280"/>
      <c r="AN1382" s="239" t="s">
        <v>6491</v>
      </c>
      <c r="AO1382" s="240" t="s">
        <v>6492</v>
      </c>
      <c r="AP1382" s="240" t="s">
        <v>6493</v>
      </c>
      <c r="AQ1382" s="241"/>
    </row>
    <row r="1383" spans="1:43" ht="75.75" thickBot="1">
      <c r="A1383" s="281"/>
      <c r="B1383" s="282" t="s">
        <v>6497</v>
      </c>
      <c r="C1383" s="296" t="s">
        <v>6498</v>
      </c>
      <c r="D1383" s="273" t="s">
        <v>6499</v>
      </c>
      <c r="E1383" s="274"/>
      <c r="F1383" s="275" t="s">
        <v>2594</v>
      </c>
      <c r="G1383" s="276">
        <v>2</v>
      </c>
      <c r="H1383" s="277">
        <v>1270.69</v>
      </c>
      <c r="I1383" s="278">
        <v>246.24</v>
      </c>
      <c r="J1383" s="279">
        <f>ROUND(H1383+I1383,2)</f>
        <v>1516.93</v>
      </c>
      <c r="K1383" s="166">
        <f>ROUND(G1383*H1383,2)</f>
        <v>2541.38</v>
      </c>
      <c r="L1383" s="166">
        <f>ROUND(G1383*I1383,2)</f>
        <v>492.48</v>
      </c>
      <c r="M1383" s="166">
        <f>ROUND(K1383+L1383,2)</f>
        <v>3033.86</v>
      </c>
      <c r="N1383" s="166">
        <f>ROUND(M1383*(1+$I$2),2)</f>
        <v>3792.33</v>
      </c>
      <c r="O1383" s="166"/>
      <c r="P1383" s="167">
        <f>ROUND(G1383-O1383,2)</f>
        <v>2</v>
      </c>
      <c r="Q1383" s="168">
        <f>ROUND(O1383*$H1383*(1+$I$2),2)</f>
        <v>0</v>
      </c>
      <c r="R1383" s="168">
        <f>ROUND(O1383*$I1383*(1+$I$2),2)</f>
        <v>0</v>
      </c>
      <c r="S1383" s="168">
        <f>ROUND(O1383*($I1383+$H1383),2)</f>
        <v>0</v>
      </c>
      <c r="T1383" s="169">
        <f>ROUND(Q1383+R1383,2)</f>
        <v>0</v>
      </c>
      <c r="U1383" s="166"/>
      <c r="V1383" s="167">
        <f>ROUND(P1383-U1383,2)</f>
        <v>2</v>
      </c>
      <c r="W1383" s="168">
        <f>ROUND(U1383*$H1383*(1+$I$2),2)</f>
        <v>0</v>
      </c>
      <c r="X1383" s="168">
        <f>ROUND(U1383*$I1383*(1+$I$2),2)</f>
        <v>0</v>
      </c>
      <c r="Y1383" s="168">
        <f>ROUND(U1383*($I1383+$H1383),2)</f>
        <v>0</v>
      </c>
      <c r="Z1383" s="169">
        <f>ROUND(W1383+X1383,2)</f>
        <v>0</v>
      </c>
      <c r="AA1383" s="166"/>
      <c r="AB1383" s="167">
        <f>ROUND(V1383-AA1383,2)</f>
        <v>2</v>
      </c>
      <c r="AC1383" s="168">
        <f>ROUND(AA1383*$H1383*(1+$I$2),2)</f>
        <v>0</v>
      </c>
      <c r="AD1383" s="168">
        <f>ROUND(AA1383*$I1383*(1+$I$2),2)</f>
        <v>0</v>
      </c>
      <c r="AE1383" s="168">
        <f>ROUND(AA1383*($I1383+$H1383),2)</f>
        <v>0</v>
      </c>
      <c r="AF1383" s="169">
        <f>ROUND(AC1383+AD1383,2)</f>
        <v>0</v>
      </c>
      <c r="AG1383" s="170"/>
      <c r="AH1383" s="238" t="s">
        <v>1490</v>
      </c>
      <c r="AI1383" s="280"/>
      <c r="AN1383" s="255" t="s">
        <v>6491</v>
      </c>
      <c r="AO1383" s="256" t="s">
        <v>6492</v>
      </c>
      <c r="AP1383" s="256" t="s">
        <v>6493</v>
      </c>
      <c r="AQ1383" s="257"/>
    </row>
    <row r="1384" spans="1:43" ht="19.5">
      <c r="A1384" s="287"/>
      <c r="B1384" s="259" t="s">
        <v>6500</v>
      </c>
      <c r="C1384" s="303" t="s">
        <v>2541</v>
      </c>
      <c r="D1384" s="260" t="s">
        <v>6501</v>
      </c>
      <c r="E1384" s="181">
        <f>SUM(N1385:N1406)</f>
        <v>386884.02999999997</v>
      </c>
      <c r="F1384" s="261"/>
      <c r="G1384" s="262" t="s">
        <v>2541</v>
      </c>
      <c r="H1384" s="263"/>
      <c r="I1384" s="264"/>
      <c r="J1384" s="265"/>
      <c r="K1384" s="266"/>
      <c r="L1384" s="266"/>
      <c r="M1384" s="266"/>
      <c r="N1384" s="266"/>
      <c r="O1384" s="267">
        <f>SUM(T1385:T1406)</f>
        <v>0</v>
      </c>
      <c r="P1384" s="268"/>
      <c r="Q1384" s="269"/>
      <c r="R1384" s="269"/>
      <c r="S1384" s="269"/>
      <c r="T1384" s="270"/>
      <c r="U1384" s="267">
        <f>SUM(Z1385:Z1406)</f>
        <v>0</v>
      </c>
      <c r="V1384" s="268"/>
      <c r="W1384" s="269"/>
      <c r="X1384" s="269"/>
      <c r="Y1384" s="269"/>
      <c r="Z1384" s="270"/>
      <c r="AA1384" s="267">
        <f>SUM(AF1385:AF1406)</f>
        <v>0</v>
      </c>
      <c r="AB1384" s="268"/>
      <c r="AC1384" s="269"/>
      <c r="AD1384" s="269"/>
      <c r="AE1384" s="269"/>
      <c r="AF1384" s="270"/>
      <c r="AG1384" s="237"/>
      <c r="AH1384" s="238" t="s">
        <v>1490</v>
      </c>
      <c r="AI1384" s="190"/>
      <c r="AN1384" s="255"/>
      <c r="AO1384" s="256"/>
      <c r="AP1384" s="256"/>
      <c r="AQ1384" s="257"/>
    </row>
    <row r="1385" spans="1:43" ht="30">
      <c r="A1385" s="281"/>
      <c r="B1385" s="282" t="s">
        <v>6502</v>
      </c>
      <c r="C1385" s="299" t="s">
        <v>6503</v>
      </c>
      <c r="D1385" s="273" t="s">
        <v>6504</v>
      </c>
      <c r="E1385" s="274"/>
      <c r="F1385" s="275" t="s">
        <v>2594</v>
      </c>
      <c r="G1385" s="276">
        <v>10</v>
      </c>
      <c r="H1385" s="277">
        <v>55.9</v>
      </c>
      <c r="I1385" s="278">
        <v>6.26</v>
      </c>
      <c r="J1385" s="279">
        <f t="shared" ref="J1385:J1406" si="839">ROUND(H1385+I1385,2)</f>
        <v>62.16</v>
      </c>
      <c r="K1385" s="166">
        <f t="shared" ref="K1385:K1406" si="840">ROUND(G1385*H1385,2)</f>
        <v>559</v>
      </c>
      <c r="L1385" s="166">
        <f t="shared" ref="L1385:L1406" si="841">ROUND(G1385*I1385,2)</f>
        <v>62.6</v>
      </c>
      <c r="M1385" s="166">
        <f t="shared" ref="M1385:M1406" si="842">ROUND(K1385+L1385,2)</f>
        <v>621.6</v>
      </c>
      <c r="N1385" s="166">
        <f t="shared" ref="N1385:N1406" si="843">ROUND(M1385*(1+$I$2),2)</f>
        <v>777</v>
      </c>
      <c r="O1385" s="166"/>
      <c r="P1385" s="167">
        <f t="shared" ref="P1385:P1406" si="844">ROUND(G1385-O1385,2)</f>
        <v>10</v>
      </c>
      <c r="Q1385" s="168">
        <f t="shared" ref="Q1385:Q1406" si="845">ROUND(O1385*$H1385*(1+$I$2),2)</f>
        <v>0</v>
      </c>
      <c r="R1385" s="168">
        <f t="shared" ref="R1385:R1406" si="846">ROUND(O1385*$I1385*(1+$I$2),2)</f>
        <v>0</v>
      </c>
      <c r="S1385" s="168">
        <f t="shared" ref="S1385:S1406" si="847">ROUND(O1385*($I1385+$H1385),2)</f>
        <v>0</v>
      </c>
      <c r="T1385" s="169">
        <f t="shared" ref="T1385:T1406" si="848">ROUND(Q1385+R1385,2)</f>
        <v>0</v>
      </c>
      <c r="U1385" s="166"/>
      <c r="V1385" s="167">
        <f t="shared" ref="V1385:V1406" si="849">ROUND(P1385-U1385,2)</f>
        <v>10</v>
      </c>
      <c r="W1385" s="168">
        <f t="shared" ref="W1385:W1406" si="850">ROUND(U1385*$H1385*(1+$I$2),2)</f>
        <v>0</v>
      </c>
      <c r="X1385" s="168">
        <f t="shared" ref="X1385:X1406" si="851">ROUND(U1385*$I1385*(1+$I$2),2)</f>
        <v>0</v>
      </c>
      <c r="Y1385" s="168">
        <f t="shared" ref="Y1385:Y1406" si="852">ROUND(U1385*($I1385+$H1385),2)</f>
        <v>0</v>
      </c>
      <c r="Z1385" s="169">
        <f t="shared" ref="Z1385:Z1406" si="853">ROUND(W1385+X1385,2)</f>
        <v>0</v>
      </c>
      <c r="AA1385" s="166"/>
      <c r="AB1385" s="167">
        <f t="shared" ref="AB1385:AB1406" si="854">ROUND(V1385-AA1385,2)</f>
        <v>10</v>
      </c>
      <c r="AC1385" s="168">
        <f t="shared" ref="AC1385:AC1406" si="855">ROUND(AA1385*$H1385*(1+$I$2),2)</f>
        <v>0</v>
      </c>
      <c r="AD1385" s="168">
        <f t="shared" ref="AD1385:AD1406" si="856">ROUND(AA1385*$I1385*(1+$I$2),2)</f>
        <v>0</v>
      </c>
      <c r="AE1385" s="168">
        <f t="shared" ref="AE1385:AE1406" si="857">ROUND(AA1385*($I1385+$H1385),2)</f>
        <v>0</v>
      </c>
      <c r="AF1385" s="169">
        <f t="shared" ref="AF1385:AF1406" si="858">ROUND(AC1385+AD1385,2)</f>
        <v>0</v>
      </c>
      <c r="AG1385" s="170"/>
      <c r="AH1385" s="238" t="s">
        <v>1490</v>
      </c>
      <c r="AI1385" s="280"/>
      <c r="AN1385" s="255"/>
      <c r="AO1385" s="256"/>
      <c r="AP1385" s="256"/>
      <c r="AQ1385" s="257"/>
    </row>
    <row r="1386" spans="1:43" ht="19.5">
      <c r="A1386" s="281"/>
      <c r="B1386" s="282" t="s">
        <v>6505</v>
      </c>
      <c r="C1386" s="299" t="s">
        <v>6506</v>
      </c>
      <c r="D1386" s="273" t="s">
        <v>6507</v>
      </c>
      <c r="E1386" s="274"/>
      <c r="F1386" s="275" t="s">
        <v>2594</v>
      </c>
      <c r="G1386" s="276">
        <v>10</v>
      </c>
      <c r="H1386" s="277">
        <v>8.35</v>
      </c>
      <c r="I1386" s="278">
        <v>1.23</v>
      </c>
      <c r="J1386" s="279">
        <f t="shared" si="839"/>
        <v>9.58</v>
      </c>
      <c r="K1386" s="166">
        <f t="shared" si="840"/>
        <v>83.5</v>
      </c>
      <c r="L1386" s="166">
        <f t="shared" si="841"/>
        <v>12.3</v>
      </c>
      <c r="M1386" s="166">
        <f t="shared" si="842"/>
        <v>95.8</v>
      </c>
      <c r="N1386" s="166">
        <f t="shared" si="843"/>
        <v>119.75</v>
      </c>
      <c r="O1386" s="166"/>
      <c r="P1386" s="167">
        <f t="shared" si="844"/>
        <v>10</v>
      </c>
      <c r="Q1386" s="168">
        <f t="shared" si="845"/>
        <v>0</v>
      </c>
      <c r="R1386" s="168">
        <f t="shared" si="846"/>
        <v>0</v>
      </c>
      <c r="S1386" s="168">
        <f t="shared" si="847"/>
        <v>0</v>
      </c>
      <c r="T1386" s="169">
        <f t="shared" si="848"/>
        <v>0</v>
      </c>
      <c r="U1386" s="166"/>
      <c r="V1386" s="167">
        <f t="shared" si="849"/>
        <v>10</v>
      </c>
      <c r="W1386" s="168">
        <f t="shared" si="850"/>
        <v>0</v>
      </c>
      <c r="X1386" s="168">
        <f t="shared" si="851"/>
        <v>0</v>
      </c>
      <c r="Y1386" s="168">
        <f t="shared" si="852"/>
        <v>0</v>
      </c>
      <c r="Z1386" s="169">
        <f t="shared" si="853"/>
        <v>0</v>
      </c>
      <c r="AA1386" s="166"/>
      <c r="AB1386" s="167">
        <f t="shared" si="854"/>
        <v>10</v>
      </c>
      <c r="AC1386" s="168">
        <f t="shared" si="855"/>
        <v>0</v>
      </c>
      <c r="AD1386" s="168">
        <f t="shared" si="856"/>
        <v>0</v>
      </c>
      <c r="AE1386" s="168">
        <f t="shared" si="857"/>
        <v>0</v>
      </c>
      <c r="AF1386" s="169">
        <f t="shared" si="858"/>
        <v>0</v>
      </c>
      <c r="AG1386" s="170"/>
      <c r="AH1386" s="238" t="s">
        <v>1490</v>
      </c>
      <c r="AI1386" s="280"/>
      <c r="AN1386" s="255"/>
      <c r="AO1386" s="256"/>
      <c r="AP1386" s="256"/>
      <c r="AQ1386" s="257"/>
    </row>
    <row r="1387" spans="1:43" ht="19.5">
      <c r="A1387" s="281"/>
      <c r="B1387" s="282" t="s">
        <v>6508</v>
      </c>
      <c r="C1387" s="299" t="s">
        <v>6509</v>
      </c>
      <c r="D1387" s="273" t="s">
        <v>6510</v>
      </c>
      <c r="E1387" s="274"/>
      <c r="F1387" s="275" t="s">
        <v>2594</v>
      </c>
      <c r="G1387" s="276">
        <v>21</v>
      </c>
      <c r="H1387" s="277">
        <v>9.56</v>
      </c>
      <c r="I1387" s="278">
        <v>1.54</v>
      </c>
      <c r="J1387" s="279">
        <f t="shared" si="839"/>
        <v>11.1</v>
      </c>
      <c r="K1387" s="166">
        <f t="shared" si="840"/>
        <v>200.76</v>
      </c>
      <c r="L1387" s="166">
        <f t="shared" si="841"/>
        <v>32.340000000000003</v>
      </c>
      <c r="M1387" s="166">
        <f t="shared" si="842"/>
        <v>233.1</v>
      </c>
      <c r="N1387" s="166">
        <f t="shared" si="843"/>
        <v>291.38</v>
      </c>
      <c r="O1387" s="166"/>
      <c r="P1387" s="167">
        <f t="shared" si="844"/>
        <v>21</v>
      </c>
      <c r="Q1387" s="168">
        <f t="shared" si="845"/>
        <v>0</v>
      </c>
      <c r="R1387" s="168">
        <f t="shared" si="846"/>
        <v>0</v>
      </c>
      <c r="S1387" s="168">
        <f t="shared" si="847"/>
        <v>0</v>
      </c>
      <c r="T1387" s="169">
        <f t="shared" si="848"/>
        <v>0</v>
      </c>
      <c r="U1387" s="166"/>
      <c r="V1387" s="167">
        <f t="shared" si="849"/>
        <v>21</v>
      </c>
      <c r="W1387" s="168">
        <f t="shared" si="850"/>
        <v>0</v>
      </c>
      <c r="X1387" s="168">
        <f t="shared" si="851"/>
        <v>0</v>
      </c>
      <c r="Y1387" s="168">
        <f t="shared" si="852"/>
        <v>0</v>
      </c>
      <c r="Z1387" s="169">
        <f t="shared" si="853"/>
        <v>0</v>
      </c>
      <c r="AA1387" s="166"/>
      <c r="AB1387" s="167">
        <f t="shared" si="854"/>
        <v>21</v>
      </c>
      <c r="AC1387" s="168">
        <f t="shared" si="855"/>
        <v>0</v>
      </c>
      <c r="AD1387" s="168">
        <f t="shared" si="856"/>
        <v>0</v>
      </c>
      <c r="AE1387" s="168">
        <f t="shared" si="857"/>
        <v>0</v>
      </c>
      <c r="AF1387" s="169">
        <f t="shared" si="858"/>
        <v>0</v>
      </c>
      <c r="AG1387" s="170"/>
      <c r="AH1387" s="238" t="s">
        <v>1490</v>
      </c>
      <c r="AI1387" s="280"/>
      <c r="AN1387" s="255"/>
      <c r="AO1387" s="256"/>
      <c r="AP1387" s="256"/>
      <c r="AQ1387" s="257"/>
    </row>
    <row r="1388" spans="1:43" ht="45">
      <c r="A1388" s="281"/>
      <c r="B1388" s="282" t="s">
        <v>6511</v>
      </c>
      <c r="C1388" s="299" t="s">
        <v>6512</v>
      </c>
      <c r="D1388" s="273" t="s">
        <v>6513</v>
      </c>
      <c r="E1388" s="274"/>
      <c r="F1388" s="275" t="s">
        <v>2594</v>
      </c>
      <c r="G1388" s="276">
        <v>21</v>
      </c>
      <c r="H1388" s="277">
        <v>287.41000000000003</v>
      </c>
      <c r="I1388" s="278">
        <v>15.65</v>
      </c>
      <c r="J1388" s="279">
        <f t="shared" si="839"/>
        <v>303.06</v>
      </c>
      <c r="K1388" s="166">
        <f t="shared" si="840"/>
        <v>6035.61</v>
      </c>
      <c r="L1388" s="166">
        <f t="shared" si="841"/>
        <v>328.65</v>
      </c>
      <c r="M1388" s="166">
        <f t="shared" si="842"/>
        <v>6364.26</v>
      </c>
      <c r="N1388" s="166">
        <f t="shared" si="843"/>
        <v>7955.33</v>
      </c>
      <c r="O1388" s="166"/>
      <c r="P1388" s="167">
        <f t="shared" si="844"/>
        <v>21</v>
      </c>
      <c r="Q1388" s="168">
        <f t="shared" si="845"/>
        <v>0</v>
      </c>
      <c r="R1388" s="168">
        <f t="shared" si="846"/>
        <v>0</v>
      </c>
      <c r="S1388" s="168">
        <f t="shared" si="847"/>
        <v>0</v>
      </c>
      <c r="T1388" s="169">
        <f t="shared" si="848"/>
        <v>0</v>
      </c>
      <c r="U1388" s="166"/>
      <c r="V1388" s="167">
        <f t="shared" si="849"/>
        <v>21</v>
      </c>
      <c r="W1388" s="168">
        <f t="shared" si="850"/>
        <v>0</v>
      </c>
      <c r="X1388" s="168">
        <f t="shared" si="851"/>
        <v>0</v>
      </c>
      <c r="Y1388" s="168">
        <f t="shared" si="852"/>
        <v>0</v>
      </c>
      <c r="Z1388" s="169">
        <f t="shared" si="853"/>
        <v>0</v>
      </c>
      <c r="AA1388" s="166"/>
      <c r="AB1388" s="167">
        <f t="shared" si="854"/>
        <v>21</v>
      </c>
      <c r="AC1388" s="168">
        <f t="shared" si="855"/>
        <v>0</v>
      </c>
      <c r="AD1388" s="168">
        <f t="shared" si="856"/>
        <v>0</v>
      </c>
      <c r="AE1388" s="168">
        <f t="shared" si="857"/>
        <v>0</v>
      </c>
      <c r="AF1388" s="169">
        <f t="shared" si="858"/>
        <v>0</v>
      </c>
      <c r="AG1388" s="170"/>
      <c r="AH1388" s="238" t="s">
        <v>1490</v>
      </c>
      <c r="AI1388" s="280"/>
      <c r="AN1388" s="239"/>
      <c r="AO1388" s="240"/>
      <c r="AP1388" s="240"/>
      <c r="AQ1388" s="241"/>
    </row>
    <row r="1389" spans="1:43" ht="45">
      <c r="A1389" s="281"/>
      <c r="B1389" s="282" t="s">
        <v>6514</v>
      </c>
      <c r="C1389" s="299" t="s">
        <v>6515</v>
      </c>
      <c r="D1389" s="273" t="s">
        <v>6516</v>
      </c>
      <c r="E1389" s="274"/>
      <c r="F1389" s="275" t="s">
        <v>2594</v>
      </c>
      <c r="G1389" s="276">
        <v>4</v>
      </c>
      <c r="H1389" s="277">
        <v>67.209999999999994</v>
      </c>
      <c r="I1389" s="278">
        <v>89.69</v>
      </c>
      <c r="J1389" s="279">
        <f t="shared" si="839"/>
        <v>156.9</v>
      </c>
      <c r="K1389" s="166">
        <f t="shared" si="840"/>
        <v>268.83999999999997</v>
      </c>
      <c r="L1389" s="166">
        <f t="shared" si="841"/>
        <v>358.76</v>
      </c>
      <c r="M1389" s="166">
        <f t="shared" si="842"/>
        <v>627.6</v>
      </c>
      <c r="N1389" s="166">
        <f t="shared" si="843"/>
        <v>784.5</v>
      </c>
      <c r="O1389" s="166"/>
      <c r="P1389" s="167">
        <f t="shared" si="844"/>
        <v>4</v>
      </c>
      <c r="Q1389" s="168">
        <f t="shared" si="845"/>
        <v>0</v>
      </c>
      <c r="R1389" s="168">
        <f t="shared" si="846"/>
        <v>0</v>
      </c>
      <c r="S1389" s="168">
        <f t="shared" si="847"/>
        <v>0</v>
      </c>
      <c r="T1389" s="169">
        <f t="shared" si="848"/>
        <v>0</v>
      </c>
      <c r="U1389" s="166"/>
      <c r="V1389" s="167">
        <f t="shared" si="849"/>
        <v>4</v>
      </c>
      <c r="W1389" s="168">
        <f t="shared" si="850"/>
        <v>0</v>
      </c>
      <c r="X1389" s="168">
        <f t="shared" si="851"/>
        <v>0</v>
      </c>
      <c r="Y1389" s="168">
        <f t="shared" si="852"/>
        <v>0</v>
      </c>
      <c r="Z1389" s="169">
        <f t="shared" si="853"/>
        <v>0</v>
      </c>
      <c r="AA1389" s="166"/>
      <c r="AB1389" s="167">
        <f t="shared" si="854"/>
        <v>4</v>
      </c>
      <c r="AC1389" s="168">
        <f t="shared" si="855"/>
        <v>0</v>
      </c>
      <c r="AD1389" s="168">
        <f t="shared" si="856"/>
        <v>0</v>
      </c>
      <c r="AE1389" s="168">
        <f t="shared" si="857"/>
        <v>0</v>
      </c>
      <c r="AF1389" s="169">
        <f t="shared" si="858"/>
        <v>0</v>
      </c>
      <c r="AG1389" s="170"/>
      <c r="AH1389" s="238" t="s">
        <v>1490</v>
      </c>
      <c r="AI1389" s="280"/>
      <c r="AN1389" s="255"/>
      <c r="AO1389" s="256"/>
      <c r="AP1389" s="256"/>
      <c r="AQ1389" s="257"/>
    </row>
    <row r="1390" spans="1:43" ht="30">
      <c r="A1390" s="281"/>
      <c r="B1390" s="282" t="s">
        <v>6517</v>
      </c>
      <c r="C1390" s="299" t="s">
        <v>6518</v>
      </c>
      <c r="D1390" s="273" t="s">
        <v>6519</v>
      </c>
      <c r="E1390" s="274"/>
      <c r="F1390" s="275" t="s">
        <v>2594</v>
      </c>
      <c r="G1390" s="276">
        <v>8</v>
      </c>
      <c r="H1390" s="277">
        <v>17.920000000000002</v>
      </c>
      <c r="I1390" s="278">
        <v>6.26</v>
      </c>
      <c r="J1390" s="279">
        <f t="shared" si="839"/>
        <v>24.18</v>
      </c>
      <c r="K1390" s="166">
        <f t="shared" si="840"/>
        <v>143.36000000000001</v>
      </c>
      <c r="L1390" s="166">
        <f t="shared" si="841"/>
        <v>50.08</v>
      </c>
      <c r="M1390" s="166">
        <f t="shared" si="842"/>
        <v>193.44</v>
      </c>
      <c r="N1390" s="166">
        <f t="shared" si="843"/>
        <v>241.8</v>
      </c>
      <c r="O1390" s="166"/>
      <c r="P1390" s="167">
        <f t="shared" si="844"/>
        <v>8</v>
      </c>
      <c r="Q1390" s="168">
        <f t="shared" si="845"/>
        <v>0</v>
      </c>
      <c r="R1390" s="168">
        <f t="shared" si="846"/>
        <v>0</v>
      </c>
      <c r="S1390" s="168">
        <f t="shared" si="847"/>
        <v>0</v>
      </c>
      <c r="T1390" s="169">
        <f t="shared" si="848"/>
        <v>0</v>
      </c>
      <c r="U1390" s="166"/>
      <c r="V1390" s="167">
        <f t="shared" si="849"/>
        <v>8</v>
      </c>
      <c r="W1390" s="168">
        <f t="shared" si="850"/>
        <v>0</v>
      </c>
      <c r="X1390" s="168">
        <f t="shared" si="851"/>
        <v>0</v>
      </c>
      <c r="Y1390" s="168">
        <f t="shared" si="852"/>
        <v>0</v>
      </c>
      <c r="Z1390" s="169">
        <f t="shared" si="853"/>
        <v>0</v>
      </c>
      <c r="AA1390" s="166"/>
      <c r="AB1390" s="167">
        <f t="shared" si="854"/>
        <v>8</v>
      </c>
      <c r="AC1390" s="168">
        <f t="shared" si="855"/>
        <v>0</v>
      </c>
      <c r="AD1390" s="168">
        <f t="shared" si="856"/>
        <v>0</v>
      </c>
      <c r="AE1390" s="168">
        <f t="shared" si="857"/>
        <v>0</v>
      </c>
      <c r="AF1390" s="169">
        <f t="shared" si="858"/>
        <v>0</v>
      </c>
      <c r="AG1390" s="170"/>
      <c r="AH1390" s="238" t="s">
        <v>1490</v>
      </c>
      <c r="AI1390" s="280"/>
      <c r="AN1390" s="255"/>
      <c r="AO1390" s="256"/>
      <c r="AP1390" s="256"/>
      <c r="AQ1390" s="257"/>
    </row>
    <row r="1391" spans="1:43" ht="45">
      <c r="A1391" s="281"/>
      <c r="B1391" s="282" t="s">
        <v>6520</v>
      </c>
      <c r="C1391" s="296" t="s">
        <v>6521</v>
      </c>
      <c r="D1391" s="273" t="s">
        <v>6522</v>
      </c>
      <c r="E1391" s="274"/>
      <c r="F1391" s="275" t="s">
        <v>2594</v>
      </c>
      <c r="G1391" s="276">
        <v>2</v>
      </c>
      <c r="H1391" s="277">
        <v>471.97</v>
      </c>
      <c r="I1391" s="278">
        <v>246.24</v>
      </c>
      <c r="J1391" s="279">
        <f t="shared" si="839"/>
        <v>718.21</v>
      </c>
      <c r="K1391" s="166">
        <f t="shared" si="840"/>
        <v>943.94</v>
      </c>
      <c r="L1391" s="166">
        <f t="shared" si="841"/>
        <v>492.48</v>
      </c>
      <c r="M1391" s="166">
        <f t="shared" si="842"/>
        <v>1436.42</v>
      </c>
      <c r="N1391" s="166">
        <f t="shared" si="843"/>
        <v>1795.53</v>
      </c>
      <c r="O1391" s="166"/>
      <c r="P1391" s="167">
        <f t="shared" si="844"/>
        <v>2</v>
      </c>
      <c r="Q1391" s="168">
        <f t="shared" si="845"/>
        <v>0</v>
      </c>
      <c r="R1391" s="168">
        <f t="shared" si="846"/>
        <v>0</v>
      </c>
      <c r="S1391" s="168">
        <f t="shared" si="847"/>
        <v>0</v>
      </c>
      <c r="T1391" s="169">
        <f t="shared" si="848"/>
        <v>0</v>
      </c>
      <c r="U1391" s="166"/>
      <c r="V1391" s="167">
        <f t="shared" si="849"/>
        <v>2</v>
      </c>
      <c r="W1391" s="168">
        <f t="shared" si="850"/>
        <v>0</v>
      </c>
      <c r="X1391" s="168">
        <f t="shared" si="851"/>
        <v>0</v>
      </c>
      <c r="Y1391" s="168">
        <f t="shared" si="852"/>
        <v>0</v>
      </c>
      <c r="Z1391" s="169">
        <f t="shared" si="853"/>
        <v>0</v>
      </c>
      <c r="AA1391" s="166"/>
      <c r="AB1391" s="167">
        <f t="shared" si="854"/>
        <v>2</v>
      </c>
      <c r="AC1391" s="168">
        <f t="shared" si="855"/>
        <v>0</v>
      </c>
      <c r="AD1391" s="168">
        <f t="shared" si="856"/>
        <v>0</v>
      </c>
      <c r="AE1391" s="168">
        <f t="shared" si="857"/>
        <v>0</v>
      </c>
      <c r="AF1391" s="169">
        <f t="shared" si="858"/>
        <v>0</v>
      </c>
      <c r="AG1391" s="170"/>
      <c r="AH1391" s="238" t="s">
        <v>1490</v>
      </c>
      <c r="AI1391" s="280"/>
      <c r="AN1391" s="255" t="s">
        <v>6491</v>
      </c>
      <c r="AO1391" s="256" t="s">
        <v>6492</v>
      </c>
      <c r="AP1391" s="256" t="s">
        <v>6493</v>
      </c>
      <c r="AQ1391" s="257"/>
    </row>
    <row r="1392" spans="1:43" ht="30">
      <c r="A1392" s="281"/>
      <c r="B1392" s="282" t="s">
        <v>6523</v>
      </c>
      <c r="C1392" s="299" t="s">
        <v>6524</v>
      </c>
      <c r="D1392" s="273" t="s">
        <v>6525</v>
      </c>
      <c r="E1392" s="274"/>
      <c r="F1392" s="275" t="s">
        <v>2590</v>
      </c>
      <c r="G1392" s="276">
        <v>41</v>
      </c>
      <c r="H1392" s="277">
        <v>32.65</v>
      </c>
      <c r="I1392" s="278">
        <v>12.51</v>
      </c>
      <c r="J1392" s="279">
        <f t="shared" si="839"/>
        <v>45.16</v>
      </c>
      <c r="K1392" s="166">
        <f t="shared" si="840"/>
        <v>1338.65</v>
      </c>
      <c r="L1392" s="166">
        <f t="shared" si="841"/>
        <v>512.91</v>
      </c>
      <c r="M1392" s="166">
        <f t="shared" si="842"/>
        <v>1851.56</v>
      </c>
      <c r="N1392" s="166">
        <f t="shared" si="843"/>
        <v>2314.4499999999998</v>
      </c>
      <c r="O1392" s="166"/>
      <c r="P1392" s="167">
        <f t="shared" si="844"/>
        <v>41</v>
      </c>
      <c r="Q1392" s="168">
        <f t="shared" si="845"/>
        <v>0</v>
      </c>
      <c r="R1392" s="168">
        <f t="shared" si="846"/>
        <v>0</v>
      </c>
      <c r="S1392" s="168">
        <f t="shared" si="847"/>
        <v>0</v>
      </c>
      <c r="T1392" s="169">
        <f t="shared" si="848"/>
        <v>0</v>
      </c>
      <c r="U1392" s="166"/>
      <c r="V1392" s="167">
        <f t="shared" si="849"/>
        <v>41</v>
      </c>
      <c r="W1392" s="168">
        <f t="shared" si="850"/>
        <v>0</v>
      </c>
      <c r="X1392" s="168">
        <f t="shared" si="851"/>
        <v>0</v>
      </c>
      <c r="Y1392" s="168">
        <f t="shared" si="852"/>
        <v>0</v>
      </c>
      <c r="Z1392" s="169">
        <f t="shared" si="853"/>
        <v>0</v>
      </c>
      <c r="AA1392" s="166"/>
      <c r="AB1392" s="167">
        <f t="shared" si="854"/>
        <v>41</v>
      </c>
      <c r="AC1392" s="168">
        <f t="shared" si="855"/>
        <v>0</v>
      </c>
      <c r="AD1392" s="168">
        <f t="shared" si="856"/>
        <v>0</v>
      </c>
      <c r="AE1392" s="168">
        <f t="shared" si="857"/>
        <v>0</v>
      </c>
      <c r="AF1392" s="169">
        <f t="shared" si="858"/>
        <v>0</v>
      </c>
      <c r="AG1392" s="170"/>
      <c r="AH1392" s="238" t="s">
        <v>1490</v>
      </c>
      <c r="AI1392" s="280"/>
      <c r="AN1392" s="255"/>
      <c r="AO1392" s="256"/>
      <c r="AP1392" s="256"/>
      <c r="AQ1392" s="257"/>
    </row>
    <row r="1393" spans="1:43" ht="90">
      <c r="A1393" s="281"/>
      <c r="B1393" s="282" t="s">
        <v>6526</v>
      </c>
      <c r="C1393" s="299" t="s">
        <v>6527</v>
      </c>
      <c r="D1393" s="273" t="s">
        <v>6528</v>
      </c>
      <c r="E1393" s="274"/>
      <c r="F1393" s="275" t="s">
        <v>2550</v>
      </c>
      <c r="G1393" s="276">
        <v>21</v>
      </c>
      <c r="H1393" s="277">
        <v>386.32</v>
      </c>
      <c r="I1393" s="278">
        <v>28.23</v>
      </c>
      <c r="J1393" s="279">
        <f t="shared" si="839"/>
        <v>414.55</v>
      </c>
      <c r="K1393" s="166">
        <f t="shared" si="840"/>
        <v>8112.72</v>
      </c>
      <c r="L1393" s="166">
        <f t="shared" si="841"/>
        <v>592.83000000000004</v>
      </c>
      <c r="M1393" s="166">
        <f t="shared" si="842"/>
        <v>8705.5499999999993</v>
      </c>
      <c r="N1393" s="166">
        <f t="shared" si="843"/>
        <v>10881.94</v>
      </c>
      <c r="O1393" s="166"/>
      <c r="P1393" s="167">
        <f t="shared" si="844"/>
        <v>21</v>
      </c>
      <c r="Q1393" s="168">
        <f t="shared" si="845"/>
        <v>0</v>
      </c>
      <c r="R1393" s="168">
        <f t="shared" si="846"/>
        <v>0</v>
      </c>
      <c r="S1393" s="168">
        <f t="shared" si="847"/>
        <v>0</v>
      </c>
      <c r="T1393" s="169">
        <f t="shared" si="848"/>
        <v>0</v>
      </c>
      <c r="U1393" s="166"/>
      <c r="V1393" s="167">
        <f t="shared" si="849"/>
        <v>21</v>
      </c>
      <c r="W1393" s="168">
        <f t="shared" si="850"/>
        <v>0</v>
      </c>
      <c r="X1393" s="168">
        <f t="shared" si="851"/>
        <v>0</v>
      </c>
      <c r="Y1393" s="168">
        <f t="shared" si="852"/>
        <v>0</v>
      </c>
      <c r="Z1393" s="169">
        <f t="shared" si="853"/>
        <v>0</v>
      </c>
      <c r="AA1393" s="166"/>
      <c r="AB1393" s="167">
        <f t="shared" si="854"/>
        <v>21</v>
      </c>
      <c r="AC1393" s="168">
        <f t="shared" si="855"/>
        <v>0</v>
      </c>
      <c r="AD1393" s="168">
        <f t="shared" si="856"/>
        <v>0</v>
      </c>
      <c r="AE1393" s="168">
        <f t="shared" si="857"/>
        <v>0</v>
      </c>
      <c r="AF1393" s="169">
        <f t="shared" si="858"/>
        <v>0</v>
      </c>
      <c r="AG1393" s="170"/>
      <c r="AH1393" s="238" t="s">
        <v>1490</v>
      </c>
      <c r="AI1393" s="280"/>
      <c r="AN1393" s="255"/>
      <c r="AO1393" s="256"/>
      <c r="AP1393" s="256"/>
      <c r="AQ1393" s="257"/>
    </row>
    <row r="1394" spans="1:43" ht="45">
      <c r="A1394" s="281"/>
      <c r="B1394" s="282" t="s">
        <v>6529</v>
      </c>
      <c r="C1394" s="299" t="s">
        <v>6530</v>
      </c>
      <c r="D1394" s="273" t="s">
        <v>6531</v>
      </c>
      <c r="E1394" s="274"/>
      <c r="F1394" s="275" t="s">
        <v>2594</v>
      </c>
      <c r="G1394" s="276">
        <v>4</v>
      </c>
      <c r="H1394" s="277">
        <v>510.87</v>
      </c>
      <c r="I1394" s="278">
        <v>340.58</v>
      </c>
      <c r="J1394" s="279">
        <f t="shared" si="839"/>
        <v>851.45</v>
      </c>
      <c r="K1394" s="166">
        <f t="shared" si="840"/>
        <v>2043.48</v>
      </c>
      <c r="L1394" s="166">
        <f t="shared" si="841"/>
        <v>1362.32</v>
      </c>
      <c r="M1394" s="166">
        <f t="shared" si="842"/>
        <v>3405.8</v>
      </c>
      <c r="N1394" s="166">
        <f t="shared" si="843"/>
        <v>4257.25</v>
      </c>
      <c r="O1394" s="166"/>
      <c r="P1394" s="167">
        <f t="shared" si="844"/>
        <v>4</v>
      </c>
      <c r="Q1394" s="168">
        <f t="shared" si="845"/>
        <v>0</v>
      </c>
      <c r="R1394" s="168">
        <f t="shared" si="846"/>
        <v>0</v>
      </c>
      <c r="S1394" s="168">
        <f t="shared" si="847"/>
        <v>0</v>
      </c>
      <c r="T1394" s="169">
        <f t="shared" si="848"/>
        <v>0</v>
      </c>
      <c r="U1394" s="166"/>
      <c r="V1394" s="167">
        <f t="shared" si="849"/>
        <v>4</v>
      </c>
      <c r="W1394" s="168">
        <f t="shared" si="850"/>
        <v>0</v>
      </c>
      <c r="X1394" s="168">
        <f t="shared" si="851"/>
        <v>0</v>
      </c>
      <c r="Y1394" s="168">
        <f t="shared" si="852"/>
        <v>0</v>
      </c>
      <c r="Z1394" s="169">
        <f t="shared" si="853"/>
        <v>0</v>
      </c>
      <c r="AA1394" s="166"/>
      <c r="AB1394" s="167">
        <f t="shared" si="854"/>
        <v>4</v>
      </c>
      <c r="AC1394" s="168">
        <f t="shared" si="855"/>
        <v>0</v>
      </c>
      <c r="AD1394" s="168">
        <f t="shared" si="856"/>
        <v>0</v>
      </c>
      <c r="AE1394" s="168">
        <f t="shared" si="857"/>
        <v>0</v>
      </c>
      <c r="AF1394" s="169">
        <f t="shared" si="858"/>
        <v>0</v>
      </c>
      <c r="AG1394" s="170"/>
      <c r="AH1394" s="238" t="s">
        <v>1490</v>
      </c>
      <c r="AI1394" s="280"/>
      <c r="AN1394" s="239"/>
      <c r="AO1394" s="240"/>
      <c r="AP1394" s="240"/>
      <c r="AQ1394" s="241"/>
    </row>
    <row r="1395" spans="1:43" ht="30">
      <c r="A1395" s="281"/>
      <c r="B1395" s="282" t="s">
        <v>6532</v>
      </c>
      <c r="C1395" s="320" t="s">
        <v>6533</v>
      </c>
      <c r="D1395" s="273" t="s">
        <v>6534</v>
      </c>
      <c r="E1395" s="274"/>
      <c r="F1395" s="275" t="s">
        <v>2594</v>
      </c>
      <c r="G1395" s="276">
        <v>4</v>
      </c>
      <c r="H1395" s="277">
        <v>151.62</v>
      </c>
      <c r="I1395" s="278">
        <v>8.5</v>
      </c>
      <c r="J1395" s="279">
        <f t="shared" si="839"/>
        <v>160.12</v>
      </c>
      <c r="K1395" s="166">
        <f t="shared" si="840"/>
        <v>606.48</v>
      </c>
      <c r="L1395" s="166">
        <f t="shared" si="841"/>
        <v>34</v>
      </c>
      <c r="M1395" s="166">
        <f t="shared" si="842"/>
        <v>640.48</v>
      </c>
      <c r="N1395" s="166">
        <f t="shared" si="843"/>
        <v>800.6</v>
      </c>
      <c r="O1395" s="166"/>
      <c r="P1395" s="167">
        <f t="shared" si="844"/>
        <v>4</v>
      </c>
      <c r="Q1395" s="168">
        <f t="shared" si="845"/>
        <v>0</v>
      </c>
      <c r="R1395" s="168">
        <f t="shared" si="846"/>
        <v>0</v>
      </c>
      <c r="S1395" s="168">
        <f t="shared" si="847"/>
        <v>0</v>
      </c>
      <c r="T1395" s="169">
        <f t="shared" si="848"/>
        <v>0</v>
      </c>
      <c r="U1395" s="166"/>
      <c r="V1395" s="167">
        <f t="shared" si="849"/>
        <v>4</v>
      </c>
      <c r="W1395" s="168">
        <f t="shared" si="850"/>
        <v>0</v>
      </c>
      <c r="X1395" s="168">
        <f t="shared" si="851"/>
        <v>0</v>
      </c>
      <c r="Y1395" s="168">
        <f t="shared" si="852"/>
        <v>0</v>
      </c>
      <c r="Z1395" s="169">
        <f t="shared" si="853"/>
        <v>0</v>
      </c>
      <c r="AA1395" s="166"/>
      <c r="AB1395" s="167">
        <f t="shared" si="854"/>
        <v>4</v>
      </c>
      <c r="AC1395" s="168">
        <f t="shared" si="855"/>
        <v>0</v>
      </c>
      <c r="AD1395" s="168">
        <f t="shared" si="856"/>
        <v>0</v>
      </c>
      <c r="AE1395" s="168">
        <f t="shared" si="857"/>
        <v>0</v>
      </c>
      <c r="AF1395" s="169">
        <f t="shared" si="858"/>
        <v>0</v>
      </c>
      <c r="AG1395" s="170"/>
      <c r="AH1395" s="238" t="s">
        <v>1490</v>
      </c>
      <c r="AI1395" s="280"/>
      <c r="AN1395" s="255"/>
      <c r="AO1395" s="256"/>
      <c r="AP1395" s="256"/>
      <c r="AQ1395" s="257"/>
    </row>
    <row r="1396" spans="1:43" ht="75">
      <c r="A1396" s="281"/>
      <c r="B1396" s="282" t="s">
        <v>6535</v>
      </c>
      <c r="C1396" s="299" t="s">
        <v>6536</v>
      </c>
      <c r="D1396" s="273" t="s">
        <v>6537</v>
      </c>
      <c r="E1396" s="274"/>
      <c r="F1396" s="275" t="s">
        <v>2594</v>
      </c>
      <c r="G1396" s="276">
        <v>21</v>
      </c>
      <c r="H1396" s="277">
        <v>388.05</v>
      </c>
      <c r="I1396" s="278">
        <v>17.239999999999998</v>
      </c>
      <c r="J1396" s="279">
        <f t="shared" si="839"/>
        <v>405.29</v>
      </c>
      <c r="K1396" s="166">
        <f t="shared" si="840"/>
        <v>8149.05</v>
      </c>
      <c r="L1396" s="166">
        <f t="shared" si="841"/>
        <v>362.04</v>
      </c>
      <c r="M1396" s="166">
        <f t="shared" si="842"/>
        <v>8511.09</v>
      </c>
      <c r="N1396" s="166">
        <f t="shared" si="843"/>
        <v>10638.86</v>
      </c>
      <c r="O1396" s="166"/>
      <c r="P1396" s="167">
        <f t="shared" si="844"/>
        <v>21</v>
      </c>
      <c r="Q1396" s="168">
        <f t="shared" si="845"/>
        <v>0</v>
      </c>
      <c r="R1396" s="168">
        <f t="shared" si="846"/>
        <v>0</v>
      </c>
      <c r="S1396" s="168">
        <f t="shared" si="847"/>
        <v>0</v>
      </c>
      <c r="T1396" s="169">
        <f t="shared" si="848"/>
        <v>0</v>
      </c>
      <c r="U1396" s="166"/>
      <c r="V1396" s="167">
        <f t="shared" si="849"/>
        <v>21</v>
      </c>
      <c r="W1396" s="168">
        <f t="shared" si="850"/>
        <v>0</v>
      </c>
      <c r="X1396" s="168">
        <f t="shared" si="851"/>
        <v>0</v>
      </c>
      <c r="Y1396" s="168">
        <f t="shared" si="852"/>
        <v>0</v>
      </c>
      <c r="Z1396" s="169">
        <f t="shared" si="853"/>
        <v>0</v>
      </c>
      <c r="AA1396" s="166"/>
      <c r="AB1396" s="167">
        <f t="shared" si="854"/>
        <v>21</v>
      </c>
      <c r="AC1396" s="168">
        <f t="shared" si="855"/>
        <v>0</v>
      </c>
      <c r="AD1396" s="168">
        <f t="shared" si="856"/>
        <v>0</v>
      </c>
      <c r="AE1396" s="168">
        <f t="shared" si="857"/>
        <v>0</v>
      </c>
      <c r="AF1396" s="169">
        <f t="shared" si="858"/>
        <v>0</v>
      </c>
      <c r="AG1396" s="170"/>
      <c r="AH1396" s="238" t="s">
        <v>1490</v>
      </c>
      <c r="AI1396" s="280"/>
      <c r="AN1396" s="255"/>
      <c r="AO1396" s="256"/>
      <c r="AP1396" s="256"/>
      <c r="AQ1396" s="257"/>
    </row>
    <row r="1397" spans="1:43" ht="45">
      <c r="A1397" s="281"/>
      <c r="B1397" s="282" t="s">
        <v>6538</v>
      </c>
      <c r="C1397" s="299" t="s">
        <v>6539</v>
      </c>
      <c r="D1397" s="273" t="s">
        <v>6540</v>
      </c>
      <c r="E1397" s="274"/>
      <c r="F1397" s="275" t="s">
        <v>2594</v>
      </c>
      <c r="G1397" s="276">
        <v>2</v>
      </c>
      <c r="H1397" s="277">
        <v>38.700000000000003</v>
      </c>
      <c r="I1397" s="278">
        <v>6.37</v>
      </c>
      <c r="J1397" s="279">
        <f t="shared" si="839"/>
        <v>45.07</v>
      </c>
      <c r="K1397" s="166">
        <f t="shared" si="840"/>
        <v>77.400000000000006</v>
      </c>
      <c r="L1397" s="166">
        <f t="shared" si="841"/>
        <v>12.74</v>
      </c>
      <c r="M1397" s="166">
        <f t="shared" si="842"/>
        <v>90.14</v>
      </c>
      <c r="N1397" s="166">
        <f t="shared" si="843"/>
        <v>112.68</v>
      </c>
      <c r="O1397" s="166"/>
      <c r="P1397" s="167">
        <f t="shared" si="844"/>
        <v>2</v>
      </c>
      <c r="Q1397" s="168">
        <f t="shared" si="845"/>
        <v>0</v>
      </c>
      <c r="R1397" s="168">
        <f t="shared" si="846"/>
        <v>0</v>
      </c>
      <c r="S1397" s="168">
        <f t="shared" si="847"/>
        <v>0</v>
      </c>
      <c r="T1397" s="169">
        <f t="shared" si="848"/>
        <v>0</v>
      </c>
      <c r="U1397" s="166"/>
      <c r="V1397" s="167">
        <f t="shared" si="849"/>
        <v>2</v>
      </c>
      <c r="W1397" s="168">
        <f t="shared" si="850"/>
        <v>0</v>
      </c>
      <c r="X1397" s="168">
        <f t="shared" si="851"/>
        <v>0</v>
      </c>
      <c r="Y1397" s="168">
        <f t="shared" si="852"/>
        <v>0</v>
      </c>
      <c r="Z1397" s="169">
        <f t="shared" si="853"/>
        <v>0</v>
      </c>
      <c r="AA1397" s="166"/>
      <c r="AB1397" s="167">
        <f t="shared" si="854"/>
        <v>2</v>
      </c>
      <c r="AC1397" s="168">
        <f t="shared" si="855"/>
        <v>0</v>
      </c>
      <c r="AD1397" s="168">
        <f t="shared" si="856"/>
        <v>0</v>
      </c>
      <c r="AE1397" s="168">
        <f t="shared" si="857"/>
        <v>0</v>
      </c>
      <c r="AF1397" s="169">
        <f t="shared" si="858"/>
        <v>0</v>
      </c>
      <c r="AG1397" s="170"/>
      <c r="AH1397" s="238" t="s">
        <v>1490</v>
      </c>
      <c r="AI1397" s="280"/>
      <c r="AN1397" s="255"/>
      <c r="AO1397" s="256"/>
      <c r="AP1397" s="256"/>
      <c r="AQ1397" s="257"/>
    </row>
    <row r="1398" spans="1:43" ht="45">
      <c r="A1398" s="281"/>
      <c r="B1398" s="282" t="s">
        <v>6541</v>
      </c>
      <c r="C1398" s="299" t="s">
        <v>6542</v>
      </c>
      <c r="D1398" s="273" t="s">
        <v>6543</v>
      </c>
      <c r="E1398" s="274"/>
      <c r="F1398" s="275" t="s">
        <v>2594</v>
      </c>
      <c r="G1398" s="276">
        <v>2</v>
      </c>
      <c r="H1398" s="277">
        <v>36.06</v>
      </c>
      <c r="I1398" s="278">
        <v>0.64</v>
      </c>
      <c r="J1398" s="279">
        <f t="shared" si="839"/>
        <v>36.700000000000003</v>
      </c>
      <c r="K1398" s="166">
        <f t="shared" si="840"/>
        <v>72.12</v>
      </c>
      <c r="L1398" s="166">
        <f t="shared" si="841"/>
        <v>1.28</v>
      </c>
      <c r="M1398" s="166">
        <f t="shared" si="842"/>
        <v>73.400000000000006</v>
      </c>
      <c r="N1398" s="166">
        <f t="shared" si="843"/>
        <v>91.75</v>
      </c>
      <c r="O1398" s="166"/>
      <c r="P1398" s="167">
        <f t="shared" si="844"/>
        <v>2</v>
      </c>
      <c r="Q1398" s="168">
        <f t="shared" si="845"/>
        <v>0</v>
      </c>
      <c r="R1398" s="168">
        <f t="shared" si="846"/>
        <v>0</v>
      </c>
      <c r="S1398" s="168">
        <f t="shared" si="847"/>
        <v>0</v>
      </c>
      <c r="T1398" s="169">
        <f t="shared" si="848"/>
        <v>0</v>
      </c>
      <c r="U1398" s="166"/>
      <c r="V1398" s="167">
        <f t="shared" si="849"/>
        <v>2</v>
      </c>
      <c r="W1398" s="168">
        <f t="shared" si="850"/>
        <v>0</v>
      </c>
      <c r="X1398" s="168">
        <f t="shared" si="851"/>
        <v>0</v>
      </c>
      <c r="Y1398" s="168">
        <f t="shared" si="852"/>
        <v>0</v>
      </c>
      <c r="Z1398" s="169">
        <f t="shared" si="853"/>
        <v>0</v>
      </c>
      <c r="AA1398" s="166"/>
      <c r="AB1398" s="167">
        <f t="shared" si="854"/>
        <v>2</v>
      </c>
      <c r="AC1398" s="168">
        <f t="shared" si="855"/>
        <v>0</v>
      </c>
      <c r="AD1398" s="168">
        <f t="shared" si="856"/>
        <v>0</v>
      </c>
      <c r="AE1398" s="168">
        <f t="shared" si="857"/>
        <v>0</v>
      </c>
      <c r="AF1398" s="169">
        <f t="shared" si="858"/>
        <v>0</v>
      </c>
      <c r="AG1398" s="170"/>
      <c r="AH1398" s="238" t="s">
        <v>1490</v>
      </c>
      <c r="AI1398" s="280"/>
      <c r="AN1398" s="255"/>
      <c r="AO1398" s="256"/>
      <c r="AP1398" s="256"/>
      <c r="AQ1398" s="257"/>
    </row>
    <row r="1399" spans="1:43" ht="60">
      <c r="A1399" s="281"/>
      <c r="B1399" s="282" t="s">
        <v>6544</v>
      </c>
      <c r="C1399" s="299" t="s">
        <v>6545</v>
      </c>
      <c r="D1399" s="273" t="s">
        <v>6546</v>
      </c>
      <c r="E1399" s="274"/>
      <c r="F1399" s="275" t="s">
        <v>2550</v>
      </c>
      <c r="G1399" s="276">
        <v>2</v>
      </c>
      <c r="H1399" s="277">
        <v>326.64999999999998</v>
      </c>
      <c r="I1399" s="278">
        <v>28.87</v>
      </c>
      <c r="J1399" s="279">
        <f t="shared" si="839"/>
        <v>355.52</v>
      </c>
      <c r="K1399" s="166">
        <f t="shared" si="840"/>
        <v>653.29999999999995</v>
      </c>
      <c r="L1399" s="166">
        <f t="shared" si="841"/>
        <v>57.74</v>
      </c>
      <c r="M1399" s="166">
        <f t="shared" si="842"/>
        <v>711.04</v>
      </c>
      <c r="N1399" s="166">
        <f t="shared" si="843"/>
        <v>888.8</v>
      </c>
      <c r="O1399" s="166"/>
      <c r="P1399" s="167">
        <f t="shared" si="844"/>
        <v>2</v>
      </c>
      <c r="Q1399" s="168">
        <f t="shared" si="845"/>
        <v>0</v>
      </c>
      <c r="R1399" s="168">
        <f t="shared" si="846"/>
        <v>0</v>
      </c>
      <c r="S1399" s="168">
        <f t="shared" si="847"/>
        <v>0</v>
      </c>
      <c r="T1399" s="169">
        <f t="shared" si="848"/>
        <v>0</v>
      </c>
      <c r="U1399" s="166"/>
      <c r="V1399" s="167">
        <f t="shared" si="849"/>
        <v>2</v>
      </c>
      <c r="W1399" s="168">
        <f t="shared" si="850"/>
        <v>0</v>
      </c>
      <c r="X1399" s="168">
        <f t="shared" si="851"/>
        <v>0</v>
      </c>
      <c r="Y1399" s="168">
        <f t="shared" si="852"/>
        <v>0</v>
      </c>
      <c r="Z1399" s="169">
        <f t="shared" si="853"/>
        <v>0</v>
      </c>
      <c r="AA1399" s="166"/>
      <c r="AB1399" s="167">
        <f t="shared" si="854"/>
        <v>2</v>
      </c>
      <c r="AC1399" s="168">
        <f t="shared" si="855"/>
        <v>0</v>
      </c>
      <c r="AD1399" s="168">
        <f t="shared" si="856"/>
        <v>0</v>
      </c>
      <c r="AE1399" s="168">
        <f t="shared" si="857"/>
        <v>0</v>
      </c>
      <c r="AF1399" s="169">
        <f t="shared" si="858"/>
        <v>0</v>
      </c>
      <c r="AG1399" s="170"/>
      <c r="AH1399" s="238" t="s">
        <v>1490</v>
      </c>
      <c r="AI1399" s="280"/>
      <c r="AN1399" s="255"/>
      <c r="AO1399" s="256"/>
      <c r="AP1399" s="256"/>
      <c r="AQ1399" s="257"/>
    </row>
    <row r="1400" spans="1:43" ht="19.5">
      <c r="A1400" s="281"/>
      <c r="B1400" s="282" t="s">
        <v>6547</v>
      </c>
      <c r="C1400" s="299" t="s">
        <v>6548</v>
      </c>
      <c r="D1400" s="273" t="s">
        <v>6549</v>
      </c>
      <c r="E1400" s="274"/>
      <c r="F1400" s="275" t="s">
        <v>2594</v>
      </c>
      <c r="G1400" s="276">
        <v>10</v>
      </c>
      <c r="H1400" s="277">
        <v>70.84</v>
      </c>
      <c r="I1400" s="278">
        <v>6.26</v>
      </c>
      <c r="J1400" s="279">
        <f t="shared" si="839"/>
        <v>77.099999999999994</v>
      </c>
      <c r="K1400" s="166">
        <f t="shared" si="840"/>
        <v>708.4</v>
      </c>
      <c r="L1400" s="166">
        <f t="shared" si="841"/>
        <v>62.6</v>
      </c>
      <c r="M1400" s="166">
        <f t="shared" si="842"/>
        <v>771</v>
      </c>
      <c r="N1400" s="166">
        <f t="shared" si="843"/>
        <v>963.75</v>
      </c>
      <c r="O1400" s="166"/>
      <c r="P1400" s="167">
        <f t="shared" si="844"/>
        <v>10</v>
      </c>
      <c r="Q1400" s="168">
        <f t="shared" si="845"/>
        <v>0</v>
      </c>
      <c r="R1400" s="168">
        <f t="shared" si="846"/>
        <v>0</v>
      </c>
      <c r="S1400" s="168">
        <f t="shared" si="847"/>
        <v>0</v>
      </c>
      <c r="T1400" s="169">
        <f t="shared" si="848"/>
        <v>0</v>
      </c>
      <c r="U1400" s="166"/>
      <c r="V1400" s="167">
        <f t="shared" si="849"/>
        <v>10</v>
      </c>
      <c r="W1400" s="168">
        <f t="shared" si="850"/>
        <v>0</v>
      </c>
      <c r="X1400" s="168">
        <f t="shared" si="851"/>
        <v>0</v>
      </c>
      <c r="Y1400" s="168">
        <f t="shared" si="852"/>
        <v>0</v>
      </c>
      <c r="Z1400" s="169">
        <f t="shared" si="853"/>
        <v>0</v>
      </c>
      <c r="AA1400" s="166"/>
      <c r="AB1400" s="167">
        <f t="shared" si="854"/>
        <v>10</v>
      </c>
      <c r="AC1400" s="168">
        <f t="shared" si="855"/>
        <v>0</v>
      </c>
      <c r="AD1400" s="168">
        <f t="shared" si="856"/>
        <v>0</v>
      </c>
      <c r="AE1400" s="168">
        <f t="shared" si="857"/>
        <v>0</v>
      </c>
      <c r="AF1400" s="169">
        <f t="shared" si="858"/>
        <v>0</v>
      </c>
      <c r="AG1400" s="170"/>
      <c r="AH1400" s="238" t="s">
        <v>1490</v>
      </c>
      <c r="AI1400" s="280"/>
      <c r="AN1400" s="239"/>
      <c r="AO1400" s="240"/>
      <c r="AP1400" s="240"/>
      <c r="AQ1400" s="241"/>
    </row>
    <row r="1401" spans="1:43" ht="45">
      <c r="A1401" s="281"/>
      <c r="B1401" s="282" t="s">
        <v>6550</v>
      </c>
      <c r="C1401" s="320" t="s">
        <v>5791</v>
      </c>
      <c r="D1401" s="273" t="s">
        <v>6551</v>
      </c>
      <c r="E1401" s="274"/>
      <c r="F1401" s="275" t="s">
        <v>2594</v>
      </c>
      <c r="G1401" s="276">
        <v>4</v>
      </c>
      <c r="H1401" s="277">
        <v>33.97</v>
      </c>
      <c r="I1401" s="278">
        <v>60.77</v>
      </c>
      <c r="J1401" s="279">
        <f t="shared" si="839"/>
        <v>94.74</v>
      </c>
      <c r="K1401" s="166">
        <f t="shared" si="840"/>
        <v>135.88</v>
      </c>
      <c r="L1401" s="166">
        <f t="shared" si="841"/>
        <v>243.08</v>
      </c>
      <c r="M1401" s="166">
        <f t="shared" si="842"/>
        <v>378.96</v>
      </c>
      <c r="N1401" s="166">
        <f t="shared" si="843"/>
        <v>473.7</v>
      </c>
      <c r="O1401" s="166"/>
      <c r="P1401" s="167">
        <f t="shared" si="844"/>
        <v>4</v>
      </c>
      <c r="Q1401" s="168">
        <f t="shared" si="845"/>
        <v>0</v>
      </c>
      <c r="R1401" s="168">
        <f t="shared" si="846"/>
        <v>0</v>
      </c>
      <c r="S1401" s="168">
        <f t="shared" si="847"/>
        <v>0</v>
      </c>
      <c r="T1401" s="169">
        <f t="shared" si="848"/>
        <v>0</v>
      </c>
      <c r="U1401" s="166"/>
      <c r="V1401" s="167">
        <f t="shared" si="849"/>
        <v>4</v>
      </c>
      <c r="W1401" s="168">
        <f t="shared" si="850"/>
        <v>0</v>
      </c>
      <c r="X1401" s="168">
        <f t="shared" si="851"/>
        <v>0</v>
      </c>
      <c r="Y1401" s="168">
        <f t="shared" si="852"/>
        <v>0</v>
      </c>
      <c r="Z1401" s="169">
        <f t="shared" si="853"/>
        <v>0</v>
      </c>
      <c r="AA1401" s="166"/>
      <c r="AB1401" s="167">
        <f t="shared" si="854"/>
        <v>4</v>
      </c>
      <c r="AC1401" s="168">
        <f t="shared" si="855"/>
        <v>0</v>
      </c>
      <c r="AD1401" s="168">
        <f t="shared" si="856"/>
        <v>0</v>
      </c>
      <c r="AE1401" s="168">
        <f t="shared" si="857"/>
        <v>0</v>
      </c>
      <c r="AF1401" s="169">
        <f t="shared" si="858"/>
        <v>0</v>
      </c>
      <c r="AG1401" s="170"/>
      <c r="AH1401" s="238" t="s">
        <v>1490</v>
      </c>
      <c r="AI1401" s="280"/>
      <c r="AN1401" s="255"/>
      <c r="AO1401" s="256"/>
      <c r="AP1401" s="256"/>
      <c r="AQ1401" s="257"/>
    </row>
    <row r="1402" spans="1:43" ht="45">
      <c r="A1402" s="281"/>
      <c r="B1402" s="282" t="s">
        <v>6552</v>
      </c>
      <c r="C1402" s="299" t="s">
        <v>6553</v>
      </c>
      <c r="D1402" s="273" t="s">
        <v>6554</v>
      </c>
      <c r="E1402" s="274"/>
      <c r="F1402" s="275" t="s">
        <v>2550</v>
      </c>
      <c r="G1402" s="276">
        <v>2</v>
      </c>
      <c r="H1402" s="277">
        <v>163.13</v>
      </c>
      <c r="I1402" s="278">
        <v>20.87</v>
      </c>
      <c r="J1402" s="279">
        <f t="shared" si="839"/>
        <v>184</v>
      </c>
      <c r="K1402" s="166">
        <f t="shared" si="840"/>
        <v>326.26</v>
      </c>
      <c r="L1402" s="166">
        <f t="shared" si="841"/>
        <v>41.74</v>
      </c>
      <c r="M1402" s="166">
        <f t="shared" si="842"/>
        <v>368</v>
      </c>
      <c r="N1402" s="166">
        <f t="shared" si="843"/>
        <v>460</v>
      </c>
      <c r="O1402" s="166"/>
      <c r="P1402" s="167">
        <f t="shared" si="844"/>
        <v>2</v>
      </c>
      <c r="Q1402" s="168">
        <f t="shared" si="845"/>
        <v>0</v>
      </c>
      <c r="R1402" s="168">
        <f t="shared" si="846"/>
        <v>0</v>
      </c>
      <c r="S1402" s="168">
        <f t="shared" si="847"/>
        <v>0</v>
      </c>
      <c r="T1402" s="169">
        <f t="shared" si="848"/>
        <v>0</v>
      </c>
      <c r="U1402" s="166"/>
      <c r="V1402" s="167">
        <f t="shared" si="849"/>
        <v>2</v>
      </c>
      <c r="W1402" s="168">
        <f t="shared" si="850"/>
        <v>0</v>
      </c>
      <c r="X1402" s="168">
        <f t="shared" si="851"/>
        <v>0</v>
      </c>
      <c r="Y1402" s="168">
        <f t="shared" si="852"/>
        <v>0</v>
      </c>
      <c r="Z1402" s="169">
        <f t="shared" si="853"/>
        <v>0</v>
      </c>
      <c r="AA1402" s="166"/>
      <c r="AB1402" s="167">
        <f t="shared" si="854"/>
        <v>2</v>
      </c>
      <c r="AC1402" s="168">
        <f t="shared" si="855"/>
        <v>0</v>
      </c>
      <c r="AD1402" s="168">
        <f t="shared" si="856"/>
        <v>0</v>
      </c>
      <c r="AE1402" s="168">
        <f t="shared" si="857"/>
        <v>0</v>
      </c>
      <c r="AF1402" s="169">
        <f t="shared" si="858"/>
        <v>0</v>
      </c>
      <c r="AG1402" s="170"/>
      <c r="AH1402" s="238" t="s">
        <v>1490</v>
      </c>
      <c r="AI1402" s="280"/>
      <c r="AN1402" s="255"/>
      <c r="AO1402" s="256"/>
      <c r="AP1402" s="256"/>
      <c r="AQ1402" s="257"/>
    </row>
    <row r="1403" spans="1:43" ht="90">
      <c r="A1403" s="281"/>
      <c r="B1403" s="282" t="s">
        <v>6555</v>
      </c>
      <c r="C1403" s="296" t="s">
        <v>6556</v>
      </c>
      <c r="D1403" s="273" t="s">
        <v>6557</v>
      </c>
      <c r="E1403" s="274"/>
      <c r="F1403" s="275" t="s">
        <v>2594</v>
      </c>
      <c r="G1403" s="276">
        <v>2</v>
      </c>
      <c r="H1403" s="277">
        <v>97846.68</v>
      </c>
      <c r="I1403" s="278">
        <v>3539.7</v>
      </c>
      <c r="J1403" s="279">
        <f t="shared" si="839"/>
        <v>101386.38</v>
      </c>
      <c r="K1403" s="166">
        <f t="shared" si="840"/>
        <v>195693.36</v>
      </c>
      <c r="L1403" s="166">
        <f t="shared" si="841"/>
        <v>7079.4</v>
      </c>
      <c r="M1403" s="166">
        <f t="shared" si="842"/>
        <v>202772.76</v>
      </c>
      <c r="N1403" s="166">
        <f t="shared" si="843"/>
        <v>253465.95</v>
      </c>
      <c r="O1403" s="166"/>
      <c r="P1403" s="167">
        <f t="shared" si="844"/>
        <v>2</v>
      </c>
      <c r="Q1403" s="168">
        <f t="shared" si="845"/>
        <v>0</v>
      </c>
      <c r="R1403" s="168">
        <f t="shared" si="846"/>
        <v>0</v>
      </c>
      <c r="S1403" s="168">
        <f t="shared" si="847"/>
        <v>0</v>
      </c>
      <c r="T1403" s="169">
        <f t="shared" si="848"/>
        <v>0</v>
      </c>
      <c r="U1403" s="166"/>
      <c r="V1403" s="167">
        <f t="shared" si="849"/>
        <v>2</v>
      </c>
      <c r="W1403" s="168">
        <f t="shared" si="850"/>
        <v>0</v>
      </c>
      <c r="X1403" s="168">
        <f t="shared" si="851"/>
        <v>0</v>
      </c>
      <c r="Y1403" s="168">
        <f t="shared" si="852"/>
        <v>0</v>
      </c>
      <c r="Z1403" s="169">
        <f t="shared" si="853"/>
        <v>0</v>
      </c>
      <c r="AA1403" s="166"/>
      <c r="AB1403" s="167">
        <f t="shared" si="854"/>
        <v>2</v>
      </c>
      <c r="AC1403" s="168">
        <f t="shared" si="855"/>
        <v>0</v>
      </c>
      <c r="AD1403" s="168">
        <f t="shared" si="856"/>
        <v>0</v>
      </c>
      <c r="AE1403" s="168">
        <f t="shared" si="857"/>
        <v>0</v>
      </c>
      <c r="AF1403" s="169">
        <f t="shared" si="858"/>
        <v>0</v>
      </c>
      <c r="AG1403" s="170"/>
      <c r="AH1403" s="238" t="s">
        <v>1490</v>
      </c>
      <c r="AI1403" s="280"/>
      <c r="AN1403" s="255" t="s">
        <v>6558</v>
      </c>
      <c r="AO1403" s="256" t="s">
        <v>6559</v>
      </c>
      <c r="AP1403" s="256" t="s">
        <v>6560</v>
      </c>
      <c r="AQ1403" s="257"/>
    </row>
    <row r="1404" spans="1:43" ht="45">
      <c r="A1404" s="281"/>
      <c r="B1404" s="282" t="s">
        <v>6561</v>
      </c>
      <c r="C1404" s="299" t="s">
        <v>6562</v>
      </c>
      <c r="D1404" s="273" t="s">
        <v>6563</v>
      </c>
      <c r="E1404" s="274"/>
      <c r="F1404" s="275" t="s">
        <v>2594</v>
      </c>
      <c r="G1404" s="276">
        <v>2</v>
      </c>
      <c r="H1404" s="277">
        <v>8407.27</v>
      </c>
      <c r="I1404" s="278">
        <v>644.22</v>
      </c>
      <c r="J1404" s="279">
        <f t="shared" si="839"/>
        <v>9051.49</v>
      </c>
      <c r="K1404" s="166">
        <f t="shared" si="840"/>
        <v>16814.54</v>
      </c>
      <c r="L1404" s="166">
        <f t="shared" si="841"/>
        <v>1288.44</v>
      </c>
      <c r="M1404" s="166">
        <f t="shared" si="842"/>
        <v>18102.98</v>
      </c>
      <c r="N1404" s="166">
        <f t="shared" si="843"/>
        <v>22628.73</v>
      </c>
      <c r="O1404" s="166"/>
      <c r="P1404" s="167">
        <f t="shared" si="844"/>
        <v>2</v>
      </c>
      <c r="Q1404" s="168">
        <f t="shared" si="845"/>
        <v>0</v>
      </c>
      <c r="R1404" s="168">
        <f t="shared" si="846"/>
        <v>0</v>
      </c>
      <c r="S1404" s="168">
        <f t="shared" si="847"/>
        <v>0</v>
      </c>
      <c r="T1404" s="169">
        <f t="shared" si="848"/>
        <v>0</v>
      </c>
      <c r="U1404" s="166"/>
      <c r="V1404" s="167">
        <f t="shared" si="849"/>
        <v>2</v>
      </c>
      <c r="W1404" s="168">
        <f t="shared" si="850"/>
        <v>0</v>
      </c>
      <c r="X1404" s="168">
        <f t="shared" si="851"/>
        <v>0</v>
      </c>
      <c r="Y1404" s="168">
        <f t="shared" si="852"/>
        <v>0</v>
      </c>
      <c r="Z1404" s="169">
        <f t="shared" si="853"/>
        <v>0</v>
      </c>
      <c r="AA1404" s="166"/>
      <c r="AB1404" s="167">
        <f t="shared" si="854"/>
        <v>2</v>
      </c>
      <c r="AC1404" s="168">
        <f t="shared" si="855"/>
        <v>0</v>
      </c>
      <c r="AD1404" s="168">
        <f t="shared" si="856"/>
        <v>0</v>
      </c>
      <c r="AE1404" s="168">
        <f t="shared" si="857"/>
        <v>0</v>
      </c>
      <c r="AF1404" s="169">
        <f t="shared" si="858"/>
        <v>0</v>
      </c>
      <c r="AG1404" s="170"/>
      <c r="AH1404" s="238" t="s">
        <v>1490</v>
      </c>
      <c r="AI1404" s="280"/>
      <c r="AN1404" s="255"/>
      <c r="AO1404" s="256"/>
      <c r="AP1404" s="256"/>
      <c r="AQ1404" s="257"/>
    </row>
    <row r="1405" spans="1:43" ht="19.5" customHeight="1">
      <c r="A1405" s="281"/>
      <c r="B1405" s="282" t="s">
        <v>6564</v>
      </c>
      <c r="C1405" s="299" t="s">
        <v>6565</v>
      </c>
      <c r="D1405" s="273" t="s">
        <v>6566</v>
      </c>
      <c r="E1405" s="274"/>
      <c r="F1405" s="275" t="s">
        <v>2594</v>
      </c>
      <c r="G1405" s="276">
        <v>2</v>
      </c>
      <c r="H1405" s="277">
        <v>10730.8</v>
      </c>
      <c r="I1405" s="278">
        <v>644.22</v>
      </c>
      <c r="J1405" s="279">
        <f t="shared" si="839"/>
        <v>11375.02</v>
      </c>
      <c r="K1405" s="166">
        <f t="shared" si="840"/>
        <v>21461.599999999999</v>
      </c>
      <c r="L1405" s="166">
        <f t="shared" si="841"/>
        <v>1288.44</v>
      </c>
      <c r="M1405" s="166">
        <f t="shared" si="842"/>
        <v>22750.04</v>
      </c>
      <c r="N1405" s="166">
        <f t="shared" si="843"/>
        <v>28437.55</v>
      </c>
      <c r="O1405" s="166"/>
      <c r="P1405" s="167">
        <f t="shared" si="844"/>
        <v>2</v>
      </c>
      <c r="Q1405" s="168">
        <f t="shared" si="845"/>
        <v>0</v>
      </c>
      <c r="R1405" s="168">
        <f t="shared" si="846"/>
        <v>0</v>
      </c>
      <c r="S1405" s="168">
        <f t="shared" si="847"/>
        <v>0</v>
      </c>
      <c r="T1405" s="169">
        <f t="shared" si="848"/>
        <v>0</v>
      </c>
      <c r="U1405" s="166"/>
      <c r="V1405" s="167">
        <f t="shared" si="849"/>
        <v>2</v>
      </c>
      <c r="W1405" s="168">
        <f t="shared" si="850"/>
        <v>0</v>
      </c>
      <c r="X1405" s="168">
        <f t="shared" si="851"/>
        <v>0</v>
      </c>
      <c r="Y1405" s="168">
        <f t="shared" si="852"/>
        <v>0</v>
      </c>
      <c r="Z1405" s="169">
        <f t="shared" si="853"/>
        <v>0</v>
      </c>
      <c r="AA1405" s="166"/>
      <c r="AB1405" s="167">
        <f t="shared" si="854"/>
        <v>2</v>
      </c>
      <c r="AC1405" s="168">
        <f t="shared" si="855"/>
        <v>0</v>
      </c>
      <c r="AD1405" s="168">
        <f t="shared" si="856"/>
        <v>0</v>
      </c>
      <c r="AE1405" s="168">
        <f t="shared" si="857"/>
        <v>0</v>
      </c>
      <c r="AF1405" s="169">
        <f t="shared" si="858"/>
        <v>0</v>
      </c>
      <c r="AG1405" s="170"/>
      <c r="AH1405" s="238" t="s">
        <v>1490</v>
      </c>
      <c r="AI1405" s="280"/>
      <c r="AN1405" s="255"/>
      <c r="AO1405" s="256"/>
      <c r="AP1405" s="256"/>
      <c r="AQ1405" s="257"/>
    </row>
    <row r="1406" spans="1:43" ht="19.5" customHeight="1" thickBot="1">
      <c r="A1406" s="281"/>
      <c r="B1406" s="282" t="s">
        <v>6567</v>
      </c>
      <c r="C1406" s="299" t="s">
        <v>6568</v>
      </c>
      <c r="D1406" s="273" t="s">
        <v>6569</v>
      </c>
      <c r="E1406" s="274"/>
      <c r="F1406" s="275" t="s">
        <v>2594</v>
      </c>
      <c r="G1406" s="276">
        <v>2</v>
      </c>
      <c r="H1406" s="277">
        <v>14756.87</v>
      </c>
      <c r="I1406" s="278">
        <v>644.22</v>
      </c>
      <c r="J1406" s="279">
        <f t="shared" si="839"/>
        <v>15401.09</v>
      </c>
      <c r="K1406" s="166">
        <f t="shared" si="840"/>
        <v>29513.74</v>
      </c>
      <c r="L1406" s="166">
        <f t="shared" si="841"/>
        <v>1288.44</v>
      </c>
      <c r="M1406" s="166">
        <f t="shared" si="842"/>
        <v>30802.18</v>
      </c>
      <c r="N1406" s="166">
        <f t="shared" si="843"/>
        <v>38502.730000000003</v>
      </c>
      <c r="O1406" s="166"/>
      <c r="P1406" s="167">
        <f t="shared" si="844"/>
        <v>2</v>
      </c>
      <c r="Q1406" s="168">
        <f t="shared" si="845"/>
        <v>0</v>
      </c>
      <c r="R1406" s="168">
        <f t="shared" si="846"/>
        <v>0</v>
      </c>
      <c r="S1406" s="168">
        <f t="shared" si="847"/>
        <v>0</v>
      </c>
      <c r="T1406" s="169">
        <f t="shared" si="848"/>
        <v>0</v>
      </c>
      <c r="U1406" s="166"/>
      <c r="V1406" s="167">
        <f t="shared" si="849"/>
        <v>2</v>
      </c>
      <c r="W1406" s="168">
        <f t="shared" si="850"/>
        <v>0</v>
      </c>
      <c r="X1406" s="168">
        <f t="shared" si="851"/>
        <v>0</v>
      </c>
      <c r="Y1406" s="168">
        <f t="shared" si="852"/>
        <v>0</v>
      </c>
      <c r="Z1406" s="169">
        <f t="shared" si="853"/>
        <v>0</v>
      </c>
      <c r="AA1406" s="166"/>
      <c r="AB1406" s="167">
        <f t="shared" si="854"/>
        <v>2</v>
      </c>
      <c r="AC1406" s="168">
        <f t="shared" si="855"/>
        <v>0</v>
      </c>
      <c r="AD1406" s="168">
        <f t="shared" si="856"/>
        <v>0</v>
      </c>
      <c r="AE1406" s="168">
        <f t="shared" si="857"/>
        <v>0</v>
      </c>
      <c r="AF1406" s="169">
        <f t="shared" si="858"/>
        <v>0</v>
      </c>
      <c r="AG1406" s="170"/>
      <c r="AH1406" s="238" t="s">
        <v>1490</v>
      </c>
      <c r="AI1406" s="280"/>
      <c r="AN1406" s="239"/>
      <c r="AO1406" s="240"/>
      <c r="AP1406" s="240"/>
      <c r="AQ1406" s="241"/>
    </row>
    <row r="1407" spans="1:43" ht="32.25" thickBot="1">
      <c r="A1407" s="293"/>
      <c r="B1407" s="243" t="s">
        <v>6570</v>
      </c>
      <c r="C1407" s="307" t="s">
        <v>2541</v>
      </c>
      <c r="D1407" s="244" t="s">
        <v>6571</v>
      </c>
      <c r="E1407" s="192">
        <f>SUM(N1409:N1434)</f>
        <v>236326.5</v>
      </c>
      <c r="F1407" s="245"/>
      <c r="G1407" s="246" t="s">
        <v>2541</v>
      </c>
      <c r="H1407" s="247"/>
      <c r="I1407" s="248"/>
      <c r="J1407" s="249"/>
      <c r="K1407" s="250"/>
      <c r="L1407" s="250"/>
      <c r="M1407" s="250"/>
      <c r="N1407" s="250"/>
      <c r="O1407" s="251">
        <f>SUM(T1409:T1434)</f>
        <v>0</v>
      </c>
      <c r="P1407" s="252"/>
      <c r="Q1407" s="253"/>
      <c r="R1407" s="253"/>
      <c r="S1407" s="253"/>
      <c r="T1407" s="254"/>
      <c r="U1407" s="251">
        <f>SUM(Z1409:Z1434)</f>
        <v>0</v>
      </c>
      <c r="V1407" s="252"/>
      <c r="W1407" s="253"/>
      <c r="X1407" s="253"/>
      <c r="Y1407" s="253"/>
      <c r="Z1407" s="254"/>
      <c r="AA1407" s="251">
        <f>SUM(AF1409:AF1434)</f>
        <v>0</v>
      </c>
      <c r="AB1407" s="252"/>
      <c r="AC1407" s="253"/>
      <c r="AD1407" s="253"/>
      <c r="AE1407" s="253"/>
      <c r="AF1407" s="254"/>
      <c r="AG1407" s="237"/>
      <c r="AH1407" s="238" t="s">
        <v>1490</v>
      </c>
      <c r="AI1407" s="190"/>
      <c r="AN1407" s="255"/>
      <c r="AO1407" s="256"/>
      <c r="AP1407" s="256"/>
      <c r="AQ1407" s="257"/>
    </row>
    <row r="1408" spans="1:43" ht="19.5">
      <c r="A1408" s="287"/>
      <c r="B1408" s="259" t="s">
        <v>6572</v>
      </c>
      <c r="C1408" s="303" t="s">
        <v>2541</v>
      </c>
      <c r="D1408" s="260" t="s">
        <v>6573</v>
      </c>
      <c r="E1408" s="181">
        <f>SUM(N1409:N1422)</f>
        <v>95606</v>
      </c>
      <c r="F1408" s="261"/>
      <c r="G1408" s="262" t="s">
        <v>2541</v>
      </c>
      <c r="H1408" s="263"/>
      <c r="I1408" s="264"/>
      <c r="J1408" s="265"/>
      <c r="K1408" s="266"/>
      <c r="L1408" s="266"/>
      <c r="M1408" s="266"/>
      <c r="N1408" s="266"/>
      <c r="O1408" s="267">
        <f>SUM(T1409:T1422)</f>
        <v>0</v>
      </c>
      <c r="P1408" s="268"/>
      <c r="Q1408" s="269"/>
      <c r="R1408" s="269"/>
      <c r="S1408" s="269"/>
      <c r="T1408" s="270"/>
      <c r="U1408" s="267">
        <f>SUM(Z1409:Z1422)</f>
        <v>0</v>
      </c>
      <c r="V1408" s="268"/>
      <c r="W1408" s="269"/>
      <c r="X1408" s="269"/>
      <c r="Y1408" s="269"/>
      <c r="Z1408" s="270"/>
      <c r="AA1408" s="267">
        <f>SUM(AF1409:AF1422)</f>
        <v>0</v>
      </c>
      <c r="AB1408" s="268"/>
      <c r="AC1408" s="269"/>
      <c r="AD1408" s="269"/>
      <c r="AE1408" s="269"/>
      <c r="AF1408" s="270"/>
      <c r="AG1408" s="237"/>
      <c r="AH1408" s="238" t="s">
        <v>1490</v>
      </c>
      <c r="AI1408" s="190"/>
      <c r="AN1408" s="255"/>
      <c r="AO1408" s="256"/>
      <c r="AP1408" s="256"/>
      <c r="AQ1408" s="257"/>
    </row>
    <row r="1409" spans="1:43" ht="30">
      <c r="A1409" s="281"/>
      <c r="B1409" s="282" t="s">
        <v>6574</v>
      </c>
      <c r="C1409" s="296" t="s">
        <v>6575</v>
      </c>
      <c r="D1409" s="273" t="s">
        <v>6576</v>
      </c>
      <c r="E1409" s="274"/>
      <c r="F1409" s="275" t="s">
        <v>2594</v>
      </c>
      <c r="G1409" s="276">
        <v>2</v>
      </c>
      <c r="H1409" s="277">
        <v>2110</v>
      </c>
      <c r="I1409" s="278">
        <v>769.5</v>
      </c>
      <c r="J1409" s="279">
        <f t="shared" ref="J1409:J1422" si="859">ROUND(H1409+I1409,2)</f>
        <v>2879.5</v>
      </c>
      <c r="K1409" s="166">
        <f t="shared" ref="K1409:K1422" si="860">ROUND(G1409*H1409,2)</f>
        <v>4220</v>
      </c>
      <c r="L1409" s="166">
        <f t="shared" ref="L1409:L1422" si="861">ROUND(G1409*I1409,2)</f>
        <v>1539</v>
      </c>
      <c r="M1409" s="166">
        <f t="shared" ref="M1409:M1422" si="862">ROUND(K1409+L1409,2)</f>
        <v>5759</v>
      </c>
      <c r="N1409" s="166">
        <f t="shared" ref="N1409:N1422" si="863">ROUND(M1409*(1+$I$2),2)</f>
        <v>7198.75</v>
      </c>
      <c r="O1409" s="166"/>
      <c r="P1409" s="167">
        <f t="shared" ref="P1409:P1422" si="864">ROUND(G1409-O1409,2)</f>
        <v>2</v>
      </c>
      <c r="Q1409" s="168">
        <f t="shared" ref="Q1409:Q1422" si="865">ROUND(O1409*$H1409*(1+$I$2),2)</f>
        <v>0</v>
      </c>
      <c r="R1409" s="168">
        <f t="shared" ref="R1409:R1422" si="866">ROUND(O1409*$I1409*(1+$I$2),2)</f>
        <v>0</v>
      </c>
      <c r="S1409" s="168">
        <f t="shared" ref="S1409:S1422" si="867">ROUND(O1409*($I1409+$H1409),2)</f>
        <v>0</v>
      </c>
      <c r="T1409" s="169">
        <f t="shared" ref="T1409:T1422" si="868">ROUND(Q1409+R1409,2)</f>
        <v>0</v>
      </c>
      <c r="U1409" s="166"/>
      <c r="V1409" s="167">
        <f t="shared" ref="V1409:V1422" si="869">ROUND(P1409-U1409,2)</f>
        <v>2</v>
      </c>
      <c r="W1409" s="168">
        <f t="shared" ref="W1409:W1422" si="870">ROUND(U1409*$H1409*(1+$I$2),2)</f>
        <v>0</v>
      </c>
      <c r="X1409" s="168">
        <f t="shared" ref="X1409:X1422" si="871">ROUND(U1409*$I1409*(1+$I$2),2)</f>
        <v>0</v>
      </c>
      <c r="Y1409" s="168">
        <f t="shared" ref="Y1409:Y1422" si="872">ROUND(U1409*($I1409+$H1409),2)</f>
        <v>0</v>
      </c>
      <c r="Z1409" s="169">
        <f t="shared" ref="Z1409:Z1422" si="873">ROUND(W1409+X1409,2)</f>
        <v>0</v>
      </c>
      <c r="AA1409" s="166"/>
      <c r="AB1409" s="167">
        <f t="shared" ref="AB1409:AB1422" si="874">ROUND(V1409-AA1409,2)</f>
        <v>2</v>
      </c>
      <c r="AC1409" s="168">
        <f t="shared" ref="AC1409:AC1422" si="875">ROUND(AA1409*$H1409*(1+$I$2),2)</f>
        <v>0</v>
      </c>
      <c r="AD1409" s="168">
        <f t="shared" ref="AD1409:AD1422" si="876">ROUND(AA1409*$I1409*(1+$I$2),2)</f>
        <v>0</v>
      </c>
      <c r="AE1409" s="168">
        <f t="shared" ref="AE1409:AE1422" si="877">ROUND(AA1409*($I1409+$H1409),2)</f>
        <v>0</v>
      </c>
      <c r="AF1409" s="169">
        <f t="shared" ref="AF1409:AF1422" si="878">ROUND(AC1409+AD1409,2)</f>
        <v>0</v>
      </c>
      <c r="AG1409" s="170"/>
      <c r="AH1409" s="238" t="s">
        <v>1490</v>
      </c>
      <c r="AI1409" s="280"/>
      <c r="AN1409" s="255" t="s">
        <v>6577</v>
      </c>
      <c r="AO1409" s="256" t="s">
        <v>6578</v>
      </c>
      <c r="AP1409" s="256" t="s">
        <v>6579</v>
      </c>
      <c r="AQ1409" s="257"/>
    </row>
    <row r="1410" spans="1:43" ht="30">
      <c r="A1410" s="281"/>
      <c r="B1410" s="282" t="s">
        <v>6580</v>
      </c>
      <c r="C1410" s="296" t="s">
        <v>6581</v>
      </c>
      <c r="D1410" s="273" t="s">
        <v>6582</v>
      </c>
      <c r="E1410" s="274"/>
      <c r="F1410" s="275" t="s">
        <v>2594</v>
      </c>
      <c r="G1410" s="276">
        <v>2</v>
      </c>
      <c r="H1410" s="277">
        <v>2562</v>
      </c>
      <c r="I1410" s="278">
        <v>923.4</v>
      </c>
      <c r="J1410" s="279">
        <f t="shared" si="859"/>
        <v>3485.4</v>
      </c>
      <c r="K1410" s="166">
        <f t="shared" si="860"/>
        <v>5124</v>
      </c>
      <c r="L1410" s="166">
        <f t="shared" si="861"/>
        <v>1846.8</v>
      </c>
      <c r="M1410" s="166">
        <f t="shared" si="862"/>
        <v>6970.8</v>
      </c>
      <c r="N1410" s="166">
        <f t="shared" si="863"/>
        <v>8713.5</v>
      </c>
      <c r="O1410" s="166"/>
      <c r="P1410" s="167">
        <f t="shared" si="864"/>
        <v>2</v>
      </c>
      <c r="Q1410" s="168">
        <f t="shared" si="865"/>
        <v>0</v>
      </c>
      <c r="R1410" s="168">
        <f t="shared" si="866"/>
        <v>0</v>
      </c>
      <c r="S1410" s="168">
        <f t="shared" si="867"/>
        <v>0</v>
      </c>
      <c r="T1410" s="169">
        <f t="shared" si="868"/>
        <v>0</v>
      </c>
      <c r="U1410" s="166"/>
      <c r="V1410" s="167">
        <f t="shared" si="869"/>
        <v>2</v>
      </c>
      <c r="W1410" s="168">
        <f t="shared" si="870"/>
        <v>0</v>
      </c>
      <c r="X1410" s="168">
        <f t="shared" si="871"/>
        <v>0</v>
      </c>
      <c r="Y1410" s="168">
        <f t="shared" si="872"/>
        <v>0</v>
      </c>
      <c r="Z1410" s="169">
        <f t="shared" si="873"/>
        <v>0</v>
      </c>
      <c r="AA1410" s="166"/>
      <c r="AB1410" s="167">
        <f t="shared" si="874"/>
        <v>2</v>
      </c>
      <c r="AC1410" s="168">
        <f t="shared" si="875"/>
        <v>0</v>
      </c>
      <c r="AD1410" s="168">
        <f t="shared" si="876"/>
        <v>0</v>
      </c>
      <c r="AE1410" s="168">
        <f t="shared" si="877"/>
        <v>0</v>
      </c>
      <c r="AF1410" s="169">
        <f t="shared" si="878"/>
        <v>0</v>
      </c>
      <c r="AG1410" s="170"/>
      <c r="AH1410" s="238" t="s">
        <v>1490</v>
      </c>
      <c r="AI1410" s="280"/>
      <c r="AN1410" s="255" t="s">
        <v>6577</v>
      </c>
      <c r="AO1410" s="256" t="s">
        <v>6578</v>
      </c>
      <c r="AP1410" s="256" t="s">
        <v>6579</v>
      </c>
      <c r="AQ1410" s="257"/>
    </row>
    <row r="1411" spans="1:43" ht="30">
      <c r="A1411" s="281"/>
      <c r="B1411" s="282" t="s">
        <v>6583</v>
      </c>
      <c r="C1411" s="296" t="s">
        <v>6584</v>
      </c>
      <c r="D1411" s="273" t="s">
        <v>6585</v>
      </c>
      <c r="E1411" s="274"/>
      <c r="F1411" s="275" t="s">
        <v>2594</v>
      </c>
      <c r="G1411" s="276">
        <v>2</v>
      </c>
      <c r="H1411" s="277">
        <v>4662</v>
      </c>
      <c r="I1411" s="278">
        <v>1692.9</v>
      </c>
      <c r="J1411" s="279">
        <f t="shared" si="859"/>
        <v>6354.9</v>
      </c>
      <c r="K1411" s="166">
        <f t="shared" si="860"/>
        <v>9324</v>
      </c>
      <c r="L1411" s="166">
        <f t="shared" si="861"/>
        <v>3385.8</v>
      </c>
      <c r="M1411" s="166">
        <f t="shared" si="862"/>
        <v>12709.8</v>
      </c>
      <c r="N1411" s="166">
        <f t="shared" si="863"/>
        <v>15887.25</v>
      </c>
      <c r="O1411" s="166"/>
      <c r="P1411" s="167">
        <f t="shared" si="864"/>
        <v>2</v>
      </c>
      <c r="Q1411" s="168">
        <f t="shared" si="865"/>
        <v>0</v>
      </c>
      <c r="R1411" s="168">
        <f t="shared" si="866"/>
        <v>0</v>
      </c>
      <c r="S1411" s="168">
        <f t="shared" si="867"/>
        <v>0</v>
      </c>
      <c r="T1411" s="169">
        <f t="shared" si="868"/>
        <v>0</v>
      </c>
      <c r="U1411" s="166"/>
      <c r="V1411" s="167">
        <f t="shared" si="869"/>
        <v>2</v>
      </c>
      <c r="W1411" s="168">
        <f t="shared" si="870"/>
        <v>0</v>
      </c>
      <c r="X1411" s="168">
        <f t="shared" si="871"/>
        <v>0</v>
      </c>
      <c r="Y1411" s="168">
        <f t="shared" si="872"/>
        <v>0</v>
      </c>
      <c r="Z1411" s="169">
        <f t="shared" si="873"/>
        <v>0</v>
      </c>
      <c r="AA1411" s="166"/>
      <c r="AB1411" s="167">
        <f t="shared" si="874"/>
        <v>2</v>
      </c>
      <c r="AC1411" s="168">
        <f t="shared" si="875"/>
        <v>0</v>
      </c>
      <c r="AD1411" s="168">
        <f t="shared" si="876"/>
        <v>0</v>
      </c>
      <c r="AE1411" s="168">
        <f t="shared" si="877"/>
        <v>0</v>
      </c>
      <c r="AF1411" s="169">
        <f t="shared" si="878"/>
        <v>0</v>
      </c>
      <c r="AG1411" s="170"/>
      <c r="AH1411" s="238" t="s">
        <v>1490</v>
      </c>
      <c r="AI1411" s="280"/>
      <c r="AN1411" s="255" t="s">
        <v>6577</v>
      </c>
      <c r="AO1411" s="256" t="s">
        <v>6578</v>
      </c>
      <c r="AP1411" s="256" t="s">
        <v>6579</v>
      </c>
      <c r="AQ1411" s="257"/>
    </row>
    <row r="1412" spans="1:43" ht="45">
      <c r="A1412" s="281"/>
      <c r="B1412" s="282" t="s">
        <v>6586</v>
      </c>
      <c r="C1412" s="296" t="s">
        <v>6587</v>
      </c>
      <c r="D1412" s="273" t="s">
        <v>6588</v>
      </c>
      <c r="E1412" s="274"/>
      <c r="F1412" s="275" t="s">
        <v>2594</v>
      </c>
      <c r="G1412" s="276">
        <v>2</v>
      </c>
      <c r="H1412" s="277">
        <v>1044</v>
      </c>
      <c r="I1412" s="278">
        <v>307.8</v>
      </c>
      <c r="J1412" s="279">
        <f t="shared" si="859"/>
        <v>1351.8</v>
      </c>
      <c r="K1412" s="166">
        <f t="shared" si="860"/>
        <v>2088</v>
      </c>
      <c r="L1412" s="166">
        <f t="shared" si="861"/>
        <v>615.6</v>
      </c>
      <c r="M1412" s="166">
        <f t="shared" si="862"/>
        <v>2703.6</v>
      </c>
      <c r="N1412" s="166">
        <f t="shared" si="863"/>
        <v>3379.5</v>
      </c>
      <c r="O1412" s="166"/>
      <c r="P1412" s="167">
        <f t="shared" si="864"/>
        <v>2</v>
      </c>
      <c r="Q1412" s="168">
        <f t="shared" si="865"/>
        <v>0</v>
      </c>
      <c r="R1412" s="168">
        <f t="shared" si="866"/>
        <v>0</v>
      </c>
      <c r="S1412" s="168">
        <f t="shared" si="867"/>
        <v>0</v>
      </c>
      <c r="T1412" s="169">
        <f t="shared" si="868"/>
        <v>0</v>
      </c>
      <c r="U1412" s="166"/>
      <c r="V1412" s="167">
        <f t="shared" si="869"/>
        <v>2</v>
      </c>
      <c r="W1412" s="168">
        <f t="shared" si="870"/>
        <v>0</v>
      </c>
      <c r="X1412" s="168">
        <f t="shared" si="871"/>
        <v>0</v>
      </c>
      <c r="Y1412" s="168">
        <f t="shared" si="872"/>
        <v>0</v>
      </c>
      <c r="Z1412" s="169">
        <f t="shared" si="873"/>
        <v>0</v>
      </c>
      <c r="AA1412" s="166"/>
      <c r="AB1412" s="167">
        <f t="shared" si="874"/>
        <v>2</v>
      </c>
      <c r="AC1412" s="168">
        <f t="shared" si="875"/>
        <v>0</v>
      </c>
      <c r="AD1412" s="168">
        <f t="shared" si="876"/>
        <v>0</v>
      </c>
      <c r="AE1412" s="168">
        <f t="shared" si="877"/>
        <v>0</v>
      </c>
      <c r="AF1412" s="169">
        <f t="shared" si="878"/>
        <v>0</v>
      </c>
      <c r="AG1412" s="170"/>
      <c r="AH1412" s="238" t="s">
        <v>1490</v>
      </c>
      <c r="AI1412" s="280"/>
      <c r="AN1412" s="239" t="s">
        <v>6577</v>
      </c>
      <c r="AO1412" s="240" t="s">
        <v>6578</v>
      </c>
      <c r="AP1412" s="240" t="s">
        <v>6579</v>
      </c>
      <c r="AQ1412" s="241"/>
    </row>
    <row r="1413" spans="1:43" ht="45">
      <c r="A1413" s="281"/>
      <c r="B1413" s="282" t="s">
        <v>6589</v>
      </c>
      <c r="C1413" s="296" t="s">
        <v>6590</v>
      </c>
      <c r="D1413" s="273" t="s">
        <v>6591</v>
      </c>
      <c r="E1413" s="274"/>
      <c r="F1413" s="275" t="s">
        <v>2594</v>
      </c>
      <c r="G1413" s="276">
        <v>2</v>
      </c>
      <c r="H1413" s="277">
        <v>1471</v>
      </c>
      <c r="I1413" s="278">
        <v>461.7</v>
      </c>
      <c r="J1413" s="279">
        <f t="shared" si="859"/>
        <v>1932.7</v>
      </c>
      <c r="K1413" s="166">
        <f t="shared" si="860"/>
        <v>2942</v>
      </c>
      <c r="L1413" s="166">
        <f t="shared" si="861"/>
        <v>923.4</v>
      </c>
      <c r="M1413" s="166">
        <f t="shared" si="862"/>
        <v>3865.4</v>
      </c>
      <c r="N1413" s="166">
        <f t="shared" si="863"/>
        <v>4831.75</v>
      </c>
      <c r="O1413" s="166"/>
      <c r="P1413" s="167">
        <f t="shared" si="864"/>
        <v>2</v>
      </c>
      <c r="Q1413" s="168">
        <f t="shared" si="865"/>
        <v>0</v>
      </c>
      <c r="R1413" s="168">
        <f t="shared" si="866"/>
        <v>0</v>
      </c>
      <c r="S1413" s="168">
        <f t="shared" si="867"/>
        <v>0</v>
      </c>
      <c r="T1413" s="169">
        <f t="shared" si="868"/>
        <v>0</v>
      </c>
      <c r="U1413" s="166"/>
      <c r="V1413" s="167">
        <f t="shared" si="869"/>
        <v>2</v>
      </c>
      <c r="W1413" s="168">
        <f t="shared" si="870"/>
        <v>0</v>
      </c>
      <c r="X1413" s="168">
        <f t="shared" si="871"/>
        <v>0</v>
      </c>
      <c r="Y1413" s="168">
        <f t="shared" si="872"/>
        <v>0</v>
      </c>
      <c r="Z1413" s="169">
        <f t="shared" si="873"/>
        <v>0</v>
      </c>
      <c r="AA1413" s="166"/>
      <c r="AB1413" s="167">
        <f t="shared" si="874"/>
        <v>2</v>
      </c>
      <c r="AC1413" s="168">
        <f t="shared" si="875"/>
        <v>0</v>
      </c>
      <c r="AD1413" s="168">
        <f t="shared" si="876"/>
        <v>0</v>
      </c>
      <c r="AE1413" s="168">
        <f t="shared" si="877"/>
        <v>0</v>
      </c>
      <c r="AF1413" s="169">
        <f t="shared" si="878"/>
        <v>0</v>
      </c>
      <c r="AG1413" s="170"/>
      <c r="AH1413" s="238" t="s">
        <v>1490</v>
      </c>
      <c r="AI1413" s="280"/>
      <c r="AN1413" s="255" t="s">
        <v>6577</v>
      </c>
      <c r="AO1413" s="256" t="s">
        <v>6578</v>
      </c>
      <c r="AP1413" s="256" t="s">
        <v>6579</v>
      </c>
      <c r="AQ1413" s="257"/>
    </row>
    <row r="1414" spans="1:43" ht="45">
      <c r="A1414" s="281"/>
      <c r="B1414" s="282" t="s">
        <v>6592</v>
      </c>
      <c r="C1414" s="296" t="s">
        <v>6593</v>
      </c>
      <c r="D1414" s="273" t="s">
        <v>6594</v>
      </c>
      <c r="E1414" s="274"/>
      <c r="F1414" s="275" t="s">
        <v>2594</v>
      </c>
      <c r="G1414" s="276">
        <v>2</v>
      </c>
      <c r="H1414" s="277">
        <v>1673</v>
      </c>
      <c r="I1414" s="278">
        <v>615.6</v>
      </c>
      <c r="J1414" s="279">
        <f t="shared" si="859"/>
        <v>2288.6</v>
      </c>
      <c r="K1414" s="166">
        <f t="shared" si="860"/>
        <v>3346</v>
      </c>
      <c r="L1414" s="166">
        <f t="shared" si="861"/>
        <v>1231.2</v>
      </c>
      <c r="M1414" s="166">
        <f t="shared" si="862"/>
        <v>4577.2</v>
      </c>
      <c r="N1414" s="166">
        <f t="shared" si="863"/>
        <v>5721.5</v>
      </c>
      <c r="O1414" s="166"/>
      <c r="P1414" s="167">
        <f t="shared" si="864"/>
        <v>2</v>
      </c>
      <c r="Q1414" s="168">
        <f t="shared" si="865"/>
        <v>0</v>
      </c>
      <c r="R1414" s="168">
        <f t="shared" si="866"/>
        <v>0</v>
      </c>
      <c r="S1414" s="168">
        <f t="shared" si="867"/>
        <v>0</v>
      </c>
      <c r="T1414" s="169">
        <f t="shared" si="868"/>
        <v>0</v>
      </c>
      <c r="U1414" s="166"/>
      <c r="V1414" s="167">
        <f t="shared" si="869"/>
        <v>2</v>
      </c>
      <c r="W1414" s="168">
        <f t="shared" si="870"/>
        <v>0</v>
      </c>
      <c r="X1414" s="168">
        <f t="shared" si="871"/>
        <v>0</v>
      </c>
      <c r="Y1414" s="168">
        <f t="shared" si="872"/>
        <v>0</v>
      </c>
      <c r="Z1414" s="169">
        <f t="shared" si="873"/>
        <v>0</v>
      </c>
      <c r="AA1414" s="166"/>
      <c r="AB1414" s="167">
        <f t="shared" si="874"/>
        <v>2</v>
      </c>
      <c r="AC1414" s="168">
        <f t="shared" si="875"/>
        <v>0</v>
      </c>
      <c r="AD1414" s="168">
        <f t="shared" si="876"/>
        <v>0</v>
      </c>
      <c r="AE1414" s="168">
        <f t="shared" si="877"/>
        <v>0</v>
      </c>
      <c r="AF1414" s="169">
        <f t="shared" si="878"/>
        <v>0</v>
      </c>
      <c r="AG1414" s="170"/>
      <c r="AH1414" s="238" t="s">
        <v>1490</v>
      </c>
      <c r="AI1414" s="280"/>
      <c r="AN1414" s="255" t="s">
        <v>6577</v>
      </c>
      <c r="AO1414" s="256" t="s">
        <v>6578</v>
      </c>
      <c r="AP1414" s="256" t="s">
        <v>6579</v>
      </c>
      <c r="AQ1414" s="257"/>
    </row>
    <row r="1415" spans="1:43" ht="45">
      <c r="A1415" s="281"/>
      <c r="B1415" s="282" t="s">
        <v>6595</v>
      </c>
      <c r="C1415" s="296" t="s">
        <v>6596</v>
      </c>
      <c r="D1415" s="273" t="s">
        <v>6597</v>
      </c>
      <c r="E1415" s="274"/>
      <c r="F1415" s="275" t="s">
        <v>2594</v>
      </c>
      <c r="G1415" s="276">
        <v>2</v>
      </c>
      <c r="H1415" s="277">
        <v>1990</v>
      </c>
      <c r="I1415" s="278">
        <v>769.5</v>
      </c>
      <c r="J1415" s="279">
        <f t="shared" si="859"/>
        <v>2759.5</v>
      </c>
      <c r="K1415" s="166">
        <f t="shared" si="860"/>
        <v>3980</v>
      </c>
      <c r="L1415" s="166">
        <f t="shared" si="861"/>
        <v>1539</v>
      </c>
      <c r="M1415" s="166">
        <f t="shared" si="862"/>
        <v>5519</v>
      </c>
      <c r="N1415" s="166">
        <f t="shared" si="863"/>
        <v>6898.75</v>
      </c>
      <c r="O1415" s="166"/>
      <c r="P1415" s="167">
        <f t="shared" si="864"/>
        <v>2</v>
      </c>
      <c r="Q1415" s="168">
        <f t="shared" si="865"/>
        <v>0</v>
      </c>
      <c r="R1415" s="168">
        <f t="shared" si="866"/>
        <v>0</v>
      </c>
      <c r="S1415" s="168">
        <f t="shared" si="867"/>
        <v>0</v>
      </c>
      <c r="T1415" s="169">
        <f t="shared" si="868"/>
        <v>0</v>
      </c>
      <c r="U1415" s="166"/>
      <c r="V1415" s="167">
        <f t="shared" si="869"/>
        <v>2</v>
      </c>
      <c r="W1415" s="168">
        <f t="shared" si="870"/>
        <v>0</v>
      </c>
      <c r="X1415" s="168">
        <f t="shared" si="871"/>
        <v>0</v>
      </c>
      <c r="Y1415" s="168">
        <f t="shared" si="872"/>
        <v>0</v>
      </c>
      <c r="Z1415" s="169">
        <f t="shared" si="873"/>
        <v>0</v>
      </c>
      <c r="AA1415" s="166"/>
      <c r="AB1415" s="167">
        <f t="shared" si="874"/>
        <v>2</v>
      </c>
      <c r="AC1415" s="168">
        <f t="shared" si="875"/>
        <v>0</v>
      </c>
      <c r="AD1415" s="168">
        <f t="shared" si="876"/>
        <v>0</v>
      </c>
      <c r="AE1415" s="168">
        <f t="shared" si="877"/>
        <v>0</v>
      </c>
      <c r="AF1415" s="169">
        <f t="shared" si="878"/>
        <v>0</v>
      </c>
      <c r="AG1415" s="170"/>
      <c r="AH1415" s="238" t="s">
        <v>1490</v>
      </c>
      <c r="AI1415" s="280"/>
      <c r="AN1415" s="255" t="s">
        <v>6577</v>
      </c>
      <c r="AO1415" s="256" t="s">
        <v>6578</v>
      </c>
      <c r="AP1415" s="256" t="s">
        <v>6579</v>
      </c>
      <c r="AQ1415" s="257"/>
    </row>
    <row r="1416" spans="1:43" ht="45">
      <c r="A1416" s="281"/>
      <c r="B1416" s="282" t="s">
        <v>6598</v>
      </c>
      <c r="C1416" s="296" t="s">
        <v>6599</v>
      </c>
      <c r="D1416" s="273" t="s">
        <v>6600</v>
      </c>
      <c r="E1416" s="274"/>
      <c r="F1416" s="275" t="s">
        <v>2594</v>
      </c>
      <c r="G1416" s="276">
        <v>2</v>
      </c>
      <c r="H1416" s="277">
        <v>896</v>
      </c>
      <c r="I1416" s="278">
        <v>307.8</v>
      </c>
      <c r="J1416" s="279">
        <f t="shared" si="859"/>
        <v>1203.8</v>
      </c>
      <c r="K1416" s="166">
        <f t="shared" si="860"/>
        <v>1792</v>
      </c>
      <c r="L1416" s="166">
        <f t="shared" si="861"/>
        <v>615.6</v>
      </c>
      <c r="M1416" s="166">
        <f t="shared" si="862"/>
        <v>2407.6</v>
      </c>
      <c r="N1416" s="166">
        <f t="shared" si="863"/>
        <v>3009.5</v>
      </c>
      <c r="O1416" s="166"/>
      <c r="P1416" s="167">
        <f t="shared" si="864"/>
        <v>2</v>
      </c>
      <c r="Q1416" s="168">
        <f t="shared" si="865"/>
        <v>0</v>
      </c>
      <c r="R1416" s="168">
        <f t="shared" si="866"/>
        <v>0</v>
      </c>
      <c r="S1416" s="168">
        <f t="shared" si="867"/>
        <v>0</v>
      </c>
      <c r="T1416" s="169">
        <f t="shared" si="868"/>
        <v>0</v>
      </c>
      <c r="U1416" s="166"/>
      <c r="V1416" s="167">
        <f t="shared" si="869"/>
        <v>2</v>
      </c>
      <c r="W1416" s="168">
        <f t="shared" si="870"/>
        <v>0</v>
      </c>
      <c r="X1416" s="168">
        <f t="shared" si="871"/>
        <v>0</v>
      </c>
      <c r="Y1416" s="168">
        <f t="shared" si="872"/>
        <v>0</v>
      </c>
      <c r="Z1416" s="169">
        <f t="shared" si="873"/>
        <v>0</v>
      </c>
      <c r="AA1416" s="166"/>
      <c r="AB1416" s="167">
        <f t="shared" si="874"/>
        <v>2</v>
      </c>
      <c r="AC1416" s="168">
        <f t="shared" si="875"/>
        <v>0</v>
      </c>
      <c r="AD1416" s="168">
        <f t="shared" si="876"/>
        <v>0</v>
      </c>
      <c r="AE1416" s="168">
        <f t="shared" si="877"/>
        <v>0</v>
      </c>
      <c r="AF1416" s="169">
        <f t="shared" si="878"/>
        <v>0</v>
      </c>
      <c r="AG1416" s="170"/>
      <c r="AH1416" s="238" t="s">
        <v>1490</v>
      </c>
      <c r="AI1416" s="280"/>
      <c r="AN1416" s="255" t="s">
        <v>6577</v>
      </c>
      <c r="AO1416" s="256" t="s">
        <v>6578</v>
      </c>
      <c r="AP1416" s="256" t="s">
        <v>6579</v>
      </c>
      <c r="AQ1416" s="257"/>
    </row>
    <row r="1417" spans="1:43" ht="45">
      <c r="A1417" s="281"/>
      <c r="B1417" s="282" t="s">
        <v>6601</v>
      </c>
      <c r="C1417" s="296" t="s">
        <v>6602</v>
      </c>
      <c r="D1417" s="273" t="s">
        <v>6603</v>
      </c>
      <c r="E1417" s="274"/>
      <c r="F1417" s="275" t="s">
        <v>2594</v>
      </c>
      <c r="G1417" s="276">
        <v>2</v>
      </c>
      <c r="H1417" s="277">
        <v>1131</v>
      </c>
      <c r="I1417" s="278">
        <v>461.7</v>
      </c>
      <c r="J1417" s="279">
        <f t="shared" si="859"/>
        <v>1592.7</v>
      </c>
      <c r="K1417" s="166">
        <f t="shared" si="860"/>
        <v>2262</v>
      </c>
      <c r="L1417" s="166">
        <f t="shared" si="861"/>
        <v>923.4</v>
      </c>
      <c r="M1417" s="166">
        <f t="shared" si="862"/>
        <v>3185.4</v>
      </c>
      <c r="N1417" s="166">
        <f t="shared" si="863"/>
        <v>3981.75</v>
      </c>
      <c r="O1417" s="166"/>
      <c r="P1417" s="167">
        <f t="shared" si="864"/>
        <v>2</v>
      </c>
      <c r="Q1417" s="168">
        <f t="shared" si="865"/>
        <v>0</v>
      </c>
      <c r="R1417" s="168">
        <f t="shared" si="866"/>
        <v>0</v>
      </c>
      <c r="S1417" s="168">
        <f t="shared" si="867"/>
        <v>0</v>
      </c>
      <c r="T1417" s="169">
        <f t="shared" si="868"/>
        <v>0</v>
      </c>
      <c r="U1417" s="166"/>
      <c r="V1417" s="167">
        <f t="shared" si="869"/>
        <v>2</v>
      </c>
      <c r="W1417" s="168">
        <f t="shared" si="870"/>
        <v>0</v>
      </c>
      <c r="X1417" s="168">
        <f t="shared" si="871"/>
        <v>0</v>
      </c>
      <c r="Y1417" s="168">
        <f t="shared" si="872"/>
        <v>0</v>
      </c>
      <c r="Z1417" s="169">
        <f t="shared" si="873"/>
        <v>0</v>
      </c>
      <c r="AA1417" s="166"/>
      <c r="AB1417" s="167">
        <f t="shared" si="874"/>
        <v>2</v>
      </c>
      <c r="AC1417" s="168">
        <f t="shared" si="875"/>
        <v>0</v>
      </c>
      <c r="AD1417" s="168">
        <f t="shared" si="876"/>
        <v>0</v>
      </c>
      <c r="AE1417" s="168">
        <f t="shared" si="877"/>
        <v>0</v>
      </c>
      <c r="AF1417" s="169">
        <f t="shared" si="878"/>
        <v>0</v>
      </c>
      <c r="AG1417" s="170"/>
      <c r="AH1417" s="238" t="s">
        <v>1490</v>
      </c>
      <c r="AI1417" s="280"/>
      <c r="AN1417" s="255" t="s">
        <v>6577</v>
      </c>
      <c r="AO1417" s="256" t="s">
        <v>6578</v>
      </c>
      <c r="AP1417" s="256" t="s">
        <v>6579</v>
      </c>
      <c r="AQ1417" s="257"/>
    </row>
    <row r="1418" spans="1:43" ht="45">
      <c r="A1418" s="281"/>
      <c r="B1418" s="282" t="s">
        <v>6604</v>
      </c>
      <c r="C1418" s="296" t="s">
        <v>6605</v>
      </c>
      <c r="D1418" s="273" t="s">
        <v>6606</v>
      </c>
      <c r="E1418" s="274"/>
      <c r="F1418" s="275" t="s">
        <v>2594</v>
      </c>
      <c r="G1418" s="276">
        <v>2</v>
      </c>
      <c r="H1418" s="277">
        <v>1226</v>
      </c>
      <c r="I1418" s="278">
        <v>461.7</v>
      </c>
      <c r="J1418" s="279">
        <f t="shared" si="859"/>
        <v>1687.7</v>
      </c>
      <c r="K1418" s="166">
        <f t="shared" si="860"/>
        <v>2452</v>
      </c>
      <c r="L1418" s="166">
        <f t="shared" si="861"/>
        <v>923.4</v>
      </c>
      <c r="M1418" s="166">
        <f t="shared" si="862"/>
        <v>3375.4</v>
      </c>
      <c r="N1418" s="166">
        <f t="shared" si="863"/>
        <v>4219.25</v>
      </c>
      <c r="O1418" s="166"/>
      <c r="P1418" s="167">
        <f t="shared" si="864"/>
        <v>2</v>
      </c>
      <c r="Q1418" s="168">
        <f t="shared" si="865"/>
        <v>0</v>
      </c>
      <c r="R1418" s="168">
        <f t="shared" si="866"/>
        <v>0</v>
      </c>
      <c r="S1418" s="168">
        <f t="shared" si="867"/>
        <v>0</v>
      </c>
      <c r="T1418" s="169">
        <f t="shared" si="868"/>
        <v>0</v>
      </c>
      <c r="U1418" s="166"/>
      <c r="V1418" s="167">
        <f t="shared" si="869"/>
        <v>2</v>
      </c>
      <c r="W1418" s="168">
        <f t="shared" si="870"/>
        <v>0</v>
      </c>
      <c r="X1418" s="168">
        <f t="shared" si="871"/>
        <v>0</v>
      </c>
      <c r="Y1418" s="168">
        <f t="shared" si="872"/>
        <v>0</v>
      </c>
      <c r="Z1418" s="169">
        <f t="shared" si="873"/>
        <v>0</v>
      </c>
      <c r="AA1418" s="166"/>
      <c r="AB1418" s="167">
        <f t="shared" si="874"/>
        <v>2</v>
      </c>
      <c r="AC1418" s="168">
        <f t="shared" si="875"/>
        <v>0</v>
      </c>
      <c r="AD1418" s="168">
        <f t="shared" si="876"/>
        <v>0</v>
      </c>
      <c r="AE1418" s="168">
        <f t="shared" si="877"/>
        <v>0</v>
      </c>
      <c r="AF1418" s="169">
        <f t="shared" si="878"/>
        <v>0</v>
      </c>
      <c r="AG1418" s="170"/>
      <c r="AH1418" s="238" t="s">
        <v>1490</v>
      </c>
      <c r="AI1418" s="280"/>
      <c r="AN1418" s="239" t="s">
        <v>6577</v>
      </c>
      <c r="AO1418" s="240" t="s">
        <v>6578</v>
      </c>
      <c r="AP1418" s="240" t="s">
        <v>6579</v>
      </c>
      <c r="AQ1418" s="241"/>
    </row>
    <row r="1419" spans="1:43" ht="45">
      <c r="A1419" s="281"/>
      <c r="B1419" s="282" t="s">
        <v>6607</v>
      </c>
      <c r="C1419" s="296" t="s">
        <v>6608</v>
      </c>
      <c r="D1419" s="273" t="s">
        <v>6609</v>
      </c>
      <c r="E1419" s="274"/>
      <c r="F1419" s="275" t="s">
        <v>2594</v>
      </c>
      <c r="G1419" s="276">
        <v>2</v>
      </c>
      <c r="H1419" s="277">
        <v>1578</v>
      </c>
      <c r="I1419" s="278">
        <v>615.6</v>
      </c>
      <c r="J1419" s="279">
        <f t="shared" si="859"/>
        <v>2193.6</v>
      </c>
      <c r="K1419" s="166">
        <f t="shared" si="860"/>
        <v>3156</v>
      </c>
      <c r="L1419" s="166">
        <f t="shared" si="861"/>
        <v>1231.2</v>
      </c>
      <c r="M1419" s="166">
        <f t="shared" si="862"/>
        <v>4387.2</v>
      </c>
      <c r="N1419" s="166">
        <f t="shared" si="863"/>
        <v>5484</v>
      </c>
      <c r="O1419" s="166"/>
      <c r="P1419" s="167">
        <f t="shared" si="864"/>
        <v>2</v>
      </c>
      <c r="Q1419" s="168">
        <f t="shared" si="865"/>
        <v>0</v>
      </c>
      <c r="R1419" s="168">
        <f t="shared" si="866"/>
        <v>0</v>
      </c>
      <c r="S1419" s="168">
        <f t="shared" si="867"/>
        <v>0</v>
      </c>
      <c r="T1419" s="169">
        <f t="shared" si="868"/>
        <v>0</v>
      </c>
      <c r="U1419" s="166"/>
      <c r="V1419" s="167">
        <f t="shared" si="869"/>
        <v>2</v>
      </c>
      <c r="W1419" s="168">
        <f t="shared" si="870"/>
        <v>0</v>
      </c>
      <c r="X1419" s="168">
        <f t="shared" si="871"/>
        <v>0</v>
      </c>
      <c r="Y1419" s="168">
        <f t="shared" si="872"/>
        <v>0</v>
      </c>
      <c r="Z1419" s="169">
        <f t="shared" si="873"/>
        <v>0</v>
      </c>
      <c r="AA1419" s="166"/>
      <c r="AB1419" s="167">
        <f t="shared" si="874"/>
        <v>2</v>
      </c>
      <c r="AC1419" s="168">
        <f t="shared" si="875"/>
        <v>0</v>
      </c>
      <c r="AD1419" s="168">
        <f t="shared" si="876"/>
        <v>0</v>
      </c>
      <c r="AE1419" s="168">
        <f t="shared" si="877"/>
        <v>0</v>
      </c>
      <c r="AF1419" s="169">
        <f t="shared" si="878"/>
        <v>0</v>
      </c>
      <c r="AG1419" s="170"/>
      <c r="AH1419" s="238" t="s">
        <v>1490</v>
      </c>
      <c r="AI1419" s="280"/>
      <c r="AN1419" s="255" t="s">
        <v>6577</v>
      </c>
      <c r="AO1419" s="256" t="s">
        <v>6578</v>
      </c>
      <c r="AP1419" s="256" t="s">
        <v>6579</v>
      </c>
      <c r="AQ1419" s="257"/>
    </row>
    <row r="1420" spans="1:43" ht="45">
      <c r="A1420" s="281"/>
      <c r="B1420" s="282" t="s">
        <v>6610</v>
      </c>
      <c r="C1420" s="296" t="s">
        <v>6611</v>
      </c>
      <c r="D1420" s="273" t="s">
        <v>6612</v>
      </c>
      <c r="E1420" s="274"/>
      <c r="F1420" s="275" t="s">
        <v>2594</v>
      </c>
      <c r="G1420" s="276">
        <v>2</v>
      </c>
      <c r="H1420" s="277">
        <v>1684</v>
      </c>
      <c r="I1420" s="278">
        <v>615.6</v>
      </c>
      <c r="J1420" s="279">
        <f t="shared" si="859"/>
        <v>2299.6</v>
      </c>
      <c r="K1420" s="166">
        <f t="shared" si="860"/>
        <v>3368</v>
      </c>
      <c r="L1420" s="166">
        <f t="shared" si="861"/>
        <v>1231.2</v>
      </c>
      <c r="M1420" s="166">
        <f t="shared" si="862"/>
        <v>4599.2</v>
      </c>
      <c r="N1420" s="166">
        <f t="shared" si="863"/>
        <v>5749</v>
      </c>
      <c r="O1420" s="166"/>
      <c r="P1420" s="167">
        <f t="shared" si="864"/>
        <v>2</v>
      </c>
      <c r="Q1420" s="168">
        <f t="shared" si="865"/>
        <v>0</v>
      </c>
      <c r="R1420" s="168">
        <f t="shared" si="866"/>
        <v>0</v>
      </c>
      <c r="S1420" s="168">
        <f t="shared" si="867"/>
        <v>0</v>
      </c>
      <c r="T1420" s="169">
        <f t="shared" si="868"/>
        <v>0</v>
      </c>
      <c r="U1420" s="166"/>
      <c r="V1420" s="167">
        <f t="shared" si="869"/>
        <v>2</v>
      </c>
      <c r="W1420" s="168">
        <f t="shared" si="870"/>
        <v>0</v>
      </c>
      <c r="X1420" s="168">
        <f t="shared" si="871"/>
        <v>0</v>
      </c>
      <c r="Y1420" s="168">
        <f t="shared" si="872"/>
        <v>0</v>
      </c>
      <c r="Z1420" s="169">
        <f t="shared" si="873"/>
        <v>0</v>
      </c>
      <c r="AA1420" s="166"/>
      <c r="AB1420" s="167">
        <f t="shared" si="874"/>
        <v>2</v>
      </c>
      <c r="AC1420" s="168">
        <f t="shared" si="875"/>
        <v>0</v>
      </c>
      <c r="AD1420" s="168">
        <f t="shared" si="876"/>
        <v>0</v>
      </c>
      <c r="AE1420" s="168">
        <f t="shared" si="877"/>
        <v>0</v>
      </c>
      <c r="AF1420" s="169">
        <f t="shared" si="878"/>
        <v>0</v>
      </c>
      <c r="AG1420" s="170"/>
      <c r="AH1420" s="238" t="s">
        <v>1490</v>
      </c>
      <c r="AI1420" s="280"/>
      <c r="AN1420" s="255" t="s">
        <v>6577</v>
      </c>
      <c r="AO1420" s="256" t="s">
        <v>6578</v>
      </c>
      <c r="AP1420" s="256" t="s">
        <v>6579</v>
      </c>
      <c r="AQ1420" s="257"/>
    </row>
    <row r="1421" spans="1:43" ht="45">
      <c r="A1421" s="281"/>
      <c r="B1421" s="282" t="s">
        <v>6613</v>
      </c>
      <c r="C1421" s="296" t="s">
        <v>6614</v>
      </c>
      <c r="D1421" s="273" t="s">
        <v>6615</v>
      </c>
      <c r="E1421" s="274"/>
      <c r="F1421" s="275" t="s">
        <v>2594</v>
      </c>
      <c r="G1421" s="276">
        <v>2</v>
      </c>
      <c r="H1421" s="277">
        <v>2672</v>
      </c>
      <c r="I1421" s="278">
        <v>923.4</v>
      </c>
      <c r="J1421" s="279">
        <f t="shared" si="859"/>
        <v>3595.4</v>
      </c>
      <c r="K1421" s="166">
        <f t="shared" si="860"/>
        <v>5344</v>
      </c>
      <c r="L1421" s="166">
        <f t="shared" si="861"/>
        <v>1846.8</v>
      </c>
      <c r="M1421" s="166">
        <f t="shared" si="862"/>
        <v>7190.8</v>
      </c>
      <c r="N1421" s="166">
        <f t="shared" si="863"/>
        <v>8988.5</v>
      </c>
      <c r="O1421" s="166"/>
      <c r="P1421" s="167">
        <f t="shared" si="864"/>
        <v>2</v>
      </c>
      <c r="Q1421" s="168">
        <f t="shared" si="865"/>
        <v>0</v>
      </c>
      <c r="R1421" s="168">
        <f t="shared" si="866"/>
        <v>0</v>
      </c>
      <c r="S1421" s="168">
        <f t="shared" si="867"/>
        <v>0</v>
      </c>
      <c r="T1421" s="169">
        <f t="shared" si="868"/>
        <v>0</v>
      </c>
      <c r="U1421" s="166"/>
      <c r="V1421" s="167">
        <f t="shared" si="869"/>
        <v>2</v>
      </c>
      <c r="W1421" s="168">
        <f t="shared" si="870"/>
        <v>0</v>
      </c>
      <c r="X1421" s="168">
        <f t="shared" si="871"/>
        <v>0</v>
      </c>
      <c r="Y1421" s="168">
        <f t="shared" si="872"/>
        <v>0</v>
      </c>
      <c r="Z1421" s="169">
        <f t="shared" si="873"/>
        <v>0</v>
      </c>
      <c r="AA1421" s="166"/>
      <c r="AB1421" s="167">
        <f t="shared" si="874"/>
        <v>2</v>
      </c>
      <c r="AC1421" s="168">
        <f t="shared" si="875"/>
        <v>0</v>
      </c>
      <c r="AD1421" s="168">
        <f t="shared" si="876"/>
        <v>0</v>
      </c>
      <c r="AE1421" s="168">
        <f t="shared" si="877"/>
        <v>0</v>
      </c>
      <c r="AF1421" s="169">
        <f t="shared" si="878"/>
        <v>0</v>
      </c>
      <c r="AG1421" s="170"/>
      <c r="AH1421" s="238" t="s">
        <v>1490</v>
      </c>
      <c r="AI1421" s="280"/>
      <c r="AN1421" s="255" t="s">
        <v>6577</v>
      </c>
      <c r="AO1421" s="256" t="s">
        <v>6578</v>
      </c>
      <c r="AP1421" s="256" t="s">
        <v>6579</v>
      </c>
      <c r="AQ1421" s="257"/>
    </row>
    <row r="1422" spans="1:43" ht="45.75" thickBot="1">
      <c r="A1422" s="281"/>
      <c r="B1422" s="282" t="s">
        <v>6616</v>
      </c>
      <c r="C1422" s="296" t="s">
        <v>6617</v>
      </c>
      <c r="D1422" s="273" t="s">
        <v>6618</v>
      </c>
      <c r="E1422" s="274"/>
      <c r="F1422" s="275" t="s">
        <v>2594</v>
      </c>
      <c r="G1422" s="276">
        <v>2</v>
      </c>
      <c r="H1422" s="277">
        <v>3386</v>
      </c>
      <c r="I1422" s="278">
        <v>1231.2</v>
      </c>
      <c r="J1422" s="279">
        <f t="shared" si="859"/>
        <v>4617.2</v>
      </c>
      <c r="K1422" s="166">
        <f t="shared" si="860"/>
        <v>6772</v>
      </c>
      <c r="L1422" s="166">
        <f t="shared" si="861"/>
        <v>2462.4</v>
      </c>
      <c r="M1422" s="166">
        <f t="shared" si="862"/>
        <v>9234.4</v>
      </c>
      <c r="N1422" s="166">
        <f t="shared" si="863"/>
        <v>11543</v>
      </c>
      <c r="O1422" s="166"/>
      <c r="P1422" s="167">
        <f t="shared" si="864"/>
        <v>2</v>
      </c>
      <c r="Q1422" s="168">
        <f t="shared" si="865"/>
        <v>0</v>
      </c>
      <c r="R1422" s="168">
        <f t="shared" si="866"/>
        <v>0</v>
      </c>
      <c r="S1422" s="168">
        <f t="shared" si="867"/>
        <v>0</v>
      </c>
      <c r="T1422" s="169">
        <f t="shared" si="868"/>
        <v>0</v>
      </c>
      <c r="U1422" s="166"/>
      <c r="V1422" s="167">
        <f t="shared" si="869"/>
        <v>2</v>
      </c>
      <c r="W1422" s="168">
        <f t="shared" si="870"/>
        <v>0</v>
      </c>
      <c r="X1422" s="168">
        <f t="shared" si="871"/>
        <v>0</v>
      </c>
      <c r="Y1422" s="168">
        <f t="shared" si="872"/>
        <v>0</v>
      </c>
      <c r="Z1422" s="169">
        <f t="shared" si="873"/>
        <v>0</v>
      </c>
      <c r="AA1422" s="166"/>
      <c r="AB1422" s="167">
        <f t="shared" si="874"/>
        <v>2</v>
      </c>
      <c r="AC1422" s="168">
        <f t="shared" si="875"/>
        <v>0</v>
      </c>
      <c r="AD1422" s="168">
        <f t="shared" si="876"/>
        <v>0</v>
      </c>
      <c r="AE1422" s="168">
        <f t="shared" si="877"/>
        <v>0</v>
      </c>
      <c r="AF1422" s="169">
        <f t="shared" si="878"/>
        <v>0</v>
      </c>
      <c r="AG1422" s="170"/>
      <c r="AH1422" s="238" t="s">
        <v>1490</v>
      </c>
      <c r="AI1422" s="280"/>
      <c r="AN1422" s="255" t="s">
        <v>6577</v>
      </c>
      <c r="AO1422" s="256" t="s">
        <v>6578</v>
      </c>
      <c r="AP1422" s="256" t="s">
        <v>6579</v>
      </c>
      <c r="AQ1422" s="257"/>
    </row>
    <row r="1423" spans="1:43" ht="19.5">
      <c r="A1423" s="287"/>
      <c r="B1423" s="259" t="s">
        <v>6619</v>
      </c>
      <c r="C1423" s="303" t="s">
        <v>2541</v>
      </c>
      <c r="D1423" s="260" t="s">
        <v>6620</v>
      </c>
      <c r="E1423" s="181">
        <f>SUM(N1424:N1431)</f>
        <v>17864.05</v>
      </c>
      <c r="F1423" s="261"/>
      <c r="G1423" s="262" t="s">
        <v>2541</v>
      </c>
      <c r="H1423" s="263"/>
      <c r="I1423" s="264"/>
      <c r="J1423" s="265"/>
      <c r="K1423" s="266"/>
      <c r="L1423" s="266"/>
      <c r="M1423" s="266"/>
      <c r="N1423" s="266"/>
      <c r="O1423" s="267">
        <f>SUM(T1424:T1431)</f>
        <v>0</v>
      </c>
      <c r="P1423" s="268"/>
      <c r="Q1423" s="269"/>
      <c r="R1423" s="269"/>
      <c r="S1423" s="269"/>
      <c r="T1423" s="270"/>
      <c r="U1423" s="267">
        <f>SUM(Z1424:Z1431)</f>
        <v>0</v>
      </c>
      <c r="V1423" s="268"/>
      <c r="W1423" s="269"/>
      <c r="X1423" s="269"/>
      <c r="Y1423" s="269"/>
      <c r="Z1423" s="270"/>
      <c r="AA1423" s="267">
        <f>SUM(AF1424:AF1431)</f>
        <v>0</v>
      </c>
      <c r="AB1423" s="268"/>
      <c r="AC1423" s="269"/>
      <c r="AD1423" s="269"/>
      <c r="AE1423" s="269"/>
      <c r="AF1423" s="270"/>
      <c r="AG1423" s="237"/>
      <c r="AH1423" s="238" t="s">
        <v>1490</v>
      </c>
      <c r="AI1423" s="190"/>
      <c r="AN1423" s="255"/>
      <c r="AO1423" s="256"/>
      <c r="AP1423" s="256"/>
      <c r="AQ1423" s="257"/>
    </row>
    <row r="1424" spans="1:43" ht="105">
      <c r="A1424" s="281"/>
      <c r="B1424" s="282" t="s">
        <v>6621</v>
      </c>
      <c r="C1424" s="294" t="s">
        <v>6622</v>
      </c>
      <c r="D1424" s="273" t="s">
        <v>6623</v>
      </c>
      <c r="E1424" s="274"/>
      <c r="F1424" s="275" t="s">
        <v>2594</v>
      </c>
      <c r="G1424" s="276">
        <v>2</v>
      </c>
      <c r="H1424" s="277">
        <v>292.04000000000002</v>
      </c>
      <c r="I1424" s="278">
        <v>30.78</v>
      </c>
      <c r="J1424" s="279">
        <f t="shared" ref="J1424:J1431" si="879">ROUND(H1424+I1424,2)</f>
        <v>322.82</v>
      </c>
      <c r="K1424" s="166">
        <f t="shared" ref="K1424:K1431" si="880">ROUND(G1424*H1424,2)</f>
        <v>584.08000000000004</v>
      </c>
      <c r="L1424" s="166">
        <f t="shared" ref="L1424:L1431" si="881">ROUND(G1424*I1424,2)</f>
        <v>61.56</v>
      </c>
      <c r="M1424" s="166">
        <f t="shared" ref="M1424:M1431" si="882">ROUND(K1424+L1424,2)</f>
        <v>645.64</v>
      </c>
      <c r="N1424" s="166">
        <f t="shared" ref="N1424:N1431" si="883">ROUND(M1424*(1+$I$2),2)</f>
        <v>807.05</v>
      </c>
      <c r="O1424" s="166"/>
      <c r="P1424" s="167">
        <f t="shared" ref="P1424:P1431" si="884">ROUND(G1424-O1424,2)</f>
        <v>2</v>
      </c>
      <c r="Q1424" s="168">
        <f t="shared" ref="Q1424:Q1431" si="885">ROUND(O1424*$H1424*(1+$I$2),2)</f>
        <v>0</v>
      </c>
      <c r="R1424" s="168">
        <f t="shared" ref="R1424:R1431" si="886">ROUND(O1424*$I1424*(1+$I$2),2)</f>
        <v>0</v>
      </c>
      <c r="S1424" s="168">
        <f t="shared" ref="S1424:S1431" si="887">ROUND(O1424*($I1424+$H1424),2)</f>
        <v>0</v>
      </c>
      <c r="T1424" s="169">
        <f t="shared" ref="T1424:T1431" si="888">ROUND(Q1424+R1424,2)</f>
        <v>0</v>
      </c>
      <c r="U1424" s="166"/>
      <c r="V1424" s="167">
        <f t="shared" ref="V1424:V1431" si="889">ROUND(P1424-U1424,2)</f>
        <v>2</v>
      </c>
      <c r="W1424" s="168">
        <f t="shared" ref="W1424:W1431" si="890">ROUND(U1424*$H1424*(1+$I$2),2)</f>
        <v>0</v>
      </c>
      <c r="X1424" s="168">
        <f t="shared" ref="X1424:X1431" si="891">ROUND(U1424*$I1424*(1+$I$2),2)</f>
        <v>0</v>
      </c>
      <c r="Y1424" s="168">
        <f t="shared" ref="Y1424:Y1431" si="892">ROUND(U1424*($I1424+$H1424),2)</f>
        <v>0</v>
      </c>
      <c r="Z1424" s="169">
        <f t="shared" ref="Z1424:Z1431" si="893">ROUND(W1424+X1424,2)</f>
        <v>0</v>
      </c>
      <c r="AA1424" s="166"/>
      <c r="AB1424" s="167">
        <f t="shared" ref="AB1424:AB1431" si="894">ROUND(V1424-AA1424,2)</f>
        <v>2</v>
      </c>
      <c r="AC1424" s="168">
        <f t="shared" ref="AC1424:AC1431" si="895">ROUND(AA1424*$H1424*(1+$I$2),2)</f>
        <v>0</v>
      </c>
      <c r="AD1424" s="168">
        <f t="shared" ref="AD1424:AD1431" si="896">ROUND(AA1424*$I1424*(1+$I$2),2)</f>
        <v>0</v>
      </c>
      <c r="AE1424" s="168">
        <f t="shared" ref="AE1424:AE1431" si="897">ROUND(AA1424*($I1424+$H1424),2)</f>
        <v>0</v>
      </c>
      <c r="AF1424" s="169">
        <f t="shared" ref="AF1424:AF1431" si="898">ROUND(AC1424+AD1424,2)</f>
        <v>0</v>
      </c>
      <c r="AG1424" s="170"/>
      <c r="AH1424" s="238" t="s">
        <v>1490</v>
      </c>
      <c r="AI1424" s="280"/>
      <c r="AN1424" s="239"/>
      <c r="AO1424" s="240"/>
      <c r="AP1424" s="240"/>
      <c r="AQ1424" s="241"/>
    </row>
    <row r="1425" spans="1:62" ht="105">
      <c r="A1425" s="281"/>
      <c r="B1425" s="282" t="s">
        <v>6624</v>
      </c>
      <c r="C1425" s="294" t="s">
        <v>6622</v>
      </c>
      <c r="D1425" s="273" t="s">
        <v>6625</v>
      </c>
      <c r="E1425" s="274"/>
      <c r="F1425" s="275" t="s">
        <v>2594</v>
      </c>
      <c r="G1425" s="276">
        <v>2</v>
      </c>
      <c r="H1425" s="277">
        <v>487.64</v>
      </c>
      <c r="I1425" s="278">
        <v>30.78</v>
      </c>
      <c r="J1425" s="279">
        <f t="shared" si="879"/>
        <v>518.41999999999996</v>
      </c>
      <c r="K1425" s="166">
        <f t="shared" si="880"/>
        <v>975.28</v>
      </c>
      <c r="L1425" s="166">
        <f t="shared" si="881"/>
        <v>61.56</v>
      </c>
      <c r="M1425" s="166">
        <f t="shared" si="882"/>
        <v>1036.8399999999999</v>
      </c>
      <c r="N1425" s="166">
        <f t="shared" si="883"/>
        <v>1296.05</v>
      </c>
      <c r="O1425" s="166"/>
      <c r="P1425" s="167">
        <f t="shared" si="884"/>
        <v>2</v>
      </c>
      <c r="Q1425" s="168">
        <f t="shared" si="885"/>
        <v>0</v>
      </c>
      <c r="R1425" s="168">
        <f t="shared" si="886"/>
        <v>0</v>
      </c>
      <c r="S1425" s="168">
        <f t="shared" si="887"/>
        <v>0</v>
      </c>
      <c r="T1425" s="169">
        <f t="shared" si="888"/>
        <v>0</v>
      </c>
      <c r="U1425" s="166"/>
      <c r="V1425" s="167">
        <f t="shared" si="889"/>
        <v>2</v>
      </c>
      <c r="W1425" s="168">
        <f t="shared" si="890"/>
        <v>0</v>
      </c>
      <c r="X1425" s="168">
        <f t="shared" si="891"/>
        <v>0</v>
      </c>
      <c r="Y1425" s="168">
        <f t="shared" si="892"/>
        <v>0</v>
      </c>
      <c r="Z1425" s="169">
        <f t="shared" si="893"/>
        <v>0</v>
      </c>
      <c r="AA1425" s="166"/>
      <c r="AB1425" s="167">
        <f t="shared" si="894"/>
        <v>2</v>
      </c>
      <c r="AC1425" s="168">
        <f t="shared" si="895"/>
        <v>0</v>
      </c>
      <c r="AD1425" s="168">
        <f t="shared" si="896"/>
        <v>0</v>
      </c>
      <c r="AE1425" s="168">
        <f t="shared" si="897"/>
        <v>0</v>
      </c>
      <c r="AF1425" s="169">
        <f t="shared" si="898"/>
        <v>0</v>
      </c>
      <c r="AG1425" s="170"/>
      <c r="AH1425" s="238" t="s">
        <v>1490</v>
      </c>
      <c r="AI1425" s="280"/>
      <c r="AJ1425" s="338"/>
      <c r="AK1425" s="338"/>
      <c r="AL1425" s="338"/>
      <c r="AM1425" s="338"/>
      <c r="AN1425" s="255"/>
      <c r="AO1425" s="256"/>
      <c r="AP1425" s="256"/>
      <c r="AQ1425" s="257"/>
      <c r="AR1425" s="338"/>
      <c r="AS1425" s="338"/>
      <c r="AT1425" s="338"/>
      <c r="AU1425" s="338"/>
      <c r="AV1425" s="338"/>
      <c r="AW1425" s="338"/>
      <c r="AX1425" s="338"/>
      <c r="AY1425" s="338"/>
      <c r="AZ1425" s="338"/>
      <c r="BA1425" s="338"/>
      <c r="BB1425" s="338"/>
      <c r="BC1425" s="338"/>
      <c r="BD1425" s="338"/>
      <c r="BE1425" s="338"/>
      <c r="BF1425" s="338"/>
      <c r="BG1425" s="338"/>
      <c r="BH1425" s="338"/>
      <c r="BI1425" s="338"/>
      <c r="BJ1425" s="338"/>
    </row>
    <row r="1426" spans="1:62" ht="105">
      <c r="A1426" s="281"/>
      <c r="B1426" s="282" t="s">
        <v>6626</v>
      </c>
      <c r="C1426" s="294" t="s">
        <v>6622</v>
      </c>
      <c r="D1426" s="273" t="s">
        <v>6627</v>
      </c>
      <c r="E1426" s="274"/>
      <c r="F1426" s="275" t="s">
        <v>2594</v>
      </c>
      <c r="G1426" s="276">
        <v>2</v>
      </c>
      <c r="H1426" s="277">
        <v>575.66</v>
      </c>
      <c r="I1426" s="278">
        <v>30.78</v>
      </c>
      <c r="J1426" s="279">
        <f t="shared" si="879"/>
        <v>606.44000000000005</v>
      </c>
      <c r="K1426" s="166">
        <f t="shared" si="880"/>
        <v>1151.32</v>
      </c>
      <c r="L1426" s="166">
        <f t="shared" si="881"/>
        <v>61.56</v>
      </c>
      <c r="M1426" s="166">
        <f t="shared" si="882"/>
        <v>1212.8800000000001</v>
      </c>
      <c r="N1426" s="166">
        <f t="shared" si="883"/>
        <v>1516.1</v>
      </c>
      <c r="O1426" s="166"/>
      <c r="P1426" s="167">
        <f t="shared" si="884"/>
        <v>2</v>
      </c>
      <c r="Q1426" s="168">
        <f t="shared" si="885"/>
        <v>0</v>
      </c>
      <c r="R1426" s="168">
        <f t="shared" si="886"/>
        <v>0</v>
      </c>
      <c r="S1426" s="168">
        <f t="shared" si="887"/>
        <v>0</v>
      </c>
      <c r="T1426" s="169">
        <f t="shared" si="888"/>
        <v>0</v>
      </c>
      <c r="U1426" s="166"/>
      <c r="V1426" s="167">
        <f t="shared" si="889"/>
        <v>2</v>
      </c>
      <c r="W1426" s="168">
        <f t="shared" si="890"/>
        <v>0</v>
      </c>
      <c r="X1426" s="168">
        <f t="shared" si="891"/>
        <v>0</v>
      </c>
      <c r="Y1426" s="168">
        <f t="shared" si="892"/>
        <v>0</v>
      </c>
      <c r="Z1426" s="169">
        <f t="shared" si="893"/>
        <v>0</v>
      </c>
      <c r="AA1426" s="166"/>
      <c r="AB1426" s="167">
        <f t="shared" si="894"/>
        <v>2</v>
      </c>
      <c r="AC1426" s="168">
        <f t="shared" si="895"/>
        <v>0</v>
      </c>
      <c r="AD1426" s="168">
        <f t="shared" si="896"/>
        <v>0</v>
      </c>
      <c r="AE1426" s="168">
        <f t="shared" si="897"/>
        <v>0</v>
      </c>
      <c r="AF1426" s="169">
        <f t="shared" si="898"/>
        <v>0</v>
      </c>
      <c r="AG1426" s="170"/>
      <c r="AH1426" s="238" t="s">
        <v>1490</v>
      </c>
      <c r="AI1426" s="280"/>
      <c r="AJ1426" s="338"/>
      <c r="AK1426" s="338"/>
      <c r="AL1426" s="338"/>
      <c r="AM1426" s="338"/>
      <c r="AN1426" s="255"/>
      <c r="AO1426" s="256"/>
      <c r="AP1426" s="256"/>
      <c r="AQ1426" s="257"/>
      <c r="AR1426" s="338"/>
      <c r="AS1426" s="338"/>
      <c r="AT1426" s="338"/>
      <c r="AU1426" s="338"/>
      <c r="AV1426" s="338"/>
      <c r="AW1426" s="338"/>
      <c r="AX1426" s="338"/>
      <c r="AY1426" s="338"/>
      <c r="AZ1426" s="338"/>
      <c r="BA1426" s="338"/>
      <c r="BB1426" s="338"/>
      <c r="BC1426" s="338"/>
      <c r="BD1426" s="338"/>
      <c r="BE1426" s="338"/>
      <c r="BF1426" s="338"/>
      <c r="BG1426" s="338"/>
      <c r="BH1426" s="338"/>
      <c r="BI1426" s="338"/>
      <c r="BJ1426" s="338"/>
    </row>
    <row r="1427" spans="1:62" ht="105">
      <c r="A1427" s="281"/>
      <c r="B1427" s="282" t="s">
        <v>6628</v>
      </c>
      <c r="C1427" s="294" t="s">
        <v>6622</v>
      </c>
      <c r="D1427" s="273" t="s">
        <v>6629</v>
      </c>
      <c r="E1427" s="274"/>
      <c r="F1427" s="275" t="s">
        <v>2594</v>
      </c>
      <c r="G1427" s="276">
        <v>2</v>
      </c>
      <c r="H1427" s="277">
        <v>722.36</v>
      </c>
      <c r="I1427" s="278">
        <v>30.78</v>
      </c>
      <c r="J1427" s="279">
        <f t="shared" si="879"/>
        <v>753.14</v>
      </c>
      <c r="K1427" s="166">
        <f t="shared" si="880"/>
        <v>1444.72</v>
      </c>
      <c r="L1427" s="166">
        <f t="shared" si="881"/>
        <v>61.56</v>
      </c>
      <c r="M1427" s="166">
        <f t="shared" si="882"/>
        <v>1506.28</v>
      </c>
      <c r="N1427" s="166">
        <f t="shared" si="883"/>
        <v>1882.85</v>
      </c>
      <c r="O1427" s="166"/>
      <c r="P1427" s="167">
        <f t="shared" si="884"/>
        <v>2</v>
      </c>
      <c r="Q1427" s="168">
        <f t="shared" si="885"/>
        <v>0</v>
      </c>
      <c r="R1427" s="168">
        <f t="shared" si="886"/>
        <v>0</v>
      </c>
      <c r="S1427" s="168">
        <f t="shared" si="887"/>
        <v>0</v>
      </c>
      <c r="T1427" s="169">
        <f t="shared" si="888"/>
        <v>0</v>
      </c>
      <c r="U1427" s="166"/>
      <c r="V1427" s="167">
        <f t="shared" si="889"/>
        <v>2</v>
      </c>
      <c r="W1427" s="168">
        <f t="shared" si="890"/>
        <v>0</v>
      </c>
      <c r="X1427" s="168">
        <f t="shared" si="891"/>
        <v>0</v>
      </c>
      <c r="Y1427" s="168">
        <f t="shared" si="892"/>
        <v>0</v>
      </c>
      <c r="Z1427" s="169">
        <f t="shared" si="893"/>
        <v>0</v>
      </c>
      <c r="AA1427" s="166"/>
      <c r="AB1427" s="167">
        <f t="shared" si="894"/>
        <v>2</v>
      </c>
      <c r="AC1427" s="168">
        <f t="shared" si="895"/>
        <v>0</v>
      </c>
      <c r="AD1427" s="168">
        <f t="shared" si="896"/>
        <v>0</v>
      </c>
      <c r="AE1427" s="168">
        <f t="shared" si="897"/>
        <v>0</v>
      </c>
      <c r="AF1427" s="169">
        <f t="shared" si="898"/>
        <v>0</v>
      </c>
      <c r="AG1427" s="170"/>
      <c r="AH1427" s="238" t="s">
        <v>1490</v>
      </c>
      <c r="AI1427" s="280"/>
      <c r="AJ1427" s="338"/>
      <c r="AK1427" s="338"/>
      <c r="AL1427" s="338"/>
      <c r="AM1427" s="338"/>
      <c r="AN1427" s="255"/>
      <c r="AO1427" s="256"/>
      <c r="AP1427" s="256"/>
      <c r="AQ1427" s="257"/>
      <c r="AR1427" s="338"/>
      <c r="AS1427" s="338"/>
      <c r="AT1427" s="338"/>
      <c r="AU1427" s="338"/>
      <c r="AV1427" s="338"/>
      <c r="AW1427" s="338"/>
      <c r="AX1427" s="338"/>
      <c r="AY1427" s="338"/>
      <c r="AZ1427" s="338"/>
      <c r="BA1427" s="338"/>
      <c r="BB1427" s="338"/>
      <c r="BC1427" s="338"/>
      <c r="BD1427" s="338"/>
      <c r="BE1427" s="338"/>
      <c r="BF1427" s="338"/>
      <c r="BG1427" s="338"/>
      <c r="BH1427" s="338"/>
      <c r="BI1427" s="338"/>
      <c r="BJ1427" s="338"/>
    </row>
    <row r="1428" spans="1:62" ht="105">
      <c r="A1428" s="281"/>
      <c r="B1428" s="282" t="s">
        <v>6630</v>
      </c>
      <c r="C1428" s="294" t="s">
        <v>6631</v>
      </c>
      <c r="D1428" s="273" t="s">
        <v>6632</v>
      </c>
      <c r="E1428" s="274"/>
      <c r="F1428" s="275" t="s">
        <v>2594</v>
      </c>
      <c r="G1428" s="276">
        <v>2</v>
      </c>
      <c r="H1428" s="277">
        <v>915.68</v>
      </c>
      <c r="I1428" s="278">
        <v>30.78</v>
      </c>
      <c r="J1428" s="279">
        <f t="shared" si="879"/>
        <v>946.46</v>
      </c>
      <c r="K1428" s="166">
        <f t="shared" si="880"/>
        <v>1831.36</v>
      </c>
      <c r="L1428" s="166">
        <f t="shared" si="881"/>
        <v>61.56</v>
      </c>
      <c r="M1428" s="166">
        <f t="shared" si="882"/>
        <v>1892.92</v>
      </c>
      <c r="N1428" s="166">
        <f t="shared" si="883"/>
        <v>2366.15</v>
      </c>
      <c r="O1428" s="166"/>
      <c r="P1428" s="167">
        <f t="shared" si="884"/>
        <v>2</v>
      </c>
      <c r="Q1428" s="168">
        <f t="shared" si="885"/>
        <v>0</v>
      </c>
      <c r="R1428" s="168">
        <f t="shared" si="886"/>
        <v>0</v>
      </c>
      <c r="S1428" s="168">
        <f t="shared" si="887"/>
        <v>0</v>
      </c>
      <c r="T1428" s="169">
        <f t="shared" si="888"/>
        <v>0</v>
      </c>
      <c r="U1428" s="166"/>
      <c r="V1428" s="167">
        <f t="shared" si="889"/>
        <v>2</v>
      </c>
      <c r="W1428" s="168">
        <f t="shared" si="890"/>
        <v>0</v>
      </c>
      <c r="X1428" s="168">
        <f t="shared" si="891"/>
        <v>0</v>
      </c>
      <c r="Y1428" s="168">
        <f t="shared" si="892"/>
        <v>0</v>
      </c>
      <c r="Z1428" s="169">
        <f t="shared" si="893"/>
        <v>0</v>
      </c>
      <c r="AA1428" s="166"/>
      <c r="AB1428" s="167">
        <f t="shared" si="894"/>
        <v>2</v>
      </c>
      <c r="AC1428" s="168">
        <f t="shared" si="895"/>
        <v>0</v>
      </c>
      <c r="AD1428" s="168">
        <f t="shared" si="896"/>
        <v>0</v>
      </c>
      <c r="AE1428" s="168">
        <f t="shared" si="897"/>
        <v>0</v>
      </c>
      <c r="AF1428" s="169">
        <f t="shared" si="898"/>
        <v>0</v>
      </c>
      <c r="AG1428" s="170"/>
      <c r="AH1428" s="238" t="s">
        <v>1490</v>
      </c>
      <c r="AI1428" s="280"/>
      <c r="AJ1428" s="338"/>
      <c r="AK1428" s="338"/>
      <c r="AL1428" s="338"/>
      <c r="AM1428" s="338"/>
      <c r="AN1428" s="255"/>
      <c r="AO1428" s="256"/>
      <c r="AP1428" s="256"/>
      <c r="AQ1428" s="257"/>
      <c r="AR1428" s="338"/>
      <c r="AS1428" s="338"/>
      <c r="AT1428" s="338"/>
      <c r="AU1428" s="338"/>
      <c r="AV1428" s="338"/>
      <c r="AW1428" s="338"/>
      <c r="AX1428" s="338"/>
      <c r="AY1428" s="338"/>
      <c r="AZ1428" s="338"/>
      <c r="BA1428" s="338"/>
      <c r="BB1428" s="338"/>
      <c r="BC1428" s="338"/>
      <c r="BD1428" s="338"/>
      <c r="BE1428" s="338"/>
      <c r="BF1428" s="338"/>
      <c r="BG1428" s="338"/>
      <c r="BH1428" s="338"/>
      <c r="BI1428" s="338"/>
      <c r="BJ1428" s="338"/>
    </row>
    <row r="1429" spans="1:62" ht="105">
      <c r="A1429" s="281"/>
      <c r="B1429" s="282" t="s">
        <v>6633</v>
      </c>
      <c r="C1429" s="294" t="s">
        <v>6631</v>
      </c>
      <c r="D1429" s="273" t="s">
        <v>6634</v>
      </c>
      <c r="E1429" s="274"/>
      <c r="F1429" s="275" t="s">
        <v>2594</v>
      </c>
      <c r="G1429" s="276">
        <v>2</v>
      </c>
      <c r="H1429" s="277">
        <v>1111.28</v>
      </c>
      <c r="I1429" s="278">
        <v>30.78</v>
      </c>
      <c r="J1429" s="279">
        <f t="shared" si="879"/>
        <v>1142.06</v>
      </c>
      <c r="K1429" s="166">
        <f t="shared" si="880"/>
        <v>2222.56</v>
      </c>
      <c r="L1429" s="166">
        <f t="shared" si="881"/>
        <v>61.56</v>
      </c>
      <c r="M1429" s="166">
        <f t="shared" si="882"/>
        <v>2284.12</v>
      </c>
      <c r="N1429" s="166">
        <f t="shared" si="883"/>
        <v>2855.15</v>
      </c>
      <c r="O1429" s="166"/>
      <c r="P1429" s="167">
        <f t="shared" si="884"/>
        <v>2</v>
      </c>
      <c r="Q1429" s="168">
        <f t="shared" si="885"/>
        <v>0</v>
      </c>
      <c r="R1429" s="168">
        <f t="shared" si="886"/>
        <v>0</v>
      </c>
      <c r="S1429" s="168">
        <f t="shared" si="887"/>
        <v>0</v>
      </c>
      <c r="T1429" s="169">
        <f t="shared" si="888"/>
        <v>0</v>
      </c>
      <c r="U1429" s="166"/>
      <c r="V1429" s="167">
        <f t="shared" si="889"/>
        <v>2</v>
      </c>
      <c r="W1429" s="168">
        <f t="shared" si="890"/>
        <v>0</v>
      </c>
      <c r="X1429" s="168">
        <f t="shared" si="891"/>
        <v>0</v>
      </c>
      <c r="Y1429" s="168">
        <f t="shared" si="892"/>
        <v>0</v>
      </c>
      <c r="Z1429" s="169">
        <f t="shared" si="893"/>
        <v>0</v>
      </c>
      <c r="AA1429" s="166"/>
      <c r="AB1429" s="167">
        <f t="shared" si="894"/>
        <v>2</v>
      </c>
      <c r="AC1429" s="168">
        <f t="shared" si="895"/>
        <v>0</v>
      </c>
      <c r="AD1429" s="168">
        <f t="shared" si="896"/>
        <v>0</v>
      </c>
      <c r="AE1429" s="168">
        <f t="shared" si="897"/>
        <v>0</v>
      </c>
      <c r="AF1429" s="169">
        <f t="shared" si="898"/>
        <v>0</v>
      </c>
      <c r="AG1429" s="170"/>
      <c r="AH1429" s="238" t="s">
        <v>1490</v>
      </c>
      <c r="AI1429" s="280"/>
      <c r="AJ1429" s="338"/>
      <c r="AK1429" s="338"/>
      <c r="AL1429" s="338"/>
      <c r="AM1429" s="338"/>
      <c r="AN1429" s="255"/>
      <c r="AO1429" s="256"/>
      <c r="AP1429" s="256"/>
      <c r="AQ1429" s="257"/>
      <c r="AR1429" s="338"/>
      <c r="AS1429" s="338"/>
      <c r="AT1429" s="338"/>
      <c r="AU1429" s="338"/>
      <c r="AV1429" s="338"/>
      <c r="AW1429" s="338"/>
      <c r="AX1429" s="338"/>
      <c r="AY1429" s="338"/>
      <c r="AZ1429" s="338"/>
      <c r="BA1429" s="338"/>
      <c r="BB1429" s="338"/>
      <c r="BC1429" s="338"/>
      <c r="BD1429" s="338"/>
      <c r="BE1429" s="338"/>
      <c r="BF1429" s="338"/>
      <c r="BG1429" s="338"/>
      <c r="BH1429" s="338"/>
      <c r="BI1429" s="338"/>
      <c r="BJ1429" s="338"/>
    </row>
    <row r="1430" spans="1:62" ht="105">
      <c r="A1430" s="281"/>
      <c r="B1430" s="282" t="s">
        <v>6635</v>
      </c>
      <c r="C1430" s="294" t="s">
        <v>6636</v>
      </c>
      <c r="D1430" s="273" t="s">
        <v>6637</v>
      </c>
      <c r="E1430" s="274"/>
      <c r="F1430" s="275" t="s">
        <v>2594</v>
      </c>
      <c r="G1430" s="276">
        <v>2</v>
      </c>
      <c r="H1430" s="277">
        <v>1299.56</v>
      </c>
      <c r="I1430" s="278">
        <v>30.78</v>
      </c>
      <c r="J1430" s="279">
        <f t="shared" si="879"/>
        <v>1330.34</v>
      </c>
      <c r="K1430" s="166">
        <f t="shared" si="880"/>
        <v>2599.12</v>
      </c>
      <c r="L1430" s="166">
        <f t="shared" si="881"/>
        <v>61.56</v>
      </c>
      <c r="M1430" s="166">
        <f t="shared" si="882"/>
        <v>2660.68</v>
      </c>
      <c r="N1430" s="166">
        <f t="shared" si="883"/>
        <v>3325.85</v>
      </c>
      <c r="O1430" s="166"/>
      <c r="P1430" s="167">
        <f t="shared" si="884"/>
        <v>2</v>
      </c>
      <c r="Q1430" s="168">
        <f t="shared" si="885"/>
        <v>0</v>
      </c>
      <c r="R1430" s="168">
        <f t="shared" si="886"/>
        <v>0</v>
      </c>
      <c r="S1430" s="168">
        <f t="shared" si="887"/>
        <v>0</v>
      </c>
      <c r="T1430" s="169">
        <f t="shared" si="888"/>
        <v>0</v>
      </c>
      <c r="U1430" s="166"/>
      <c r="V1430" s="167">
        <f t="shared" si="889"/>
        <v>2</v>
      </c>
      <c r="W1430" s="168">
        <f t="shared" si="890"/>
        <v>0</v>
      </c>
      <c r="X1430" s="168">
        <f t="shared" si="891"/>
        <v>0</v>
      </c>
      <c r="Y1430" s="168">
        <f t="shared" si="892"/>
        <v>0</v>
      </c>
      <c r="Z1430" s="169">
        <f t="shared" si="893"/>
        <v>0</v>
      </c>
      <c r="AA1430" s="166"/>
      <c r="AB1430" s="167">
        <f t="shared" si="894"/>
        <v>2</v>
      </c>
      <c r="AC1430" s="168">
        <f t="shared" si="895"/>
        <v>0</v>
      </c>
      <c r="AD1430" s="168">
        <f t="shared" si="896"/>
        <v>0</v>
      </c>
      <c r="AE1430" s="168">
        <f t="shared" si="897"/>
        <v>0</v>
      </c>
      <c r="AF1430" s="169">
        <f t="shared" si="898"/>
        <v>0</v>
      </c>
      <c r="AG1430" s="170"/>
      <c r="AH1430" s="238" t="s">
        <v>1490</v>
      </c>
      <c r="AI1430" s="280"/>
      <c r="AJ1430" s="338"/>
      <c r="AK1430" s="338"/>
      <c r="AL1430" s="338"/>
      <c r="AM1430" s="338"/>
      <c r="AN1430" s="239"/>
      <c r="AO1430" s="240"/>
      <c r="AP1430" s="240"/>
      <c r="AQ1430" s="241"/>
      <c r="AR1430" s="338"/>
      <c r="AS1430" s="338"/>
      <c r="AT1430" s="338"/>
      <c r="AU1430" s="338"/>
      <c r="AV1430" s="338"/>
      <c r="AW1430" s="338"/>
      <c r="AX1430" s="338"/>
      <c r="AY1430" s="338"/>
      <c r="AZ1430" s="338"/>
      <c r="BA1430" s="338"/>
      <c r="BB1430" s="338"/>
      <c r="BC1430" s="338"/>
      <c r="BD1430" s="338"/>
      <c r="BE1430" s="338"/>
      <c r="BF1430" s="338"/>
      <c r="BG1430" s="338"/>
      <c r="BH1430" s="338"/>
      <c r="BI1430" s="338"/>
      <c r="BJ1430" s="338"/>
    </row>
    <row r="1431" spans="1:62" ht="105.75" thickBot="1">
      <c r="A1431" s="281"/>
      <c r="B1431" s="282" t="s">
        <v>6638</v>
      </c>
      <c r="C1431" s="294" t="s">
        <v>6636</v>
      </c>
      <c r="D1431" s="273" t="s">
        <v>6639</v>
      </c>
      <c r="E1431" s="274"/>
      <c r="F1431" s="275" t="s">
        <v>2594</v>
      </c>
      <c r="G1431" s="276">
        <v>2</v>
      </c>
      <c r="H1431" s="277">
        <v>1495.16</v>
      </c>
      <c r="I1431" s="278">
        <v>30.78</v>
      </c>
      <c r="J1431" s="279">
        <f t="shared" si="879"/>
        <v>1525.94</v>
      </c>
      <c r="K1431" s="166">
        <f t="shared" si="880"/>
        <v>2990.32</v>
      </c>
      <c r="L1431" s="166">
        <f t="shared" si="881"/>
        <v>61.56</v>
      </c>
      <c r="M1431" s="166">
        <f t="shared" si="882"/>
        <v>3051.88</v>
      </c>
      <c r="N1431" s="166">
        <f t="shared" si="883"/>
        <v>3814.85</v>
      </c>
      <c r="O1431" s="166"/>
      <c r="P1431" s="167">
        <f t="shared" si="884"/>
        <v>2</v>
      </c>
      <c r="Q1431" s="168">
        <f t="shared" si="885"/>
        <v>0</v>
      </c>
      <c r="R1431" s="168">
        <f t="shared" si="886"/>
        <v>0</v>
      </c>
      <c r="S1431" s="168">
        <f t="shared" si="887"/>
        <v>0</v>
      </c>
      <c r="T1431" s="169">
        <f t="shared" si="888"/>
        <v>0</v>
      </c>
      <c r="U1431" s="166"/>
      <c r="V1431" s="167">
        <f t="shared" si="889"/>
        <v>2</v>
      </c>
      <c r="W1431" s="168">
        <f t="shared" si="890"/>
        <v>0</v>
      </c>
      <c r="X1431" s="168">
        <f t="shared" si="891"/>
        <v>0</v>
      </c>
      <c r="Y1431" s="168">
        <f t="shared" si="892"/>
        <v>0</v>
      </c>
      <c r="Z1431" s="169">
        <f t="shared" si="893"/>
        <v>0</v>
      </c>
      <c r="AA1431" s="166"/>
      <c r="AB1431" s="167">
        <f t="shared" si="894"/>
        <v>2</v>
      </c>
      <c r="AC1431" s="168">
        <f t="shared" si="895"/>
        <v>0</v>
      </c>
      <c r="AD1431" s="168">
        <f t="shared" si="896"/>
        <v>0</v>
      </c>
      <c r="AE1431" s="168">
        <f t="shared" si="897"/>
        <v>0</v>
      </c>
      <c r="AF1431" s="169">
        <f t="shared" si="898"/>
        <v>0</v>
      </c>
      <c r="AG1431" s="170"/>
      <c r="AH1431" s="238" t="s">
        <v>1490</v>
      </c>
      <c r="AI1431" s="280"/>
      <c r="AJ1431" s="338"/>
      <c r="AK1431" s="338"/>
      <c r="AL1431" s="338"/>
      <c r="AM1431" s="338"/>
      <c r="AN1431" s="255"/>
      <c r="AO1431" s="256"/>
      <c r="AP1431" s="256"/>
      <c r="AQ1431" s="257"/>
      <c r="AR1431" s="338"/>
      <c r="AS1431" s="338"/>
      <c r="AT1431" s="338"/>
      <c r="AU1431" s="338"/>
      <c r="AV1431" s="338"/>
      <c r="AW1431" s="338"/>
      <c r="AX1431" s="338"/>
      <c r="AY1431" s="338"/>
      <c r="AZ1431" s="338"/>
      <c r="BA1431" s="338"/>
      <c r="BB1431" s="338"/>
      <c r="BC1431" s="338"/>
      <c r="BD1431" s="338"/>
      <c r="BE1431" s="338"/>
      <c r="BF1431" s="338"/>
      <c r="BG1431" s="338"/>
      <c r="BH1431" s="338"/>
      <c r="BI1431" s="338"/>
      <c r="BJ1431" s="338"/>
    </row>
    <row r="1432" spans="1:62" ht="51">
      <c r="A1432" s="287"/>
      <c r="B1432" s="259" t="s">
        <v>6640</v>
      </c>
      <c r="C1432" s="303" t="s">
        <v>2541</v>
      </c>
      <c r="D1432" s="260" t="s">
        <v>6641</v>
      </c>
      <c r="E1432" s="181">
        <f>SUM(N1433:N1434)</f>
        <v>122856.45</v>
      </c>
      <c r="F1432" s="261"/>
      <c r="G1432" s="262" t="s">
        <v>2541</v>
      </c>
      <c r="H1432" s="263"/>
      <c r="I1432" s="264"/>
      <c r="J1432" s="265"/>
      <c r="K1432" s="266"/>
      <c r="L1432" s="266"/>
      <c r="M1432" s="266"/>
      <c r="N1432" s="266"/>
      <c r="O1432" s="267">
        <f>SUM(T1433:T1434)</f>
        <v>0</v>
      </c>
      <c r="P1432" s="268"/>
      <c r="Q1432" s="269"/>
      <c r="R1432" s="269"/>
      <c r="S1432" s="269"/>
      <c r="T1432" s="270"/>
      <c r="U1432" s="267">
        <f>SUM(Z1433:Z1434)</f>
        <v>0</v>
      </c>
      <c r="V1432" s="268"/>
      <c r="W1432" s="269"/>
      <c r="X1432" s="269"/>
      <c r="Y1432" s="269"/>
      <c r="Z1432" s="270"/>
      <c r="AA1432" s="267">
        <f>SUM(AF1433:AF1434)</f>
        <v>0</v>
      </c>
      <c r="AB1432" s="268"/>
      <c r="AC1432" s="269"/>
      <c r="AD1432" s="269"/>
      <c r="AE1432" s="269"/>
      <c r="AF1432" s="270"/>
      <c r="AG1432" s="237"/>
      <c r="AH1432" s="238" t="s">
        <v>1490</v>
      </c>
      <c r="AI1432" s="338"/>
      <c r="AJ1432" s="339" t="s">
        <v>6642</v>
      </c>
      <c r="AK1432" s="339" t="s">
        <v>6643</v>
      </c>
      <c r="AL1432" s="340" t="s">
        <v>6644</v>
      </c>
      <c r="AM1432" s="339" t="s">
        <v>6645</v>
      </c>
      <c r="AN1432" s="255"/>
      <c r="AO1432" s="256"/>
      <c r="AP1432" s="256"/>
      <c r="AQ1432" s="257"/>
      <c r="AR1432" s="338"/>
      <c r="AS1432" s="338"/>
      <c r="AT1432" s="338"/>
      <c r="AU1432" s="338"/>
      <c r="AV1432" s="338"/>
      <c r="AW1432" s="338"/>
      <c r="AX1432" s="338"/>
      <c r="AY1432" s="338"/>
      <c r="AZ1432" s="338"/>
      <c r="BA1432" s="338"/>
      <c r="BB1432" s="338"/>
      <c r="BC1432" s="338"/>
      <c r="BD1432" s="338"/>
      <c r="BE1432" s="338"/>
      <c r="BF1432" s="338"/>
      <c r="BG1432" s="338"/>
      <c r="BH1432" s="338"/>
      <c r="BI1432" s="338"/>
      <c r="BJ1432" s="338"/>
    </row>
    <row r="1433" spans="1:62" ht="90.75" thickBot="1">
      <c r="A1433" s="281"/>
      <c r="B1433" s="282" t="s">
        <v>6646</v>
      </c>
      <c r="C1433" s="296" t="s">
        <v>6647</v>
      </c>
      <c r="D1433" s="273" t="s">
        <v>6648</v>
      </c>
      <c r="E1433" s="274"/>
      <c r="F1433" s="275" t="s">
        <v>2594</v>
      </c>
      <c r="G1433" s="276">
        <v>2</v>
      </c>
      <c r="H1433" s="277">
        <v>4028.4</v>
      </c>
      <c r="I1433" s="278">
        <v>184.68</v>
      </c>
      <c r="J1433" s="279">
        <f>ROUND(H1433+I1433,2)</f>
        <v>4213.08</v>
      </c>
      <c r="K1433" s="166">
        <f>ROUND(G1433*H1433,2)</f>
        <v>8056.8</v>
      </c>
      <c r="L1433" s="166">
        <f>ROUND(G1433*I1433,2)</f>
        <v>369.36</v>
      </c>
      <c r="M1433" s="166">
        <f>ROUND(K1433+L1433,2)</f>
        <v>8426.16</v>
      </c>
      <c r="N1433" s="166">
        <f>ROUND(M1433*(1+$I$2),2)</f>
        <v>10532.7</v>
      </c>
      <c r="O1433" s="166"/>
      <c r="P1433" s="167">
        <f>ROUND(G1433-O1433,2)</f>
        <v>2</v>
      </c>
      <c r="Q1433" s="168">
        <f>ROUND(O1433*$H1433*(1+$I$2),2)</f>
        <v>0</v>
      </c>
      <c r="R1433" s="168">
        <f>ROUND(O1433*$I1433*(1+$I$2),2)</f>
        <v>0</v>
      </c>
      <c r="S1433" s="168">
        <f>ROUND(O1433*($I1433+$H1433),2)</f>
        <v>0</v>
      </c>
      <c r="T1433" s="169">
        <f>ROUND(Q1433+R1433,2)</f>
        <v>0</v>
      </c>
      <c r="U1433" s="166"/>
      <c r="V1433" s="167">
        <f>ROUND(P1433-U1433,2)</f>
        <v>2</v>
      </c>
      <c r="W1433" s="168">
        <f>ROUND(U1433*$H1433*(1+$I$2),2)</f>
        <v>0</v>
      </c>
      <c r="X1433" s="168">
        <f>ROUND(U1433*$I1433*(1+$I$2),2)</f>
        <v>0</v>
      </c>
      <c r="Y1433" s="168">
        <f>ROUND(U1433*($I1433+$H1433),2)</f>
        <v>0</v>
      </c>
      <c r="Z1433" s="169">
        <f>ROUND(W1433+X1433,2)</f>
        <v>0</v>
      </c>
      <c r="AA1433" s="166"/>
      <c r="AB1433" s="167">
        <f>ROUND(V1433-AA1433,2)</f>
        <v>2</v>
      </c>
      <c r="AC1433" s="168">
        <f>ROUND(AA1433*$H1433*(1+$I$2),2)</f>
        <v>0</v>
      </c>
      <c r="AD1433" s="168">
        <f>ROUND(AA1433*$I1433*(1+$I$2),2)</f>
        <v>0</v>
      </c>
      <c r="AE1433" s="168">
        <f>ROUND(AA1433*($I1433+$H1433),2)</f>
        <v>0</v>
      </c>
      <c r="AF1433" s="169">
        <f>ROUND(AC1433+AD1433,2)</f>
        <v>0</v>
      </c>
      <c r="AG1433" s="170"/>
      <c r="AH1433" s="238" t="s">
        <v>1490</v>
      </c>
      <c r="AI1433" s="338"/>
      <c r="AJ1433" s="341"/>
      <c r="AK1433" s="341"/>
      <c r="AL1433" s="342"/>
      <c r="AM1433" s="341"/>
      <c r="AN1433" s="255" t="s">
        <v>6649</v>
      </c>
      <c r="AO1433" s="256" t="s">
        <v>6650</v>
      </c>
      <c r="AP1433" s="256" t="s">
        <v>6651</v>
      </c>
      <c r="AQ1433" s="257"/>
      <c r="AR1433" s="338"/>
      <c r="AS1433" s="338"/>
      <c r="AT1433" s="338"/>
      <c r="AU1433" s="338"/>
      <c r="AV1433" s="338"/>
      <c r="AW1433" s="338"/>
      <c r="AX1433" s="338"/>
      <c r="AY1433" s="338"/>
      <c r="AZ1433" s="338"/>
      <c r="BA1433" s="338"/>
      <c r="BB1433" s="338"/>
      <c r="BC1433" s="338"/>
      <c r="BD1433" s="338"/>
      <c r="BE1433" s="338"/>
      <c r="BF1433" s="338"/>
      <c r="BG1433" s="338"/>
      <c r="BH1433" s="338"/>
      <c r="BI1433" s="338"/>
      <c r="BJ1433" s="338"/>
    </row>
    <row r="1434" spans="1:62" ht="75.75" thickBot="1">
      <c r="A1434" s="281"/>
      <c r="B1434" s="282" t="s">
        <v>6652</v>
      </c>
      <c r="C1434" s="296" t="s">
        <v>6653</v>
      </c>
      <c r="D1434" s="273" t="s">
        <v>6654</v>
      </c>
      <c r="E1434" s="274"/>
      <c r="F1434" s="275" t="s">
        <v>2594</v>
      </c>
      <c r="G1434" s="276">
        <v>2</v>
      </c>
      <c r="H1434" s="277">
        <v>44160</v>
      </c>
      <c r="I1434" s="278">
        <v>769.5</v>
      </c>
      <c r="J1434" s="279">
        <f>ROUND(H1434+I1434,2)</f>
        <v>44929.5</v>
      </c>
      <c r="K1434" s="166">
        <f>ROUND(G1434*H1434,2)</f>
        <v>88320</v>
      </c>
      <c r="L1434" s="166">
        <f>ROUND(G1434*I1434,2)</f>
        <v>1539</v>
      </c>
      <c r="M1434" s="166">
        <f>ROUND(K1434+L1434,2)</f>
        <v>89859</v>
      </c>
      <c r="N1434" s="166">
        <f>ROUND(M1434*(1+$I$2),2)</f>
        <v>112323.75</v>
      </c>
      <c r="O1434" s="166"/>
      <c r="P1434" s="167">
        <f>ROUND(G1434-O1434,2)</f>
        <v>2</v>
      </c>
      <c r="Q1434" s="168">
        <f>ROUND(O1434*$H1434*(1+$I$2),2)</f>
        <v>0</v>
      </c>
      <c r="R1434" s="168">
        <f>ROUND(O1434*$I1434*(1+$I$2),2)</f>
        <v>0</v>
      </c>
      <c r="S1434" s="168">
        <f>ROUND(O1434*($I1434+$H1434),2)</f>
        <v>0</v>
      </c>
      <c r="T1434" s="169">
        <f>ROUND(Q1434+R1434,2)</f>
        <v>0</v>
      </c>
      <c r="U1434" s="166"/>
      <c r="V1434" s="167">
        <f>ROUND(P1434-U1434,2)</f>
        <v>2</v>
      </c>
      <c r="W1434" s="168">
        <f>ROUND(U1434*$H1434*(1+$I$2),2)</f>
        <v>0</v>
      </c>
      <c r="X1434" s="168">
        <f>ROUND(U1434*$I1434*(1+$I$2),2)</f>
        <v>0</v>
      </c>
      <c r="Y1434" s="168">
        <f>ROUND(U1434*($I1434+$H1434),2)</f>
        <v>0</v>
      </c>
      <c r="Z1434" s="169">
        <f>ROUND(W1434+X1434,2)</f>
        <v>0</v>
      </c>
      <c r="AA1434" s="166"/>
      <c r="AB1434" s="167">
        <f>ROUND(V1434-AA1434,2)</f>
        <v>2</v>
      </c>
      <c r="AC1434" s="168">
        <f>ROUND(AA1434*$H1434*(1+$I$2),2)</f>
        <v>0</v>
      </c>
      <c r="AD1434" s="168">
        <f>ROUND(AA1434*$I1434*(1+$I$2),2)</f>
        <v>0</v>
      </c>
      <c r="AE1434" s="168">
        <f>ROUND(AA1434*($I1434+$H1434),2)</f>
        <v>0</v>
      </c>
      <c r="AF1434" s="169">
        <f>ROUND(AC1434+AD1434,2)</f>
        <v>0</v>
      </c>
      <c r="AG1434" s="170"/>
      <c r="AH1434" s="238" t="s">
        <v>1490</v>
      </c>
      <c r="AI1434" s="338"/>
      <c r="AJ1434" s="343"/>
      <c r="AK1434" s="343" t="s">
        <v>6655</v>
      </c>
      <c r="AL1434" s="344">
        <v>307363.55</v>
      </c>
      <c r="AM1434" s="345">
        <v>275000</v>
      </c>
      <c r="AN1434" s="255" t="s">
        <v>6649</v>
      </c>
      <c r="AO1434" s="256" t="s">
        <v>6650</v>
      </c>
      <c r="AP1434" s="256" t="s">
        <v>6651</v>
      </c>
      <c r="AQ1434" s="257"/>
      <c r="AR1434" s="338"/>
      <c r="AS1434" s="338"/>
      <c r="AT1434" s="338"/>
      <c r="AU1434" s="338"/>
      <c r="AV1434" s="338"/>
      <c r="AW1434" s="338"/>
      <c r="AX1434" s="338"/>
      <c r="AY1434" s="338"/>
      <c r="AZ1434" s="338"/>
      <c r="BA1434" s="338"/>
      <c r="BB1434" s="338"/>
      <c r="BC1434" s="338"/>
      <c r="BD1434" s="338"/>
      <c r="BE1434" s="338"/>
      <c r="BF1434" s="338"/>
      <c r="BG1434" s="338"/>
      <c r="BH1434" s="338"/>
      <c r="BI1434" s="338"/>
      <c r="BJ1434" s="338"/>
    </row>
    <row r="1435" spans="1:62" ht="20.25" thickBot="1">
      <c r="A1435" s="293"/>
      <c r="B1435" s="243" t="s">
        <v>6656</v>
      </c>
      <c r="C1435" s="307" t="s">
        <v>2541</v>
      </c>
      <c r="D1435" s="244" t="s">
        <v>6657</v>
      </c>
      <c r="E1435" s="192">
        <f>SUM(N1437:N1452)</f>
        <v>15136.449999999997</v>
      </c>
      <c r="F1435" s="245"/>
      <c r="G1435" s="246" t="s">
        <v>2541</v>
      </c>
      <c r="H1435" s="247"/>
      <c r="I1435" s="248"/>
      <c r="J1435" s="249"/>
      <c r="K1435" s="250"/>
      <c r="L1435" s="250"/>
      <c r="M1435" s="250"/>
      <c r="N1435" s="250"/>
      <c r="O1435" s="251">
        <f>SUM(T1437:T1452)</f>
        <v>0</v>
      </c>
      <c r="P1435" s="252"/>
      <c r="Q1435" s="253"/>
      <c r="R1435" s="253"/>
      <c r="S1435" s="253"/>
      <c r="T1435" s="254"/>
      <c r="U1435" s="251">
        <f>SUM(Z1437:Z1452)</f>
        <v>0</v>
      </c>
      <c r="V1435" s="252"/>
      <c r="W1435" s="253"/>
      <c r="X1435" s="253"/>
      <c r="Y1435" s="253"/>
      <c r="Z1435" s="254"/>
      <c r="AA1435" s="251">
        <f>SUM(AF1437:AF1452)</f>
        <v>0</v>
      </c>
      <c r="AB1435" s="252"/>
      <c r="AC1435" s="253"/>
      <c r="AD1435" s="253"/>
      <c r="AE1435" s="253"/>
      <c r="AF1435" s="254"/>
      <c r="AG1435" s="237"/>
      <c r="AH1435" s="238" t="s">
        <v>1490</v>
      </c>
      <c r="AI1435" s="280"/>
      <c r="AJ1435" s="338"/>
      <c r="AK1435" s="338"/>
      <c r="AL1435" s="338"/>
      <c r="AM1435" s="338"/>
      <c r="AN1435" s="255"/>
      <c r="AO1435" s="256"/>
      <c r="AP1435" s="256"/>
      <c r="AQ1435" s="257"/>
      <c r="AR1435" s="338"/>
      <c r="AS1435" s="338"/>
      <c r="AT1435" s="338"/>
      <c r="AU1435" s="338"/>
      <c r="AV1435" s="338"/>
      <c r="AW1435" s="338"/>
      <c r="AX1435" s="338"/>
      <c r="AY1435" s="338"/>
      <c r="AZ1435" s="338"/>
      <c r="BA1435" s="338"/>
      <c r="BB1435" s="338"/>
      <c r="BC1435" s="338"/>
      <c r="BD1435" s="338"/>
      <c r="BE1435" s="338"/>
      <c r="BF1435" s="338"/>
      <c r="BG1435" s="338"/>
      <c r="BH1435" s="338"/>
      <c r="BI1435" s="338"/>
      <c r="BJ1435" s="338"/>
    </row>
    <row r="1436" spans="1:62" ht="31.5">
      <c r="A1436" s="287"/>
      <c r="B1436" s="259" t="s">
        <v>6658</v>
      </c>
      <c r="C1436" s="303" t="s">
        <v>2541</v>
      </c>
      <c r="D1436" s="260" t="s">
        <v>6659</v>
      </c>
      <c r="E1436" s="181">
        <f>SUM(N1437:N1452)</f>
        <v>15136.449999999997</v>
      </c>
      <c r="F1436" s="261"/>
      <c r="G1436" s="262" t="s">
        <v>2541</v>
      </c>
      <c r="H1436" s="263"/>
      <c r="I1436" s="264"/>
      <c r="J1436" s="265"/>
      <c r="K1436" s="266"/>
      <c r="L1436" s="266"/>
      <c r="M1436" s="266"/>
      <c r="N1436" s="266"/>
      <c r="O1436" s="267">
        <f>SUM(T1437:T1452)</f>
        <v>0</v>
      </c>
      <c r="P1436" s="268"/>
      <c r="Q1436" s="269"/>
      <c r="R1436" s="269"/>
      <c r="S1436" s="269"/>
      <c r="T1436" s="270"/>
      <c r="U1436" s="267">
        <f>SUM(Z1437:Z1452)</f>
        <v>0</v>
      </c>
      <c r="V1436" s="268"/>
      <c r="W1436" s="269"/>
      <c r="X1436" s="269"/>
      <c r="Y1436" s="269"/>
      <c r="Z1436" s="270"/>
      <c r="AA1436" s="267">
        <f>SUM(AF1437:AF1452)</f>
        <v>0</v>
      </c>
      <c r="AB1436" s="268"/>
      <c r="AC1436" s="269"/>
      <c r="AD1436" s="269"/>
      <c r="AE1436" s="269"/>
      <c r="AF1436" s="270"/>
      <c r="AG1436" s="237"/>
      <c r="AH1436" s="238" t="s">
        <v>1490</v>
      </c>
      <c r="AI1436" s="280"/>
      <c r="AJ1436" s="338"/>
      <c r="AK1436" s="338"/>
      <c r="AL1436" s="338"/>
      <c r="AM1436" s="338"/>
      <c r="AN1436" s="239"/>
      <c r="AO1436" s="240"/>
      <c r="AP1436" s="240"/>
      <c r="AQ1436" s="241"/>
      <c r="AR1436" s="338"/>
      <c r="AS1436" s="338"/>
      <c r="AT1436" s="338"/>
      <c r="AU1436" s="338"/>
      <c r="AV1436" s="338"/>
      <c r="AW1436" s="338"/>
      <c r="AX1436" s="338"/>
      <c r="AY1436" s="338"/>
      <c r="AZ1436" s="338"/>
      <c r="BA1436" s="338"/>
      <c r="BB1436" s="338"/>
      <c r="BC1436" s="338"/>
      <c r="BD1436" s="338"/>
      <c r="BE1436" s="338"/>
      <c r="BF1436" s="338"/>
      <c r="BG1436" s="338"/>
      <c r="BH1436" s="338"/>
      <c r="BI1436" s="338"/>
      <c r="BJ1436" s="338"/>
    </row>
    <row r="1437" spans="1:62" ht="30">
      <c r="A1437" s="281"/>
      <c r="B1437" s="282" t="s">
        <v>6660</v>
      </c>
      <c r="C1437" s="299" t="s">
        <v>6661</v>
      </c>
      <c r="D1437" s="273" t="s">
        <v>6662</v>
      </c>
      <c r="E1437" s="274"/>
      <c r="F1437" s="275" t="s">
        <v>2594</v>
      </c>
      <c r="G1437" s="276">
        <v>21</v>
      </c>
      <c r="H1437" s="277">
        <v>4.9800000000000004</v>
      </c>
      <c r="I1437" s="278">
        <v>4.7</v>
      </c>
      <c r="J1437" s="279">
        <f t="shared" ref="J1437:J1452" si="899">ROUND(H1437+I1437,2)</f>
        <v>9.68</v>
      </c>
      <c r="K1437" s="166">
        <f t="shared" ref="K1437:K1452" si="900">ROUND(G1437*H1437,2)</f>
        <v>104.58</v>
      </c>
      <c r="L1437" s="166">
        <f t="shared" ref="L1437:L1452" si="901">ROUND(G1437*I1437,2)</f>
        <v>98.7</v>
      </c>
      <c r="M1437" s="166">
        <f t="shared" ref="M1437:M1452" si="902">ROUND(K1437+L1437,2)</f>
        <v>203.28</v>
      </c>
      <c r="N1437" s="166">
        <f t="shared" ref="N1437:N1452" si="903">ROUND(M1437*(1+$I$2),2)</f>
        <v>254.1</v>
      </c>
      <c r="O1437" s="166"/>
      <c r="P1437" s="167">
        <f t="shared" ref="P1437:P1452" si="904">ROUND(G1437-O1437,2)</f>
        <v>21</v>
      </c>
      <c r="Q1437" s="168">
        <f t="shared" ref="Q1437:Q1452" si="905">ROUND(O1437*$H1437*(1+$I$2),2)</f>
        <v>0</v>
      </c>
      <c r="R1437" s="168">
        <f t="shared" ref="R1437:R1452" si="906">ROUND(O1437*$I1437*(1+$I$2),2)</f>
        <v>0</v>
      </c>
      <c r="S1437" s="168">
        <f t="shared" ref="S1437:S1452" si="907">ROUND(O1437*($I1437+$H1437),2)</f>
        <v>0</v>
      </c>
      <c r="T1437" s="169">
        <f t="shared" ref="T1437:T1452" si="908">ROUND(Q1437+R1437,2)</f>
        <v>0</v>
      </c>
      <c r="U1437" s="166"/>
      <c r="V1437" s="167">
        <f t="shared" ref="V1437:V1452" si="909">ROUND(P1437-U1437,2)</f>
        <v>21</v>
      </c>
      <c r="W1437" s="168">
        <f t="shared" ref="W1437:W1452" si="910">ROUND(U1437*$H1437*(1+$I$2),2)</f>
        <v>0</v>
      </c>
      <c r="X1437" s="168">
        <f t="shared" ref="X1437:X1452" si="911">ROUND(U1437*$I1437*(1+$I$2),2)</f>
        <v>0</v>
      </c>
      <c r="Y1437" s="168">
        <f t="shared" ref="Y1437:Y1452" si="912">ROUND(U1437*($I1437+$H1437),2)</f>
        <v>0</v>
      </c>
      <c r="Z1437" s="169">
        <f t="shared" ref="Z1437:Z1452" si="913">ROUND(W1437+X1437,2)</f>
        <v>0</v>
      </c>
      <c r="AA1437" s="166"/>
      <c r="AB1437" s="167">
        <f t="shared" ref="AB1437:AB1452" si="914">ROUND(V1437-AA1437,2)</f>
        <v>21</v>
      </c>
      <c r="AC1437" s="168">
        <f t="shared" ref="AC1437:AC1452" si="915">ROUND(AA1437*$H1437*(1+$I$2),2)</f>
        <v>0</v>
      </c>
      <c r="AD1437" s="168">
        <f t="shared" ref="AD1437:AD1452" si="916">ROUND(AA1437*$I1437*(1+$I$2),2)</f>
        <v>0</v>
      </c>
      <c r="AE1437" s="168">
        <f t="shared" ref="AE1437:AE1452" si="917">ROUND(AA1437*($I1437+$H1437),2)</f>
        <v>0</v>
      </c>
      <c r="AF1437" s="169">
        <f t="shared" ref="AF1437:AF1452" si="918">ROUND(AC1437+AD1437,2)</f>
        <v>0</v>
      </c>
      <c r="AG1437" s="170"/>
      <c r="AH1437" s="238" t="s">
        <v>1490</v>
      </c>
      <c r="AI1437" s="280"/>
      <c r="AJ1437" s="338"/>
      <c r="AK1437" s="338"/>
      <c r="AL1437" s="338"/>
      <c r="AM1437" s="338"/>
      <c r="AN1437" s="255"/>
      <c r="AO1437" s="256"/>
      <c r="AP1437" s="256"/>
      <c r="AQ1437" s="257"/>
      <c r="AR1437" s="338"/>
      <c r="AS1437" s="338"/>
      <c r="AT1437" s="338"/>
      <c r="AU1437" s="338"/>
      <c r="AV1437" s="338"/>
      <c r="AW1437" s="338"/>
      <c r="AX1437" s="338"/>
      <c r="AY1437" s="338"/>
      <c r="AZ1437" s="338"/>
      <c r="BA1437" s="338"/>
      <c r="BB1437" s="338"/>
      <c r="BC1437" s="338"/>
      <c r="BD1437" s="338"/>
      <c r="BE1437" s="338"/>
      <c r="BF1437" s="338"/>
      <c r="BG1437" s="338"/>
      <c r="BH1437" s="338"/>
      <c r="BI1437" s="338"/>
      <c r="BJ1437" s="338"/>
    </row>
    <row r="1438" spans="1:62" ht="45">
      <c r="A1438" s="281"/>
      <c r="B1438" s="282" t="s">
        <v>6663</v>
      </c>
      <c r="C1438" s="299" t="s">
        <v>6664</v>
      </c>
      <c r="D1438" s="273" t="s">
        <v>6665</v>
      </c>
      <c r="E1438" s="274"/>
      <c r="F1438" s="275" t="s">
        <v>2590</v>
      </c>
      <c r="G1438" s="276">
        <v>62</v>
      </c>
      <c r="H1438" s="277">
        <v>11.98</v>
      </c>
      <c r="I1438" s="278">
        <v>15.65</v>
      </c>
      <c r="J1438" s="279">
        <f t="shared" si="899"/>
        <v>27.63</v>
      </c>
      <c r="K1438" s="166">
        <f t="shared" si="900"/>
        <v>742.76</v>
      </c>
      <c r="L1438" s="166">
        <f t="shared" si="901"/>
        <v>970.3</v>
      </c>
      <c r="M1438" s="166">
        <f t="shared" si="902"/>
        <v>1713.06</v>
      </c>
      <c r="N1438" s="166">
        <f t="shared" si="903"/>
        <v>2141.33</v>
      </c>
      <c r="O1438" s="166"/>
      <c r="P1438" s="167">
        <f t="shared" si="904"/>
        <v>62</v>
      </c>
      <c r="Q1438" s="168">
        <f t="shared" si="905"/>
        <v>0</v>
      </c>
      <c r="R1438" s="168">
        <f t="shared" si="906"/>
        <v>0</v>
      </c>
      <c r="S1438" s="168">
        <f t="shared" si="907"/>
        <v>0</v>
      </c>
      <c r="T1438" s="169">
        <f t="shared" si="908"/>
        <v>0</v>
      </c>
      <c r="U1438" s="166"/>
      <c r="V1438" s="167">
        <f t="shared" si="909"/>
        <v>62</v>
      </c>
      <c r="W1438" s="168">
        <f t="shared" si="910"/>
        <v>0</v>
      </c>
      <c r="X1438" s="168">
        <f t="shared" si="911"/>
        <v>0</v>
      </c>
      <c r="Y1438" s="168">
        <f t="shared" si="912"/>
        <v>0</v>
      </c>
      <c r="Z1438" s="169">
        <f t="shared" si="913"/>
        <v>0</v>
      </c>
      <c r="AA1438" s="166"/>
      <c r="AB1438" s="167">
        <f t="shared" si="914"/>
        <v>62</v>
      </c>
      <c r="AC1438" s="168">
        <f t="shared" si="915"/>
        <v>0</v>
      </c>
      <c r="AD1438" s="168">
        <f t="shared" si="916"/>
        <v>0</v>
      </c>
      <c r="AE1438" s="168">
        <f t="shared" si="917"/>
        <v>0</v>
      </c>
      <c r="AF1438" s="169">
        <f t="shared" si="918"/>
        <v>0</v>
      </c>
      <c r="AG1438" s="170"/>
      <c r="AH1438" s="238" t="s">
        <v>1490</v>
      </c>
      <c r="AI1438" s="280"/>
      <c r="AJ1438" s="338"/>
      <c r="AK1438" s="338"/>
      <c r="AL1438" s="338"/>
      <c r="AM1438" s="338"/>
      <c r="AN1438" s="255"/>
      <c r="AO1438" s="256"/>
      <c r="AP1438" s="256"/>
      <c r="AQ1438" s="257"/>
      <c r="AR1438" s="338"/>
      <c r="AS1438" s="338"/>
      <c r="AT1438" s="338"/>
      <c r="AU1438" s="338"/>
      <c r="AV1438" s="338"/>
      <c r="AW1438" s="338"/>
      <c r="AX1438" s="338"/>
      <c r="AY1438" s="338"/>
      <c r="AZ1438" s="338"/>
      <c r="BA1438" s="338"/>
      <c r="BB1438" s="338"/>
      <c r="BC1438" s="338"/>
      <c r="BD1438" s="338"/>
      <c r="BE1438" s="338"/>
      <c r="BF1438" s="338"/>
      <c r="BG1438" s="338"/>
      <c r="BH1438" s="338"/>
      <c r="BI1438" s="338"/>
      <c r="BJ1438" s="338"/>
    </row>
    <row r="1439" spans="1:62" ht="30">
      <c r="A1439" s="281"/>
      <c r="B1439" s="282" t="s">
        <v>6666</v>
      </c>
      <c r="C1439" s="299" t="s">
        <v>6667</v>
      </c>
      <c r="D1439" s="273" t="s">
        <v>6668</v>
      </c>
      <c r="E1439" s="274"/>
      <c r="F1439" s="275" t="s">
        <v>2594</v>
      </c>
      <c r="G1439" s="276">
        <v>8</v>
      </c>
      <c r="H1439" s="277">
        <v>384.64</v>
      </c>
      <c r="I1439" s="278">
        <v>31.3</v>
      </c>
      <c r="J1439" s="279">
        <f t="shared" si="899"/>
        <v>415.94</v>
      </c>
      <c r="K1439" s="166">
        <f t="shared" si="900"/>
        <v>3077.12</v>
      </c>
      <c r="L1439" s="166">
        <f t="shared" si="901"/>
        <v>250.4</v>
      </c>
      <c r="M1439" s="166">
        <f t="shared" si="902"/>
        <v>3327.52</v>
      </c>
      <c r="N1439" s="166">
        <f t="shared" si="903"/>
        <v>4159.3999999999996</v>
      </c>
      <c r="O1439" s="166"/>
      <c r="P1439" s="167">
        <f t="shared" si="904"/>
        <v>8</v>
      </c>
      <c r="Q1439" s="168">
        <f t="shared" si="905"/>
        <v>0</v>
      </c>
      <c r="R1439" s="168">
        <f t="shared" si="906"/>
        <v>0</v>
      </c>
      <c r="S1439" s="168">
        <f t="shared" si="907"/>
        <v>0</v>
      </c>
      <c r="T1439" s="169">
        <f t="shared" si="908"/>
        <v>0</v>
      </c>
      <c r="U1439" s="166"/>
      <c r="V1439" s="167">
        <f t="shared" si="909"/>
        <v>8</v>
      </c>
      <c r="W1439" s="168">
        <f t="shared" si="910"/>
        <v>0</v>
      </c>
      <c r="X1439" s="168">
        <f t="shared" si="911"/>
        <v>0</v>
      </c>
      <c r="Y1439" s="168">
        <f t="shared" si="912"/>
        <v>0</v>
      </c>
      <c r="Z1439" s="169">
        <f t="shared" si="913"/>
        <v>0</v>
      </c>
      <c r="AA1439" s="166"/>
      <c r="AB1439" s="167">
        <f t="shared" si="914"/>
        <v>8</v>
      </c>
      <c r="AC1439" s="168">
        <f t="shared" si="915"/>
        <v>0</v>
      </c>
      <c r="AD1439" s="168">
        <f t="shared" si="916"/>
        <v>0</v>
      </c>
      <c r="AE1439" s="168">
        <f t="shared" si="917"/>
        <v>0</v>
      </c>
      <c r="AF1439" s="169">
        <f t="shared" si="918"/>
        <v>0</v>
      </c>
      <c r="AG1439" s="170"/>
      <c r="AH1439" s="238" t="s">
        <v>1490</v>
      </c>
      <c r="AI1439" s="280"/>
      <c r="AJ1439" s="338"/>
      <c r="AK1439" s="338"/>
      <c r="AL1439" s="338"/>
      <c r="AM1439" s="338"/>
      <c r="AN1439" s="255"/>
      <c r="AO1439" s="256"/>
      <c r="AP1439" s="256"/>
      <c r="AQ1439" s="257"/>
      <c r="AR1439" s="338"/>
      <c r="AS1439" s="338"/>
      <c r="AT1439" s="338"/>
      <c r="AU1439" s="338"/>
      <c r="AV1439" s="338"/>
      <c r="AW1439" s="338"/>
      <c r="AX1439" s="338"/>
      <c r="AY1439" s="338"/>
      <c r="AZ1439" s="338"/>
      <c r="BA1439" s="338"/>
      <c r="BB1439" s="338"/>
      <c r="BC1439" s="338"/>
      <c r="BD1439" s="338"/>
      <c r="BE1439" s="338"/>
      <c r="BF1439" s="338"/>
      <c r="BG1439" s="338"/>
      <c r="BH1439" s="338"/>
      <c r="BI1439" s="338"/>
      <c r="BJ1439" s="338"/>
    </row>
    <row r="1440" spans="1:62" ht="60">
      <c r="A1440" s="281"/>
      <c r="B1440" s="282" t="s">
        <v>6669</v>
      </c>
      <c r="C1440" s="299" t="s">
        <v>6670</v>
      </c>
      <c r="D1440" s="273" t="s">
        <v>6671</v>
      </c>
      <c r="E1440" s="274"/>
      <c r="F1440" s="275" t="s">
        <v>2594</v>
      </c>
      <c r="G1440" s="276">
        <v>8</v>
      </c>
      <c r="H1440" s="277">
        <v>22.57</v>
      </c>
      <c r="I1440" s="278">
        <v>7.83</v>
      </c>
      <c r="J1440" s="279">
        <f t="shared" si="899"/>
        <v>30.4</v>
      </c>
      <c r="K1440" s="166">
        <f t="shared" si="900"/>
        <v>180.56</v>
      </c>
      <c r="L1440" s="166">
        <f t="shared" si="901"/>
        <v>62.64</v>
      </c>
      <c r="M1440" s="166">
        <f t="shared" si="902"/>
        <v>243.2</v>
      </c>
      <c r="N1440" s="166">
        <f t="shared" si="903"/>
        <v>304</v>
      </c>
      <c r="O1440" s="166"/>
      <c r="P1440" s="167">
        <f t="shared" si="904"/>
        <v>8</v>
      </c>
      <c r="Q1440" s="168">
        <f t="shared" si="905"/>
        <v>0</v>
      </c>
      <c r="R1440" s="168">
        <f t="shared" si="906"/>
        <v>0</v>
      </c>
      <c r="S1440" s="168">
        <f t="shared" si="907"/>
        <v>0</v>
      </c>
      <c r="T1440" s="169">
        <f t="shared" si="908"/>
        <v>0</v>
      </c>
      <c r="U1440" s="166"/>
      <c r="V1440" s="167">
        <f t="shared" si="909"/>
        <v>8</v>
      </c>
      <c r="W1440" s="168">
        <f t="shared" si="910"/>
        <v>0</v>
      </c>
      <c r="X1440" s="168">
        <f t="shared" si="911"/>
        <v>0</v>
      </c>
      <c r="Y1440" s="168">
        <f t="shared" si="912"/>
        <v>0</v>
      </c>
      <c r="Z1440" s="169">
        <f t="shared" si="913"/>
        <v>0</v>
      </c>
      <c r="AA1440" s="166"/>
      <c r="AB1440" s="167">
        <f t="shared" si="914"/>
        <v>8</v>
      </c>
      <c r="AC1440" s="168">
        <f t="shared" si="915"/>
        <v>0</v>
      </c>
      <c r="AD1440" s="168">
        <f t="shared" si="916"/>
        <v>0</v>
      </c>
      <c r="AE1440" s="168">
        <f t="shared" si="917"/>
        <v>0</v>
      </c>
      <c r="AF1440" s="169">
        <f t="shared" si="918"/>
        <v>0</v>
      </c>
      <c r="AG1440" s="170"/>
      <c r="AH1440" s="238" t="s">
        <v>1490</v>
      </c>
      <c r="AI1440" s="280"/>
      <c r="AJ1440" s="338"/>
      <c r="AK1440" s="338"/>
      <c r="AL1440" s="338"/>
      <c r="AM1440" s="338"/>
      <c r="AN1440" s="255"/>
      <c r="AO1440" s="256"/>
      <c r="AP1440" s="256"/>
      <c r="AQ1440" s="257"/>
      <c r="AR1440" s="338"/>
      <c r="AS1440" s="338"/>
      <c r="AT1440" s="338"/>
      <c r="AU1440" s="338"/>
      <c r="AV1440" s="338"/>
      <c r="AW1440" s="338"/>
      <c r="AX1440" s="338"/>
      <c r="AY1440" s="338"/>
      <c r="AZ1440" s="338"/>
      <c r="BA1440" s="338"/>
      <c r="BB1440" s="338"/>
      <c r="BC1440" s="338"/>
      <c r="BD1440" s="338"/>
      <c r="BE1440" s="338"/>
      <c r="BF1440" s="338"/>
      <c r="BG1440" s="338"/>
      <c r="BH1440" s="338"/>
      <c r="BI1440" s="338"/>
      <c r="BJ1440" s="338"/>
    </row>
    <row r="1441" spans="1:62" ht="30">
      <c r="A1441" s="281"/>
      <c r="B1441" s="282" t="s">
        <v>6672</v>
      </c>
      <c r="C1441" s="299" t="s">
        <v>6673</v>
      </c>
      <c r="D1441" s="273" t="s">
        <v>6674</v>
      </c>
      <c r="E1441" s="274"/>
      <c r="F1441" s="275" t="s">
        <v>2594</v>
      </c>
      <c r="G1441" s="276">
        <v>8</v>
      </c>
      <c r="H1441" s="277">
        <v>27.88</v>
      </c>
      <c r="I1441" s="278">
        <v>1.57</v>
      </c>
      <c r="J1441" s="279">
        <f t="shared" si="899"/>
        <v>29.45</v>
      </c>
      <c r="K1441" s="166">
        <f t="shared" si="900"/>
        <v>223.04</v>
      </c>
      <c r="L1441" s="166">
        <f t="shared" si="901"/>
        <v>12.56</v>
      </c>
      <c r="M1441" s="166">
        <f t="shared" si="902"/>
        <v>235.6</v>
      </c>
      <c r="N1441" s="166">
        <f t="shared" si="903"/>
        <v>294.5</v>
      </c>
      <c r="O1441" s="166"/>
      <c r="P1441" s="167">
        <f t="shared" si="904"/>
        <v>8</v>
      </c>
      <c r="Q1441" s="168">
        <f t="shared" si="905"/>
        <v>0</v>
      </c>
      <c r="R1441" s="168">
        <f t="shared" si="906"/>
        <v>0</v>
      </c>
      <c r="S1441" s="168">
        <f t="shared" si="907"/>
        <v>0</v>
      </c>
      <c r="T1441" s="169">
        <f t="shared" si="908"/>
        <v>0</v>
      </c>
      <c r="U1441" s="166"/>
      <c r="V1441" s="167">
        <f t="shared" si="909"/>
        <v>8</v>
      </c>
      <c r="W1441" s="168">
        <f t="shared" si="910"/>
        <v>0</v>
      </c>
      <c r="X1441" s="168">
        <f t="shared" si="911"/>
        <v>0</v>
      </c>
      <c r="Y1441" s="168">
        <f t="shared" si="912"/>
        <v>0</v>
      </c>
      <c r="Z1441" s="169">
        <f t="shared" si="913"/>
        <v>0</v>
      </c>
      <c r="AA1441" s="166"/>
      <c r="AB1441" s="167">
        <f t="shared" si="914"/>
        <v>8</v>
      </c>
      <c r="AC1441" s="168">
        <f t="shared" si="915"/>
        <v>0</v>
      </c>
      <c r="AD1441" s="168">
        <f t="shared" si="916"/>
        <v>0</v>
      </c>
      <c r="AE1441" s="168">
        <f t="shared" si="917"/>
        <v>0</v>
      </c>
      <c r="AF1441" s="169">
        <f t="shared" si="918"/>
        <v>0</v>
      </c>
      <c r="AG1441" s="170"/>
      <c r="AH1441" s="238" t="s">
        <v>1490</v>
      </c>
      <c r="AI1441" s="280"/>
      <c r="AJ1441" s="338"/>
      <c r="AK1441" s="338"/>
      <c r="AL1441" s="338"/>
      <c r="AM1441" s="338"/>
      <c r="AN1441" s="255"/>
      <c r="AO1441" s="256"/>
      <c r="AP1441" s="256"/>
      <c r="AQ1441" s="257"/>
      <c r="AR1441" s="338"/>
      <c r="AS1441" s="338"/>
      <c r="AT1441" s="338"/>
      <c r="AU1441" s="338"/>
      <c r="AV1441" s="338"/>
      <c r="AW1441" s="338"/>
      <c r="AX1441" s="338"/>
      <c r="AY1441" s="338"/>
      <c r="AZ1441" s="338"/>
      <c r="BA1441" s="338"/>
      <c r="BB1441" s="338"/>
      <c r="BC1441" s="338"/>
      <c r="BD1441" s="338"/>
      <c r="BE1441" s="338"/>
      <c r="BF1441" s="338"/>
      <c r="BG1441" s="338"/>
      <c r="BH1441" s="338"/>
      <c r="BI1441" s="338"/>
      <c r="BJ1441" s="338"/>
    </row>
    <row r="1442" spans="1:62" ht="45">
      <c r="A1442" s="281"/>
      <c r="B1442" s="282" t="s">
        <v>6675</v>
      </c>
      <c r="C1442" s="299" t="s">
        <v>6676</v>
      </c>
      <c r="D1442" s="273" t="s">
        <v>6677</v>
      </c>
      <c r="E1442" s="274"/>
      <c r="F1442" s="275" t="s">
        <v>2594</v>
      </c>
      <c r="G1442" s="276">
        <v>25</v>
      </c>
      <c r="H1442" s="277">
        <v>72.12</v>
      </c>
      <c r="I1442" s="278">
        <v>15.65</v>
      </c>
      <c r="J1442" s="279">
        <f t="shared" si="899"/>
        <v>87.77</v>
      </c>
      <c r="K1442" s="166">
        <f t="shared" si="900"/>
        <v>1803</v>
      </c>
      <c r="L1442" s="166">
        <f t="shared" si="901"/>
        <v>391.25</v>
      </c>
      <c r="M1442" s="166">
        <f t="shared" si="902"/>
        <v>2194.25</v>
      </c>
      <c r="N1442" s="166">
        <f t="shared" si="903"/>
        <v>2742.81</v>
      </c>
      <c r="O1442" s="166"/>
      <c r="P1442" s="167">
        <f t="shared" si="904"/>
        <v>25</v>
      </c>
      <c r="Q1442" s="168">
        <f t="shared" si="905"/>
        <v>0</v>
      </c>
      <c r="R1442" s="168">
        <f t="shared" si="906"/>
        <v>0</v>
      </c>
      <c r="S1442" s="168">
        <f t="shared" si="907"/>
        <v>0</v>
      </c>
      <c r="T1442" s="169">
        <f t="shared" si="908"/>
        <v>0</v>
      </c>
      <c r="U1442" s="166"/>
      <c r="V1442" s="167">
        <f t="shared" si="909"/>
        <v>25</v>
      </c>
      <c r="W1442" s="168">
        <f t="shared" si="910"/>
        <v>0</v>
      </c>
      <c r="X1442" s="168">
        <f t="shared" si="911"/>
        <v>0</v>
      </c>
      <c r="Y1442" s="168">
        <f t="shared" si="912"/>
        <v>0</v>
      </c>
      <c r="Z1442" s="169">
        <f t="shared" si="913"/>
        <v>0</v>
      </c>
      <c r="AA1442" s="166"/>
      <c r="AB1442" s="167">
        <f t="shared" si="914"/>
        <v>25</v>
      </c>
      <c r="AC1442" s="168">
        <f t="shared" si="915"/>
        <v>0</v>
      </c>
      <c r="AD1442" s="168">
        <f t="shared" si="916"/>
        <v>0</v>
      </c>
      <c r="AE1442" s="168">
        <f t="shared" si="917"/>
        <v>0</v>
      </c>
      <c r="AF1442" s="169">
        <f t="shared" si="918"/>
        <v>0</v>
      </c>
      <c r="AG1442" s="170"/>
      <c r="AH1442" s="238" t="s">
        <v>1490</v>
      </c>
      <c r="AI1442" s="280"/>
      <c r="AJ1442" s="338"/>
      <c r="AK1442" s="338"/>
      <c r="AL1442" s="338"/>
      <c r="AM1442" s="338"/>
      <c r="AN1442" s="239"/>
      <c r="AO1442" s="240"/>
      <c r="AP1442" s="240"/>
      <c r="AQ1442" s="241"/>
      <c r="AR1442" s="338"/>
      <c r="AS1442" s="338"/>
      <c r="AT1442" s="338"/>
      <c r="AU1442" s="338"/>
      <c r="AV1442" s="338"/>
      <c r="AW1442" s="338"/>
      <c r="AX1442" s="338"/>
      <c r="AY1442" s="338"/>
      <c r="AZ1442" s="338"/>
      <c r="BA1442" s="338"/>
      <c r="BB1442" s="338"/>
      <c r="BC1442" s="338"/>
      <c r="BD1442" s="338"/>
      <c r="BE1442" s="338"/>
      <c r="BF1442" s="338"/>
      <c r="BG1442" s="338"/>
      <c r="BH1442" s="338"/>
      <c r="BI1442" s="338"/>
      <c r="BJ1442" s="338"/>
    </row>
    <row r="1443" spans="1:62" ht="45">
      <c r="A1443" s="281"/>
      <c r="B1443" s="282" t="s">
        <v>6678</v>
      </c>
      <c r="C1443" s="299" t="s">
        <v>6679</v>
      </c>
      <c r="D1443" s="273" t="s">
        <v>6680</v>
      </c>
      <c r="E1443" s="274"/>
      <c r="F1443" s="275" t="s">
        <v>2594</v>
      </c>
      <c r="G1443" s="276">
        <v>6</v>
      </c>
      <c r="H1443" s="277">
        <v>94</v>
      </c>
      <c r="I1443" s="278">
        <v>15.65</v>
      </c>
      <c r="J1443" s="279">
        <f t="shared" si="899"/>
        <v>109.65</v>
      </c>
      <c r="K1443" s="166">
        <f t="shared" si="900"/>
        <v>564</v>
      </c>
      <c r="L1443" s="166">
        <f t="shared" si="901"/>
        <v>93.9</v>
      </c>
      <c r="M1443" s="166">
        <f t="shared" si="902"/>
        <v>657.9</v>
      </c>
      <c r="N1443" s="166">
        <f t="shared" si="903"/>
        <v>822.38</v>
      </c>
      <c r="O1443" s="166"/>
      <c r="P1443" s="167">
        <f t="shared" si="904"/>
        <v>6</v>
      </c>
      <c r="Q1443" s="168">
        <f t="shared" si="905"/>
        <v>0</v>
      </c>
      <c r="R1443" s="168">
        <f t="shared" si="906"/>
        <v>0</v>
      </c>
      <c r="S1443" s="168">
        <f t="shared" si="907"/>
        <v>0</v>
      </c>
      <c r="T1443" s="169">
        <f t="shared" si="908"/>
        <v>0</v>
      </c>
      <c r="U1443" s="166"/>
      <c r="V1443" s="167">
        <f t="shared" si="909"/>
        <v>6</v>
      </c>
      <c r="W1443" s="168">
        <f t="shared" si="910"/>
        <v>0</v>
      </c>
      <c r="X1443" s="168">
        <f t="shared" si="911"/>
        <v>0</v>
      </c>
      <c r="Y1443" s="168">
        <f t="shared" si="912"/>
        <v>0</v>
      </c>
      <c r="Z1443" s="169">
        <f t="shared" si="913"/>
        <v>0</v>
      </c>
      <c r="AA1443" s="166"/>
      <c r="AB1443" s="167">
        <f t="shared" si="914"/>
        <v>6</v>
      </c>
      <c r="AC1443" s="168">
        <f t="shared" si="915"/>
        <v>0</v>
      </c>
      <c r="AD1443" s="168">
        <f t="shared" si="916"/>
        <v>0</v>
      </c>
      <c r="AE1443" s="168">
        <f t="shared" si="917"/>
        <v>0</v>
      </c>
      <c r="AF1443" s="169">
        <f t="shared" si="918"/>
        <v>0</v>
      </c>
      <c r="AG1443" s="170"/>
      <c r="AH1443" s="238" t="s">
        <v>1490</v>
      </c>
      <c r="AI1443" s="280"/>
      <c r="AJ1443" s="338"/>
      <c r="AK1443" s="338"/>
      <c r="AL1443" s="338"/>
      <c r="AM1443" s="338"/>
      <c r="AN1443" s="255"/>
      <c r="AO1443" s="256"/>
      <c r="AP1443" s="256"/>
      <c r="AQ1443" s="257"/>
      <c r="AR1443" s="338"/>
      <c r="AS1443" s="338"/>
      <c r="AT1443" s="338"/>
      <c r="AU1443" s="338"/>
      <c r="AV1443" s="338"/>
      <c r="AW1443" s="338"/>
      <c r="AX1443" s="338"/>
      <c r="AY1443" s="338"/>
      <c r="AZ1443" s="338"/>
      <c r="BA1443" s="338"/>
      <c r="BB1443" s="338"/>
      <c r="BC1443" s="338"/>
      <c r="BD1443" s="338"/>
      <c r="BE1443" s="338"/>
      <c r="BF1443" s="338"/>
      <c r="BG1443" s="338"/>
      <c r="BH1443" s="338"/>
      <c r="BI1443" s="338"/>
      <c r="BJ1443" s="338"/>
    </row>
    <row r="1444" spans="1:62" ht="30">
      <c r="A1444" s="281"/>
      <c r="B1444" s="282" t="s">
        <v>6681</v>
      </c>
      <c r="C1444" s="299" t="s">
        <v>6682</v>
      </c>
      <c r="D1444" s="273" t="s">
        <v>6683</v>
      </c>
      <c r="E1444" s="274"/>
      <c r="F1444" s="275" t="s">
        <v>2594</v>
      </c>
      <c r="G1444" s="276">
        <v>41</v>
      </c>
      <c r="H1444" s="277">
        <v>19.37</v>
      </c>
      <c r="I1444" s="278">
        <v>6.26</v>
      </c>
      <c r="J1444" s="279">
        <f t="shared" si="899"/>
        <v>25.63</v>
      </c>
      <c r="K1444" s="166">
        <f t="shared" si="900"/>
        <v>794.17</v>
      </c>
      <c r="L1444" s="166">
        <f t="shared" si="901"/>
        <v>256.66000000000003</v>
      </c>
      <c r="M1444" s="166">
        <f t="shared" si="902"/>
        <v>1050.83</v>
      </c>
      <c r="N1444" s="166">
        <f t="shared" si="903"/>
        <v>1313.54</v>
      </c>
      <c r="O1444" s="166"/>
      <c r="P1444" s="167">
        <f t="shared" si="904"/>
        <v>41</v>
      </c>
      <c r="Q1444" s="168">
        <f t="shared" si="905"/>
        <v>0</v>
      </c>
      <c r="R1444" s="168">
        <f t="shared" si="906"/>
        <v>0</v>
      </c>
      <c r="S1444" s="168">
        <f t="shared" si="907"/>
        <v>0</v>
      </c>
      <c r="T1444" s="169">
        <f t="shared" si="908"/>
        <v>0</v>
      </c>
      <c r="U1444" s="166"/>
      <c r="V1444" s="167">
        <f t="shared" si="909"/>
        <v>41</v>
      </c>
      <c r="W1444" s="168">
        <f t="shared" si="910"/>
        <v>0</v>
      </c>
      <c r="X1444" s="168">
        <f t="shared" si="911"/>
        <v>0</v>
      </c>
      <c r="Y1444" s="168">
        <f t="shared" si="912"/>
        <v>0</v>
      </c>
      <c r="Z1444" s="169">
        <f t="shared" si="913"/>
        <v>0</v>
      </c>
      <c r="AA1444" s="166"/>
      <c r="AB1444" s="167">
        <f t="shared" si="914"/>
        <v>41</v>
      </c>
      <c r="AC1444" s="168">
        <f t="shared" si="915"/>
        <v>0</v>
      </c>
      <c r="AD1444" s="168">
        <f t="shared" si="916"/>
        <v>0</v>
      </c>
      <c r="AE1444" s="168">
        <f t="shared" si="917"/>
        <v>0</v>
      </c>
      <c r="AF1444" s="169">
        <f t="shared" si="918"/>
        <v>0</v>
      </c>
      <c r="AG1444" s="170"/>
      <c r="AH1444" s="238" t="s">
        <v>1490</v>
      </c>
      <c r="AI1444" s="280"/>
      <c r="AJ1444" s="338"/>
      <c r="AK1444" s="338"/>
      <c r="AL1444" s="338"/>
      <c r="AM1444" s="338"/>
      <c r="AN1444" s="255"/>
      <c r="AO1444" s="256"/>
      <c r="AP1444" s="256"/>
      <c r="AQ1444" s="257"/>
      <c r="AR1444" s="338"/>
      <c r="AS1444" s="338"/>
      <c r="AT1444" s="338"/>
      <c r="AU1444" s="338"/>
      <c r="AV1444" s="338"/>
      <c r="AW1444" s="338"/>
      <c r="AX1444" s="338"/>
      <c r="AY1444" s="338"/>
      <c r="AZ1444" s="338"/>
      <c r="BA1444" s="338"/>
      <c r="BB1444" s="338"/>
      <c r="BC1444" s="338"/>
      <c r="BD1444" s="338"/>
      <c r="BE1444" s="338"/>
      <c r="BF1444" s="338"/>
      <c r="BG1444" s="338"/>
      <c r="BH1444" s="338"/>
      <c r="BI1444" s="338"/>
      <c r="BJ1444" s="338"/>
    </row>
    <row r="1445" spans="1:62" ht="30">
      <c r="A1445" s="281"/>
      <c r="B1445" s="282" t="s">
        <v>6684</v>
      </c>
      <c r="C1445" s="299" t="s">
        <v>6685</v>
      </c>
      <c r="D1445" s="273" t="s">
        <v>6686</v>
      </c>
      <c r="E1445" s="274"/>
      <c r="F1445" s="275" t="s">
        <v>2594</v>
      </c>
      <c r="G1445" s="276">
        <v>103</v>
      </c>
      <c r="H1445" s="277">
        <v>3.81</v>
      </c>
      <c r="I1445" s="278">
        <v>7.83</v>
      </c>
      <c r="J1445" s="279">
        <f t="shared" si="899"/>
        <v>11.64</v>
      </c>
      <c r="K1445" s="166">
        <f t="shared" si="900"/>
        <v>392.43</v>
      </c>
      <c r="L1445" s="166">
        <f t="shared" si="901"/>
        <v>806.49</v>
      </c>
      <c r="M1445" s="166">
        <f t="shared" si="902"/>
        <v>1198.92</v>
      </c>
      <c r="N1445" s="166">
        <f t="shared" si="903"/>
        <v>1498.65</v>
      </c>
      <c r="O1445" s="166"/>
      <c r="P1445" s="167">
        <f t="shared" si="904"/>
        <v>103</v>
      </c>
      <c r="Q1445" s="168">
        <f t="shared" si="905"/>
        <v>0</v>
      </c>
      <c r="R1445" s="168">
        <f t="shared" si="906"/>
        <v>0</v>
      </c>
      <c r="S1445" s="168">
        <f t="shared" si="907"/>
        <v>0</v>
      </c>
      <c r="T1445" s="169">
        <f t="shared" si="908"/>
        <v>0</v>
      </c>
      <c r="U1445" s="166"/>
      <c r="V1445" s="167">
        <f t="shared" si="909"/>
        <v>103</v>
      </c>
      <c r="W1445" s="168">
        <f t="shared" si="910"/>
        <v>0</v>
      </c>
      <c r="X1445" s="168">
        <f t="shared" si="911"/>
        <v>0</v>
      </c>
      <c r="Y1445" s="168">
        <f t="shared" si="912"/>
        <v>0</v>
      </c>
      <c r="Z1445" s="169">
        <f t="shared" si="913"/>
        <v>0</v>
      </c>
      <c r="AA1445" s="166"/>
      <c r="AB1445" s="167">
        <f t="shared" si="914"/>
        <v>103</v>
      </c>
      <c r="AC1445" s="168">
        <f t="shared" si="915"/>
        <v>0</v>
      </c>
      <c r="AD1445" s="168">
        <f t="shared" si="916"/>
        <v>0</v>
      </c>
      <c r="AE1445" s="168">
        <f t="shared" si="917"/>
        <v>0</v>
      </c>
      <c r="AF1445" s="169">
        <f t="shared" si="918"/>
        <v>0</v>
      </c>
      <c r="AG1445" s="170"/>
      <c r="AH1445" s="238" t="s">
        <v>1490</v>
      </c>
      <c r="AI1445" s="280"/>
      <c r="AJ1445" s="338"/>
      <c r="AK1445" s="338"/>
      <c r="AL1445" s="338"/>
      <c r="AM1445" s="338"/>
      <c r="AN1445" s="255"/>
      <c r="AO1445" s="256"/>
      <c r="AP1445" s="256"/>
      <c r="AQ1445" s="257"/>
      <c r="AR1445" s="338"/>
      <c r="AS1445" s="338"/>
      <c r="AT1445" s="338"/>
      <c r="AU1445" s="338"/>
      <c r="AV1445" s="338"/>
      <c r="AW1445" s="338"/>
      <c r="AX1445" s="338"/>
      <c r="AY1445" s="338"/>
      <c r="AZ1445" s="338"/>
      <c r="BA1445" s="338"/>
      <c r="BB1445" s="338"/>
      <c r="BC1445" s="338"/>
      <c r="BD1445" s="338"/>
      <c r="BE1445" s="338"/>
      <c r="BF1445" s="338"/>
      <c r="BG1445" s="338"/>
      <c r="BH1445" s="338"/>
      <c r="BI1445" s="338"/>
      <c r="BJ1445" s="338"/>
    </row>
    <row r="1446" spans="1:62" ht="30">
      <c r="A1446" s="281"/>
      <c r="B1446" s="282" t="s">
        <v>6687</v>
      </c>
      <c r="C1446" s="299" t="s">
        <v>6688</v>
      </c>
      <c r="D1446" s="273" t="s">
        <v>6689</v>
      </c>
      <c r="E1446" s="274"/>
      <c r="F1446" s="275" t="s">
        <v>2594</v>
      </c>
      <c r="G1446" s="276">
        <v>2</v>
      </c>
      <c r="H1446" s="277">
        <v>52.35</v>
      </c>
      <c r="I1446" s="278">
        <v>7.83</v>
      </c>
      <c r="J1446" s="279">
        <f t="shared" si="899"/>
        <v>60.18</v>
      </c>
      <c r="K1446" s="166">
        <f t="shared" si="900"/>
        <v>104.7</v>
      </c>
      <c r="L1446" s="166">
        <f t="shared" si="901"/>
        <v>15.66</v>
      </c>
      <c r="M1446" s="166">
        <f t="shared" si="902"/>
        <v>120.36</v>
      </c>
      <c r="N1446" s="166">
        <f t="shared" si="903"/>
        <v>150.44999999999999</v>
      </c>
      <c r="O1446" s="166"/>
      <c r="P1446" s="167">
        <f t="shared" si="904"/>
        <v>2</v>
      </c>
      <c r="Q1446" s="168">
        <f t="shared" si="905"/>
        <v>0</v>
      </c>
      <c r="R1446" s="168">
        <f t="shared" si="906"/>
        <v>0</v>
      </c>
      <c r="S1446" s="168">
        <f t="shared" si="907"/>
        <v>0</v>
      </c>
      <c r="T1446" s="169">
        <f t="shared" si="908"/>
        <v>0</v>
      </c>
      <c r="U1446" s="166"/>
      <c r="V1446" s="167">
        <f t="shared" si="909"/>
        <v>2</v>
      </c>
      <c r="W1446" s="168">
        <f t="shared" si="910"/>
        <v>0</v>
      </c>
      <c r="X1446" s="168">
        <f t="shared" si="911"/>
        <v>0</v>
      </c>
      <c r="Y1446" s="168">
        <f t="shared" si="912"/>
        <v>0</v>
      </c>
      <c r="Z1446" s="169">
        <f t="shared" si="913"/>
        <v>0</v>
      </c>
      <c r="AA1446" s="166"/>
      <c r="AB1446" s="167">
        <f t="shared" si="914"/>
        <v>2</v>
      </c>
      <c r="AC1446" s="168">
        <f t="shared" si="915"/>
        <v>0</v>
      </c>
      <c r="AD1446" s="168">
        <f t="shared" si="916"/>
        <v>0</v>
      </c>
      <c r="AE1446" s="168">
        <f t="shared" si="917"/>
        <v>0</v>
      </c>
      <c r="AF1446" s="169">
        <f t="shared" si="918"/>
        <v>0</v>
      </c>
      <c r="AG1446" s="170"/>
      <c r="AH1446" s="238" t="s">
        <v>1490</v>
      </c>
      <c r="AI1446" s="280"/>
      <c r="AJ1446" s="338"/>
      <c r="AK1446" s="338"/>
      <c r="AL1446" s="338"/>
      <c r="AM1446" s="338"/>
      <c r="AN1446" s="255"/>
      <c r="AO1446" s="256"/>
      <c r="AP1446" s="256"/>
      <c r="AQ1446" s="257"/>
      <c r="AR1446" s="338"/>
      <c r="AS1446" s="338"/>
      <c r="AT1446" s="338"/>
      <c r="AU1446" s="338"/>
      <c r="AV1446" s="338"/>
      <c r="AW1446" s="338"/>
      <c r="AX1446" s="338"/>
      <c r="AY1446" s="338"/>
      <c r="AZ1446" s="338"/>
      <c r="BA1446" s="338"/>
      <c r="BB1446" s="338"/>
      <c r="BC1446" s="338"/>
      <c r="BD1446" s="338"/>
      <c r="BE1446" s="338"/>
      <c r="BF1446" s="338"/>
      <c r="BG1446" s="338"/>
      <c r="BH1446" s="338"/>
      <c r="BI1446" s="338"/>
      <c r="BJ1446" s="338"/>
    </row>
    <row r="1447" spans="1:62" ht="30">
      <c r="A1447" s="281"/>
      <c r="B1447" s="282" t="s">
        <v>6690</v>
      </c>
      <c r="C1447" s="299" t="s">
        <v>6691</v>
      </c>
      <c r="D1447" s="273" t="s">
        <v>6692</v>
      </c>
      <c r="E1447" s="274"/>
      <c r="F1447" s="275" t="s">
        <v>2594</v>
      </c>
      <c r="G1447" s="276">
        <v>41</v>
      </c>
      <c r="H1447" s="277">
        <v>5.28</v>
      </c>
      <c r="I1447" s="278">
        <v>4.7</v>
      </c>
      <c r="J1447" s="279">
        <f t="shared" si="899"/>
        <v>9.98</v>
      </c>
      <c r="K1447" s="166">
        <f t="shared" si="900"/>
        <v>216.48</v>
      </c>
      <c r="L1447" s="166">
        <f t="shared" si="901"/>
        <v>192.7</v>
      </c>
      <c r="M1447" s="166">
        <f t="shared" si="902"/>
        <v>409.18</v>
      </c>
      <c r="N1447" s="166">
        <f t="shared" si="903"/>
        <v>511.48</v>
      </c>
      <c r="O1447" s="166"/>
      <c r="P1447" s="167">
        <f t="shared" si="904"/>
        <v>41</v>
      </c>
      <c r="Q1447" s="168">
        <f t="shared" si="905"/>
        <v>0</v>
      </c>
      <c r="R1447" s="168">
        <f t="shared" si="906"/>
        <v>0</v>
      </c>
      <c r="S1447" s="168">
        <f t="shared" si="907"/>
        <v>0</v>
      </c>
      <c r="T1447" s="169">
        <f t="shared" si="908"/>
        <v>0</v>
      </c>
      <c r="U1447" s="166"/>
      <c r="V1447" s="167">
        <f t="shared" si="909"/>
        <v>41</v>
      </c>
      <c r="W1447" s="168">
        <f t="shared" si="910"/>
        <v>0</v>
      </c>
      <c r="X1447" s="168">
        <f t="shared" si="911"/>
        <v>0</v>
      </c>
      <c r="Y1447" s="168">
        <f t="shared" si="912"/>
        <v>0</v>
      </c>
      <c r="Z1447" s="169">
        <f t="shared" si="913"/>
        <v>0</v>
      </c>
      <c r="AA1447" s="166"/>
      <c r="AB1447" s="167">
        <f t="shared" si="914"/>
        <v>41</v>
      </c>
      <c r="AC1447" s="168">
        <f t="shared" si="915"/>
        <v>0</v>
      </c>
      <c r="AD1447" s="168">
        <f t="shared" si="916"/>
        <v>0</v>
      </c>
      <c r="AE1447" s="168">
        <f t="shared" si="917"/>
        <v>0</v>
      </c>
      <c r="AF1447" s="169">
        <f t="shared" si="918"/>
        <v>0</v>
      </c>
      <c r="AG1447" s="170"/>
      <c r="AH1447" s="238" t="s">
        <v>1490</v>
      </c>
      <c r="AI1447" s="280"/>
      <c r="AJ1447" s="338"/>
      <c r="AK1447" s="338"/>
      <c r="AL1447" s="338"/>
      <c r="AM1447" s="338"/>
      <c r="AN1447" s="255"/>
      <c r="AO1447" s="256"/>
      <c r="AP1447" s="256"/>
      <c r="AQ1447" s="257"/>
      <c r="AR1447" s="338"/>
      <c r="AS1447" s="338"/>
      <c r="AT1447" s="338"/>
      <c r="AU1447" s="338"/>
      <c r="AV1447" s="338"/>
      <c r="AW1447" s="338"/>
      <c r="AX1447" s="338"/>
      <c r="AY1447" s="338"/>
      <c r="AZ1447" s="338"/>
      <c r="BA1447" s="338"/>
      <c r="BB1447" s="338"/>
      <c r="BC1447" s="338"/>
      <c r="BD1447" s="338"/>
      <c r="BE1447" s="338"/>
      <c r="BF1447" s="338"/>
      <c r="BG1447" s="338"/>
      <c r="BH1447" s="338"/>
      <c r="BI1447" s="338"/>
      <c r="BJ1447" s="338"/>
    </row>
    <row r="1448" spans="1:62" ht="30">
      <c r="A1448" s="281"/>
      <c r="B1448" s="282" t="s">
        <v>6693</v>
      </c>
      <c r="C1448" s="299" t="s">
        <v>6694</v>
      </c>
      <c r="D1448" s="273" t="s">
        <v>6695</v>
      </c>
      <c r="E1448" s="274"/>
      <c r="F1448" s="275" t="s">
        <v>2594</v>
      </c>
      <c r="G1448" s="276">
        <v>103</v>
      </c>
      <c r="H1448" s="277">
        <v>1.05</v>
      </c>
      <c r="I1448" s="278">
        <v>1.27</v>
      </c>
      <c r="J1448" s="279">
        <f t="shared" si="899"/>
        <v>2.3199999999999998</v>
      </c>
      <c r="K1448" s="166">
        <f t="shared" si="900"/>
        <v>108.15</v>
      </c>
      <c r="L1448" s="166">
        <f t="shared" si="901"/>
        <v>130.81</v>
      </c>
      <c r="M1448" s="166">
        <f t="shared" si="902"/>
        <v>238.96</v>
      </c>
      <c r="N1448" s="166">
        <f t="shared" si="903"/>
        <v>298.7</v>
      </c>
      <c r="O1448" s="166"/>
      <c r="P1448" s="167">
        <f t="shared" si="904"/>
        <v>103</v>
      </c>
      <c r="Q1448" s="168">
        <f t="shared" si="905"/>
        <v>0</v>
      </c>
      <c r="R1448" s="168">
        <f t="shared" si="906"/>
        <v>0</v>
      </c>
      <c r="S1448" s="168">
        <f t="shared" si="907"/>
        <v>0</v>
      </c>
      <c r="T1448" s="169">
        <f t="shared" si="908"/>
        <v>0</v>
      </c>
      <c r="U1448" s="166"/>
      <c r="V1448" s="167">
        <f t="shared" si="909"/>
        <v>103</v>
      </c>
      <c r="W1448" s="168">
        <f t="shared" si="910"/>
        <v>0</v>
      </c>
      <c r="X1448" s="168">
        <f t="shared" si="911"/>
        <v>0</v>
      </c>
      <c r="Y1448" s="168">
        <f t="shared" si="912"/>
        <v>0</v>
      </c>
      <c r="Z1448" s="169">
        <f t="shared" si="913"/>
        <v>0</v>
      </c>
      <c r="AA1448" s="166"/>
      <c r="AB1448" s="167">
        <f t="shared" si="914"/>
        <v>103</v>
      </c>
      <c r="AC1448" s="168">
        <f t="shared" si="915"/>
        <v>0</v>
      </c>
      <c r="AD1448" s="168">
        <f t="shared" si="916"/>
        <v>0</v>
      </c>
      <c r="AE1448" s="168">
        <f t="shared" si="917"/>
        <v>0</v>
      </c>
      <c r="AF1448" s="169">
        <f t="shared" si="918"/>
        <v>0</v>
      </c>
      <c r="AG1448" s="170"/>
      <c r="AH1448" s="238" t="s">
        <v>1490</v>
      </c>
      <c r="AI1448" s="280"/>
      <c r="AJ1448" s="338"/>
      <c r="AK1448" s="338"/>
      <c r="AL1448" s="338"/>
      <c r="AM1448" s="338"/>
      <c r="AN1448" s="239"/>
      <c r="AO1448" s="240"/>
      <c r="AP1448" s="240"/>
      <c r="AQ1448" s="241"/>
      <c r="AR1448" s="338"/>
      <c r="AS1448" s="338"/>
      <c r="AT1448" s="338"/>
      <c r="AU1448" s="338"/>
      <c r="AV1448" s="338"/>
      <c r="AW1448" s="338"/>
      <c r="AX1448" s="338"/>
      <c r="AY1448" s="338"/>
      <c r="AZ1448" s="338"/>
      <c r="BA1448" s="338"/>
      <c r="BB1448" s="338"/>
      <c r="BC1448" s="338"/>
      <c r="BD1448" s="338"/>
      <c r="BE1448" s="338"/>
      <c r="BF1448" s="338"/>
      <c r="BG1448" s="338"/>
      <c r="BH1448" s="338"/>
      <c r="BI1448" s="338"/>
      <c r="BJ1448" s="338"/>
    </row>
    <row r="1449" spans="1:62" ht="30">
      <c r="A1449" s="281"/>
      <c r="B1449" s="282" t="s">
        <v>6696</v>
      </c>
      <c r="C1449" s="299" t="s">
        <v>6694</v>
      </c>
      <c r="D1449" s="273" t="s">
        <v>6697</v>
      </c>
      <c r="E1449" s="274"/>
      <c r="F1449" s="275" t="s">
        <v>2594</v>
      </c>
      <c r="G1449" s="276">
        <v>62</v>
      </c>
      <c r="H1449" s="277">
        <v>1.05</v>
      </c>
      <c r="I1449" s="278">
        <v>1.27</v>
      </c>
      <c r="J1449" s="279">
        <f t="shared" si="899"/>
        <v>2.3199999999999998</v>
      </c>
      <c r="K1449" s="166">
        <f t="shared" si="900"/>
        <v>65.099999999999994</v>
      </c>
      <c r="L1449" s="166">
        <f t="shared" si="901"/>
        <v>78.739999999999995</v>
      </c>
      <c r="M1449" s="166">
        <f t="shared" si="902"/>
        <v>143.84</v>
      </c>
      <c r="N1449" s="166">
        <f t="shared" si="903"/>
        <v>179.8</v>
      </c>
      <c r="O1449" s="166"/>
      <c r="P1449" s="167">
        <f t="shared" si="904"/>
        <v>62</v>
      </c>
      <c r="Q1449" s="168">
        <f t="shared" si="905"/>
        <v>0</v>
      </c>
      <c r="R1449" s="168">
        <f t="shared" si="906"/>
        <v>0</v>
      </c>
      <c r="S1449" s="168">
        <f t="shared" si="907"/>
        <v>0</v>
      </c>
      <c r="T1449" s="169">
        <f t="shared" si="908"/>
        <v>0</v>
      </c>
      <c r="U1449" s="166"/>
      <c r="V1449" s="167">
        <f t="shared" si="909"/>
        <v>62</v>
      </c>
      <c r="W1449" s="168">
        <f t="shared" si="910"/>
        <v>0</v>
      </c>
      <c r="X1449" s="168">
        <f t="shared" si="911"/>
        <v>0</v>
      </c>
      <c r="Y1449" s="168">
        <f t="shared" si="912"/>
        <v>0</v>
      </c>
      <c r="Z1449" s="169">
        <f t="shared" si="913"/>
        <v>0</v>
      </c>
      <c r="AA1449" s="166"/>
      <c r="AB1449" s="167">
        <f t="shared" si="914"/>
        <v>62</v>
      </c>
      <c r="AC1449" s="168">
        <f t="shared" si="915"/>
        <v>0</v>
      </c>
      <c r="AD1449" s="168">
        <f t="shared" si="916"/>
        <v>0</v>
      </c>
      <c r="AE1449" s="168">
        <f t="shared" si="917"/>
        <v>0</v>
      </c>
      <c r="AF1449" s="169">
        <f t="shared" si="918"/>
        <v>0</v>
      </c>
      <c r="AG1449" s="170"/>
      <c r="AH1449" s="238" t="s">
        <v>1490</v>
      </c>
      <c r="AI1449" s="280"/>
      <c r="AJ1449" s="338"/>
      <c r="AK1449" s="338"/>
      <c r="AL1449" s="338"/>
      <c r="AM1449" s="338"/>
      <c r="AN1449" s="255"/>
      <c r="AO1449" s="256"/>
      <c r="AP1449" s="256"/>
      <c r="AQ1449" s="257"/>
      <c r="AR1449" s="338"/>
      <c r="AS1449" s="338"/>
      <c r="AT1449" s="338"/>
      <c r="AU1449" s="338"/>
      <c r="AV1449" s="338"/>
      <c r="AW1449" s="338"/>
      <c r="AX1449" s="338"/>
      <c r="AY1449" s="338"/>
      <c r="AZ1449" s="338"/>
      <c r="BA1449" s="338"/>
      <c r="BB1449" s="338"/>
      <c r="BC1449" s="338"/>
      <c r="BD1449" s="338"/>
      <c r="BE1449" s="338"/>
      <c r="BF1449" s="338"/>
      <c r="BG1449" s="338"/>
      <c r="BH1449" s="338"/>
      <c r="BI1449" s="338"/>
      <c r="BJ1449" s="338"/>
    </row>
    <row r="1450" spans="1:62" ht="45">
      <c r="A1450" s="281"/>
      <c r="B1450" s="282" t="s">
        <v>6698</v>
      </c>
      <c r="C1450" s="299" t="s">
        <v>6699</v>
      </c>
      <c r="D1450" s="273" t="s">
        <v>6700</v>
      </c>
      <c r="E1450" s="274"/>
      <c r="F1450" s="275" t="s">
        <v>2594</v>
      </c>
      <c r="G1450" s="276">
        <v>6</v>
      </c>
      <c r="H1450" s="277">
        <v>5.33</v>
      </c>
      <c r="I1450" s="278">
        <v>15.65</v>
      </c>
      <c r="J1450" s="279">
        <f t="shared" si="899"/>
        <v>20.98</v>
      </c>
      <c r="K1450" s="166">
        <f t="shared" si="900"/>
        <v>31.98</v>
      </c>
      <c r="L1450" s="166">
        <f t="shared" si="901"/>
        <v>93.9</v>
      </c>
      <c r="M1450" s="166">
        <f t="shared" si="902"/>
        <v>125.88</v>
      </c>
      <c r="N1450" s="166">
        <f t="shared" si="903"/>
        <v>157.35</v>
      </c>
      <c r="O1450" s="166"/>
      <c r="P1450" s="167">
        <f t="shared" si="904"/>
        <v>6</v>
      </c>
      <c r="Q1450" s="168">
        <f t="shared" si="905"/>
        <v>0</v>
      </c>
      <c r="R1450" s="168">
        <f t="shared" si="906"/>
        <v>0</v>
      </c>
      <c r="S1450" s="168">
        <f t="shared" si="907"/>
        <v>0</v>
      </c>
      <c r="T1450" s="169">
        <f t="shared" si="908"/>
        <v>0</v>
      </c>
      <c r="U1450" s="166"/>
      <c r="V1450" s="167">
        <f t="shared" si="909"/>
        <v>6</v>
      </c>
      <c r="W1450" s="168">
        <f t="shared" si="910"/>
        <v>0</v>
      </c>
      <c r="X1450" s="168">
        <f t="shared" si="911"/>
        <v>0</v>
      </c>
      <c r="Y1450" s="168">
        <f t="shared" si="912"/>
        <v>0</v>
      </c>
      <c r="Z1450" s="169">
        <f t="shared" si="913"/>
        <v>0</v>
      </c>
      <c r="AA1450" s="166"/>
      <c r="AB1450" s="167">
        <f t="shared" si="914"/>
        <v>6</v>
      </c>
      <c r="AC1450" s="168">
        <f t="shared" si="915"/>
        <v>0</v>
      </c>
      <c r="AD1450" s="168">
        <f t="shared" si="916"/>
        <v>0</v>
      </c>
      <c r="AE1450" s="168">
        <f t="shared" si="917"/>
        <v>0</v>
      </c>
      <c r="AF1450" s="169">
        <f t="shared" si="918"/>
        <v>0</v>
      </c>
      <c r="AG1450" s="170"/>
      <c r="AH1450" s="238" t="s">
        <v>1490</v>
      </c>
      <c r="AI1450" s="280"/>
      <c r="AJ1450" s="338"/>
      <c r="AK1450" s="338"/>
      <c r="AL1450" s="338"/>
      <c r="AM1450" s="338"/>
      <c r="AN1450" s="255"/>
      <c r="AO1450" s="256"/>
      <c r="AP1450" s="256"/>
      <c r="AQ1450" s="257"/>
      <c r="AR1450" s="338"/>
      <c r="AS1450" s="338"/>
      <c r="AT1450" s="338"/>
      <c r="AU1450" s="338"/>
      <c r="AV1450" s="338"/>
      <c r="AW1450" s="338"/>
      <c r="AX1450" s="338"/>
      <c r="AY1450" s="338"/>
      <c r="AZ1450" s="338"/>
      <c r="BA1450" s="338"/>
      <c r="BB1450" s="338"/>
      <c r="BC1450" s="338"/>
      <c r="BD1450" s="338"/>
      <c r="BE1450" s="338"/>
      <c r="BF1450" s="338"/>
      <c r="BG1450" s="338"/>
      <c r="BH1450" s="338"/>
      <c r="BI1450" s="338"/>
      <c r="BJ1450" s="338"/>
    </row>
    <row r="1451" spans="1:62" ht="45">
      <c r="A1451" s="281"/>
      <c r="B1451" s="282" t="s">
        <v>6701</v>
      </c>
      <c r="C1451" s="299" t="s">
        <v>6702</v>
      </c>
      <c r="D1451" s="273" t="s">
        <v>6703</v>
      </c>
      <c r="E1451" s="274"/>
      <c r="F1451" s="275" t="s">
        <v>2590</v>
      </c>
      <c r="G1451" s="276">
        <v>21</v>
      </c>
      <c r="H1451" s="277">
        <v>3.98</v>
      </c>
      <c r="I1451" s="278">
        <v>1.95</v>
      </c>
      <c r="J1451" s="279">
        <f t="shared" si="899"/>
        <v>5.93</v>
      </c>
      <c r="K1451" s="166">
        <f t="shared" si="900"/>
        <v>83.58</v>
      </c>
      <c r="L1451" s="166">
        <f t="shared" si="901"/>
        <v>40.950000000000003</v>
      </c>
      <c r="M1451" s="166">
        <f t="shared" si="902"/>
        <v>124.53</v>
      </c>
      <c r="N1451" s="166">
        <f t="shared" si="903"/>
        <v>155.66</v>
      </c>
      <c r="O1451" s="166"/>
      <c r="P1451" s="167">
        <f t="shared" si="904"/>
        <v>21</v>
      </c>
      <c r="Q1451" s="168">
        <f t="shared" si="905"/>
        <v>0</v>
      </c>
      <c r="R1451" s="168">
        <f t="shared" si="906"/>
        <v>0</v>
      </c>
      <c r="S1451" s="168">
        <f t="shared" si="907"/>
        <v>0</v>
      </c>
      <c r="T1451" s="169">
        <f t="shared" si="908"/>
        <v>0</v>
      </c>
      <c r="U1451" s="166"/>
      <c r="V1451" s="167">
        <f t="shared" si="909"/>
        <v>21</v>
      </c>
      <c r="W1451" s="168">
        <f t="shared" si="910"/>
        <v>0</v>
      </c>
      <c r="X1451" s="168">
        <f t="shared" si="911"/>
        <v>0</v>
      </c>
      <c r="Y1451" s="168">
        <f t="shared" si="912"/>
        <v>0</v>
      </c>
      <c r="Z1451" s="169">
        <f t="shared" si="913"/>
        <v>0</v>
      </c>
      <c r="AA1451" s="166"/>
      <c r="AB1451" s="167">
        <f t="shared" si="914"/>
        <v>21</v>
      </c>
      <c r="AC1451" s="168">
        <f t="shared" si="915"/>
        <v>0</v>
      </c>
      <c r="AD1451" s="168">
        <f t="shared" si="916"/>
        <v>0</v>
      </c>
      <c r="AE1451" s="168">
        <f t="shared" si="917"/>
        <v>0</v>
      </c>
      <c r="AF1451" s="169">
        <f t="shared" si="918"/>
        <v>0</v>
      </c>
      <c r="AG1451" s="170"/>
      <c r="AH1451" s="238" t="s">
        <v>1490</v>
      </c>
      <c r="AI1451" s="280"/>
      <c r="AJ1451" s="338"/>
      <c r="AK1451" s="338"/>
      <c r="AL1451" s="338"/>
      <c r="AM1451" s="338"/>
      <c r="AN1451" s="255"/>
      <c r="AO1451" s="256"/>
      <c r="AP1451" s="256"/>
      <c r="AQ1451" s="257"/>
      <c r="AR1451" s="338"/>
      <c r="AS1451" s="338"/>
      <c r="AT1451" s="338"/>
      <c r="AU1451" s="338"/>
      <c r="AV1451" s="338"/>
      <c r="AW1451" s="338"/>
      <c r="AX1451" s="338"/>
      <c r="AY1451" s="338"/>
      <c r="AZ1451" s="338"/>
      <c r="BA1451" s="338"/>
      <c r="BB1451" s="338"/>
      <c r="BC1451" s="338"/>
      <c r="BD1451" s="338"/>
      <c r="BE1451" s="338"/>
      <c r="BF1451" s="338"/>
      <c r="BG1451" s="338"/>
      <c r="BH1451" s="338"/>
      <c r="BI1451" s="338"/>
      <c r="BJ1451" s="338"/>
    </row>
    <row r="1452" spans="1:62" ht="60.75" thickBot="1">
      <c r="A1452" s="281"/>
      <c r="B1452" s="282" t="s">
        <v>6704</v>
      </c>
      <c r="C1452" s="299" t="s">
        <v>6705</v>
      </c>
      <c r="D1452" s="273" t="s">
        <v>6706</v>
      </c>
      <c r="E1452" s="274"/>
      <c r="F1452" s="275" t="s">
        <v>2594</v>
      </c>
      <c r="G1452" s="276">
        <v>8</v>
      </c>
      <c r="H1452" s="277">
        <v>7.4</v>
      </c>
      <c r="I1452" s="278">
        <v>7.83</v>
      </c>
      <c r="J1452" s="279">
        <f t="shared" si="899"/>
        <v>15.23</v>
      </c>
      <c r="K1452" s="166">
        <f t="shared" si="900"/>
        <v>59.2</v>
      </c>
      <c r="L1452" s="166">
        <f t="shared" si="901"/>
        <v>62.64</v>
      </c>
      <c r="M1452" s="166">
        <f t="shared" si="902"/>
        <v>121.84</v>
      </c>
      <c r="N1452" s="166">
        <f t="shared" si="903"/>
        <v>152.30000000000001</v>
      </c>
      <c r="O1452" s="166"/>
      <c r="P1452" s="167">
        <f t="shared" si="904"/>
        <v>8</v>
      </c>
      <c r="Q1452" s="168">
        <f t="shared" si="905"/>
        <v>0</v>
      </c>
      <c r="R1452" s="168">
        <f t="shared" si="906"/>
        <v>0</v>
      </c>
      <c r="S1452" s="168">
        <f t="shared" si="907"/>
        <v>0</v>
      </c>
      <c r="T1452" s="169">
        <f t="shared" si="908"/>
        <v>0</v>
      </c>
      <c r="U1452" s="166"/>
      <c r="V1452" s="167">
        <f t="shared" si="909"/>
        <v>8</v>
      </c>
      <c r="W1452" s="168">
        <f t="shared" si="910"/>
        <v>0</v>
      </c>
      <c r="X1452" s="168">
        <f t="shared" si="911"/>
        <v>0</v>
      </c>
      <c r="Y1452" s="168">
        <f t="shared" si="912"/>
        <v>0</v>
      </c>
      <c r="Z1452" s="169">
        <f t="shared" si="913"/>
        <v>0</v>
      </c>
      <c r="AA1452" s="166"/>
      <c r="AB1452" s="167">
        <f t="shared" si="914"/>
        <v>8</v>
      </c>
      <c r="AC1452" s="168">
        <f t="shared" si="915"/>
        <v>0</v>
      </c>
      <c r="AD1452" s="168">
        <f t="shared" si="916"/>
        <v>0</v>
      </c>
      <c r="AE1452" s="168">
        <f t="shared" si="917"/>
        <v>0</v>
      </c>
      <c r="AF1452" s="169">
        <f t="shared" si="918"/>
        <v>0</v>
      </c>
      <c r="AG1452" s="170"/>
      <c r="AH1452" s="238" t="s">
        <v>1490</v>
      </c>
      <c r="AI1452" s="280"/>
      <c r="AJ1452" s="338"/>
      <c r="AK1452" s="338"/>
      <c r="AL1452" s="338"/>
      <c r="AM1452" s="338"/>
      <c r="AN1452" s="255"/>
      <c r="AO1452" s="256"/>
      <c r="AP1452" s="256"/>
      <c r="AQ1452" s="257"/>
      <c r="AR1452" s="338"/>
      <c r="AS1452" s="338"/>
      <c r="AT1452" s="338"/>
      <c r="AU1452" s="338"/>
      <c r="AV1452" s="338"/>
      <c r="AW1452" s="338"/>
      <c r="AX1452" s="338"/>
      <c r="AY1452" s="338"/>
      <c r="AZ1452" s="338"/>
      <c r="BA1452" s="338"/>
      <c r="BB1452" s="338"/>
      <c r="BC1452" s="338"/>
      <c r="BD1452" s="338"/>
      <c r="BE1452" s="338"/>
      <c r="BF1452" s="338"/>
      <c r="BG1452" s="338"/>
      <c r="BH1452" s="338"/>
      <c r="BI1452" s="338"/>
      <c r="BJ1452" s="338"/>
    </row>
    <row r="1453" spans="1:62" ht="20.25" thickBot="1">
      <c r="A1453" s="293"/>
      <c r="B1453" s="243" t="s">
        <v>6707</v>
      </c>
      <c r="C1453" s="307" t="s">
        <v>2541</v>
      </c>
      <c r="D1453" s="244" t="s">
        <v>6708</v>
      </c>
      <c r="E1453" s="192">
        <f>SUM(N1455:N1477)</f>
        <v>62440.74</v>
      </c>
      <c r="F1453" s="245"/>
      <c r="G1453" s="246" t="s">
        <v>2541</v>
      </c>
      <c r="H1453" s="247"/>
      <c r="I1453" s="248"/>
      <c r="J1453" s="249"/>
      <c r="K1453" s="250"/>
      <c r="L1453" s="250"/>
      <c r="M1453" s="250"/>
      <c r="N1453" s="250"/>
      <c r="O1453" s="251">
        <f>SUM(T1455:T1477)</f>
        <v>0</v>
      </c>
      <c r="P1453" s="252"/>
      <c r="Q1453" s="253"/>
      <c r="R1453" s="253"/>
      <c r="S1453" s="253"/>
      <c r="T1453" s="254"/>
      <c r="U1453" s="251">
        <f>SUM(Z1455:Z1477)</f>
        <v>0</v>
      </c>
      <c r="V1453" s="252"/>
      <c r="W1453" s="253"/>
      <c r="X1453" s="253"/>
      <c r="Y1453" s="253"/>
      <c r="Z1453" s="254"/>
      <c r="AA1453" s="251">
        <f>SUM(AF1455:AF1477)</f>
        <v>0</v>
      </c>
      <c r="AB1453" s="252"/>
      <c r="AC1453" s="253"/>
      <c r="AD1453" s="253"/>
      <c r="AE1453" s="253"/>
      <c r="AF1453" s="254"/>
      <c r="AG1453" s="237"/>
      <c r="AH1453" s="238" t="s">
        <v>1490</v>
      </c>
      <c r="AI1453" s="280"/>
      <c r="AJ1453" s="338"/>
      <c r="AK1453" s="338"/>
      <c r="AL1453" s="338"/>
      <c r="AM1453" s="338"/>
      <c r="AN1453" s="255"/>
      <c r="AO1453" s="256"/>
      <c r="AP1453" s="256"/>
      <c r="AQ1453" s="257"/>
      <c r="AR1453" s="338"/>
      <c r="AS1453" s="338"/>
      <c r="AT1453" s="338"/>
      <c r="AU1453" s="338"/>
      <c r="AV1453" s="338"/>
      <c r="AW1453" s="338"/>
      <c r="AX1453" s="338"/>
      <c r="AY1453" s="338"/>
      <c r="AZ1453" s="338"/>
      <c r="BA1453" s="338"/>
      <c r="BB1453" s="338"/>
      <c r="BC1453" s="338"/>
      <c r="BD1453" s="338"/>
      <c r="BE1453" s="338"/>
      <c r="BF1453" s="338"/>
      <c r="BG1453" s="338"/>
      <c r="BH1453" s="338"/>
      <c r="BI1453" s="338"/>
      <c r="BJ1453" s="338"/>
    </row>
    <row r="1454" spans="1:62" ht="31.5">
      <c r="A1454" s="287"/>
      <c r="B1454" s="259" t="s">
        <v>6709</v>
      </c>
      <c r="C1454" s="303" t="s">
        <v>2541</v>
      </c>
      <c r="D1454" s="260" t="s">
        <v>6710</v>
      </c>
      <c r="E1454" s="181">
        <f>SUM(N1455:N1465)</f>
        <v>10632.08</v>
      </c>
      <c r="F1454" s="261"/>
      <c r="G1454" s="262" t="s">
        <v>2541</v>
      </c>
      <c r="H1454" s="263"/>
      <c r="I1454" s="264"/>
      <c r="J1454" s="265"/>
      <c r="K1454" s="266"/>
      <c r="L1454" s="266"/>
      <c r="M1454" s="266"/>
      <c r="N1454" s="266"/>
      <c r="O1454" s="267">
        <f>SUM(T1455:T1465)</f>
        <v>0</v>
      </c>
      <c r="P1454" s="268"/>
      <c r="Q1454" s="269"/>
      <c r="R1454" s="269"/>
      <c r="S1454" s="269"/>
      <c r="T1454" s="270"/>
      <c r="U1454" s="267">
        <f>SUM(Z1455:Z1465)</f>
        <v>0</v>
      </c>
      <c r="V1454" s="268"/>
      <c r="W1454" s="269"/>
      <c r="X1454" s="269"/>
      <c r="Y1454" s="269"/>
      <c r="Z1454" s="270"/>
      <c r="AA1454" s="267">
        <f>SUM(AF1455:AF1465)</f>
        <v>0</v>
      </c>
      <c r="AB1454" s="268"/>
      <c r="AC1454" s="269"/>
      <c r="AD1454" s="269"/>
      <c r="AE1454" s="269"/>
      <c r="AF1454" s="270"/>
      <c r="AG1454" s="237"/>
      <c r="AH1454" s="238" t="s">
        <v>1490</v>
      </c>
      <c r="AI1454" s="280"/>
      <c r="AJ1454" s="338"/>
      <c r="AK1454" s="338"/>
      <c r="AL1454" s="338"/>
      <c r="AM1454" s="338"/>
      <c r="AN1454" s="239"/>
      <c r="AO1454" s="240"/>
      <c r="AP1454" s="240"/>
      <c r="AQ1454" s="241"/>
      <c r="AR1454" s="338"/>
      <c r="AS1454" s="338"/>
      <c r="AT1454" s="338"/>
      <c r="AU1454" s="338"/>
      <c r="AV1454" s="338"/>
      <c r="AW1454" s="338"/>
      <c r="AX1454" s="338"/>
      <c r="AY1454" s="338"/>
      <c r="AZ1454" s="338"/>
      <c r="BA1454" s="338"/>
      <c r="BB1454" s="338"/>
      <c r="BC1454" s="338"/>
      <c r="BD1454" s="338"/>
      <c r="BE1454" s="338"/>
      <c r="BF1454" s="338"/>
      <c r="BG1454" s="338"/>
      <c r="BH1454" s="338"/>
      <c r="BI1454" s="338"/>
      <c r="BJ1454" s="338"/>
    </row>
    <row r="1455" spans="1:62" ht="30">
      <c r="A1455" s="281"/>
      <c r="B1455" s="282" t="s">
        <v>6711</v>
      </c>
      <c r="C1455" s="283" t="s">
        <v>6712</v>
      </c>
      <c r="D1455" s="273" t="s">
        <v>6713</v>
      </c>
      <c r="E1455" s="274"/>
      <c r="F1455" s="275" t="s">
        <v>2590</v>
      </c>
      <c r="G1455" s="276">
        <v>21</v>
      </c>
      <c r="H1455" s="277">
        <v>2.06</v>
      </c>
      <c r="I1455" s="278">
        <v>2.0699999999999998</v>
      </c>
      <c r="J1455" s="279">
        <f t="shared" ref="J1455:J1465" si="919">ROUND(H1455+I1455,2)</f>
        <v>4.13</v>
      </c>
      <c r="K1455" s="166">
        <f t="shared" ref="K1455:K1465" si="920">ROUND(G1455*H1455,2)</f>
        <v>43.26</v>
      </c>
      <c r="L1455" s="166">
        <f t="shared" ref="L1455:L1465" si="921">ROUND(G1455*I1455,2)</f>
        <v>43.47</v>
      </c>
      <c r="M1455" s="166">
        <f t="shared" ref="M1455:M1465" si="922">ROUND(K1455+L1455,2)</f>
        <v>86.73</v>
      </c>
      <c r="N1455" s="166">
        <f t="shared" ref="N1455:N1465" si="923">ROUND(M1455*(1+$I$2),2)</f>
        <v>108.41</v>
      </c>
      <c r="O1455" s="166"/>
      <c r="P1455" s="167">
        <f t="shared" ref="P1455:P1465" si="924">ROUND(G1455-O1455,2)</f>
        <v>21</v>
      </c>
      <c r="Q1455" s="168">
        <f t="shared" ref="Q1455:Q1465" si="925">ROUND(O1455*$H1455*(1+$I$2),2)</f>
        <v>0</v>
      </c>
      <c r="R1455" s="168">
        <f t="shared" ref="R1455:R1465" si="926">ROUND(O1455*$I1455*(1+$I$2),2)</f>
        <v>0</v>
      </c>
      <c r="S1455" s="168">
        <f t="shared" ref="S1455:S1465" si="927">ROUND(O1455*($I1455+$H1455),2)</f>
        <v>0</v>
      </c>
      <c r="T1455" s="169">
        <f t="shared" ref="T1455:T1465" si="928">ROUND(Q1455+R1455,2)</f>
        <v>0</v>
      </c>
      <c r="U1455" s="166"/>
      <c r="V1455" s="167">
        <f t="shared" ref="V1455:V1465" si="929">ROUND(P1455-U1455,2)</f>
        <v>21</v>
      </c>
      <c r="W1455" s="168">
        <f t="shared" ref="W1455:W1465" si="930">ROUND(U1455*$H1455*(1+$I$2),2)</f>
        <v>0</v>
      </c>
      <c r="X1455" s="168">
        <f t="shared" ref="X1455:X1465" si="931">ROUND(U1455*$I1455*(1+$I$2),2)</f>
        <v>0</v>
      </c>
      <c r="Y1455" s="168">
        <f t="shared" ref="Y1455:Y1465" si="932">ROUND(U1455*($I1455+$H1455),2)</f>
        <v>0</v>
      </c>
      <c r="Z1455" s="169">
        <f t="shared" ref="Z1455:Z1465" si="933">ROUND(W1455+X1455,2)</f>
        <v>0</v>
      </c>
      <c r="AA1455" s="166"/>
      <c r="AB1455" s="167">
        <f t="shared" ref="AB1455:AB1465" si="934">ROUND(V1455-AA1455,2)</f>
        <v>21</v>
      </c>
      <c r="AC1455" s="168">
        <f t="shared" ref="AC1455:AC1465" si="935">ROUND(AA1455*$H1455*(1+$I$2),2)</f>
        <v>0</v>
      </c>
      <c r="AD1455" s="168">
        <f t="shared" ref="AD1455:AD1465" si="936">ROUND(AA1455*$I1455*(1+$I$2),2)</f>
        <v>0</v>
      </c>
      <c r="AE1455" s="168">
        <f t="shared" ref="AE1455:AE1465" si="937">ROUND(AA1455*($I1455+$H1455),2)</f>
        <v>0</v>
      </c>
      <c r="AF1455" s="169">
        <f t="shared" ref="AF1455:AF1465" si="938">ROUND(AC1455+AD1455,2)</f>
        <v>0</v>
      </c>
      <c r="AG1455" s="170"/>
      <c r="AH1455" s="238" t="s">
        <v>1490</v>
      </c>
      <c r="AI1455" s="280"/>
      <c r="AJ1455" s="338"/>
      <c r="AK1455" s="338"/>
      <c r="AL1455" s="338"/>
      <c r="AM1455" s="338"/>
      <c r="AN1455" s="255"/>
      <c r="AO1455" s="256"/>
      <c r="AP1455" s="256"/>
      <c r="AQ1455" s="257"/>
      <c r="AR1455" s="338"/>
      <c r="AS1455" s="338"/>
      <c r="AT1455" s="338"/>
      <c r="AU1455" s="338"/>
      <c r="AV1455" s="338"/>
      <c r="AW1455" s="338"/>
      <c r="AX1455" s="338"/>
      <c r="AY1455" s="338"/>
      <c r="AZ1455" s="338"/>
      <c r="BA1455" s="338"/>
      <c r="BB1455" s="338"/>
      <c r="BC1455" s="338"/>
      <c r="BD1455" s="338"/>
      <c r="BE1455" s="338"/>
      <c r="BF1455" s="338"/>
      <c r="BG1455" s="338"/>
      <c r="BH1455" s="338"/>
      <c r="BI1455" s="338"/>
      <c r="BJ1455" s="338"/>
    </row>
    <row r="1456" spans="1:62" ht="30">
      <c r="A1456" s="281"/>
      <c r="B1456" s="282" t="s">
        <v>6714</v>
      </c>
      <c r="C1456" s="283" t="s">
        <v>6715</v>
      </c>
      <c r="D1456" s="273" t="s">
        <v>6716</v>
      </c>
      <c r="E1456" s="274"/>
      <c r="F1456" s="275" t="s">
        <v>2590</v>
      </c>
      <c r="G1456" s="276">
        <v>293</v>
      </c>
      <c r="H1456" s="277">
        <v>2.4900000000000002</v>
      </c>
      <c r="I1456" s="278">
        <v>2.12</v>
      </c>
      <c r="J1456" s="279">
        <f t="shared" si="919"/>
        <v>4.6100000000000003</v>
      </c>
      <c r="K1456" s="166">
        <f t="shared" si="920"/>
        <v>729.57</v>
      </c>
      <c r="L1456" s="166">
        <f t="shared" si="921"/>
        <v>621.16</v>
      </c>
      <c r="M1456" s="166">
        <f t="shared" si="922"/>
        <v>1350.73</v>
      </c>
      <c r="N1456" s="166">
        <f t="shared" si="923"/>
        <v>1688.41</v>
      </c>
      <c r="O1456" s="166"/>
      <c r="P1456" s="167">
        <f t="shared" si="924"/>
        <v>293</v>
      </c>
      <c r="Q1456" s="168">
        <f t="shared" si="925"/>
        <v>0</v>
      </c>
      <c r="R1456" s="168">
        <f t="shared" si="926"/>
        <v>0</v>
      </c>
      <c r="S1456" s="168">
        <f t="shared" si="927"/>
        <v>0</v>
      </c>
      <c r="T1456" s="169">
        <f t="shared" si="928"/>
        <v>0</v>
      </c>
      <c r="U1456" s="166"/>
      <c r="V1456" s="167">
        <f t="shared" si="929"/>
        <v>293</v>
      </c>
      <c r="W1456" s="168">
        <f t="shared" si="930"/>
        <v>0</v>
      </c>
      <c r="X1456" s="168">
        <f t="shared" si="931"/>
        <v>0</v>
      </c>
      <c r="Y1456" s="168">
        <f t="shared" si="932"/>
        <v>0</v>
      </c>
      <c r="Z1456" s="169">
        <f t="shared" si="933"/>
        <v>0</v>
      </c>
      <c r="AA1456" s="166"/>
      <c r="AB1456" s="167">
        <f t="shared" si="934"/>
        <v>293</v>
      </c>
      <c r="AC1456" s="168">
        <f t="shared" si="935"/>
        <v>0</v>
      </c>
      <c r="AD1456" s="168">
        <f t="shared" si="936"/>
        <v>0</v>
      </c>
      <c r="AE1456" s="168">
        <f t="shared" si="937"/>
        <v>0</v>
      </c>
      <c r="AF1456" s="169">
        <f t="shared" si="938"/>
        <v>0</v>
      </c>
      <c r="AG1456" s="170"/>
      <c r="AH1456" s="238" t="s">
        <v>1490</v>
      </c>
      <c r="AI1456" s="280"/>
      <c r="AJ1456" s="338"/>
      <c r="AK1456" s="338"/>
      <c r="AL1456" s="338"/>
      <c r="AM1456" s="338"/>
      <c r="AN1456" s="255"/>
      <c r="AO1456" s="256"/>
      <c r="AP1456" s="256"/>
      <c r="AQ1456" s="257"/>
      <c r="AR1456" s="338"/>
      <c r="AS1456" s="338"/>
      <c r="AT1456" s="338"/>
      <c r="AU1456" s="338"/>
      <c r="AV1456" s="338"/>
      <c r="AW1456" s="338"/>
      <c r="AX1456" s="338"/>
      <c r="AY1456" s="338"/>
      <c r="AZ1456" s="338"/>
      <c r="BA1456" s="338"/>
      <c r="BB1456" s="338"/>
      <c r="BC1456" s="338"/>
      <c r="BD1456" s="338"/>
      <c r="BE1456" s="338"/>
      <c r="BF1456" s="338"/>
      <c r="BG1456" s="338"/>
      <c r="BH1456" s="338"/>
      <c r="BI1456" s="338"/>
      <c r="BJ1456" s="338"/>
    </row>
    <row r="1457" spans="1:62" ht="30">
      <c r="A1457" s="281"/>
      <c r="B1457" s="282" t="s">
        <v>6717</v>
      </c>
      <c r="C1457" s="283" t="s">
        <v>6718</v>
      </c>
      <c r="D1457" s="273" t="s">
        <v>6719</v>
      </c>
      <c r="E1457" s="274"/>
      <c r="F1457" s="275" t="s">
        <v>2590</v>
      </c>
      <c r="G1457" s="276">
        <v>41</v>
      </c>
      <c r="H1457" s="277">
        <v>6.4</v>
      </c>
      <c r="I1457" s="278">
        <v>2.83</v>
      </c>
      <c r="J1457" s="279">
        <f t="shared" si="919"/>
        <v>9.23</v>
      </c>
      <c r="K1457" s="166">
        <f t="shared" si="920"/>
        <v>262.39999999999998</v>
      </c>
      <c r="L1457" s="166">
        <f t="shared" si="921"/>
        <v>116.03</v>
      </c>
      <c r="M1457" s="166">
        <f t="shared" si="922"/>
        <v>378.43</v>
      </c>
      <c r="N1457" s="166">
        <f t="shared" si="923"/>
        <v>473.04</v>
      </c>
      <c r="O1457" s="166"/>
      <c r="P1457" s="167">
        <f t="shared" si="924"/>
        <v>41</v>
      </c>
      <c r="Q1457" s="168">
        <f t="shared" si="925"/>
        <v>0</v>
      </c>
      <c r="R1457" s="168">
        <f t="shared" si="926"/>
        <v>0</v>
      </c>
      <c r="S1457" s="168">
        <f t="shared" si="927"/>
        <v>0</v>
      </c>
      <c r="T1457" s="169">
        <f t="shared" si="928"/>
        <v>0</v>
      </c>
      <c r="U1457" s="166"/>
      <c r="V1457" s="167">
        <f t="shared" si="929"/>
        <v>41</v>
      </c>
      <c r="W1457" s="168">
        <f t="shared" si="930"/>
        <v>0</v>
      </c>
      <c r="X1457" s="168">
        <f t="shared" si="931"/>
        <v>0</v>
      </c>
      <c r="Y1457" s="168">
        <f t="shared" si="932"/>
        <v>0</v>
      </c>
      <c r="Z1457" s="169">
        <f t="shared" si="933"/>
        <v>0</v>
      </c>
      <c r="AA1457" s="166"/>
      <c r="AB1457" s="167">
        <f t="shared" si="934"/>
        <v>41</v>
      </c>
      <c r="AC1457" s="168">
        <f t="shared" si="935"/>
        <v>0</v>
      </c>
      <c r="AD1457" s="168">
        <f t="shared" si="936"/>
        <v>0</v>
      </c>
      <c r="AE1457" s="168">
        <f t="shared" si="937"/>
        <v>0</v>
      </c>
      <c r="AF1457" s="169">
        <f t="shared" si="938"/>
        <v>0</v>
      </c>
      <c r="AG1457" s="170"/>
      <c r="AH1457" s="238" t="s">
        <v>1490</v>
      </c>
      <c r="AI1457" s="280"/>
      <c r="AJ1457" s="338"/>
      <c r="AK1457" s="338"/>
      <c r="AL1457" s="338"/>
      <c r="AM1457" s="338"/>
      <c r="AN1457" s="255"/>
      <c r="AO1457" s="256"/>
      <c r="AP1457" s="256"/>
      <c r="AQ1457" s="257"/>
      <c r="AR1457" s="338"/>
      <c r="AS1457" s="338"/>
      <c r="AT1457" s="338"/>
      <c r="AU1457" s="338"/>
      <c r="AV1457" s="338"/>
      <c r="AW1457" s="338"/>
      <c r="AX1457" s="338"/>
      <c r="AY1457" s="338"/>
      <c r="AZ1457" s="338"/>
      <c r="BA1457" s="338"/>
      <c r="BB1457" s="338"/>
      <c r="BC1457" s="338"/>
      <c r="BD1457" s="338"/>
      <c r="BE1457" s="338"/>
      <c r="BF1457" s="338"/>
      <c r="BG1457" s="338"/>
      <c r="BH1457" s="338"/>
      <c r="BI1457" s="338"/>
      <c r="BJ1457" s="338"/>
    </row>
    <row r="1458" spans="1:62" ht="30">
      <c r="A1458" s="281"/>
      <c r="B1458" s="282" t="s">
        <v>6720</v>
      </c>
      <c r="C1458" s="283" t="s">
        <v>6721</v>
      </c>
      <c r="D1458" s="273" t="s">
        <v>6722</v>
      </c>
      <c r="E1458" s="274"/>
      <c r="F1458" s="275" t="s">
        <v>2590</v>
      </c>
      <c r="G1458" s="276">
        <v>62</v>
      </c>
      <c r="H1458" s="277">
        <v>11.66</v>
      </c>
      <c r="I1458" s="278">
        <v>3.21</v>
      </c>
      <c r="J1458" s="279">
        <f t="shared" si="919"/>
        <v>14.87</v>
      </c>
      <c r="K1458" s="166">
        <f t="shared" si="920"/>
        <v>722.92</v>
      </c>
      <c r="L1458" s="166">
        <f t="shared" si="921"/>
        <v>199.02</v>
      </c>
      <c r="M1458" s="166">
        <f t="shared" si="922"/>
        <v>921.94</v>
      </c>
      <c r="N1458" s="166">
        <f t="shared" si="923"/>
        <v>1152.43</v>
      </c>
      <c r="O1458" s="166"/>
      <c r="P1458" s="167">
        <f t="shared" si="924"/>
        <v>62</v>
      </c>
      <c r="Q1458" s="168">
        <f t="shared" si="925"/>
        <v>0</v>
      </c>
      <c r="R1458" s="168">
        <f t="shared" si="926"/>
        <v>0</v>
      </c>
      <c r="S1458" s="168">
        <f t="shared" si="927"/>
        <v>0</v>
      </c>
      <c r="T1458" s="169">
        <f t="shared" si="928"/>
        <v>0</v>
      </c>
      <c r="U1458" s="166"/>
      <c r="V1458" s="167">
        <f t="shared" si="929"/>
        <v>62</v>
      </c>
      <c r="W1458" s="168">
        <f t="shared" si="930"/>
        <v>0</v>
      </c>
      <c r="X1458" s="168">
        <f t="shared" si="931"/>
        <v>0</v>
      </c>
      <c r="Y1458" s="168">
        <f t="shared" si="932"/>
        <v>0</v>
      </c>
      <c r="Z1458" s="169">
        <f t="shared" si="933"/>
        <v>0</v>
      </c>
      <c r="AA1458" s="166"/>
      <c r="AB1458" s="167">
        <f t="shared" si="934"/>
        <v>62</v>
      </c>
      <c r="AC1458" s="168">
        <f t="shared" si="935"/>
        <v>0</v>
      </c>
      <c r="AD1458" s="168">
        <f t="shared" si="936"/>
        <v>0</v>
      </c>
      <c r="AE1458" s="168">
        <f t="shared" si="937"/>
        <v>0</v>
      </c>
      <c r="AF1458" s="169">
        <f t="shared" si="938"/>
        <v>0</v>
      </c>
      <c r="AG1458" s="170"/>
      <c r="AH1458" s="238" t="s">
        <v>1490</v>
      </c>
      <c r="AI1458" s="280"/>
      <c r="AJ1458" s="338"/>
      <c r="AK1458" s="338"/>
      <c r="AL1458" s="338"/>
      <c r="AM1458" s="338"/>
      <c r="AN1458" s="255"/>
      <c r="AO1458" s="256"/>
      <c r="AP1458" s="256"/>
      <c r="AQ1458" s="257"/>
      <c r="AR1458" s="338"/>
      <c r="AS1458" s="338"/>
      <c r="AT1458" s="338"/>
      <c r="AU1458" s="338"/>
      <c r="AV1458" s="338"/>
      <c r="AW1458" s="338"/>
      <c r="AX1458" s="338"/>
      <c r="AY1458" s="338"/>
      <c r="AZ1458" s="338"/>
      <c r="BA1458" s="338"/>
      <c r="BB1458" s="338"/>
      <c r="BC1458" s="338"/>
      <c r="BD1458" s="338"/>
      <c r="BE1458" s="338"/>
      <c r="BF1458" s="338"/>
      <c r="BG1458" s="338"/>
      <c r="BH1458" s="338"/>
      <c r="BI1458" s="338"/>
      <c r="BJ1458" s="338"/>
    </row>
    <row r="1459" spans="1:62" ht="30">
      <c r="A1459" s="281"/>
      <c r="B1459" s="282" t="s">
        <v>6723</v>
      </c>
      <c r="C1459" s="283" t="s">
        <v>6724</v>
      </c>
      <c r="D1459" s="273" t="s">
        <v>6725</v>
      </c>
      <c r="E1459" s="274"/>
      <c r="F1459" s="275" t="s">
        <v>2590</v>
      </c>
      <c r="G1459" s="276">
        <v>21</v>
      </c>
      <c r="H1459" s="277">
        <v>15.6</v>
      </c>
      <c r="I1459" s="278">
        <v>3.51</v>
      </c>
      <c r="J1459" s="279">
        <f t="shared" si="919"/>
        <v>19.11</v>
      </c>
      <c r="K1459" s="166">
        <f t="shared" si="920"/>
        <v>327.60000000000002</v>
      </c>
      <c r="L1459" s="166">
        <f t="shared" si="921"/>
        <v>73.709999999999994</v>
      </c>
      <c r="M1459" s="166">
        <f t="shared" si="922"/>
        <v>401.31</v>
      </c>
      <c r="N1459" s="166">
        <f t="shared" si="923"/>
        <v>501.64</v>
      </c>
      <c r="O1459" s="166"/>
      <c r="P1459" s="167">
        <f t="shared" si="924"/>
        <v>21</v>
      </c>
      <c r="Q1459" s="168">
        <f t="shared" si="925"/>
        <v>0</v>
      </c>
      <c r="R1459" s="168">
        <f t="shared" si="926"/>
        <v>0</v>
      </c>
      <c r="S1459" s="168">
        <f t="shared" si="927"/>
        <v>0</v>
      </c>
      <c r="T1459" s="169">
        <f t="shared" si="928"/>
        <v>0</v>
      </c>
      <c r="U1459" s="166"/>
      <c r="V1459" s="167">
        <f t="shared" si="929"/>
        <v>21</v>
      </c>
      <c r="W1459" s="168">
        <f t="shared" si="930"/>
        <v>0</v>
      </c>
      <c r="X1459" s="168">
        <f t="shared" si="931"/>
        <v>0</v>
      </c>
      <c r="Y1459" s="168">
        <f t="shared" si="932"/>
        <v>0</v>
      </c>
      <c r="Z1459" s="169">
        <f t="shared" si="933"/>
        <v>0</v>
      </c>
      <c r="AA1459" s="166"/>
      <c r="AB1459" s="167">
        <f t="shared" si="934"/>
        <v>21</v>
      </c>
      <c r="AC1459" s="168">
        <f t="shared" si="935"/>
        <v>0</v>
      </c>
      <c r="AD1459" s="168">
        <f t="shared" si="936"/>
        <v>0</v>
      </c>
      <c r="AE1459" s="168">
        <f t="shared" si="937"/>
        <v>0</v>
      </c>
      <c r="AF1459" s="169">
        <f t="shared" si="938"/>
        <v>0</v>
      </c>
      <c r="AG1459" s="170"/>
      <c r="AH1459" s="238" t="s">
        <v>1490</v>
      </c>
      <c r="AI1459" s="280"/>
      <c r="AJ1459" s="338"/>
      <c r="AK1459" s="338"/>
      <c r="AL1459" s="338"/>
      <c r="AM1459" s="338"/>
      <c r="AN1459" s="255"/>
      <c r="AO1459" s="256"/>
      <c r="AP1459" s="256"/>
      <c r="AQ1459" s="257"/>
      <c r="AR1459" s="338"/>
      <c r="AS1459" s="338"/>
      <c r="AT1459" s="338"/>
      <c r="AU1459" s="338"/>
      <c r="AV1459" s="338"/>
      <c r="AW1459" s="338"/>
      <c r="AX1459" s="338"/>
      <c r="AY1459" s="338"/>
      <c r="AZ1459" s="338"/>
      <c r="BA1459" s="338"/>
      <c r="BB1459" s="338"/>
      <c r="BC1459" s="338"/>
      <c r="BD1459" s="338"/>
      <c r="BE1459" s="338"/>
      <c r="BF1459" s="338"/>
      <c r="BG1459" s="338"/>
      <c r="BH1459" s="338"/>
      <c r="BI1459" s="338"/>
      <c r="BJ1459" s="338"/>
    </row>
    <row r="1460" spans="1:62" ht="30">
      <c r="A1460" s="281"/>
      <c r="B1460" s="282" t="s">
        <v>6726</v>
      </c>
      <c r="C1460" s="283" t="s">
        <v>6727</v>
      </c>
      <c r="D1460" s="273" t="s">
        <v>6728</v>
      </c>
      <c r="E1460" s="274"/>
      <c r="F1460" s="275" t="s">
        <v>2590</v>
      </c>
      <c r="G1460" s="276">
        <v>4</v>
      </c>
      <c r="H1460" s="277">
        <v>26.91</v>
      </c>
      <c r="I1460" s="278">
        <v>3.89</v>
      </c>
      <c r="J1460" s="279">
        <f t="shared" si="919"/>
        <v>30.8</v>
      </c>
      <c r="K1460" s="166">
        <f t="shared" si="920"/>
        <v>107.64</v>
      </c>
      <c r="L1460" s="166">
        <f t="shared" si="921"/>
        <v>15.56</v>
      </c>
      <c r="M1460" s="166">
        <f t="shared" si="922"/>
        <v>123.2</v>
      </c>
      <c r="N1460" s="166">
        <f t="shared" si="923"/>
        <v>154</v>
      </c>
      <c r="O1460" s="166"/>
      <c r="P1460" s="167">
        <f t="shared" si="924"/>
        <v>4</v>
      </c>
      <c r="Q1460" s="168">
        <f t="shared" si="925"/>
        <v>0</v>
      </c>
      <c r="R1460" s="168">
        <f t="shared" si="926"/>
        <v>0</v>
      </c>
      <c r="S1460" s="168">
        <f t="shared" si="927"/>
        <v>0</v>
      </c>
      <c r="T1460" s="169">
        <f t="shared" si="928"/>
        <v>0</v>
      </c>
      <c r="U1460" s="166"/>
      <c r="V1460" s="167">
        <f t="shared" si="929"/>
        <v>4</v>
      </c>
      <c r="W1460" s="168">
        <f t="shared" si="930"/>
        <v>0</v>
      </c>
      <c r="X1460" s="168">
        <f t="shared" si="931"/>
        <v>0</v>
      </c>
      <c r="Y1460" s="168">
        <f t="shared" si="932"/>
        <v>0</v>
      </c>
      <c r="Z1460" s="169">
        <f t="shared" si="933"/>
        <v>0</v>
      </c>
      <c r="AA1460" s="166"/>
      <c r="AB1460" s="167">
        <f t="shared" si="934"/>
        <v>4</v>
      </c>
      <c r="AC1460" s="168">
        <f t="shared" si="935"/>
        <v>0</v>
      </c>
      <c r="AD1460" s="168">
        <f t="shared" si="936"/>
        <v>0</v>
      </c>
      <c r="AE1460" s="168">
        <f t="shared" si="937"/>
        <v>0</v>
      </c>
      <c r="AF1460" s="169">
        <f t="shared" si="938"/>
        <v>0</v>
      </c>
      <c r="AG1460" s="170"/>
      <c r="AH1460" s="238" t="s">
        <v>1490</v>
      </c>
      <c r="AI1460" s="280"/>
      <c r="AJ1460" s="338"/>
      <c r="AK1460" s="338"/>
      <c r="AL1460" s="338"/>
      <c r="AM1460" s="338"/>
      <c r="AN1460" s="239"/>
      <c r="AO1460" s="240"/>
      <c r="AP1460" s="240"/>
      <c r="AQ1460" s="241"/>
      <c r="AR1460" s="338"/>
      <c r="AS1460" s="338"/>
      <c r="AT1460" s="338"/>
      <c r="AU1460" s="338"/>
      <c r="AV1460" s="338"/>
      <c r="AW1460" s="338"/>
      <c r="AX1460" s="338"/>
      <c r="AY1460" s="338"/>
      <c r="AZ1460" s="338"/>
      <c r="BA1460" s="338"/>
      <c r="BB1460" s="338"/>
      <c r="BC1460" s="338"/>
      <c r="BD1460" s="338"/>
      <c r="BE1460" s="338"/>
      <c r="BF1460" s="338"/>
      <c r="BG1460" s="338"/>
      <c r="BH1460" s="338"/>
      <c r="BI1460" s="338"/>
      <c r="BJ1460" s="338"/>
    </row>
    <row r="1461" spans="1:62" ht="30">
      <c r="A1461" s="281"/>
      <c r="B1461" s="282" t="s">
        <v>6729</v>
      </c>
      <c r="C1461" s="283" t="s">
        <v>6730</v>
      </c>
      <c r="D1461" s="273" t="s">
        <v>6731</v>
      </c>
      <c r="E1461" s="274"/>
      <c r="F1461" s="275" t="s">
        <v>2590</v>
      </c>
      <c r="G1461" s="276">
        <v>10</v>
      </c>
      <c r="H1461" s="277">
        <v>43.27</v>
      </c>
      <c r="I1461" s="278">
        <v>4.26</v>
      </c>
      <c r="J1461" s="279">
        <f t="shared" si="919"/>
        <v>47.53</v>
      </c>
      <c r="K1461" s="166">
        <f t="shared" si="920"/>
        <v>432.7</v>
      </c>
      <c r="L1461" s="166">
        <f t="shared" si="921"/>
        <v>42.6</v>
      </c>
      <c r="M1461" s="166">
        <f t="shared" si="922"/>
        <v>475.3</v>
      </c>
      <c r="N1461" s="166">
        <f t="shared" si="923"/>
        <v>594.13</v>
      </c>
      <c r="O1461" s="166"/>
      <c r="P1461" s="167">
        <f t="shared" si="924"/>
        <v>10</v>
      </c>
      <c r="Q1461" s="168">
        <f t="shared" si="925"/>
        <v>0</v>
      </c>
      <c r="R1461" s="168">
        <f t="shared" si="926"/>
        <v>0</v>
      </c>
      <c r="S1461" s="168">
        <f t="shared" si="927"/>
        <v>0</v>
      </c>
      <c r="T1461" s="169">
        <f t="shared" si="928"/>
        <v>0</v>
      </c>
      <c r="U1461" s="166"/>
      <c r="V1461" s="167">
        <f t="shared" si="929"/>
        <v>10</v>
      </c>
      <c r="W1461" s="168">
        <f t="shared" si="930"/>
        <v>0</v>
      </c>
      <c r="X1461" s="168">
        <f t="shared" si="931"/>
        <v>0</v>
      </c>
      <c r="Y1461" s="168">
        <f t="shared" si="932"/>
        <v>0</v>
      </c>
      <c r="Z1461" s="169">
        <f t="shared" si="933"/>
        <v>0</v>
      </c>
      <c r="AA1461" s="166"/>
      <c r="AB1461" s="167">
        <f t="shared" si="934"/>
        <v>10</v>
      </c>
      <c r="AC1461" s="168">
        <f t="shared" si="935"/>
        <v>0</v>
      </c>
      <c r="AD1461" s="168">
        <f t="shared" si="936"/>
        <v>0</v>
      </c>
      <c r="AE1461" s="168">
        <f t="shared" si="937"/>
        <v>0</v>
      </c>
      <c r="AF1461" s="169">
        <f t="shared" si="938"/>
        <v>0</v>
      </c>
      <c r="AG1461" s="170"/>
      <c r="AH1461" s="238" t="s">
        <v>1490</v>
      </c>
      <c r="AI1461" s="280"/>
      <c r="AJ1461" s="338"/>
      <c r="AK1461" s="338"/>
      <c r="AL1461" s="338"/>
      <c r="AM1461" s="338"/>
      <c r="AN1461" s="255"/>
      <c r="AO1461" s="256"/>
      <c r="AP1461" s="256"/>
      <c r="AQ1461" s="257"/>
      <c r="AR1461" s="338"/>
      <c r="AS1461" s="338"/>
      <c r="AT1461" s="338"/>
      <c r="AU1461" s="338"/>
      <c r="AV1461" s="338"/>
      <c r="AW1461" s="338"/>
      <c r="AX1461" s="338"/>
      <c r="AY1461" s="338"/>
      <c r="AZ1461" s="338"/>
      <c r="BA1461" s="338"/>
      <c r="BB1461" s="338"/>
      <c r="BC1461" s="338"/>
      <c r="BD1461" s="338"/>
      <c r="BE1461" s="338"/>
      <c r="BF1461" s="338"/>
      <c r="BG1461" s="338"/>
      <c r="BH1461" s="338"/>
      <c r="BI1461" s="338"/>
      <c r="BJ1461" s="338"/>
    </row>
    <row r="1462" spans="1:62" ht="30">
      <c r="A1462" s="281"/>
      <c r="B1462" s="282" t="s">
        <v>6732</v>
      </c>
      <c r="C1462" s="283" t="s">
        <v>6733</v>
      </c>
      <c r="D1462" s="273" t="s">
        <v>6734</v>
      </c>
      <c r="E1462" s="274"/>
      <c r="F1462" s="275" t="s">
        <v>2590</v>
      </c>
      <c r="G1462" s="276">
        <v>2</v>
      </c>
      <c r="H1462" s="277">
        <v>105.01</v>
      </c>
      <c r="I1462" s="278">
        <v>5.82</v>
      </c>
      <c r="J1462" s="279">
        <f t="shared" si="919"/>
        <v>110.83</v>
      </c>
      <c r="K1462" s="166">
        <f t="shared" si="920"/>
        <v>210.02</v>
      </c>
      <c r="L1462" s="166">
        <f t="shared" si="921"/>
        <v>11.64</v>
      </c>
      <c r="M1462" s="166">
        <f t="shared" si="922"/>
        <v>221.66</v>
      </c>
      <c r="N1462" s="166">
        <f t="shared" si="923"/>
        <v>277.08</v>
      </c>
      <c r="O1462" s="166"/>
      <c r="P1462" s="167">
        <f t="shared" si="924"/>
        <v>2</v>
      </c>
      <c r="Q1462" s="168">
        <f t="shared" si="925"/>
        <v>0</v>
      </c>
      <c r="R1462" s="168">
        <f t="shared" si="926"/>
        <v>0</v>
      </c>
      <c r="S1462" s="168">
        <f t="shared" si="927"/>
        <v>0</v>
      </c>
      <c r="T1462" s="169">
        <f t="shared" si="928"/>
        <v>0</v>
      </c>
      <c r="U1462" s="166"/>
      <c r="V1462" s="167">
        <f t="shared" si="929"/>
        <v>2</v>
      </c>
      <c r="W1462" s="168">
        <f t="shared" si="930"/>
        <v>0</v>
      </c>
      <c r="X1462" s="168">
        <f t="shared" si="931"/>
        <v>0</v>
      </c>
      <c r="Y1462" s="168">
        <f t="shared" si="932"/>
        <v>0</v>
      </c>
      <c r="Z1462" s="169">
        <f t="shared" si="933"/>
        <v>0</v>
      </c>
      <c r="AA1462" s="166"/>
      <c r="AB1462" s="167">
        <f t="shared" si="934"/>
        <v>2</v>
      </c>
      <c r="AC1462" s="168">
        <f t="shared" si="935"/>
        <v>0</v>
      </c>
      <c r="AD1462" s="168">
        <f t="shared" si="936"/>
        <v>0</v>
      </c>
      <c r="AE1462" s="168">
        <f t="shared" si="937"/>
        <v>0</v>
      </c>
      <c r="AF1462" s="169">
        <f t="shared" si="938"/>
        <v>0</v>
      </c>
      <c r="AG1462" s="170"/>
      <c r="AH1462" s="238" t="s">
        <v>1490</v>
      </c>
      <c r="AI1462" s="280"/>
      <c r="AJ1462" s="338"/>
      <c r="AK1462" s="338"/>
      <c r="AL1462" s="338"/>
      <c r="AM1462" s="338"/>
      <c r="AN1462" s="255"/>
      <c r="AO1462" s="256"/>
      <c r="AP1462" s="256"/>
      <c r="AQ1462" s="257"/>
      <c r="AR1462" s="338"/>
      <c r="AS1462" s="338"/>
      <c r="AT1462" s="338"/>
      <c r="AU1462" s="338"/>
      <c r="AV1462" s="338"/>
      <c r="AW1462" s="338"/>
      <c r="AX1462" s="338"/>
      <c r="AY1462" s="338"/>
      <c r="AZ1462" s="338"/>
      <c r="BA1462" s="338"/>
      <c r="BB1462" s="338"/>
      <c r="BC1462" s="338"/>
      <c r="BD1462" s="338"/>
      <c r="BE1462" s="338"/>
      <c r="BF1462" s="338"/>
      <c r="BG1462" s="338"/>
      <c r="BH1462" s="338"/>
      <c r="BI1462" s="338"/>
      <c r="BJ1462" s="338"/>
    </row>
    <row r="1463" spans="1:62" ht="30">
      <c r="A1463" s="281"/>
      <c r="B1463" s="282" t="s">
        <v>6735</v>
      </c>
      <c r="C1463" s="283" t="s">
        <v>6736</v>
      </c>
      <c r="D1463" s="273" t="s">
        <v>6737</v>
      </c>
      <c r="E1463" s="274"/>
      <c r="F1463" s="275" t="s">
        <v>2590</v>
      </c>
      <c r="G1463" s="276">
        <v>41</v>
      </c>
      <c r="H1463" s="277">
        <v>13.42</v>
      </c>
      <c r="I1463" s="278">
        <v>3.2</v>
      </c>
      <c r="J1463" s="279">
        <f t="shared" si="919"/>
        <v>16.62</v>
      </c>
      <c r="K1463" s="166">
        <f t="shared" si="920"/>
        <v>550.22</v>
      </c>
      <c r="L1463" s="166">
        <f t="shared" si="921"/>
        <v>131.19999999999999</v>
      </c>
      <c r="M1463" s="166">
        <f t="shared" si="922"/>
        <v>681.42</v>
      </c>
      <c r="N1463" s="166">
        <f t="shared" si="923"/>
        <v>851.78</v>
      </c>
      <c r="O1463" s="166"/>
      <c r="P1463" s="167">
        <f t="shared" si="924"/>
        <v>41</v>
      </c>
      <c r="Q1463" s="168">
        <f t="shared" si="925"/>
        <v>0</v>
      </c>
      <c r="R1463" s="168">
        <f t="shared" si="926"/>
        <v>0</v>
      </c>
      <c r="S1463" s="168">
        <f t="shared" si="927"/>
        <v>0</v>
      </c>
      <c r="T1463" s="169">
        <f t="shared" si="928"/>
        <v>0</v>
      </c>
      <c r="U1463" s="166"/>
      <c r="V1463" s="167">
        <f t="shared" si="929"/>
        <v>41</v>
      </c>
      <c r="W1463" s="168">
        <f t="shared" si="930"/>
        <v>0</v>
      </c>
      <c r="X1463" s="168">
        <f t="shared" si="931"/>
        <v>0</v>
      </c>
      <c r="Y1463" s="168">
        <f t="shared" si="932"/>
        <v>0</v>
      </c>
      <c r="Z1463" s="169">
        <f t="shared" si="933"/>
        <v>0</v>
      </c>
      <c r="AA1463" s="166"/>
      <c r="AB1463" s="167">
        <f t="shared" si="934"/>
        <v>41</v>
      </c>
      <c r="AC1463" s="168">
        <f t="shared" si="935"/>
        <v>0</v>
      </c>
      <c r="AD1463" s="168">
        <f t="shared" si="936"/>
        <v>0</v>
      </c>
      <c r="AE1463" s="168">
        <f t="shared" si="937"/>
        <v>0</v>
      </c>
      <c r="AF1463" s="169">
        <f t="shared" si="938"/>
        <v>0</v>
      </c>
      <c r="AG1463" s="170"/>
      <c r="AH1463" s="238" t="s">
        <v>1490</v>
      </c>
      <c r="AI1463" s="280"/>
      <c r="AJ1463" s="338"/>
      <c r="AK1463" s="338"/>
      <c r="AL1463" s="338"/>
      <c r="AM1463" s="338"/>
      <c r="AN1463" s="255"/>
      <c r="AO1463" s="256"/>
      <c r="AP1463" s="256"/>
      <c r="AQ1463" s="257"/>
      <c r="AR1463" s="338"/>
      <c r="AS1463" s="338"/>
      <c r="AT1463" s="338"/>
      <c r="AU1463" s="338"/>
      <c r="AV1463" s="338"/>
      <c r="AW1463" s="338"/>
      <c r="AX1463" s="338"/>
      <c r="AY1463" s="338"/>
      <c r="AZ1463" s="338"/>
      <c r="BA1463" s="338"/>
      <c r="BB1463" s="338"/>
      <c r="BC1463" s="338"/>
      <c r="BD1463" s="338"/>
      <c r="BE1463" s="338"/>
      <c r="BF1463" s="338"/>
      <c r="BG1463" s="338"/>
      <c r="BH1463" s="338"/>
      <c r="BI1463" s="338"/>
      <c r="BJ1463" s="338"/>
    </row>
    <row r="1464" spans="1:62" ht="30">
      <c r="A1464" s="281"/>
      <c r="B1464" s="282" t="s">
        <v>6738</v>
      </c>
      <c r="C1464" s="283" t="s">
        <v>6739</v>
      </c>
      <c r="D1464" s="273" t="s">
        <v>6740</v>
      </c>
      <c r="E1464" s="274"/>
      <c r="F1464" s="275" t="s">
        <v>2590</v>
      </c>
      <c r="G1464" s="276">
        <v>21</v>
      </c>
      <c r="H1464" s="277">
        <v>17.940000000000001</v>
      </c>
      <c r="I1464" s="278">
        <v>3.51</v>
      </c>
      <c r="J1464" s="279">
        <f t="shared" si="919"/>
        <v>21.45</v>
      </c>
      <c r="K1464" s="166">
        <f t="shared" si="920"/>
        <v>376.74</v>
      </c>
      <c r="L1464" s="166">
        <f t="shared" si="921"/>
        <v>73.709999999999994</v>
      </c>
      <c r="M1464" s="166">
        <f t="shared" si="922"/>
        <v>450.45</v>
      </c>
      <c r="N1464" s="166">
        <f t="shared" si="923"/>
        <v>563.05999999999995</v>
      </c>
      <c r="O1464" s="166"/>
      <c r="P1464" s="167">
        <f t="shared" si="924"/>
        <v>21</v>
      </c>
      <c r="Q1464" s="168">
        <f t="shared" si="925"/>
        <v>0</v>
      </c>
      <c r="R1464" s="168">
        <f t="shared" si="926"/>
        <v>0</v>
      </c>
      <c r="S1464" s="168">
        <f t="shared" si="927"/>
        <v>0</v>
      </c>
      <c r="T1464" s="169">
        <f t="shared" si="928"/>
        <v>0</v>
      </c>
      <c r="U1464" s="166"/>
      <c r="V1464" s="167">
        <f t="shared" si="929"/>
        <v>21</v>
      </c>
      <c r="W1464" s="168">
        <f t="shared" si="930"/>
        <v>0</v>
      </c>
      <c r="X1464" s="168">
        <f t="shared" si="931"/>
        <v>0</v>
      </c>
      <c r="Y1464" s="168">
        <f t="shared" si="932"/>
        <v>0</v>
      </c>
      <c r="Z1464" s="169">
        <f t="shared" si="933"/>
        <v>0</v>
      </c>
      <c r="AA1464" s="166"/>
      <c r="AB1464" s="167">
        <f t="shared" si="934"/>
        <v>21</v>
      </c>
      <c r="AC1464" s="168">
        <f t="shared" si="935"/>
        <v>0</v>
      </c>
      <c r="AD1464" s="168">
        <f t="shared" si="936"/>
        <v>0</v>
      </c>
      <c r="AE1464" s="168">
        <f t="shared" si="937"/>
        <v>0</v>
      </c>
      <c r="AF1464" s="169">
        <f t="shared" si="938"/>
        <v>0</v>
      </c>
      <c r="AG1464" s="170"/>
      <c r="AH1464" s="238" t="s">
        <v>1490</v>
      </c>
      <c r="AI1464" s="280"/>
      <c r="AJ1464" s="338"/>
      <c r="AK1464" s="338"/>
      <c r="AL1464" s="338"/>
      <c r="AM1464" s="338"/>
      <c r="AN1464" s="255"/>
      <c r="AO1464" s="256"/>
      <c r="AP1464" s="256"/>
      <c r="AQ1464" s="257"/>
      <c r="AR1464" s="338"/>
      <c r="AS1464" s="338"/>
      <c r="AT1464" s="338"/>
      <c r="AU1464" s="338"/>
      <c r="AV1464" s="338"/>
      <c r="AW1464" s="338"/>
      <c r="AX1464" s="338"/>
      <c r="AY1464" s="338"/>
      <c r="AZ1464" s="338"/>
      <c r="BA1464" s="338"/>
      <c r="BB1464" s="338"/>
      <c r="BC1464" s="338"/>
      <c r="BD1464" s="338"/>
      <c r="BE1464" s="338"/>
      <c r="BF1464" s="338"/>
      <c r="BG1464" s="338"/>
      <c r="BH1464" s="338"/>
      <c r="BI1464" s="338"/>
      <c r="BJ1464" s="338"/>
    </row>
    <row r="1465" spans="1:62" ht="30.75" thickBot="1">
      <c r="A1465" s="281"/>
      <c r="B1465" s="282" t="s">
        <v>6741</v>
      </c>
      <c r="C1465" s="308" t="s">
        <v>6742</v>
      </c>
      <c r="D1465" s="273" t="s">
        <v>6743</v>
      </c>
      <c r="E1465" s="274"/>
      <c r="F1465" s="275" t="s">
        <v>2590</v>
      </c>
      <c r="G1465" s="276">
        <v>82</v>
      </c>
      <c r="H1465" s="277">
        <v>37.020000000000003</v>
      </c>
      <c r="I1465" s="278">
        <v>4.62</v>
      </c>
      <c r="J1465" s="279">
        <f t="shared" si="919"/>
        <v>41.64</v>
      </c>
      <c r="K1465" s="166">
        <f t="shared" si="920"/>
        <v>3035.64</v>
      </c>
      <c r="L1465" s="166">
        <f t="shared" si="921"/>
        <v>378.84</v>
      </c>
      <c r="M1465" s="166">
        <f t="shared" si="922"/>
        <v>3414.48</v>
      </c>
      <c r="N1465" s="166">
        <f t="shared" si="923"/>
        <v>4268.1000000000004</v>
      </c>
      <c r="O1465" s="166"/>
      <c r="P1465" s="167">
        <f t="shared" si="924"/>
        <v>82</v>
      </c>
      <c r="Q1465" s="168">
        <f t="shared" si="925"/>
        <v>0</v>
      </c>
      <c r="R1465" s="168">
        <f t="shared" si="926"/>
        <v>0</v>
      </c>
      <c r="S1465" s="168">
        <f t="shared" si="927"/>
        <v>0</v>
      </c>
      <c r="T1465" s="169">
        <f t="shared" si="928"/>
        <v>0</v>
      </c>
      <c r="U1465" s="166"/>
      <c r="V1465" s="167">
        <f t="shared" si="929"/>
        <v>82</v>
      </c>
      <c r="W1465" s="168">
        <f t="shared" si="930"/>
        <v>0</v>
      </c>
      <c r="X1465" s="168">
        <f t="shared" si="931"/>
        <v>0</v>
      </c>
      <c r="Y1465" s="168">
        <f t="shared" si="932"/>
        <v>0</v>
      </c>
      <c r="Z1465" s="169">
        <f t="shared" si="933"/>
        <v>0</v>
      </c>
      <c r="AA1465" s="166"/>
      <c r="AB1465" s="167">
        <f t="shared" si="934"/>
        <v>82</v>
      </c>
      <c r="AC1465" s="168">
        <f t="shared" si="935"/>
        <v>0</v>
      </c>
      <c r="AD1465" s="168">
        <f t="shared" si="936"/>
        <v>0</v>
      </c>
      <c r="AE1465" s="168">
        <f t="shared" si="937"/>
        <v>0</v>
      </c>
      <c r="AF1465" s="169">
        <f t="shared" si="938"/>
        <v>0</v>
      </c>
      <c r="AG1465" s="170"/>
      <c r="AH1465" s="238" t="s">
        <v>1490</v>
      </c>
      <c r="AI1465" s="280"/>
      <c r="AJ1465" s="338"/>
      <c r="AK1465" s="338"/>
      <c r="AL1465" s="338"/>
      <c r="AM1465" s="338"/>
      <c r="AN1465" s="255"/>
      <c r="AO1465" s="256"/>
      <c r="AP1465" s="256"/>
      <c r="AQ1465" s="257"/>
      <c r="AR1465" s="338"/>
      <c r="AS1465" s="338"/>
      <c r="AT1465" s="338"/>
      <c r="AU1465" s="338"/>
      <c r="AV1465" s="338"/>
      <c r="AW1465" s="338"/>
      <c r="AX1465" s="338"/>
      <c r="AY1465" s="338"/>
      <c r="AZ1465" s="338"/>
      <c r="BA1465" s="338"/>
      <c r="BB1465" s="338"/>
      <c r="BC1465" s="338"/>
      <c r="BD1465" s="338"/>
      <c r="BE1465" s="338"/>
      <c r="BF1465" s="338"/>
      <c r="BG1465" s="338"/>
      <c r="BH1465" s="338"/>
      <c r="BI1465" s="338"/>
      <c r="BJ1465" s="338"/>
    </row>
    <row r="1466" spans="1:62" ht="31.5">
      <c r="A1466" s="287"/>
      <c r="B1466" s="259" t="s">
        <v>6744</v>
      </c>
      <c r="C1466" s="303" t="s">
        <v>2541</v>
      </c>
      <c r="D1466" s="260" t="s">
        <v>6745</v>
      </c>
      <c r="E1466" s="181">
        <f>SUM(N1467:N1477)</f>
        <v>51808.659999999996</v>
      </c>
      <c r="F1466" s="261"/>
      <c r="G1466" s="262" t="s">
        <v>2541</v>
      </c>
      <c r="H1466" s="263"/>
      <c r="I1466" s="264"/>
      <c r="J1466" s="265"/>
      <c r="K1466" s="266"/>
      <c r="L1466" s="266"/>
      <c r="M1466" s="266"/>
      <c r="N1466" s="266"/>
      <c r="O1466" s="267">
        <f>SUM(T1467:T1477)</f>
        <v>0</v>
      </c>
      <c r="P1466" s="268"/>
      <c r="Q1466" s="269"/>
      <c r="R1466" s="269"/>
      <c r="S1466" s="269"/>
      <c r="T1466" s="270"/>
      <c r="U1466" s="267">
        <f>SUM(Z1467:Z1477)</f>
        <v>0</v>
      </c>
      <c r="V1466" s="268"/>
      <c r="W1466" s="269"/>
      <c r="X1466" s="269"/>
      <c r="Y1466" s="269"/>
      <c r="Z1466" s="270"/>
      <c r="AA1466" s="267">
        <f>SUM(AF1467:AF1477)</f>
        <v>0</v>
      </c>
      <c r="AB1466" s="268"/>
      <c r="AC1466" s="269"/>
      <c r="AD1466" s="269"/>
      <c r="AE1466" s="269"/>
      <c r="AF1466" s="270"/>
      <c r="AG1466" s="237"/>
      <c r="AH1466" s="238" t="s">
        <v>1490</v>
      </c>
      <c r="AI1466" s="280"/>
      <c r="AJ1466" s="338"/>
      <c r="AK1466" s="338"/>
      <c r="AL1466" s="338"/>
      <c r="AM1466" s="338"/>
      <c r="AN1466" s="239"/>
      <c r="AO1466" s="240"/>
      <c r="AP1466" s="240"/>
      <c r="AQ1466" s="241"/>
      <c r="AR1466" s="338"/>
      <c r="AS1466" s="338"/>
      <c r="AT1466" s="338"/>
      <c r="AU1466" s="338"/>
      <c r="AV1466" s="338"/>
      <c r="AW1466" s="338"/>
      <c r="AX1466" s="338"/>
      <c r="AY1466" s="338"/>
      <c r="AZ1466" s="338"/>
      <c r="BA1466" s="338"/>
      <c r="BB1466" s="338"/>
      <c r="BC1466" s="338"/>
      <c r="BD1466" s="338"/>
      <c r="BE1466" s="338"/>
      <c r="BF1466" s="338"/>
      <c r="BG1466" s="338"/>
      <c r="BH1466" s="338"/>
      <c r="BI1466" s="338"/>
      <c r="BJ1466" s="338"/>
    </row>
    <row r="1467" spans="1:62" ht="30">
      <c r="A1467" s="281" t="s">
        <v>4</v>
      </c>
      <c r="B1467" s="282" t="s">
        <v>6746</v>
      </c>
      <c r="C1467" s="283" t="s">
        <v>6747</v>
      </c>
      <c r="D1467" s="273" t="s">
        <v>6748</v>
      </c>
      <c r="E1467" s="274"/>
      <c r="F1467" s="275" t="s">
        <v>2590</v>
      </c>
      <c r="G1467" s="276">
        <v>701</v>
      </c>
      <c r="H1467" s="277">
        <v>1.42</v>
      </c>
      <c r="I1467" s="278">
        <v>0.7</v>
      </c>
      <c r="J1467" s="279">
        <f t="shared" ref="J1467:J1477" si="939">ROUND(H1467+I1467,2)</f>
        <v>2.12</v>
      </c>
      <c r="K1467" s="166">
        <f t="shared" ref="K1467:K1477" si="940">ROUND(G1467*H1467,2)</f>
        <v>995.42</v>
      </c>
      <c r="L1467" s="166">
        <f t="shared" ref="L1467:L1477" si="941">ROUND(G1467*I1467,2)</f>
        <v>490.7</v>
      </c>
      <c r="M1467" s="166">
        <f t="shared" ref="M1467:M1477" si="942">ROUND(K1467+L1467,2)</f>
        <v>1486.12</v>
      </c>
      <c r="N1467" s="166">
        <f t="shared" ref="N1467:N1477" si="943">ROUND(M1467*(1+$I$2),2)</f>
        <v>1857.65</v>
      </c>
      <c r="O1467" s="166"/>
      <c r="P1467" s="167">
        <f t="shared" ref="P1467:P1477" si="944">ROUND(G1467-O1467,2)</f>
        <v>701</v>
      </c>
      <c r="Q1467" s="168">
        <f t="shared" ref="Q1467:Q1477" si="945">ROUND(O1467*$H1467*(1+$I$2),2)</f>
        <v>0</v>
      </c>
      <c r="R1467" s="168">
        <f t="shared" ref="R1467:R1477" si="946">ROUND(O1467*$I1467*(1+$I$2),2)</f>
        <v>0</v>
      </c>
      <c r="S1467" s="168">
        <f t="shared" ref="S1467:S1477" si="947">ROUND(O1467*($I1467+$H1467),2)</f>
        <v>0</v>
      </c>
      <c r="T1467" s="169">
        <f t="shared" ref="T1467:T1477" si="948">ROUND(Q1467+R1467,2)</f>
        <v>0</v>
      </c>
      <c r="U1467" s="166"/>
      <c r="V1467" s="167">
        <f t="shared" ref="V1467:V1477" si="949">ROUND(P1467-U1467,2)</f>
        <v>701</v>
      </c>
      <c r="W1467" s="168">
        <f t="shared" ref="W1467:W1477" si="950">ROUND(U1467*$H1467*(1+$I$2),2)</f>
        <v>0</v>
      </c>
      <c r="X1467" s="168">
        <f t="shared" ref="X1467:X1477" si="951">ROUND(U1467*$I1467*(1+$I$2),2)</f>
        <v>0</v>
      </c>
      <c r="Y1467" s="168">
        <f t="shared" ref="Y1467:Y1477" si="952">ROUND(U1467*($I1467+$H1467),2)</f>
        <v>0</v>
      </c>
      <c r="Z1467" s="169">
        <f t="shared" ref="Z1467:Z1477" si="953">ROUND(W1467+X1467,2)</f>
        <v>0</v>
      </c>
      <c r="AA1467" s="166"/>
      <c r="AB1467" s="167">
        <f t="shared" ref="AB1467:AB1477" si="954">ROUND(V1467-AA1467,2)</f>
        <v>701</v>
      </c>
      <c r="AC1467" s="168">
        <f t="shared" ref="AC1467:AC1477" si="955">ROUND(AA1467*$H1467*(1+$I$2),2)</f>
        <v>0</v>
      </c>
      <c r="AD1467" s="168">
        <f t="shared" ref="AD1467:AD1477" si="956">ROUND(AA1467*$I1467*(1+$I$2),2)</f>
        <v>0</v>
      </c>
      <c r="AE1467" s="168">
        <f t="shared" ref="AE1467:AE1477" si="957">ROUND(AA1467*($I1467+$H1467),2)</f>
        <v>0</v>
      </c>
      <c r="AF1467" s="169">
        <f t="shared" ref="AF1467:AF1477" si="958">ROUND(AC1467+AD1467,2)</f>
        <v>0</v>
      </c>
      <c r="AG1467" s="170"/>
      <c r="AH1467" s="238" t="s">
        <v>1490</v>
      </c>
      <c r="AI1467" s="280"/>
      <c r="AJ1467" s="338"/>
      <c r="AK1467" s="338"/>
      <c r="AL1467" s="338"/>
      <c r="AM1467" s="338"/>
      <c r="AN1467" s="255"/>
      <c r="AO1467" s="256"/>
      <c r="AP1467" s="256"/>
      <c r="AQ1467" s="257"/>
      <c r="AR1467" s="338"/>
      <c r="AS1467" s="338"/>
      <c r="AT1467" s="338"/>
      <c r="AU1467" s="338"/>
      <c r="AV1467" s="338"/>
      <c r="AW1467" s="338"/>
      <c r="AX1467" s="338"/>
      <c r="AY1467" s="338"/>
      <c r="AZ1467" s="338"/>
      <c r="BA1467" s="338"/>
      <c r="BB1467" s="338"/>
      <c r="BC1467" s="338"/>
      <c r="BD1467" s="338"/>
      <c r="BE1467" s="338"/>
      <c r="BF1467" s="338"/>
      <c r="BG1467" s="338"/>
      <c r="BH1467" s="338"/>
      <c r="BI1467" s="338"/>
      <c r="BJ1467" s="338"/>
    </row>
    <row r="1468" spans="1:62" ht="30">
      <c r="A1468" s="281" t="s">
        <v>4</v>
      </c>
      <c r="B1468" s="282" t="s">
        <v>6749</v>
      </c>
      <c r="C1468" s="283" t="s">
        <v>6750</v>
      </c>
      <c r="D1468" s="273" t="s">
        <v>6751</v>
      </c>
      <c r="E1468" s="274"/>
      <c r="F1468" s="275" t="s">
        <v>2590</v>
      </c>
      <c r="G1468" s="276">
        <v>10250</v>
      </c>
      <c r="H1468" s="277">
        <v>2.04</v>
      </c>
      <c r="I1468" s="278">
        <v>0.75</v>
      </c>
      <c r="J1468" s="279">
        <f t="shared" si="939"/>
        <v>2.79</v>
      </c>
      <c r="K1468" s="166">
        <f t="shared" si="940"/>
        <v>20910</v>
      </c>
      <c r="L1468" s="166">
        <f t="shared" si="941"/>
        <v>7687.5</v>
      </c>
      <c r="M1468" s="166">
        <f t="shared" si="942"/>
        <v>28597.5</v>
      </c>
      <c r="N1468" s="166">
        <f t="shared" si="943"/>
        <v>35746.879999999997</v>
      </c>
      <c r="O1468" s="166"/>
      <c r="P1468" s="167">
        <f t="shared" si="944"/>
        <v>10250</v>
      </c>
      <c r="Q1468" s="168">
        <f t="shared" si="945"/>
        <v>0</v>
      </c>
      <c r="R1468" s="168">
        <f t="shared" si="946"/>
        <v>0</v>
      </c>
      <c r="S1468" s="168">
        <f t="shared" si="947"/>
        <v>0</v>
      </c>
      <c r="T1468" s="169">
        <f t="shared" si="948"/>
        <v>0</v>
      </c>
      <c r="U1468" s="166"/>
      <c r="V1468" s="167">
        <f t="shared" si="949"/>
        <v>10250</v>
      </c>
      <c r="W1468" s="168">
        <f t="shared" si="950"/>
        <v>0</v>
      </c>
      <c r="X1468" s="168">
        <f t="shared" si="951"/>
        <v>0</v>
      </c>
      <c r="Y1468" s="168">
        <f t="shared" si="952"/>
        <v>0</v>
      </c>
      <c r="Z1468" s="169">
        <f t="shared" si="953"/>
        <v>0</v>
      </c>
      <c r="AA1468" s="166"/>
      <c r="AB1468" s="167">
        <f t="shared" si="954"/>
        <v>10250</v>
      </c>
      <c r="AC1468" s="168">
        <f t="shared" si="955"/>
        <v>0</v>
      </c>
      <c r="AD1468" s="168">
        <f t="shared" si="956"/>
        <v>0</v>
      </c>
      <c r="AE1468" s="168">
        <f t="shared" si="957"/>
        <v>0</v>
      </c>
      <c r="AF1468" s="169">
        <f t="shared" si="958"/>
        <v>0</v>
      </c>
      <c r="AG1468" s="170"/>
      <c r="AH1468" s="238" t="s">
        <v>1490</v>
      </c>
      <c r="AI1468" s="280"/>
      <c r="AJ1468" s="338"/>
      <c r="AK1468" s="338"/>
      <c r="AL1468" s="338"/>
      <c r="AM1468" s="338"/>
      <c r="AN1468" s="255"/>
      <c r="AO1468" s="256"/>
      <c r="AP1468" s="256"/>
      <c r="AQ1468" s="257"/>
      <c r="AR1468" s="338"/>
      <c r="AS1468" s="338"/>
      <c r="AT1468" s="338"/>
      <c r="AU1468" s="338"/>
      <c r="AV1468" s="338"/>
      <c r="AW1468" s="338"/>
      <c r="AX1468" s="338"/>
      <c r="AY1468" s="338"/>
      <c r="AZ1468" s="338"/>
      <c r="BA1468" s="338"/>
      <c r="BB1468" s="338"/>
      <c r="BC1468" s="338"/>
      <c r="BD1468" s="338"/>
      <c r="BE1468" s="338"/>
      <c r="BF1468" s="338"/>
      <c r="BG1468" s="338"/>
      <c r="BH1468" s="338"/>
      <c r="BI1468" s="338"/>
      <c r="BJ1468" s="338"/>
    </row>
    <row r="1469" spans="1:62" ht="19.5">
      <c r="A1469" s="281"/>
      <c r="B1469" s="282" t="s">
        <v>6752</v>
      </c>
      <c r="C1469" s="310" t="s">
        <v>6753</v>
      </c>
      <c r="D1469" s="273" t="s">
        <v>6754</v>
      </c>
      <c r="E1469" s="274"/>
      <c r="F1469" s="275" t="s">
        <v>2594</v>
      </c>
      <c r="G1469" s="276">
        <v>14</v>
      </c>
      <c r="H1469" s="277">
        <v>13.52</v>
      </c>
      <c r="I1469" s="278">
        <v>9.23</v>
      </c>
      <c r="J1469" s="279">
        <f t="shared" si="939"/>
        <v>22.75</v>
      </c>
      <c r="K1469" s="166">
        <f t="shared" si="940"/>
        <v>189.28</v>
      </c>
      <c r="L1469" s="166">
        <f t="shared" si="941"/>
        <v>129.22</v>
      </c>
      <c r="M1469" s="166">
        <f t="shared" si="942"/>
        <v>318.5</v>
      </c>
      <c r="N1469" s="166">
        <f t="shared" si="943"/>
        <v>398.13</v>
      </c>
      <c r="O1469" s="166"/>
      <c r="P1469" s="167">
        <f t="shared" si="944"/>
        <v>14</v>
      </c>
      <c r="Q1469" s="168">
        <f t="shared" si="945"/>
        <v>0</v>
      </c>
      <c r="R1469" s="168">
        <f t="shared" si="946"/>
        <v>0</v>
      </c>
      <c r="S1469" s="168">
        <f t="shared" si="947"/>
        <v>0</v>
      </c>
      <c r="T1469" s="169">
        <f t="shared" si="948"/>
        <v>0</v>
      </c>
      <c r="U1469" s="166"/>
      <c r="V1469" s="167">
        <f t="shared" si="949"/>
        <v>14</v>
      </c>
      <c r="W1469" s="168">
        <f t="shared" si="950"/>
        <v>0</v>
      </c>
      <c r="X1469" s="168">
        <f t="shared" si="951"/>
        <v>0</v>
      </c>
      <c r="Y1469" s="168">
        <f t="shared" si="952"/>
        <v>0</v>
      </c>
      <c r="Z1469" s="169">
        <f t="shared" si="953"/>
        <v>0</v>
      </c>
      <c r="AA1469" s="166"/>
      <c r="AB1469" s="167">
        <f t="shared" si="954"/>
        <v>14</v>
      </c>
      <c r="AC1469" s="168">
        <f t="shared" si="955"/>
        <v>0</v>
      </c>
      <c r="AD1469" s="168">
        <f t="shared" si="956"/>
        <v>0</v>
      </c>
      <c r="AE1469" s="168">
        <f t="shared" si="957"/>
        <v>0</v>
      </c>
      <c r="AF1469" s="169">
        <f t="shared" si="958"/>
        <v>0</v>
      </c>
      <c r="AG1469" s="170"/>
      <c r="AH1469" s="238" t="s">
        <v>1490</v>
      </c>
      <c r="AI1469" s="280"/>
      <c r="AJ1469" s="338"/>
      <c r="AK1469" s="338"/>
      <c r="AL1469" s="338"/>
      <c r="AM1469" s="338"/>
      <c r="AN1469" s="255" t="s">
        <v>6755</v>
      </c>
      <c r="AO1469" s="256"/>
      <c r="AP1469" s="256"/>
      <c r="AQ1469" s="257" t="s">
        <v>6756</v>
      </c>
      <c r="AR1469" s="338"/>
      <c r="AS1469" s="338"/>
      <c r="AT1469" s="338"/>
      <c r="AU1469" s="338"/>
      <c r="AV1469" s="338"/>
      <c r="AW1469" s="338"/>
      <c r="AX1469" s="338"/>
      <c r="AY1469" s="338"/>
      <c r="AZ1469" s="338"/>
      <c r="BA1469" s="338"/>
      <c r="BB1469" s="338"/>
      <c r="BC1469" s="338"/>
      <c r="BD1469" s="338"/>
      <c r="BE1469" s="338"/>
      <c r="BF1469" s="338"/>
      <c r="BG1469" s="338"/>
      <c r="BH1469" s="338"/>
      <c r="BI1469" s="338"/>
      <c r="BJ1469" s="338"/>
    </row>
    <row r="1470" spans="1:62" ht="19.5">
      <c r="A1470" s="281"/>
      <c r="B1470" s="282" t="s">
        <v>6757</v>
      </c>
      <c r="C1470" s="310" t="s">
        <v>6758</v>
      </c>
      <c r="D1470" s="273" t="s">
        <v>6759</v>
      </c>
      <c r="E1470" s="274"/>
      <c r="F1470" s="275" t="s">
        <v>2594</v>
      </c>
      <c r="G1470" s="276">
        <v>53</v>
      </c>
      <c r="H1470" s="277">
        <v>27.5</v>
      </c>
      <c r="I1470" s="278">
        <v>9.23</v>
      </c>
      <c r="J1470" s="279">
        <f t="shared" si="939"/>
        <v>36.729999999999997</v>
      </c>
      <c r="K1470" s="166">
        <f t="shared" si="940"/>
        <v>1457.5</v>
      </c>
      <c r="L1470" s="166">
        <f t="shared" si="941"/>
        <v>489.19</v>
      </c>
      <c r="M1470" s="166">
        <f t="shared" si="942"/>
        <v>1946.69</v>
      </c>
      <c r="N1470" s="166">
        <f t="shared" si="943"/>
        <v>2433.36</v>
      </c>
      <c r="O1470" s="166"/>
      <c r="P1470" s="167">
        <f t="shared" si="944"/>
        <v>53</v>
      </c>
      <c r="Q1470" s="168">
        <f t="shared" si="945"/>
        <v>0</v>
      </c>
      <c r="R1470" s="168">
        <f t="shared" si="946"/>
        <v>0</v>
      </c>
      <c r="S1470" s="168">
        <f t="shared" si="947"/>
        <v>0</v>
      </c>
      <c r="T1470" s="169">
        <f t="shared" si="948"/>
        <v>0</v>
      </c>
      <c r="U1470" s="166"/>
      <c r="V1470" s="167">
        <f t="shared" si="949"/>
        <v>53</v>
      </c>
      <c r="W1470" s="168">
        <f t="shared" si="950"/>
        <v>0</v>
      </c>
      <c r="X1470" s="168">
        <f t="shared" si="951"/>
        <v>0</v>
      </c>
      <c r="Y1470" s="168">
        <f t="shared" si="952"/>
        <v>0</v>
      </c>
      <c r="Z1470" s="169">
        <f t="shared" si="953"/>
        <v>0</v>
      </c>
      <c r="AA1470" s="166"/>
      <c r="AB1470" s="167">
        <f t="shared" si="954"/>
        <v>53</v>
      </c>
      <c r="AC1470" s="168">
        <f t="shared" si="955"/>
        <v>0</v>
      </c>
      <c r="AD1470" s="168">
        <f t="shared" si="956"/>
        <v>0</v>
      </c>
      <c r="AE1470" s="168">
        <f t="shared" si="957"/>
        <v>0</v>
      </c>
      <c r="AF1470" s="169">
        <f t="shared" si="958"/>
        <v>0</v>
      </c>
      <c r="AG1470" s="170"/>
      <c r="AH1470" s="238" t="s">
        <v>1490</v>
      </c>
      <c r="AI1470" s="280"/>
      <c r="AJ1470" s="338"/>
      <c r="AK1470" s="338"/>
      <c r="AL1470" s="338"/>
      <c r="AM1470" s="338"/>
      <c r="AN1470" s="255"/>
      <c r="AO1470" s="256" t="s">
        <v>6760</v>
      </c>
      <c r="AP1470" s="256" t="s">
        <v>6761</v>
      </c>
      <c r="AQ1470" s="257" t="s">
        <v>6170</v>
      </c>
      <c r="AR1470" s="338"/>
      <c r="AS1470" s="338"/>
      <c r="AT1470" s="338"/>
      <c r="AU1470" s="338"/>
      <c r="AV1470" s="338"/>
      <c r="AW1470" s="338"/>
      <c r="AX1470" s="338"/>
      <c r="AY1470" s="338"/>
      <c r="AZ1470" s="338"/>
      <c r="BA1470" s="338"/>
      <c r="BB1470" s="338"/>
      <c r="BC1470" s="338"/>
      <c r="BD1470" s="338"/>
      <c r="BE1470" s="338"/>
      <c r="BF1470" s="338"/>
      <c r="BG1470" s="338"/>
      <c r="BH1470" s="338"/>
      <c r="BI1470" s="338"/>
      <c r="BJ1470" s="338"/>
    </row>
    <row r="1471" spans="1:62" ht="45">
      <c r="A1471" s="281"/>
      <c r="B1471" s="282" t="s">
        <v>6762</v>
      </c>
      <c r="C1471" s="310" t="s">
        <v>6763</v>
      </c>
      <c r="D1471" s="273" t="s">
        <v>6764</v>
      </c>
      <c r="E1471" s="274"/>
      <c r="F1471" s="275" t="s">
        <v>2594</v>
      </c>
      <c r="G1471" s="276">
        <v>14</v>
      </c>
      <c r="H1471" s="277">
        <v>4.53</v>
      </c>
      <c r="I1471" s="278">
        <v>6.16</v>
      </c>
      <c r="J1471" s="279">
        <f t="shared" si="939"/>
        <v>10.69</v>
      </c>
      <c r="K1471" s="166">
        <f t="shared" si="940"/>
        <v>63.42</v>
      </c>
      <c r="L1471" s="166">
        <f t="shared" si="941"/>
        <v>86.24</v>
      </c>
      <c r="M1471" s="166">
        <f t="shared" si="942"/>
        <v>149.66</v>
      </c>
      <c r="N1471" s="166">
        <f t="shared" si="943"/>
        <v>187.08</v>
      </c>
      <c r="O1471" s="166"/>
      <c r="P1471" s="167">
        <f t="shared" si="944"/>
        <v>14</v>
      </c>
      <c r="Q1471" s="168">
        <f t="shared" si="945"/>
        <v>0</v>
      </c>
      <c r="R1471" s="168">
        <f t="shared" si="946"/>
        <v>0</v>
      </c>
      <c r="S1471" s="168">
        <f t="shared" si="947"/>
        <v>0</v>
      </c>
      <c r="T1471" s="169">
        <f t="shared" si="948"/>
        <v>0</v>
      </c>
      <c r="U1471" s="166"/>
      <c r="V1471" s="167">
        <f t="shared" si="949"/>
        <v>14</v>
      </c>
      <c r="W1471" s="168">
        <f t="shared" si="950"/>
        <v>0</v>
      </c>
      <c r="X1471" s="168">
        <f t="shared" si="951"/>
        <v>0</v>
      </c>
      <c r="Y1471" s="168">
        <f t="shared" si="952"/>
        <v>0</v>
      </c>
      <c r="Z1471" s="169">
        <f t="shared" si="953"/>
        <v>0</v>
      </c>
      <c r="AA1471" s="166"/>
      <c r="AB1471" s="167">
        <f t="shared" si="954"/>
        <v>14</v>
      </c>
      <c r="AC1471" s="168">
        <f t="shared" si="955"/>
        <v>0</v>
      </c>
      <c r="AD1471" s="168">
        <f t="shared" si="956"/>
        <v>0</v>
      </c>
      <c r="AE1471" s="168">
        <f t="shared" si="957"/>
        <v>0</v>
      </c>
      <c r="AF1471" s="169">
        <f t="shared" si="958"/>
        <v>0</v>
      </c>
      <c r="AG1471" s="170"/>
      <c r="AH1471" s="238" t="s">
        <v>1490</v>
      </c>
      <c r="AI1471" s="280"/>
      <c r="AJ1471" s="338"/>
      <c r="AK1471" s="338"/>
      <c r="AL1471" s="338"/>
      <c r="AM1471" s="338"/>
      <c r="AN1471" s="255" t="s">
        <v>6755</v>
      </c>
      <c r="AO1471" s="256" t="s">
        <v>6765</v>
      </c>
      <c r="AP1471" s="256"/>
      <c r="AQ1471" s="257"/>
      <c r="AR1471" s="338"/>
      <c r="AS1471" s="338"/>
      <c r="AT1471" s="338"/>
      <c r="AU1471" s="338"/>
      <c r="AV1471" s="338"/>
      <c r="AW1471" s="338"/>
      <c r="AX1471" s="338"/>
      <c r="AY1471" s="338"/>
      <c r="AZ1471" s="338"/>
      <c r="BA1471" s="338"/>
      <c r="BB1471" s="338"/>
      <c r="BC1471" s="338"/>
      <c r="BD1471" s="338"/>
      <c r="BE1471" s="338"/>
      <c r="BF1471" s="338"/>
      <c r="BG1471" s="338"/>
      <c r="BH1471" s="338"/>
      <c r="BI1471" s="338"/>
      <c r="BJ1471" s="338"/>
    </row>
    <row r="1472" spans="1:62" ht="45">
      <c r="A1472" s="281"/>
      <c r="B1472" s="282" t="s">
        <v>6766</v>
      </c>
      <c r="C1472" s="310" t="s">
        <v>6767</v>
      </c>
      <c r="D1472" s="273" t="s">
        <v>6768</v>
      </c>
      <c r="E1472" s="274"/>
      <c r="F1472" s="275" t="s">
        <v>2594</v>
      </c>
      <c r="G1472" s="276">
        <v>205</v>
      </c>
      <c r="H1472" s="277">
        <v>8.19</v>
      </c>
      <c r="I1472" s="278">
        <v>6.16</v>
      </c>
      <c r="J1472" s="279">
        <f t="shared" si="939"/>
        <v>14.35</v>
      </c>
      <c r="K1472" s="166">
        <f t="shared" si="940"/>
        <v>1678.95</v>
      </c>
      <c r="L1472" s="166">
        <f t="shared" si="941"/>
        <v>1262.8</v>
      </c>
      <c r="M1472" s="166">
        <f t="shared" si="942"/>
        <v>2941.75</v>
      </c>
      <c r="N1472" s="166">
        <f t="shared" si="943"/>
        <v>3677.19</v>
      </c>
      <c r="O1472" s="166"/>
      <c r="P1472" s="167">
        <f t="shared" si="944"/>
        <v>205</v>
      </c>
      <c r="Q1472" s="168">
        <f t="shared" si="945"/>
        <v>0</v>
      </c>
      <c r="R1472" s="168">
        <f t="shared" si="946"/>
        <v>0</v>
      </c>
      <c r="S1472" s="168">
        <f t="shared" si="947"/>
        <v>0</v>
      </c>
      <c r="T1472" s="169">
        <f t="shared" si="948"/>
        <v>0</v>
      </c>
      <c r="U1472" s="166"/>
      <c r="V1472" s="167">
        <f t="shared" si="949"/>
        <v>205</v>
      </c>
      <c r="W1472" s="168">
        <f t="shared" si="950"/>
        <v>0</v>
      </c>
      <c r="X1472" s="168">
        <f t="shared" si="951"/>
        <v>0</v>
      </c>
      <c r="Y1472" s="168">
        <f t="shared" si="952"/>
        <v>0</v>
      </c>
      <c r="Z1472" s="169">
        <f t="shared" si="953"/>
        <v>0</v>
      </c>
      <c r="AA1472" s="166"/>
      <c r="AB1472" s="167">
        <f t="shared" si="954"/>
        <v>205</v>
      </c>
      <c r="AC1472" s="168">
        <f t="shared" si="955"/>
        <v>0</v>
      </c>
      <c r="AD1472" s="168">
        <f t="shared" si="956"/>
        <v>0</v>
      </c>
      <c r="AE1472" s="168">
        <f t="shared" si="957"/>
        <v>0</v>
      </c>
      <c r="AF1472" s="169">
        <f t="shared" si="958"/>
        <v>0</v>
      </c>
      <c r="AG1472" s="170"/>
      <c r="AH1472" s="238" t="s">
        <v>1490</v>
      </c>
      <c r="AI1472" s="280"/>
      <c r="AJ1472" s="338"/>
      <c r="AK1472" s="338"/>
      <c r="AL1472" s="338"/>
      <c r="AM1472" s="338"/>
      <c r="AN1472" s="239" t="s">
        <v>6755</v>
      </c>
      <c r="AO1472" s="240"/>
      <c r="AP1472" s="240" t="s">
        <v>6170</v>
      </c>
      <c r="AQ1472" s="241"/>
      <c r="AR1472" s="338"/>
      <c r="AS1472" s="338"/>
      <c r="AT1472" s="338"/>
      <c r="AU1472" s="338"/>
      <c r="AV1472" s="338"/>
      <c r="AW1472" s="338"/>
      <c r="AX1472" s="338"/>
      <c r="AY1472" s="338"/>
      <c r="AZ1472" s="338"/>
      <c r="BA1472" s="338"/>
      <c r="BB1472" s="338"/>
      <c r="BC1472" s="338"/>
      <c r="BD1472" s="338"/>
      <c r="BE1472" s="338"/>
      <c r="BF1472" s="338"/>
      <c r="BG1472" s="338"/>
      <c r="BH1472" s="338"/>
      <c r="BI1472" s="338"/>
      <c r="BJ1472" s="338"/>
    </row>
    <row r="1473" spans="1:62" ht="19.5">
      <c r="A1473" s="281"/>
      <c r="B1473" s="282" t="s">
        <v>6769</v>
      </c>
      <c r="C1473" s="320" t="s">
        <v>6770</v>
      </c>
      <c r="D1473" s="273" t="s">
        <v>6771</v>
      </c>
      <c r="E1473" s="274"/>
      <c r="F1473" s="275" t="s">
        <v>2594</v>
      </c>
      <c r="G1473" s="276">
        <v>68</v>
      </c>
      <c r="H1473" s="277">
        <v>21.34</v>
      </c>
      <c r="I1473" s="278">
        <v>0</v>
      </c>
      <c r="J1473" s="279">
        <f t="shared" si="939"/>
        <v>21.34</v>
      </c>
      <c r="K1473" s="166">
        <f t="shared" si="940"/>
        <v>1451.12</v>
      </c>
      <c r="L1473" s="166">
        <f t="shared" si="941"/>
        <v>0</v>
      </c>
      <c r="M1473" s="166">
        <f t="shared" si="942"/>
        <v>1451.12</v>
      </c>
      <c r="N1473" s="166">
        <f t="shared" si="943"/>
        <v>1813.9</v>
      </c>
      <c r="O1473" s="166"/>
      <c r="P1473" s="167">
        <f t="shared" si="944"/>
        <v>68</v>
      </c>
      <c r="Q1473" s="168">
        <f t="shared" si="945"/>
        <v>0</v>
      </c>
      <c r="R1473" s="168">
        <f t="shared" si="946"/>
        <v>0</v>
      </c>
      <c r="S1473" s="168">
        <f t="shared" si="947"/>
        <v>0</v>
      </c>
      <c r="T1473" s="169">
        <f t="shared" si="948"/>
        <v>0</v>
      </c>
      <c r="U1473" s="166"/>
      <c r="V1473" s="167">
        <f t="shared" si="949"/>
        <v>68</v>
      </c>
      <c r="W1473" s="168">
        <f t="shared" si="950"/>
        <v>0</v>
      </c>
      <c r="X1473" s="168">
        <f t="shared" si="951"/>
        <v>0</v>
      </c>
      <c r="Y1473" s="168">
        <f t="shared" si="952"/>
        <v>0</v>
      </c>
      <c r="Z1473" s="169">
        <f t="shared" si="953"/>
        <v>0</v>
      </c>
      <c r="AA1473" s="166"/>
      <c r="AB1473" s="167">
        <f t="shared" si="954"/>
        <v>68</v>
      </c>
      <c r="AC1473" s="168">
        <f t="shared" si="955"/>
        <v>0</v>
      </c>
      <c r="AD1473" s="168">
        <f t="shared" si="956"/>
        <v>0</v>
      </c>
      <c r="AE1473" s="168">
        <f t="shared" si="957"/>
        <v>0</v>
      </c>
      <c r="AF1473" s="169">
        <f t="shared" si="958"/>
        <v>0</v>
      </c>
      <c r="AG1473" s="170"/>
      <c r="AH1473" s="238" t="s">
        <v>1490</v>
      </c>
      <c r="AI1473" s="280"/>
      <c r="AJ1473" s="338"/>
      <c r="AK1473" s="338"/>
      <c r="AL1473" s="338"/>
      <c r="AM1473" s="338"/>
      <c r="AN1473" s="255"/>
      <c r="AO1473" s="256"/>
      <c r="AP1473" s="256"/>
      <c r="AQ1473" s="257"/>
      <c r="AR1473" s="338"/>
      <c r="AS1473" s="338"/>
      <c r="AT1473" s="338"/>
      <c r="AU1473" s="338"/>
      <c r="AV1473" s="338"/>
      <c r="AW1473" s="338"/>
      <c r="AX1473" s="338"/>
      <c r="AY1473" s="338"/>
      <c r="AZ1473" s="338"/>
      <c r="BA1473" s="338"/>
      <c r="BB1473" s="338"/>
      <c r="BC1473" s="338"/>
      <c r="BD1473" s="338"/>
      <c r="BE1473" s="338"/>
      <c r="BF1473" s="338"/>
      <c r="BG1473" s="338"/>
      <c r="BH1473" s="338"/>
      <c r="BI1473" s="338"/>
      <c r="BJ1473" s="338"/>
    </row>
    <row r="1474" spans="1:62" ht="19.5">
      <c r="A1474" s="281"/>
      <c r="B1474" s="282" t="s">
        <v>6772</v>
      </c>
      <c r="C1474" s="296" t="s">
        <v>6773</v>
      </c>
      <c r="D1474" s="273" t="s">
        <v>6774</v>
      </c>
      <c r="E1474" s="274"/>
      <c r="F1474" s="275" t="s">
        <v>2590</v>
      </c>
      <c r="G1474" s="276">
        <v>16</v>
      </c>
      <c r="H1474" s="277">
        <v>8.32</v>
      </c>
      <c r="I1474" s="278">
        <v>3.39</v>
      </c>
      <c r="J1474" s="279">
        <f t="shared" si="939"/>
        <v>11.71</v>
      </c>
      <c r="K1474" s="166">
        <f t="shared" si="940"/>
        <v>133.12</v>
      </c>
      <c r="L1474" s="166">
        <f t="shared" si="941"/>
        <v>54.24</v>
      </c>
      <c r="M1474" s="166">
        <f t="shared" si="942"/>
        <v>187.36</v>
      </c>
      <c r="N1474" s="166">
        <f t="shared" si="943"/>
        <v>234.2</v>
      </c>
      <c r="O1474" s="166"/>
      <c r="P1474" s="167">
        <f t="shared" si="944"/>
        <v>16</v>
      </c>
      <c r="Q1474" s="168">
        <f t="shared" si="945"/>
        <v>0</v>
      </c>
      <c r="R1474" s="168">
        <f t="shared" si="946"/>
        <v>0</v>
      </c>
      <c r="S1474" s="168">
        <f t="shared" si="947"/>
        <v>0</v>
      </c>
      <c r="T1474" s="169">
        <f t="shared" si="948"/>
        <v>0</v>
      </c>
      <c r="U1474" s="166"/>
      <c r="V1474" s="167">
        <f t="shared" si="949"/>
        <v>16</v>
      </c>
      <c r="W1474" s="168">
        <f t="shared" si="950"/>
        <v>0</v>
      </c>
      <c r="X1474" s="168">
        <f t="shared" si="951"/>
        <v>0</v>
      </c>
      <c r="Y1474" s="168">
        <f t="shared" si="952"/>
        <v>0</v>
      </c>
      <c r="Z1474" s="169">
        <f t="shared" si="953"/>
        <v>0</v>
      </c>
      <c r="AA1474" s="166"/>
      <c r="AB1474" s="167">
        <f t="shared" si="954"/>
        <v>16</v>
      </c>
      <c r="AC1474" s="168">
        <f t="shared" si="955"/>
        <v>0</v>
      </c>
      <c r="AD1474" s="168">
        <f t="shared" si="956"/>
        <v>0</v>
      </c>
      <c r="AE1474" s="168">
        <f t="shared" si="957"/>
        <v>0</v>
      </c>
      <c r="AF1474" s="169">
        <f t="shared" si="958"/>
        <v>0</v>
      </c>
      <c r="AG1474" s="170"/>
      <c r="AH1474" s="238" t="s">
        <v>1490</v>
      </c>
      <c r="AI1474" s="280"/>
      <c r="AJ1474" s="338"/>
      <c r="AK1474" s="338"/>
      <c r="AL1474" s="338"/>
      <c r="AM1474" s="338"/>
      <c r="AN1474" s="255" t="s">
        <v>6775</v>
      </c>
      <c r="AO1474" s="256" t="s">
        <v>6765</v>
      </c>
      <c r="AP1474" s="256" t="s">
        <v>6076</v>
      </c>
      <c r="AQ1474" s="257"/>
      <c r="AR1474" s="338"/>
      <c r="AS1474" s="338"/>
      <c r="AT1474" s="338"/>
      <c r="AU1474" s="338"/>
      <c r="AV1474" s="338"/>
      <c r="AW1474" s="338"/>
      <c r="AX1474" s="338"/>
      <c r="AY1474" s="338"/>
      <c r="AZ1474" s="338"/>
      <c r="BA1474" s="338"/>
      <c r="BB1474" s="338"/>
      <c r="BC1474" s="338"/>
      <c r="BD1474" s="338"/>
      <c r="BE1474" s="338"/>
      <c r="BF1474" s="338"/>
      <c r="BG1474" s="338"/>
      <c r="BH1474" s="338"/>
      <c r="BI1474" s="338"/>
      <c r="BJ1474" s="338"/>
    </row>
    <row r="1475" spans="1:62" ht="19.5">
      <c r="A1475" s="281"/>
      <c r="B1475" s="282" t="s">
        <v>6776</v>
      </c>
      <c r="C1475" s="296" t="s">
        <v>6777</v>
      </c>
      <c r="D1475" s="273" t="s">
        <v>6778</v>
      </c>
      <c r="E1475" s="274"/>
      <c r="F1475" s="275" t="s">
        <v>2590</v>
      </c>
      <c r="G1475" s="276">
        <v>21</v>
      </c>
      <c r="H1475" s="277">
        <v>6.34</v>
      </c>
      <c r="I1475" s="278">
        <v>3.08</v>
      </c>
      <c r="J1475" s="279">
        <f t="shared" si="939"/>
        <v>9.42</v>
      </c>
      <c r="K1475" s="166">
        <f t="shared" si="940"/>
        <v>133.13999999999999</v>
      </c>
      <c r="L1475" s="166">
        <f t="shared" si="941"/>
        <v>64.680000000000007</v>
      </c>
      <c r="M1475" s="166">
        <f t="shared" si="942"/>
        <v>197.82</v>
      </c>
      <c r="N1475" s="166">
        <f t="shared" si="943"/>
        <v>247.28</v>
      </c>
      <c r="O1475" s="166"/>
      <c r="P1475" s="167">
        <f t="shared" si="944"/>
        <v>21</v>
      </c>
      <c r="Q1475" s="168">
        <f t="shared" si="945"/>
        <v>0</v>
      </c>
      <c r="R1475" s="168">
        <f t="shared" si="946"/>
        <v>0</v>
      </c>
      <c r="S1475" s="168">
        <f t="shared" si="947"/>
        <v>0</v>
      </c>
      <c r="T1475" s="169">
        <f t="shared" si="948"/>
        <v>0</v>
      </c>
      <c r="U1475" s="166"/>
      <c r="V1475" s="167">
        <f t="shared" si="949"/>
        <v>21</v>
      </c>
      <c r="W1475" s="168">
        <f t="shared" si="950"/>
        <v>0</v>
      </c>
      <c r="X1475" s="168">
        <f t="shared" si="951"/>
        <v>0</v>
      </c>
      <c r="Y1475" s="168">
        <f t="shared" si="952"/>
        <v>0</v>
      </c>
      <c r="Z1475" s="169">
        <f t="shared" si="953"/>
        <v>0</v>
      </c>
      <c r="AA1475" s="166"/>
      <c r="AB1475" s="167">
        <f t="shared" si="954"/>
        <v>21</v>
      </c>
      <c r="AC1475" s="168">
        <f t="shared" si="955"/>
        <v>0</v>
      </c>
      <c r="AD1475" s="168">
        <f t="shared" si="956"/>
        <v>0</v>
      </c>
      <c r="AE1475" s="168">
        <f t="shared" si="957"/>
        <v>0</v>
      </c>
      <c r="AF1475" s="169">
        <f t="shared" si="958"/>
        <v>0</v>
      </c>
      <c r="AG1475" s="170"/>
      <c r="AH1475" s="238" t="s">
        <v>1490</v>
      </c>
      <c r="AI1475" s="280"/>
      <c r="AJ1475" s="338"/>
      <c r="AK1475" s="338"/>
      <c r="AL1475" s="338"/>
      <c r="AM1475" s="338"/>
      <c r="AN1475" s="255" t="s">
        <v>6775</v>
      </c>
      <c r="AO1475" s="256" t="s">
        <v>6779</v>
      </c>
      <c r="AP1475" s="256" t="s">
        <v>6076</v>
      </c>
      <c r="AQ1475" s="257"/>
      <c r="AR1475" s="338"/>
      <c r="AS1475" s="338"/>
      <c r="AT1475" s="338"/>
      <c r="AU1475" s="338"/>
      <c r="AV1475" s="338"/>
      <c r="AW1475" s="338"/>
      <c r="AX1475" s="338"/>
      <c r="AY1475" s="338"/>
      <c r="AZ1475" s="338"/>
      <c r="BA1475" s="338"/>
      <c r="BB1475" s="338"/>
      <c r="BC1475" s="338"/>
      <c r="BD1475" s="338"/>
      <c r="BE1475" s="338"/>
      <c r="BF1475" s="338"/>
      <c r="BG1475" s="338"/>
      <c r="BH1475" s="338"/>
      <c r="BI1475" s="338"/>
      <c r="BJ1475" s="338"/>
    </row>
    <row r="1476" spans="1:62" ht="45">
      <c r="A1476" s="281"/>
      <c r="B1476" s="282" t="s">
        <v>6780</v>
      </c>
      <c r="C1476" s="299" t="s">
        <v>6060</v>
      </c>
      <c r="D1476" s="273" t="s">
        <v>6781</v>
      </c>
      <c r="E1476" s="274"/>
      <c r="F1476" s="275" t="s">
        <v>2590</v>
      </c>
      <c r="G1476" s="276">
        <v>16</v>
      </c>
      <c r="H1476" s="277">
        <v>2.67</v>
      </c>
      <c r="I1476" s="278">
        <v>7.83</v>
      </c>
      <c r="J1476" s="279">
        <f t="shared" si="939"/>
        <v>10.5</v>
      </c>
      <c r="K1476" s="166">
        <f t="shared" si="940"/>
        <v>42.72</v>
      </c>
      <c r="L1476" s="166">
        <f t="shared" si="941"/>
        <v>125.28</v>
      </c>
      <c r="M1476" s="166">
        <f t="shared" si="942"/>
        <v>168</v>
      </c>
      <c r="N1476" s="166">
        <f t="shared" si="943"/>
        <v>210</v>
      </c>
      <c r="O1476" s="166"/>
      <c r="P1476" s="167">
        <f t="shared" si="944"/>
        <v>16</v>
      </c>
      <c r="Q1476" s="168">
        <f t="shared" si="945"/>
        <v>0</v>
      </c>
      <c r="R1476" s="168">
        <f t="shared" si="946"/>
        <v>0</v>
      </c>
      <c r="S1476" s="168">
        <f t="shared" si="947"/>
        <v>0</v>
      </c>
      <c r="T1476" s="169">
        <f t="shared" si="948"/>
        <v>0</v>
      </c>
      <c r="U1476" s="166"/>
      <c r="V1476" s="167">
        <f t="shared" si="949"/>
        <v>16</v>
      </c>
      <c r="W1476" s="168">
        <f t="shared" si="950"/>
        <v>0</v>
      </c>
      <c r="X1476" s="168">
        <f t="shared" si="951"/>
        <v>0</v>
      </c>
      <c r="Y1476" s="168">
        <f t="shared" si="952"/>
        <v>0</v>
      </c>
      <c r="Z1476" s="169">
        <f t="shared" si="953"/>
        <v>0</v>
      </c>
      <c r="AA1476" s="166"/>
      <c r="AB1476" s="167">
        <f t="shared" si="954"/>
        <v>16</v>
      </c>
      <c r="AC1476" s="168">
        <f t="shared" si="955"/>
        <v>0</v>
      </c>
      <c r="AD1476" s="168">
        <f t="shared" si="956"/>
        <v>0</v>
      </c>
      <c r="AE1476" s="168">
        <f t="shared" si="957"/>
        <v>0</v>
      </c>
      <c r="AF1476" s="169">
        <f t="shared" si="958"/>
        <v>0</v>
      </c>
      <c r="AG1476" s="170"/>
      <c r="AH1476" s="238" t="s">
        <v>1490</v>
      </c>
      <c r="AI1476" s="280"/>
      <c r="AJ1476" s="338"/>
      <c r="AK1476" s="338"/>
      <c r="AL1476" s="338"/>
      <c r="AM1476" s="338"/>
      <c r="AN1476" s="255"/>
      <c r="AO1476" s="256"/>
      <c r="AP1476" s="256"/>
      <c r="AQ1476" s="257"/>
      <c r="AR1476" s="338"/>
      <c r="AS1476" s="338"/>
      <c r="AT1476" s="338"/>
      <c r="AU1476" s="338"/>
      <c r="AV1476" s="338"/>
      <c r="AW1476" s="338"/>
      <c r="AX1476" s="338"/>
      <c r="AY1476" s="338"/>
      <c r="AZ1476" s="338"/>
      <c r="BA1476" s="338"/>
      <c r="BB1476" s="338"/>
      <c r="BC1476" s="338"/>
      <c r="BD1476" s="338"/>
      <c r="BE1476" s="338"/>
      <c r="BF1476" s="338"/>
      <c r="BG1476" s="338"/>
      <c r="BH1476" s="338"/>
      <c r="BI1476" s="338"/>
      <c r="BJ1476" s="338"/>
    </row>
    <row r="1477" spans="1:62" ht="30.75" thickBot="1">
      <c r="A1477" s="281"/>
      <c r="B1477" s="282" t="s">
        <v>6782</v>
      </c>
      <c r="C1477" s="296" t="s">
        <v>6783</v>
      </c>
      <c r="D1477" s="273" t="s">
        <v>6784</v>
      </c>
      <c r="E1477" s="274"/>
      <c r="F1477" s="275" t="s">
        <v>2594</v>
      </c>
      <c r="G1477" s="276">
        <v>21</v>
      </c>
      <c r="H1477" s="277">
        <v>175.2</v>
      </c>
      <c r="I1477" s="278">
        <v>15.39</v>
      </c>
      <c r="J1477" s="279">
        <f t="shared" si="939"/>
        <v>190.59</v>
      </c>
      <c r="K1477" s="166">
        <f t="shared" si="940"/>
        <v>3679.2</v>
      </c>
      <c r="L1477" s="166">
        <f t="shared" si="941"/>
        <v>323.19</v>
      </c>
      <c r="M1477" s="166">
        <f t="shared" si="942"/>
        <v>4002.39</v>
      </c>
      <c r="N1477" s="166">
        <f t="shared" si="943"/>
        <v>5002.99</v>
      </c>
      <c r="O1477" s="166"/>
      <c r="P1477" s="167">
        <f t="shared" si="944"/>
        <v>21</v>
      </c>
      <c r="Q1477" s="168">
        <f t="shared" si="945"/>
        <v>0</v>
      </c>
      <c r="R1477" s="168">
        <f t="shared" si="946"/>
        <v>0</v>
      </c>
      <c r="S1477" s="168">
        <f t="shared" si="947"/>
        <v>0</v>
      </c>
      <c r="T1477" s="169">
        <f t="shared" si="948"/>
        <v>0</v>
      </c>
      <c r="U1477" s="166"/>
      <c r="V1477" s="167">
        <f t="shared" si="949"/>
        <v>21</v>
      </c>
      <c r="W1477" s="168">
        <f t="shared" si="950"/>
        <v>0</v>
      </c>
      <c r="X1477" s="168">
        <f t="shared" si="951"/>
        <v>0</v>
      </c>
      <c r="Y1477" s="168">
        <f t="shared" si="952"/>
        <v>0</v>
      </c>
      <c r="Z1477" s="169">
        <f t="shared" si="953"/>
        <v>0</v>
      </c>
      <c r="AA1477" s="166"/>
      <c r="AB1477" s="167">
        <f t="shared" si="954"/>
        <v>21</v>
      </c>
      <c r="AC1477" s="168">
        <f t="shared" si="955"/>
        <v>0</v>
      </c>
      <c r="AD1477" s="168">
        <f t="shared" si="956"/>
        <v>0</v>
      </c>
      <c r="AE1477" s="168">
        <f t="shared" si="957"/>
        <v>0</v>
      </c>
      <c r="AF1477" s="169">
        <f t="shared" si="958"/>
        <v>0</v>
      </c>
      <c r="AG1477" s="170"/>
      <c r="AH1477" s="238" t="s">
        <v>1490</v>
      </c>
      <c r="AI1477" s="280"/>
      <c r="AJ1477" s="338"/>
      <c r="AK1477" s="338"/>
      <c r="AL1477" s="338"/>
      <c r="AM1477" s="338"/>
      <c r="AN1477" s="255" t="s">
        <v>6785</v>
      </c>
      <c r="AO1477" s="256" t="s">
        <v>6170</v>
      </c>
      <c r="AP1477" s="256" t="s">
        <v>6779</v>
      </c>
      <c r="AQ1477" s="257"/>
      <c r="AR1477" s="338"/>
      <c r="AS1477" s="338"/>
      <c r="AT1477" s="338"/>
      <c r="AU1477" s="338"/>
      <c r="AV1477" s="338"/>
      <c r="AW1477" s="338"/>
      <c r="AX1477" s="338"/>
      <c r="AY1477" s="338"/>
      <c r="AZ1477" s="338"/>
      <c r="BA1477" s="338"/>
      <c r="BB1477" s="338"/>
      <c r="BC1477" s="338"/>
      <c r="BD1477" s="338"/>
      <c r="BE1477" s="338"/>
      <c r="BF1477" s="338"/>
      <c r="BG1477" s="338"/>
      <c r="BH1477" s="338"/>
      <c r="BI1477" s="338"/>
      <c r="BJ1477" s="338"/>
    </row>
    <row r="1478" spans="1:62" ht="20.25" thickBot="1">
      <c r="A1478" s="293"/>
      <c r="B1478" s="243" t="s">
        <v>6786</v>
      </c>
      <c r="C1478" s="307" t="s">
        <v>2541</v>
      </c>
      <c r="D1478" s="244" t="s">
        <v>6787</v>
      </c>
      <c r="E1478" s="192">
        <f>SUM(N1480:N1507)</f>
        <v>35043.5</v>
      </c>
      <c r="F1478" s="245"/>
      <c r="G1478" s="246" t="s">
        <v>2541</v>
      </c>
      <c r="H1478" s="247"/>
      <c r="I1478" s="248"/>
      <c r="J1478" s="249"/>
      <c r="K1478" s="250"/>
      <c r="L1478" s="250"/>
      <c r="M1478" s="250"/>
      <c r="N1478" s="250"/>
      <c r="O1478" s="251">
        <f>SUM(T1480:T1507)</f>
        <v>0</v>
      </c>
      <c r="P1478" s="252"/>
      <c r="Q1478" s="253"/>
      <c r="R1478" s="253"/>
      <c r="S1478" s="253"/>
      <c r="T1478" s="254"/>
      <c r="U1478" s="251">
        <f>SUM(Z1480:Z1507)</f>
        <v>0</v>
      </c>
      <c r="V1478" s="252"/>
      <c r="W1478" s="253"/>
      <c r="X1478" s="253"/>
      <c r="Y1478" s="253"/>
      <c r="Z1478" s="254"/>
      <c r="AA1478" s="251">
        <f>SUM(AF1480:AF1507)</f>
        <v>0</v>
      </c>
      <c r="AB1478" s="252"/>
      <c r="AC1478" s="253"/>
      <c r="AD1478" s="253"/>
      <c r="AE1478" s="253"/>
      <c r="AF1478" s="254"/>
      <c r="AG1478" s="237"/>
      <c r="AH1478" s="238" t="s">
        <v>1490</v>
      </c>
      <c r="AI1478" s="280"/>
      <c r="AJ1478" s="338"/>
      <c r="AK1478" s="338"/>
      <c r="AL1478" s="338"/>
      <c r="AM1478" s="338"/>
      <c r="AN1478" s="239"/>
      <c r="AO1478" s="240"/>
      <c r="AP1478" s="240"/>
      <c r="AQ1478" s="241"/>
      <c r="AR1478" s="338"/>
      <c r="AS1478" s="338"/>
      <c r="AT1478" s="338"/>
      <c r="AU1478" s="338"/>
      <c r="AV1478" s="338"/>
      <c r="AW1478" s="338"/>
      <c r="AX1478" s="338"/>
      <c r="AY1478" s="338"/>
      <c r="AZ1478" s="338"/>
      <c r="BA1478" s="338"/>
      <c r="BB1478" s="338"/>
      <c r="BC1478" s="338"/>
      <c r="BD1478" s="338"/>
      <c r="BE1478" s="338"/>
      <c r="BF1478" s="338"/>
      <c r="BG1478" s="338"/>
      <c r="BH1478" s="338"/>
      <c r="BI1478" s="338"/>
      <c r="BJ1478" s="338"/>
    </row>
    <row r="1479" spans="1:62" ht="31.5">
      <c r="A1479" s="287"/>
      <c r="B1479" s="259" t="s">
        <v>6788</v>
      </c>
      <c r="C1479" s="303" t="s">
        <v>2541</v>
      </c>
      <c r="D1479" s="260" t="s">
        <v>6789</v>
      </c>
      <c r="E1479" s="181">
        <f>SUM(N1480:N1489)</f>
        <v>9377.7999999999993</v>
      </c>
      <c r="F1479" s="261"/>
      <c r="G1479" s="262" t="s">
        <v>2541</v>
      </c>
      <c r="H1479" s="263"/>
      <c r="I1479" s="264"/>
      <c r="J1479" s="265"/>
      <c r="K1479" s="266"/>
      <c r="L1479" s="266"/>
      <c r="M1479" s="266"/>
      <c r="N1479" s="266"/>
      <c r="O1479" s="267">
        <f>SUM(T1480:T1489)</f>
        <v>0</v>
      </c>
      <c r="P1479" s="268"/>
      <c r="Q1479" s="269"/>
      <c r="R1479" s="269"/>
      <c r="S1479" s="269"/>
      <c r="T1479" s="270"/>
      <c r="U1479" s="267">
        <f>SUM(Z1480:Z1489)</f>
        <v>0</v>
      </c>
      <c r="V1479" s="268"/>
      <c r="W1479" s="269"/>
      <c r="X1479" s="269"/>
      <c r="Y1479" s="269"/>
      <c r="Z1479" s="270"/>
      <c r="AA1479" s="267">
        <f>SUM(AF1480:AF1489)</f>
        <v>0</v>
      </c>
      <c r="AB1479" s="268"/>
      <c r="AC1479" s="269"/>
      <c r="AD1479" s="269"/>
      <c r="AE1479" s="269"/>
      <c r="AF1479" s="270"/>
      <c r="AG1479" s="237"/>
      <c r="AH1479" s="238" t="s">
        <v>1490</v>
      </c>
      <c r="AI1479" s="280"/>
      <c r="AJ1479" s="338"/>
      <c r="AK1479" s="338"/>
      <c r="AL1479" s="338"/>
      <c r="AM1479" s="338"/>
      <c r="AN1479" s="255"/>
      <c r="AO1479" s="256"/>
      <c r="AP1479" s="256"/>
      <c r="AQ1479" s="257"/>
      <c r="AR1479" s="338"/>
      <c r="AS1479" s="338"/>
      <c r="AT1479" s="338"/>
      <c r="AU1479" s="338"/>
      <c r="AV1479" s="338"/>
      <c r="AW1479" s="338"/>
      <c r="AX1479" s="338"/>
      <c r="AY1479" s="338"/>
      <c r="AZ1479" s="338"/>
      <c r="BA1479" s="338"/>
      <c r="BB1479" s="338"/>
      <c r="BC1479" s="338"/>
      <c r="BD1479" s="338"/>
      <c r="BE1479" s="338"/>
      <c r="BF1479" s="338"/>
      <c r="BG1479" s="338"/>
      <c r="BH1479" s="338"/>
      <c r="BI1479" s="338"/>
      <c r="BJ1479" s="338"/>
    </row>
    <row r="1480" spans="1:62" ht="45">
      <c r="A1480" s="281"/>
      <c r="B1480" s="282" t="s">
        <v>6790</v>
      </c>
      <c r="C1480" s="308" t="s">
        <v>6791</v>
      </c>
      <c r="D1480" s="273" t="s">
        <v>6792</v>
      </c>
      <c r="E1480" s="274"/>
      <c r="F1480" s="275" t="s">
        <v>2594</v>
      </c>
      <c r="G1480" s="276">
        <v>2</v>
      </c>
      <c r="H1480" s="277">
        <v>37.119999999999997</v>
      </c>
      <c r="I1480" s="278">
        <v>37.58</v>
      </c>
      <c r="J1480" s="279">
        <f t="shared" ref="J1480:J1489" si="959">ROUND(H1480+I1480,2)</f>
        <v>74.7</v>
      </c>
      <c r="K1480" s="166">
        <f t="shared" ref="K1480:K1489" si="960">ROUND(G1480*H1480,2)</f>
        <v>74.239999999999995</v>
      </c>
      <c r="L1480" s="166">
        <f t="shared" ref="L1480:L1489" si="961">ROUND(G1480*I1480,2)</f>
        <v>75.16</v>
      </c>
      <c r="M1480" s="166">
        <f t="shared" ref="M1480:M1489" si="962">ROUND(K1480+L1480,2)</f>
        <v>149.4</v>
      </c>
      <c r="N1480" s="166">
        <f t="shared" ref="N1480:N1489" si="963">ROUND(M1480*(1+$I$2),2)</f>
        <v>186.75</v>
      </c>
      <c r="O1480" s="166"/>
      <c r="P1480" s="167">
        <f t="shared" ref="P1480:P1489" si="964">ROUND(G1480-O1480,2)</f>
        <v>2</v>
      </c>
      <c r="Q1480" s="168">
        <f t="shared" ref="Q1480:Q1489" si="965">ROUND(O1480*$H1480*(1+$I$2),2)</f>
        <v>0</v>
      </c>
      <c r="R1480" s="168">
        <f t="shared" ref="R1480:R1489" si="966">ROUND(O1480*$I1480*(1+$I$2),2)</f>
        <v>0</v>
      </c>
      <c r="S1480" s="168">
        <f t="shared" ref="S1480:S1489" si="967">ROUND(O1480*($I1480+$H1480),2)</f>
        <v>0</v>
      </c>
      <c r="T1480" s="169">
        <f t="shared" ref="T1480:T1489" si="968">ROUND(Q1480+R1480,2)</f>
        <v>0</v>
      </c>
      <c r="U1480" s="166"/>
      <c r="V1480" s="167">
        <f t="shared" ref="V1480:V1489" si="969">ROUND(P1480-U1480,2)</f>
        <v>2</v>
      </c>
      <c r="W1480" s="168">
        <f t="shared" ref="W1480:W1489" si="970">ROUND(U1480*$H1480*(1+$I$2),2)</f>
        <v>0</v>
      </c>
      <c r="X1480" s="168">
        <f t="shared" ref="X1480:X1489" si="971">ROUND(U1480*$I1480*(1+$I$2),2)</f>
        <v>0</v>
      </c>
      <c r="Y1480" s="168">
        <f t="shared" ref="Y1480:Y1489" si="972">ROUND(U1480*($I1480+$H1480),2)</f>
        <v>0</v>
      </c>
      <c r="Z1480" s="169">
        <f t="shared" ref="Z1480:Z1489" si="973">ROUND(W1480+X1480,2)</f>
        <v>0</v>
      </c>
      <c r="AA1480" s="166"/>
      <c r="AB1480" s="167">
        <f t="shared" ref="AB1480:AB1489" si="974">ROUND(V1480-AA1480,2)</f>
        <v>2</v>
      </c>
      <c r="AC1480" s="168">
        <f t="shared" ref="AC1480:AC1489" si="975">ROUND(AA1480*$H1480*(1+$I$2),2)</f>
        <v>0</v>
      </c>
      <c r="AD1480" s="168">
        <f t="shared" ref="AD1480:AD1489" si="976">ROUND(AA1480*$I1480*(1+$I$2),2)</f>
        <v>0</v>
      </c>
      <c r="AE1480" s="168">
        <f t="shared" ref="AE1480:AE1489" si="977">ROUND(AA1480*($I1480+$H1480),2)</f>
        <v>0</v>
      </c>
      <c r="AF1480" s="169">
        <f t="shared" ref="AF1480:AF1489" si="978">ROUND(AC1480+AD1480,2)</f>
        <v>0</v>
      </c>
      <c r="AG1480" s="170"/>
      <c r="AH1480" s="238" t="s">
        <v>1490</v>
      </c>
      <c r="AI1480" s="280"/>
      <c r="AJ1480" s="338"/>
      <c r="AK1480" s="338"/>
      <c r="AL1480" s="338"/>
      <c r="AM1480" s="338"/>
      <c r="AN1480" s="255"/>
      <c r="AO1480" s="256"/>
      <c r="AP1480" s="256"/>
      <c r="AQ1480" s="257"/>
      <c r="AR1480" s="338"/>
      <c r="AS1480" s="338"/>
      <c r="AT1480" s="338"/>
      <c r="AU1480" s="338"/>
      <c r="AV1480" s="338"/>
      <c r="AW1480" s="338"/>
      <c r="AX1480" s="338"/>
      <c r="AY1480" s="338"/>
      <c r="AZ1480" s="338"/>
      <c r="BA1480" s="338"/>
      <c r="BB1480" s="338"/>
      <c r="BC1480" s="338"/>
      <c r="BD1480" s="338"/>
      <c r="BE1480" s="338"/>
      <c r="BF1480" s="338"/>
      <c r="BG1480" s="338"/>
      <c r="BH1480" s="338"/>
      <c r="BI1480" s="338"/>
      <c r="BJ1480" s="338"/>
    </row>
    <row r="1481" spans="1:62" ht="45">
      <c r="A1481" s="281"/>
      <c r="B1481" s="282" t="s">
        <v>6793</v>
      </c>
      <c r="C1481" s="308" t="s">
        <v>6794</v>
      </c>
      <c r="D1481" s="273" t="s">
        <v>6795</v>
      </c>
      <c r="E1481" s="274"/>
      <c r="F1481" s="275" t="s">
        <v>2594</v>
      </c>
      <c r="G1481" s="276">
        <v>2</v>
      </c>
      <c r="H1481" s="277">
        <v>242.26</v>
      </c>
      <c r="I1481" s="278">
        <v>52.03</v>
      </c>
      <c r="J1481" s="279">
        <f t="shared" si="959"/>
        <v>294.29000000000002</v>
      </c>
      <c r="K1481" s="166">
        <f t="shared" si="960"/>
        <v>484.52</v>
      </c>
      <c r="L1481" s="166">
        <f t="shared" si="961"/>
        <v>104.06</v>
      </c>
      <c r="M1481" s="166">
        <f t="shared" si="962"/>
        <v>588.58000000000004</v>
      </c>
      <c r="N1481" s="166">
        <f t="shared" si="963"/>
        <v>735.73</v>
      </c>
      <c r="O1481" s="166"/>
      <c r="P1481" s="167">
        <f t="shared" si="964"/>
        <v>2</v>
      </c>
      <c r="Q1481" s="168">
        <f t="shared" si="965"/>
        <v>0</v>
      </c>
      <c r="R1481" s="168">
        <f t="shared" si="966"/>
        <v>0</v>
      </c>
      <c r="S1481" s="168">
        <f t="shared" si="967"/>
        <v>0</v>
      </c>
      <c r="T1481" s="169">
        <f t="shared" si="968"/>
        <v>0</v>
      </c>
      <c r="U1481" s="166"/>
      <c r="V1481" s="167">
        <f t="shared" si="969"/>
        <v>2</v>
      </c>
      <c r="W1481" s="168">
        <f t="shared" si="970"/>
        <v>0</v>
      </c>
      <c r="X1481" s="168">
        <f t="shared" si="971"/>
        <v>0</v>
      </c>
      <c r="Y1481" s="168">
        <f t="shared" si="972"/>
        <v>0</v>
      </c>
      <c r="Z1481" s="169">
        <f t="shared" si="973"/>
        <v>0</v>
      </c>
      <c r="AA1481" s="166"/>
      <c r="AB1481" s="167">
        <f t="shared" si="974"/>
        <v>2</v>
      </c>
      <c r="AC1481" s="168">
        <f t="shared" si="975"/>
        <v>0</v>
      </c>
      <c r="AD1481" s="168">
        <f t="shared" si="976"/>
        <v>0</v>
      </c>
      <c r="AE1481" s="168">
        <f t="shared" si="977"/>
        <v>0</v>
      </c>
      <c r="AF1481" s="169">
        <f t="shared" si="978"/>
        <v>0</v>
      </c>
      <c r="AG1481" s="170"/>
      <c r="AH1481" s="238" t="s">
        <v>1490</v>
      </c>
      <c r="AI1481" s="280"/>
      <c r="AJ1481" s="338"/>
      <c r="AK1481" s="338"/>
      <c r="AL1481" s="338"/>
      <c r="AM1481" s="338"/>
      <c r="AN1481" s="255"/>
      <c r="AO1481" s="256"/>
      <c r="AP1481" s="256"/>
      <c r="AQ1481" s="257"/>
      <c r="AR1481" s="338"/>
      <c r="AS1481" s="338"/>
      <c r="AT1481" s="338"/>
      <c r="AU1481" s="338"/>
      <c r="AV1481" s="338"/>
      <c r="AW1481" s="338"/>
      <c r="AX1481" s="338"/>
      <c r="AY1481" s="338"/>
      <c r="AZ1481" s="338"/>
      <c r="BA1481" s="338"/>
      <c r="BB1481" s="338"/>
      <c r="BC1481" s="338"/>
      <c r="BD1481" s="338"/>
      <c r="BE1481" s="338"/>
      <c r="BF1481" s="338"/>
      <c r="BG1481" s="338"/>
      <c r="BH1481" s="338"/>
      <c r="BI1481" s="338"/>
      <c r="BJ1481" s="338"/>
    </row>
    <row r="1482" spans="1:62" ht="45">
      <c r="A1482" s="281"/>
      <c r="B1482" s="282" t="s">
        <v>6796</v>
      </c>
      <c r="C1482" s="308" t="s">
        <v>6797</v>
      </c>
      <c r="D1482" s="273" t="s">
        <v>6798</v>
      </c>
      <c r="E1482" s="274"/>
      <c r="F1482" s="275" t="s">
        <v>2594</v>
      </c>
      <c r="G1482" s="276">
        <v>2</v>
      </c>
      <c r="H1482" s="277">
        <v>435.05</v>
      </c>
      <c r="I1482" s="278">
        <v>75.16</v>
      </c>
      <c r="J1482" s="279">
        <f t="shared" si="959"/>
        <v>510.21</v>
      </c>
      <c r="K1482" s="166">
        <f t="shared" si="960"/>
        <v>870.1</v>
      </c>
      <c r="L1482" s="166">
        <f t="shared" si="961"/>
        <v>150.32</v>
      </c>
      <c r="M1482" s="166">
        <f t="shared" si="962"/>
        <v>1020.42</v>
      </c>
      <c r="N1482" s="166">
        <f t="shared" si="963"/>
        <v>1275.53</v>
      </c>
      <c r="O1482" s="166"/>
      <c r="P1482" s="167">
        <f t="shared" si="964"/>
        <v>2</v>
      </c>
      <c r="Q1482" s="168">
        <f t="shared" si="965"/>
        <v>0</v>
      </c>
      <c r="R1482" s="168">
        <f t="shared" si="966"/>
        <v>0</v>
      </c>
      <c r="S1482" s="168">
        <f t="shared" si="967"/>
        <v>0</v>
      </c>
      <c r="T1482" s="169">
        <f t="shared" si="968"/>
        <v>0</v>
      </c>
      <c r="U1482" s="166"/>
      <c r="V1482" s="167">
        <f t="shared" si="969"/>
        <v>2</v>
      </c>
      <c r="W1482" s="168">
        <f t="shared" si="970"/>
        <v>0</v>
      </c>
      <c r="X1482" s="168">
        <f t="shared" si="971"/>
        <v>0</v>
      </c>
      <c r="Y1482" s="168">
        <f t="shared" si="972"/>
        <v>0</v>
      </c>
      <c r="Z1482" s="169">
        <f t="shared" si="973"/>
        <v>0</v>
      </c>
      <c r="AA1482" s="166"/>
      <c r="AB1482" s="167">
        <f t="shared" si="974"/>
        <v>2</v>
      </c>
      <c r="AC1482" s="168">
        <f t="shared" si="975"/>
        <v>0</v>
      </c>
      <c r="AD1482" s="168">
        <f t="shared" si="976"/>
        <v>0</v>
      </c>
      <c r="AE1482" s="168">
        <f t="shared" si="977"/>
        <v>0</v>
      </c>
      <c r="AF1482" s="169">
        <f t="shared" si="978"/>
        <v>0</v>
      </c>
      <c r="AG1482" s="170"/>
      <c r="AH1482" s="238" t="s">
        <v>1490</v>
      </c>
      <c r="AI1482" s="280"/>
      <c r="AJ1482" s="338"/>
      <c r="AK1482" s="338"/>
      <c r="AL1482" s="338"/>
      <c r="AM1482" s="338"/>
      <c r="AN1482" s="255"/>
      <c r="AO1482" s="256"/>
      <c r="AP1482" s="256"/>
      <c r="AQ1482" s="257"/>
      <c r="AR1482" s="338"/>
      <c r="AS1482" s="338"/>
      <c r="AT1482" s="338"/>
      <c r="AU1482" s="338"/>
      <c r="AV1482" s="338"/>
      <c r="AW1482" s="338"/>
      <c r="AX1482" s="338"/>
      <c r="AY1482" s="338"/>
      <c r="AZ1482" s="338"/>
      <c r="BA1482" s="338"/>
      <c r="BB1482" s="338"/>
      <c r="BC1482" s="338"/>
      <c r="BD1482" s="338"/>
      <c r="BE1482" s="338"/>
      <c r="BF1482" s="338"/>
      <c r="BG1482" s="338"/>
      <c r="BH1482" s="338"/>
      <c r="BI1482" s="338"/>
      <c r="BJ1482" s="338"/>
    </row>
    <row r="1483" spans="1:62" ht="45">
      <c r="A1483" s="281"/>
      <c r="B1483" s="282" t="s">
        <v>6799</v>
      </c>
      <c r="C1483" s="308" t="s">
        <v>6800</v>
      </c>
      <c r="D1483" s="273" t="s">
        <v>6801</v>
      </c>
      <c r="E1483" s="274"/>
      <c r="F1483" s="275" t="s">
        <v>2594</v>
      </c>
      <c r="G1483" s="276">
        <v>2</v>
      </c>
      <c r="H1483" s="277">
        <v>504.44</v>
      </c>
      <c r="I1483" s="278">
        <v>122.85</v>
      </c>
      <c r="J1483" s="279">
        <f t="shared" si="959"/>
        <v>627.29</v>
      </c>
      <c r="K1483" s="166">
        <f t="shared" si="960"/>
        <v>1008.88</v>
      </c>
      <c r="L1483" s="166">
        <f t="shared" si="961"/>
        <v>245.7</v>
      </c>
      <c r="M1483" s="166">
        <f t="shared" si="962"/>
        <v>1254.58</v>
      </c>
      <c r="N1483" s="166">
        <f t="shared" si="963"/>
        <v>1568.23</v>
      </c>
      <c r="O1483" s="166"/>
      <c r="P1483" s="167">
        <f t="shared" si="964"/>
        <v>2</v>
      </c>
      <c r="Q1483" s="168">
        <f t="shared" si="965"/>
        <v>0</v>
      </c>
      <c r="R1483" s="168">
        <f t="shared" si="966"/>
        <v>0</v>
      </c>
      <c r="S1483" s="168">
        <f t="shared" si="967"/>
        <v>0</v>
      </c>
      <c r="T1483" s="169">
        <f t="shared" si="968"/>
        <v>0</v>
      </c>
      <c r="U1483" s="166"/>
      <c r="V1483" s="167">
        <f t="shared" si="969"/>
        <v>2</v>
      </c>
      <c r="W1483" s="168">
        <f t="shared" si="970"/>
        <v>0</v>
      </c>
      <c r="X1483" s="168">
        <f t="shared" si="971"/>
        <v>0</v>
      </c>
      <c r="Y1483" s="168">
        <f t="shared" si="972"/>
        <v>0</v>
      </c>
      <c r="Z1483" s="169">
        <f t="shared" si="973"/>
        <v>0</v>
      </c>
      <c r="AA1483" s="166"/>
      <c r="AB1483" s="167">
        <f t="shared" si="974"/>
        <v>2</v>
      </c>
      <c r="AC1483" s="168">
        <f t="shared" si="975"/>
        <v>0</v>
      </c>
      <c r="AD1483" s="168">
        <f t="shared" si="976"/>
        <v>0</v>
      </c>
      <c r="AE1483" s="168">
        <f t="shared" si="977"/>
        <v>0</v>
      </c>
      <c r="AF1483" s="169">
        <f t="shared" si="978"/>
        <v>0</v>
      </c>
      <c r="AG1483" s="170"/>
      <c r="AH1483" s="238" t="s">
        <v>1490</v>
      </c>
      <c r="AI1483" s="280"/>
      <c r="AJ1483" s="338"/>
      <c r="AK1483" s="338"/>
      <c r="AL1483" s="338"/>
      <c r="AM1483" s="338"/>
      <c r="AN1483" s="255"/>
      <c r="AO1483" s="256"/>
      <c r="AP1483" s="256"/>
      <c r="AQ1483" s="257"/>
      <c r="AR1483" s="338"/>
      <c r="AS1483" s="338"/>
      <c r="AT1483" s="338"/>
      <c r="AU1483" s="338"/>
      <c r="AV1483" s="338"/>
      <c r="AW1483" s="338"/>
      <c r="AX1483" s="338"/>
      <c r="AY1483" s="338"/>
      <c r="AZ1483" s="338"/>
      <c r="BA1483" s="338"/>
      <c r="BB1483" s="338"/>
      <c r="BC1483" s="338"/>
      <c r="BD1483" s="338"/>
      <c r="BE1483" s="338"/>
      <c r="BF1483" s="338"/>
      <c r="BG1483" s="338"/>
      <c r="BH1483" s="338"/>
      <c r="BI1483" s="338"/>
      <c r="BJ1483" s="338"/>
    </row>
    <row r="1484" spans="1:62" ht="45">
      <c r="A1484" s="281"/>
      <c r="B1484" s="282" t="s">
        <v>6802</v>
      </c>
      <c r="C1484" s="308" t="s">
        <v>6803</v>
      </c>
      <c r="D1484" s="273" t="s">
        <v>6804</v>
      </c>
      <c r="E1484" s="274"/>
      <c r="F1484" s="275" t="s">
        <v>2594</v>
      </c>
      <c r="G1484" s="276">
        <v>2</v>
      </c>
      <c r="H1484" s="277">
        <v>617.33000000000004</v>
      </c>
      <c r="I1484" s="278">
        <v>173.44</v>
      </c>
      <c r="J1484" s="279">
        <f t="shared" si="959"/>
        <v>790.77</v>
      </c>
      <c r="K1484" s="166">
        <f t="shared" si="960"/>
        <v>1234.6600000000001</v>
      </c>
      <c r="L1484" s="166">
        <f t="shared" si="961"/>
        <v>346.88</v>
      </c>
      <c r="M1484" s="166">
        <f t="shared" si="962"/>
        <v>1581.54</v>
      </c>
      <c r="N1484" s="166">
        <f t="shared" si="963"/>
        <v>1976.93</v>
      </c>
      <c r="O1484" s="166"/>
      <c r="P1484" s="167">
        <f t="shared" si="964"/>
        <v>2</v>
      </c>
      <c r="Q1484" s="168">
        <f t="shared" si="965"/>
        <v>0</v>
      </c>
      <c r="R1484" s="168">
        <f t="shared" si="966"/>
        <v>0</v>
      </c>
      <c r="S1484" s="168">
        <f t="shared" si="967"/>
        <v>0</v>
      </c>
      <c r="T1484" s="169">
        <f t="shared" si="968"/>
        <v>0</v>
      </c>
      <c r="U1484" s="166"/>
      <c r="V1484" s="167">
        <f t="shared" si="969"/>
        <v>2</v>
      </c>
      <c r="W1484" s="168">
        <f t="shared" si="970"/>
        <v>0</v>
      </c>
      <c r="X1484" s="168">
        <f t="shared" si="971"/>
        <v>0</v>
      </c>
      <c r="Y1484" s="168">
        <f t="shared" si="972"/>
        <v>0</v>
      </c>
      <c r="Z1484" s="169">
        <f t="shared" si="973"/>
        <v>0</v>
      </c>
      <c r="AA1484" s="166"/>
      <c r="AB1484" s="167">
        <f t="shared" si="974"/>
        <v>2</v>
      </c>
      <c r="AC1484" s="168">
        <f t="shared" si="975"/>
        <v>0</v>
      </c>
      <c r="AD1484" s="168">
        <f t="shared" si="976"/>
        <v>0</v>
      </c>
      <c r="AE1484" s="168">
        <f t="shared" si="977"/>
        <v>0</v>
      </c>
      <c r="AF1484" s="169">
        <f t="shared" si="978"/>
        <v>0</v>
      </c>
      <c r="AG1484" s="170"/>
      <c r="AH1484" s="238" t="s">
        <v>1490</v>
      </c>
      <c r="AI1484" s="280"/>
      <c r="AJ1484" s="338"/>
      <c r="AK1484" s="338"/>
      <c r="AL1484" s="338"/>
      <c r="AM1484" s="338"/>
      <c r="AN1484" s="239"/>
      <c r="AO1484" s="240"/>
      <c r="AP1484" s="240"/>
      <c r="AQ1484" s="241"/>
      <c r="AR1484" s="338"/>
      <c r="AS1484" s="338"/>
      <c r="AT1484" s="338"/>
      <c r="AU1484" s="338"/>
      <c r="AV1484" s="338"/>
      <c r="AW1484" s="338"/>
      <c r="AX1484" s="338"/>
      <c r="AY1484" s="338"/>
      <c r="AZ1484" s="338"/>
      <c r="BA1484" s="338"/>
      <c r="BB1484" s="338"/>
      <c r="BC1484" s="338"/>
      <c r="BD1484" s="338"/>
      <c r="BE1484" s="338"/>
      <c r="BF1484" s="338"/>
      <c r="BG1484" s="338"/>
      <c r="BH1484" s="338"/>
      <c r="BI1484" s="338"/>
      <c r="BJ1484" s="338"/>
    </row>
    <row r="1485" spans="1:62" ht="45">
      <c r="A1485" s="281"/>
      <c r="B1485" s="282" t="s">
        <v>6805</v>
      </c>
      <c r="C1485" s="308" t="s">
        <v>6806</v>
      </c>
      <c r="D1485" s="273" t="s">
        <v>6807</v>
      </c>
      <c r="E1485" s="274"/>
      <c r="F1485" s="275" t="s">
        <v>2594</v>
      </c>
      <c r="G1485" s="276">
        <v>2</v>
      </c>
      <c r="H1485" s="277">
        <v>604.29999999999995</v>
      </c>
      <c r="I1485" s="278">
        <v>280.38</v>
      </c>
      <c r="J1485" s="279">
        <f t="shared" si="959"/>
        <v>884.68</v>
      </c>
      <c r="K1485" s="166">
        <f t="shared" si="960"/>
        <v>1208.5999999999999</v>
      </c>
      <c r="L1485" s="166">
        <f t="shared" si="961"/>
        <v>560.76</v>
      </c>
      <c r="M1485" s="166">
        <f t="shared" si="962"/>
        <v>1769.36</v>
      </c>
      <c r="N1485" s="166">
        <f t="shared" si="963"/>
        <v>2211.6999999999998</v>
      </c>
      <c r="O1485" s="166"/>
      <c r="P1485" s="167">
        <f t="shared" si="964"/>
        <v>2</v>
      </c>
      <c r="Q1485" s="168">
        <f t="shared" si="965"/>
        <v>0</v>
      </c>
      <c r="R1485" s="168">
        <f t="shared" si="966"/>
        <v>0</v>
      </c>
      <c r="S1485" s="168">
        <f t="shared" si="967"/>
        <v>0</v>
      </c>
      <c r="T1485" s="169">
        <f t="shared" si="968"/>
        <v>0</v>
      </c>
      <c r="U1485" s="166"/>
      <c r="V1485" s="167">
        <f t="shared" si="969"/>
        <v>2</v>
      </c>
      <c r="W1485" s="168">
        <f t="shared" si="970"/>
        <v>0</v>
      </c>
      <c r="X1485" s="168">
        <f t="shared" si="971"/>
        <v>0</v>
      </c>
      <c r="Y1485" s="168">
        <f t="shared" si="972"/>
        <v>0</v>
      </c>
      <c r="Z1485" s="169">
        <f t="shared" si="973"/>
        <v>0</v>
      </c>
      <c r="AA1485" s="166"/>
      <c r="AB1485" s="167">
        <f t="shared" si="974"/>
        <v>2</v>
      </c>
      <c r="AC1485" s="168">
        <f t="shared" si="975"/>
        <v>0</v>
      </c>
      <c r="AD1485" s="168">
        <f t="shared" si="976"/>
        <v>0</v>
      </c>
      <c r="AE1485" s="168">
        <f t="shared" si="977"/>
        <v>0</v>
      </c>
      <c r="AF1485" s="169">
        <f t="shared" si="978"/>
        <v>0</v>
      </c>
      <c r="AG1485" s="170"/>
      <c r="AH1485" s="238" t="s">
        <v>1490</v>
      </c>
      <c r="AI1485" s="280"/>
      <c r="AJ1485" s="338"/>
      <c r="AK1485" s="338"/>
      <c r="AL1485" s="338"/>
      <c r="AM1485" s="338"/>
      <c r="AN1485" s="255"/>
      <c r="AO1485" s="256"/>
      <c r="AP1485" s="256"/>
      <c r="AQ1485" s="257"/>
      <c r="AR1485" s="338"/>
      <c r="AS1485" s="338"/>
      <c r="AT1485" s="338"/>
      <c r="AU1485" s="338"/>
      <c r="AV1485" s="338"/>
      <c r="AW1485" s="338"/>
      <c r="AX1485" s="338"/>
      <c r="AY1485" s="338"/>
      <c r="AZ1485" s="338"/>
      <c r="BA1485" s="338"/>
      <c r="BB1485" s="338"/>
      <c r="BC1485" s="338"/>
      <c r="BD1485" s="338"/>
      <c r="BE1485" s="338"/>
      <c r="BF1485" s="338"/>
      <c r="BG1485" s="338"/>
      <c r="BH1485" s="338"/>
      <c r="BI1485" s="338"/>
      <c r="BJ1485" s="338"/>
    </row>
    <row r="1486" spans="1:62" ht="30">
      <c r="A1486" s="281"/>
      <c r="B1486" s="282" t="s">
        <v>6808</v>
      </c>
      <c r="C1486" s="299" t="s">
        <v>6809</v>
      </c>
      <c r="D1486" s="273" t="s">
        <v>6810</v>
      </c>
      <c r="E1486" s="274"/>
      <c r="F1486" s="275" t="s">
        <v>2594</v>
      </c>
      <c r="G1486" s="276">
        <v>10</v>
      </c>
      <c r="H1486" s="277">
        <v>16.57</v>
      </c>
      <c r="I1486" s="278">
        <v>11.01</v>
      </c>
      <c r="J1486" s="279">
        <f t="shared" si="959"/>
        <v>27.58</v>
      </c>
      <c r="K1486" s="166">
        <f t="shared" si="960"/>
        <v>165.7</v>
      </c>
      <c r="L1486" s="166">
        <f t="shared" si="961"/>
        <v>110.1</v>
      </c>
      <c r="M1486" s="166">
        <f t="shared" si="962"/>
        <v>275.8</v>
      </c>
      <c r="N1486" s="166">
        <f t="shared" si="963"/>
        <v>344.75</v>
      </c>
      <c r="O1486" s="166"/>
      <c r="P1486" s="167">
        <f t="shared" si="964"/>
        <v>10</v>
      </c>
      <c r="Q1486" s="168">
        <f t="shared" si="965"/>
        <v>0</v>
      </c>
      <c r="R1486" s="168">
        <f t="shared" si="966"/>
        <v>0</v>
      </c>
      <c r="S1486" s="168">
        <f t="shared" si="967"/>
        <v>0</v>
      </c>
      <c r="T1486" s="169">
        <f t="shared" si="968"/>
        <v>0</v>
      </c>
      <c r="U1486" s="166"/>
      <c r="V1486" s="167">
        <f t="shared" si="969"/>
        <v>10</v>
      </c>
      <c r="W1486" s="168">
        <f t="shared" si="970"/>
        <v>0</v>
      </c>
      <c r="X1486" s="168">
        <f t="shared" si="971"/>
        <v>0</v>
      </c>
      <c r="Y1486" s="168">
        <f t="shared" si="972"/>
        <v>0</v>
      </c>
      <c r="Z1486" s="169">
        <f t="shared" si="973"/>
        <v>0</v>
      </c>
      <c r="AA1486" s="166"/>
      <c r="AB1486" s="167">
        <f t="shared" si="974"/>
        <v>10</v>
      </c>
      <c r="AC1486" s="168">
        <f t="shared" si="975"/>
        <v>0</v>
      </c>
      <c r="AD1486" s="168">
        <f t="shared" si="976"/>
        <v>0</v>
      </c>
      <c r="AE1486" s="168">
        <f t="shared" si="977"/>
        <v>0</v>
      </c>
      <c r="AF1486" s="169">
        <f t="shared" si="978"/>
        <v>0</v>
      </c>
      <c r="AG1486" s="170"/>
      <c r="AH1486" s="238" t="s">
        <v>1490</v>
      </c>
      <c r="AI1486" s="280"/>
      <c r="AJ1486" s="338"/>
      <c r="AK1486" s="338"/>
      <c r="AL1486" s="338"/>
      <c r="AM1486" s="338"/>
      <c r="AN1486" s="255"/>
      <c r="AO1486" s="256"/>
      <c r="AP1486" s="256"/>
      <c r="AQ1486" s="257"/>
      <c r="AR1486" s="338"/>
      <c r="AS1486" s="338"/>
      <c r="AT1486" s="338"/>
      <c r="AU1486" s="338"/>
      <c r="AV1486" s="338"/>
      <c r="AW1486" s="338"/>
      <c r="AX1486" s="338"/>
      <c r="AY1486" s="338"/>
      <c r="AZ1486" s="338"/>
      <c r="BA1486" s="338"/>
      <c r="BB1486" s="338"/>
      <c r="BC1486" s="338"/>
      <c r="BD1486" s="338"/>
      <c r="BE1486" s="338"/>
      <c r="BF1486" s="338"/>
      <c r="BG1486" s="338"/>
      <c r="BH1486" s="338"/>
      <c r="BI1486" s="338"/>
      <c r="BJ1486" s="338"/>
    </row>
    <row r="1487" spans="1:62" ht="45">
      <c r="A1487" s="281"/>
      <c r="B1487" s="282" t="s">
        <v>6811</v>
      </c>
      <c r="C1487" s="296" t="s">
        <v>6812</v>
      </c>
      <c r="D1487" s="273" t="s">
        <v>6813</v>
      </c>
      <c r="E1487" s="274"/>
      <c r="F1487" s="275" t="s">
        <v>2594</v>
      </c>
      <c r="G1487" s="276">
        <v>10</v>
      </c>
      <c r="H1487" s="277">
        <v>42.28</v>
      </c>
      <c r="I1487" s="278">
        <v>15.39</v>
      </c>
      <c r="J1487" s="279">
        <f t="shared" si="959"/>
        <v>57.67</v>
      </c>
      <c r="K1487" s="166">
        <f t="shared" si="960"/>
        <v>422.8</v>
      </c>
      <c r="L1487" s="166">
        <f t="shared" si="961"/>
        <v>153.9</v>
      </c>
      <c r="M1487" s="166">
        <f t="shared" si="962"/>
        <v>576.70000000000005</v>
      </c>
      <c r="N1487" s="166">
        <f t="shared" si="963"/>
        <v>720.88</v>
      </c>
      <c r="O1487" s="166"/>
      <c r="P1487" s="167">
        <f t="shared" si="964"/>
        <v>10</v>
      </c>
      <c r="Q1487" s="168">
        <f t="shared" si="965"/>
        <v>0</v>
      </c>
      <c r="R1487" s="168">
        <f t="shared" si="966"/>
        <v>0</v>
      </c>
      <c r="S1487" s="168">
        <f t="shared" si="967"/>
        <v>0</v>
      </c>
      <c r="T1487" s="169">
        <f t="shared" si="968"/>
        <v>0</v>
      </c>
      <c r="U1487" s="166"/>
      <c r="V1487" s="167">
        <f t="shared" si="969"/>
        <v>10</v>
      </c>
      <c r="W1487" s="168">
        <f t="shared" si="970"/>
        <v>0</v>
      </c>
      <c r="X1487" s="168">
        <f t="shared" si="971"/>
        <v>0</v>
      </c>
      <c r="Y1487" s="168">
        <f t="shared" si="972"/>
        <v>0</v>
      </c>
      <c r="Z1487" s="169">
        <f t="shared" si="973"/>
        <v>0</v>
      </c>
      <c r="AA1487" s="166"/>
      <c r="AB1487" s="167">
        <f t="shared" si="974"/>
        <v>10</v>
      </c>
      <c r="AC1487" s="168">
        <f t="shared" si="975"/>
        <v>0</v>
      </c>
      <c r="AD1487" s="168">
        <f t="shared" si="976"/>
        <v>0</v>
      </c>
      <c r="AE1487" s="168">
        <f t="shared" si="977"/>
        <v>0</v>
      </c>
      <c r="AF1487" s="169">
        <f t="shared" si="978"/>
        <v>0</v>
      </c>
      <c r="AG1487" s="170"/>
      <c r="AH1487" s="238" t="s">
        <v>1490</v>
      </c>
      <c r="AI1487" s="280"/>
      <c r="AJ1487" s="338"/>
      <c r="AK1487" s="338"/>
      <c r="AL1487" s="338"/>
      <c r="AM1487" s="338"/>
      <c r="AN1487" s="255" t="s">
        <v>6814</v>
      </c>
      <c r="AO1487" s="256" t="s">
        <v>5651</v>
      </c>
      <c r="AP1487" s="256" t="s">
        <v>6815</v>
      </c>
      <c r="AQ1487" s="257"/>
      <c r="AR1487" s="338"/>
      <c r="AS1487" s="338"/>
      <c r="AT1487" s="338"/>
      <c r="AU1487" s="338"/>
      <c r="AV1487" s="338"/>
      <c r="AW1487" s="338"/>
      <c r="AX1487" s="338"/>
      <c r="AY1487" s="338"/>
      <c r="AZ1487" s="338"/>
      <c r="BA1487" s="338"/>
      <c r="BB1487" s="338"/>
      <c r="BC1487" s="338"/>
      <c r="BD1487" s="338"/>
      <c r="BE1487" s="338"/>
      <c r="BF1487" s="338"/>
      <c r="BG1487" s="338"/>
      <c r="BH1487" s="338"/>
      <c r="BI1487" s="338"/>
      <c r="BJ1487" s="338"/>
    </row>
    <row r="1488" spans="1:62" ht="19.5">
      <c r="A1488" s="281"/>
      <c r="B1488" s="282" t="s">
        <v>6816</v>
      </c>
      <c r="C1488" s="296" t="s">
        <v>6817</v>
      </c>
      <c r="D1488" s="273" t="s">
        <v>6818</v>
      </c>
      <c r="E1488" s="274"/>
      <c r="F1488" s="275" t="s">
        <v>2594</v>
      </c>
      <c r="G1488" s="276">
        <v>16</v>
      </c>
      <c r="H1488" s="277">
        <v>3.33</v>
      </c>
      <c r="I1488" s="278">
        <v>0</v>
      </c>
      <c r="J1488" s="279">
        <f t="shared" si="959"/>
        <v>3.33</v>
      </c>
      <c r="K1488" s="166">
        <f t="shared" si="960"/>
        <v>53.28</v>
      </c>
      <c r="L1488" s="166">
        <f t="shared" si="961"/>
        <v>0</v>
      </c>
      <c r="M1488" s="166">
        <f t="shared" si="962"/>
        <v>53.28</v>
      </c>
      <c r="N1488" s="166">
        <f t="shared" si="963"/>
        <v>66.599999999999994</v>
      </c>
      <c r="O1488" s="166"/>
      <c r="P1488" s="167">
        <f t="shared" si="964"/>
        <v>16</v>
      </c>
      <c r="Q1488" s="168">
        <f t="shared" si="965"/>
        <v>0</v>
      </c>
      <c r="R1488" s="168">
        <f t="shared" si="966"/>
        <v>0</v>
      </c>
      <c r="S1488" s="168">
        <f t="shared" si="967"/>
        <v>0</v>
      </c>
      <c r="T1488" s="169">
        <f t="shared" si="968"/>
        <v>0</v>
      </c>
      <c r="U1488" s="166"/>
      <c r="V1488" s="167">
        <f t="shared" si="969"/>
        <v>16</v>
      </c>
      <c r="W1488" s="168">
        <f t="shared" si="970"/>
        <v>0</v>
      </c>
      <c r="X1488" s="168">
        <f t="shared" si="971"/>
        <v>0</v>
      </c>
      <c r="Y1488" s="168">
        <f t="shared" si="972"/>
        <v>0</v>
      </c>
      <c r="Z1488" s="169">
        <f t="shared" si="973"/>
        <v>0</v>
      </c>
      <c r="AA1488" s="166"/>
      <c r="AB1488" s="167">
        <f t="shared" si="974"/>
        <v>16</v>
      </c>
      <c r="AC1488" s="168">
        <f t="shared" si="975"/>
        <v>0</v>
      </c>
      <c r="AD1488" s="168">
        <f t="shared" si="976"/>
        <v>0</v>
      </c>
      <c r="AE1488" s="168">
        <f t="shared" si="977"/>
        <v>0</v>
      </c>
      <c r="AF1488" s="169">
        <f t="shared" si="978"/>
        <v>0</v>
      </c>
      <c r="AG1488" s="170"/>
      <c r="AH1488" s="238" t="s">
        <v>1490</v>
      </c>
      <c r="AI1488" s="280"/>
      <c r="AJ1488" s="338"/>
      <c r="AK1488" s="338"/>
      <c r="AL1488" s="338"/>
      <c r="AM1488" s="338"/>
      <c r="AN1488" s="255" t="s">
        <v>6815</v>
      </c>
      <c r="AO1488" s="256" t="s">
        <v>4780</v>
      </c>
      <c r="AP1488" s="256" t="s">
        <v>6170</v>
      </c>
      <c r="AQ1488" s="257"/>
      <c r="AR1488" s="338"/>
      <c r="AS1488" s="338"/>
      <c r="AT1488" s="338"/>
      <c r="AU1488" s="338"/>
      <c r="AV1488" s="338"/>
      <c r="AW1488" s="338"/>
      <c r="AX1488" s="338"/>
      <c r="AY1488" s="338"/>
      <c r="AZ1488" s="338"/>
      <c r="BA1488" s="338"/>
      <c r="BB1488" s="338"/>
      <c r="BC1488" s="338"/>
      <c r="BD1488" s="338"/>
      <c r="BE1488" s="338"/>
      <c r="BF1488" s="338"/>
      <c r="BG1488" s="338"/>
      <c r="BH1488" s="338"/>
      <c r="BI1488" s="338"/>
      <c r="BJ1488" s="338"/>
    </row>
    <row r="1489" spans="1:62" ht="30.75" thickBot="1">
      <c r="A1489" s="281"/>
      <c r="B1489" s="282" t="s">
        <v>6819</v>
      </c>
      <c r="C1489" s="299" t="s">
        <v>6820</v>
      </c>
      <c r="D1489" s="273" t="s">
        <v>6821</v>
      </c>
      <c r="E1489" s="274"/>
      <c r="F1489" s="275" t="s">
        <v>2594</v>
      </c>
      <c r="G1489" s="276">
        <v>8</v>
      </c>
      <c r="H1489" s="277">
        <v>17.23</v>
      </c>
      <c r="I1489" s="278">
        <v>11.84</v>
      </c>
      <c r="J1489" s="279">
        <f t="shared" si="959"/>
        <v>29.07</v>
      </c>
      <c r="K1489" s="166">
        <f t="shared" si="960"/>
        <v>137.84</v>
      </c>
      <c r="L1489" s="166">
        <f t="shared" si="961"/>
        <v>94.72</v>
      </c>
      <c r="M1489" s="166">
        <f t="shared" si="962"/>
        <v>232.56</v>
      </c>
      <c r="N1489" s="166">
        <f t="shared" si="963"/>
        <v>290.7</v>
      </c>
      <c r="O1489" s="166"/>
      <c r="P1489" s="167">
        <f t="shared" si="964"/>
        <v>8</v>
      </c>
      <c r="Q1489" s="168">
        <f t="shared" si="965"/>
        <v>0</v>
      </c>
      <c r="R1489" s="168">
        <f t="shared" si="966"/>
        <v>0</v>
      </c>
      <c r="S1489" s="168">
        <f t="shared" si="967"/>
        <v>0</v>
      </c>
      <c r="T1489" s="169">
        <f t="shared" si="968"/>
        <v>0</v>
      </c>
      <c r="U1489" s="166"/>
      <c r="V1489" s="167">
        <f t="shared" si="969"/>
        <v>8</v>
      </c>
      <c r="W1489" s="168">
        <f t="shared" si="970"/>
        <v>0</v>
      </c>
      <c r="X1489" s="168">
        <f t="shared" si="971"/>
        <v>0</v>
      </c>
      <c r="Y1489" s="168">
        <f t="shared" si="972"/>
        <v>0</v>
      </c>
      <c r="Z1489" s="169">
        <f t="shared" si="973"/>
        <v>0</v>
      </c>
      <c r="AA1489" s="166"/>
      <c r="AB1489" s="167">
        <f t="shared" si="974"/>
        <v>8</v>
      </c>
      <c r="AC1489" s="168">
        <f t="shared" si="975"/>
        <v>0</v>
      </c>
      <c r="AD1489" s="168">
        <f t="shared" si="976"/>
        <v>0</v>
      </c>
      <c r="AE1489" s="168">
        <f t="shared" si="977"/>
        <v>0</v>
      </c>
      <c r="AF1489" s="169">
        <f t="shared" si="978"/>
        <v>0</v>
      </c>
      <c r="AG1489" s="170"/>
      <c r="AH1489" s="238" t="s">
        <v>1490</v>
      </c>
      <c r="AI1489" s="280"/>
      <c r="AJ1489" s="338"/>
      <c r="AK1489" s="338"/>
      <c r="AL1489" s="338"/>
      <c r="AM1489" s="338"/>
      <c r="AN1489" s="255"/>
      <c r="AO1489" s="256"/>
      <c r="AP1489" s="256"/>
      <c r="AQ1489" s="257"/>
      <c r="AR1489" s="338"/>
      <c r="AS1489" s="338"/>
      <c r="AT1489" s="338"/>
      <c r="AU1489" s="338"/>
      <c r="AV1489" s="338"/>
      <c r="AW1489" s="338"/>
      <c r="AX1489" s="338"/>
      <c r="AY1489" s="338"/>
      <c r="AZ1489" s="338"/>
      <c r="BA1489" s="338"/>
      <c r="BB1489" s="338"/>
      <c r="BC1489" s="338"/>
      <c r="BD1489" s="338"/>
      <c r="BE1489" s="338"/>
      <c r="BF1489" s="338"/>
      <c r="BG1489" s="338"/>
      <c r="BH1489" s="338"/>
      <c r="BI1489" s="338"/>
      <c r="BJ1489" s="338"/>
    </row>
    <row r="1490" spans="1:62" ht="19.5">
      <c r="A1490" s="287"/>
      <c r="B1490" s="259" t="s">
        <v>6822</v>
      </c>
      <c r="C1490" s="303" t="s">
        <v>2541</v>
      </c>
      <c r="D1490" s="260" t="s">
        <v>6823</v>
      </c>
      <c r="E1490" s="181">
        <f>SUM(N1491:N1501)</f>
        <v>21423.340000000004</v>
      </c>
      <c r="F1490" s="261"/>
      <c r="G1490" s="262" t="s">
        <v>2541</v>
      </c>
      <c r="H1490" s="263"/>
      <c r="I1490" s="264"/>
      <c r="J1490" s="265"/>
      <c r="K1490" s="266"/>
      <c r="L1490" s="266"/>
      <c r="M1490" s="266"/>
      <c r="N1490" s="266"/>
      <c r="O1490" s="267">
        <f>SUM(T1491:T1501)</f>
        <v>0</v>
      </c>
      <c r="P1490" s="268"/>
      <c r="Q1490" s="269"/>
      <c r="R1490" s="269"/>
      <c r="S1490" s="269"/>
      <c r="T1490" s="270"/>
      <c r="U1490" s="267">
        <f>SUM(Z1491:Z1501)</f>
        <v>0</v>
      </c>
      <c r="V1490" s="268"/>
      <c r="W1490" s="269"/>
      <c r="X1490" s="269"/>
      <c r="Y1490" s="269"/>
      <c r="Z1490" s="270"/>
      <c r="AA1490" s="267">
        <f>SUM(AF1491:AF1501)</f>
        <v>0</v>
      </c>
      <c r="AB1490" s="268"/>
      <c r="AC1490" s="269"/>
      <c r="AD1490" s="269"/>
      <c r="AE1490" s="269"/>
      <c r="AF1490" s="270"/>
      <c r="AG1490" s="237"/>
      <c r="AH1490" s="238" t="s">
        <v>1490</v>
      </c>
      <c r="AI1490" s="280"/>
      <c r="AJ1490" s="338"/>
      <c r="AK1490" s="338"/>
      <c r="AL1490" s="338"/>
      <c r="AM1490" s="338"/>
      <c r="AN1490" s="239"/>
      <c r="AO1490" s="240"/>
      <c r="AP1490" s="240"/>
      <c r="AQ1490" s="241"/>
      <c r="AR1490" s="338"/>
      <c r="AS1490" s="338"/>
      <c r="AT1490" s="338"/>
      <c r="AU1490" s="338"/>
      <c r="AV1490" s="338"/>
      <c r="AW1490" s="338"/>
      <c r="AX1490" s="338"/>
      <c r="AY1490" s="338"/>
      <c r="AZ1490" s="338"/>
      <c r="BA1490" s="338"/>
      <c r="BB1490" s="338"/>
      <c r="BC1490" s="338"/>
      <c r="BD1490" s="338"/>
      <c r="BE1490" s="338"/>
      <c r="BF1490" s="338"/>
      <c r="BG1490" s="338"/>
      <c r="BH1490" s="338"/>
      <c r="BI1490" s="338"/>
      <c r="BJ1490" s="338"/>
    </row>
    <row r="1491" spans="1:62" ht="30">
      <c r="A1491" s="281"/>
      <c r="B1491" s="282" t="s">
        <v>6824</v>
      </c>
      <c r="C1491" s="299" t="s">
        <v>6825</v>
      </c>
      <c r="D1491" s="273" t="s">
        <v>6826</v>
      </c>
      <c r="E1491" s="274"/>
      <c r="F1491" s="275" t="s">
        <v>2594</v>
      </c>
      <c r="G1491" s="276">
        <v>2</v>
      </c>
      <c r="H1491" s="277">
        <v>1977.34</v>
      </c>
      <c r="I1491" s="278">
        <v>435.42</v>
      </c>
      <c r="J1491" s="279">
        <f t="shared" ref="J1491:J1501" si="979">ROUND(H1491+I1491,2)</f>
        <v>2412.7600000000002</v>
      </c>
      <c r="K1491" s="166">
        <f t="shared" ref="K1491:K1501" si="980">ROUND(G1491*H1491,2)</f>
        <v>3954.68</v>
      </c>
      <c r="L1491" s="166">
        <f t="shared" ref="L1491:L1501" si="981">ROUND(G1491*I1491,2)</f>
        <v>870.84</v>
      </c>
      <c r="M1491" s="166">
        <f t="shared" ref="M1491:M1501" si="982">ROUND(K1491+L1491,2)</f>
        <v>4825.5200000000004</v>
      </c>
      <c r="N1491" s="166">
        <f t="shared" ref="N1491:N1501" si="983">ROUND(M1491*(1+$I$2),2)</f>
        <v>6031.9</v>
      </c>
      <c r="O1491" s="166"/>
      <c r="P1491" s="167">
        <f t="shared" ref="P1491:P1501" si="984">ROUND(G1491-O1491,2)</f>
        <v>2</v>
      </c>
      <c r="Q1491" s="168">
        <f t="shared" ref="Q1491:Q1501" si="985">ROUND(O1491*$H1491*(1+$I$2),2)</f>
        <v>0</v>
      </c>
      <c r="R1491" s="168">
        <f t="shared" ref="R1491:R1501" si="986">ROUND(O1491*$I1491*(1+$I$2),2)</f>
        <v>0</v>
      </c>
      <c r="S1491" s="168">
        <f t="shared" ref="S1491:S1501" si="987">ROUND(O1491*($I1491+$H1491),2)</f>
        <v>0</v>
      </c>
      <c r="T1491" s="169">
        <f t="shared" ref="T1491:T1501" si="988">ROUND(Q1491+R1491,2)</f>
        <v>0</v>
      </c>
      <c r="U1491" s="166"/>
      <c r="V1491" s="167">
        <f t="shared" ref="V1491:V1501" si="989">ROUND(P1491-U1491,2)</f>
        <v>2</v>
      </c>
      <c r="W1491" s="168">
        <f t="shared" ref="W1491:W1501" si="990">ROUND(U1491*$H1491*(1+$I$2),2)</f>
        <v>0</v>
      </c>
      <c r="X1491" s="168">
        <f t="shared" ref="X1491:X1501" si="991">ROUND(U1491*$I1491*(1+$I$2),2)</f>
        <v>0</v>
      </c>
      <c r="Y1491" s="168">
        <f t="shared" ref="Y1491:Y1501" si="992">ROUND(U1491*($I1491+$H1491),2)</f>
        <v>0</v>
      </c>
      <c r="Z1491" s="169">
        <f t="shared" ref="Z1491:Z1501" si="993">ROUND(W1491+X1491,2)</f>
        <v>0</v>
      </c>
      <c r="AA1491" s="166"/>
      <c r="AB1491" s="167">
        <f t="shared" ref="AB1491:AB1501" si="994">ROUND(V1491-AA1491,2)</f>
        <v>2</v>
      </c>
      <c r="AC1491" s="168">
        <f t="shared" ref="AC1491:AC1501" si="995">ROUND(AA1491*$H1491*(1+$I$2),2)</f>
        <v>0</v>
      </c>
      <c r="AD1491" s="168">
        <f t="shared" ref="AD1491:AD1501" si="996">ROUND(AA1491*$I1491*(1+$I$2),2)</f>
        <v>0</v>
      </c>
      <c r="AE1491" s="168">
        <f t="shared" ref="AE1491:AE1501" si="997">ROUND(AA1491*($I1491+$H1491),2)</f>
        <v>0</v>
      </c>
      <c r="AF1491" s="169">
        <f t="shared" ref="AF1491:AF1501" si="998">ROUND(AC1491+AD1491,2)</f>
        <v>0</v>
      </c>
      <c r="AG1491" s="170"/>
      <c r="AH1491" s="238" t="s">
        <v>1490</v>
      </c>
      <c r="AI1491" s="280"/>
      <c r="AJ1491" s="338"/>
      <c r="AK1491" s="338"/>
      <c r="AL1491" s="338"/>
      <c r="AM1491" s="338"/>
      <c r="AN1491" s="255"/>
      <c r="AO1491" s="256"/>
      <c r="AP1491" s="256"/>
      <c r="AQ1491" s="257"/>
      <c r="AR1491" s="338"/>
      <c r="AS1491" s="338"/>
      <c r="AT1491" s="338"/>
      <c r="AU1491" s="338"/>
      <c r="AV1491" s="338"/>
      <c r="AW1491" s="338"/>
      <c r="AX1491" s="338"/>
      <c r="AY1491" s="338"/>
      <c r="AZ1491" s="338"/>
      <c r="BA1491" s="338"/>
      <c r="BB1491" s="338"/>
      <c r="BC1491" s="338"/>
      <c r="BD1491" s="338"/>
      <c r="BE1491" s="338"/>
      <c r="BF1491" s="338"/>
      <c r="BG1491" s="338"/>
      <c r="BH1491" s="338"/>
      <c r="BI1491" s="338"/>
      <c r="BJ1491" s="338"/>
    </row>
    <row r="1492" spans="1:62" ht="30">
      <c r="A1492" s="281"/>
      <c r="B1492" s="282" t="s">
        <v>6827</v>
      </c>
      <c r="C1492" s="299" t="s">
        <v>6828</v>
      </c>
      <c r="D1492" s="273" t="s">
        <v>6829</v>
      </c>
      <c r="E1492" s="274"/>
      <c r="F1492" s="275" t="s">
        <v>2594</v>
      </c>
      <c r="G1492" s="276">
        <v>2</v>
      </c>
      <c r="H1492" s="277">
        <v>807.59</v>
      </c>
      <c r="I1492" s="278">
        <v>217.72</v>
      </c>
      <c r="J1492" s="279">
        <f t="shared" si="979"/>
        <v>1025.31</v>
      </c>
      <c r="K1492" s="166">
        <f t="shared" si="980"/>
        <v>1615.18</v>
      </c>
      <c r="L1492" s="166">
        <f t="shared" si="981"/>
        <v>435.44</v>
      </c>
      <c r="M1492" s="166">
        <f t="shared" si="982"/>
        <v>2050.62</v>
      </c>
      <c r="N1492" s="166">
        <f t="shared" si="983"/>
        <v>2563.2800000000002</v>
      </c>
      <c r="O1492" s="166"/>
      <c r="P1492" s="167">
        <f t="shared" si="984"/>
        <v>2</v>
      </c>
      <c r="Q1492" s="168">
        <f t="shared" si="985"/>
        <v>0</v>
      </c>
      <c r="R1492" s="168">
        <f t="shared" si="986"/>
        <v>0</v>
      </c>
      <c r="S1492" s="168">
        <f t="shared" si="987"/>
        <v>0</v>
      </c>
      <c r="T1492" s="169">
        <f t="shared" si="988"/>
        <v>0</v>
      </c>
      <c r="U1492" s="166"/>
      <c r="V1492" s="167">
        <f t="shared" si="989"/>
        <v>2</v>
      </c>
      <c r="W1492" s="168">
        <f t="shared" si="990"/>
        <v>0</v>
      </c>
      <c r="X1492" s="168">
        <f t="shared" si="991"/>
        <v>0</v>
      </c>
      <c r="Y1492" s="168">
        <f t="shared" si="992"/>
        <v>0</v>
      </c>
      <c r="Z1492" s="169">
        <f t="shared" si="993"/>
        <v>0</v>
      </c>
      <c r="AA1492" s="166"/>
      <c r="AB1492" s="167">
        <f t="shared" si="994"/>
        <v>2</v>
      </c>
      <c r="AC1492" s="168">
        <f t="shared" si="995"/>
        <v>0</v>
      </c>
      <c r="AD1492" s="168">
        <f t="shared" si="996"/>
        <v>0</v>
      </c>
      <c r="AE1492" s="168">
        <f t="shared" si="997"/>
        <v>0</v>
      </c>
      <c r="AF1492" s="169">
        <f t="shared" si="998"/>
        <v>0</v>
      </c>
      <c r="AG1492" s="170"/>
      <c r="AH1492" s="238" t="s">
        <v>1490</v>
      </c>
      <c r="AI1492" s="280"/>
      <c r="AJ1492" s="338"/>
      <c r="AK1492" s="338"/>
      <c r="AL1492" s="338"/>
      <c r="AM1492" s="338"/>
      <c r="AN1492" s="255"/>
      <c r="AO1492" s="256"/>
      <c r="AP1492" s="256"/>
      <c r="AQ1492" s="257"/>
      <c r="AR1492" s="338"/>
      <c r="AS1492" s="338"/>
      <c r="AT1492" s="338"/>
      <c r="AU1492" s="338"/>
      <c r="AV1492" s="338"/>
      <c r="AW1492" s="338"/>
      <c r="AX1492" s="338"/>
      <c r="AY1492" s="338"/>
      <c r="AZ1492" s="338"/>
      <c r="BA1492" s="338"/>
      <c r="BB1492" s="338"/>
      <c r="BC1492" s="338"/>
      <c r="BD1492" s="338"/>
      <c r="BE1492" s="338"/>
      <c r="BF1492" s="338"/>
      <c r="BG1492" s="338"/>
      <c r="BH1492" s="338"/>
      <c r="BI1492" s="338"/>
      <c r="BJ1492" s="338"/>
    </row>
    <row r="1493" spans="1:62" ht="30">
      <c r="A1493" s="281"/>
      <c r="B1493" s="282" t="s">
        <v>6830</v>
      </c>
      <c r="C1493" s="299" t="s">
        <v>6831</v>
      </c>
      <c r="D1493" s="273" t="s">
        <v>6832</v>
      </c>
      <c r="E1493" s="274"/>
      <c r="F1493" s="275" t="s">
        <v>2594</v>
      </c>
      <c r="G1493" s="276">
        <v>2</v>
      </c>
      <c r="H1493" s="277">
        <v>1075.3699999999999</v>
      </c>
      <c r="I1493" s="278">
        <v>217.72</v>
      </c>
      <c r="J1493" s="279">
        <f t="shared" si="979"/>
        <v>1293.0899999999999</v>
      </c>
      <c r="K1493" s="166">
        <f t="shared" si="980"/>
        <v>2150.7399999999998</v>
      </c>
      <c r="L1493" s="166">
        <f t="shared" si="981"/>
        <v>435.44</v>
      </c>
      <c r="M1493" s="166">
        <f t="shared" si="982"/>
        <v>2586.1799999999998</v>
      </c>
      <c r="N1493" s="166">
        <f t="shared" si="983"/>
        <v>3232.73</v>
      </c>
      <c r="O1493" s="166"/>
      <c r="P1493" s="167">
        <f t="shared" si="984"/>
        <v>2</v>
      </c>
      <c r="Q1493" s="168">
        <f t="shared" si="985"/>
        <v>0</v>
      </c>
      <c r="R1493" s="168">
        <f t="shared" si="986"/>
        <v>0</v>
      </c>
      <c r="S1493" s="168">
        <f t="shared" si="987"/>
        <v>0</v>
      </c>
      <c r="T1493" s="169">
        <f t="shared" si="988"/>
        <v>0</v>
      </c>
      <c r="U1493" s="166"/>
      <c r="V1493" s="167">
        <f t="shared" si="989"/>
        <v>2</v>
      </c>
      <c r="W1493" s="168">
        <f t="shared" si="990"/>
        <v>0</v>
      </c>
      <c r="X1493" s="168">
        <f t="shared" si="991"/>
        <v>0</v>
      </c>
      <c r="Y1493" s="168">
        <f t="shared" si="992"/>
        <v>0</v>
      </c>
      <c r="Z1493" s="169">
        <f t="shared" si="993"/>
        <v>0</v>
      </c>
      <c r="AA1493" s="166"/>
      <c r="AB1493" s="167">
        <f t="shared" si="994"/>
        <v>2</v>
      </c>
      <c r="AC1493" s="168">
        <f t="shared" si="995"/>
        <v>0</v>
      </c>
      <c r="AD1493" s="168">
        <f t="shared" si="996"/>
        <v>0</v>
      </c>
      <c r="AE1493" s="168">
        <f t="shared" si="997"/>
        <v>0</v>
      </c>
      <c r="AF1493" s="169">
        <f t="shared" si="998"/>
        <v>0</v>
      </c>
      <c r="AG1493" s="170"/>
      <c r="AH1493" s="238" t="s">
        <v>1490</v>
      </c>
      <c r="AI1493" s="280"/>
      <c r="AJ1493" s="338"/>
      <c r="AK1493" s="338"/>
      <c r="AL1493" s="338"/>
      <c r="AM1493" s="338"/>
      <c r="AN1493" s="255"/>
      <c r="AO1493" s="256"/>
      <c r="AP1493" s="256"/>
      <c r="AQ1493" s="257"/>
      <c r="AR1493" s="338"/>
      <c r="AS1493" s="338"/>
      <c r="AT1493" s="338"/>
      <c r="AU1493" s="338"/>
      <c r="AV1493" s="338"/>
      <c r="AW1493" s="338"/>
      <c r="AX1493" s="338"/>
      <c r="AY1493" s="338"/>
      <c r="AZ1493" s="338"/>
      <c r="BA1493" s="338"/>
      <c r="BB1493" s="338"/>
      <c r="BC1493" s="338"/>
      <c r="BD1493" s="338"/>
      <c r="BE1493" s="338"/>
      <c r="BF1493" s="338"/>
      <c r="BG1493" s="338"/>
      <c r="BH1493" s="338"/>
      <c r="BI1493" s="338"/>
      <c r="BJ1493" s="338"/>
    </row>
    <row r="1494" spans="1:62" ht="30">
      <c r="A1494" s="281"/>
      <c r="B1494" s="282" t="s">
        <v>6833</v>
      </c>
      <c r="C1494" s="299" t="s">
        <v>6834</v>
      </c>
      <c r="D1494" s="273" t="s">
        <v>6835</v>
      </c>
      <c r="E1494" s="274"/>
      <c r="F1494" s="275" t="s">
        <v>2594</v>
      </c>
      <c r="G1494" s="276">
        <v>2</v>
      </c>
      <c r="H1494" s="277">
        <v>609.84</v>
      </c>
      <c r="I1494" s="278">
        <v>217.72</v>
      </c>
      <c r="J1494" s="279">
        <f t="shared" si="979"/>
        <v>827.56</v>
      </c>
      <c r="K1494" s="166">
        <f t="shared" si="980"/>
        <v>1219.68</v>
      </c>
      <c r="L1494" s="166">
        <f t="shared" si="981"/>
        <v>435.44</v>
      </c>
      <c r="M1494" s="166">
        <f t="shared" si="982"/>
        <v>1655.12</v>
      </c>
      <c r="N1494" s="166">
        <f t="shared" si="983"/>
        <v>2068.9</v>
      </c>
      <c r="O1494" s="166"/>
      <c r="P1494" s="167">
        <f t="shared" si="984"/>
        <v>2</v>
      </c>
      <c r="Q1494" s="168">
        <f t="shared" si="985"/>
        <v>0</v>
      </c>
      <c r="R1494" s="168">
        <f t="shared" si="986"/>
        <v>0</v>
      </c>
      <c r="S1494" s="168">
        <f t="shared" si="987"/>
        <v>0</v>
      </c>
      <c r="T1494" s="169">
        <f t="shared" si="988"/>
        <v>0</v>
      </c>
      <c r="U1494" s="166"/>
      <c r="V1494" s="167">
        <f t="shared" si="989"/>
        <v>2</v>
      </c>
      <c r="W1494" s="168">
        <f t="shared" si="990"/>
        <v>0</v>
      </c>
      <c r="X1494" s="168">
        <f t="shared" si="991"/>
        <v>0</v>
      </c>
      <c r="Y1494" s="168">
        <f t="shared" si="992"/>
        <v>0</v>
      </c>
      <c r="Z1494" s="169">
        <f t="shared" si="993"/>
        <v>0</v>
      </c>
      <c r="AA1494" s="166"/>
      <c r="AB1494" s="167">
        <f t="shared" si="994"/>
        <v>2</v>
      </c>
      <c r="AC1494" s="168">
        <f t="shared" si="995"/>
        <v>0</v>
      </c>
      <c r="AD1494" s="168">
        <f t="shared" si="996"/>
        <v>0</v>
      </c>
      <c r="AE1494" s="168">
        <f t="shared" si="997"/>
        <v>0</v>
      </c>
      <c r="AF1494" s="169">
        <f t="shared" si="998"/>
        <v>0</v>
      </c>
      <c r="AG1494" s="170"/>
      <c r="AH1494" s="238" t="s">
        <v>1490</v>
      </c>
      <c r="AI1494" s="280"/>
      <c r="AJ1494" s="338"/>
      <c r="AK1494" s="338"/>
      <c r="AL1494" s="338"/>
      <c r="AM1494" s="338"/>
      <c r="AN1494" s="255"/>
      <c r="AO1494" s="256"/>
      <c r="AP1494" s="256"/>
      <c r="AQ1494" s="257"/>
      <c r="AR1494" s="338"/>
      <c r="AS1494" s="338"/>
      <c r="AT1494" s="338"/>
      <c r="AU1494" s="338"/>
      <c r="AV1494" s="338"/>
      <c r="AW1494" s="338"/>
      <c r="AX1494" s="338"/>
      <c r="AY1494" s="338"/>
      <c r="AZ1494" s="338"/>
      <c r="BA1494" s="338"/>
      <c r="BB1494" s="338"/>
      <c r="BC1494" s="338"/>
      <c r="BD1494" s="338"/>
      <c r="BE1494" s="338"/>
      <c r="BF1494" s="338"/>
      <c r="BG1494" s="338"/>
      <c r="BH1494" s="338"/>
      <c r="BI1494" s="338"/>
      <c r="BJ1494" s="338"/>
    </row>
    <row r="1495" spans="1:62" ht="30">
      <c r="A1495" s="281"/>
      <c r="B1495" s="282" t="s">
        <v>6836</v>
      </c>
      <c r="C1495" s="320" t="s">
        <v>6837</v>
      </c>
      <c r="D1495" s="273" t="s">
        <v>6838</v>
      </c>
      <c r="E1495" s="274"/>
      <c r="F1495" s="275" t="s">
        <v>2594</v>
      </c>
      <c r="G1495" s="276">
        <v>2</v>
      </c>
      <c r="H1495" s="277">
        <v>328.77</v>
      </c>
      <c r="I1495" s="278">
        <v>127.53</v>
      </c>
      <c r="J1495" s="279">
        <f t="shared" si="979"/>
        <v>456.3</v>
      </c>
      <c r="K1495" s="166">
        <f t="shared" si="980"/>
        <v>657.54</v>
      </c>
      <c r="L1495" s="166">
        <f t="shared" si="981"/>
        <v>255.06</v>
      </c>
      <c r="M1495" s="166">
        <f t="shared" si="982"/>
        <v>912.6</v>
      </c>
      <c r="N1495" s="166">
        <f t="shared" si="983"/>
        <v>1140.75</v>
      </c>
      <c r="O1495" s="166"/>
      <c r="P1495" s="167">
        <f t="shared" si="984"/>
        <v>2</v>
      </c>
      <c r="Q1495" s="168">
        <f t="shared" si="985"/>
        <v>0</v>
      </c>
      <c r="R1495" s="168">
        <f t="shared" si="986"/>
        <v>0</v>
      </c>
      <c r="S1495" s="168">
        <f t="shared" si="987"/>
        <v>0</v>
      </c>
      <c r="T1495" s="169">
        <f t="shared" si="988"/>
        <v>0</v>
      </c>
      <c r="U1495" s="166"/>
      <c r="V1495" s="167">
        <f t="shared" si="989"/>
        <v>2</v>
      </c>
      <c r="W1495" s="168">
        <f t="shared" si="990"/>
        <v>0</v>
      </c>
      <c r="X1495" s="168">
        <f t="shared" si="991"/>
        <v>0</v>
      </c>
      <c r="Y1495" s="168">
        <f t="shared" si="992"/>
        <v>0</v>
      </c>
      <c r="Z1495" s="169">
        <f t="shared" si="993"/>
        <v>0</v>
      </c>
      <c r="AA1495" s="166"/>
      <c r="AB1495" s="167">
        <f t="shared" si="994"/>
        <v>2</v>
      </c>
      <c r="AC1495" s="168">
        <f t="shared" si="995"/>
        <v>0</v>
      </c>
      <c r="AD1495" s="168">
        <f t="shared" si="996"/>
        <v>0</v>
      </c>
      <c r="AE1495" s="168">
        <f t="shared" si="997"/>
        <v>0</v>
      </c>
      <c r="AF1495" s="169">
        <f t="shared" si="998"/>
        <v>0</v>
      </c>
      <c r="AG1495" s="170"/>
      <c r="AH1495" s="238" t="s">
        <v>1490</v>
      </c>
      <c r="AI1495" s="280"/>
      <c r="AJ1495" s="338"/>
      <c r="AK1495" s="338"/>
      <c r="AL1495" s="338"/>
      <c r="AM1495" s="338"/>
      <c r="AN1495" s="255"/>
      <c r="AO1495" s="256"/>
      <c r="AP1495" s="256"/>
      <c r="AQ1495" s="257"/>
      <c r="AR1495" s="338"/>
      <c r="AS1495" s="338"/>
      <c r="AT1495" s="338"/>
      <c r="AU1495" s="338"/>
      <c r="AV1495" s="338"/>
      <c r="AW1495" s="338"/>
      <c r="AX1495" s="338"/>
      <c r="AY1495" s="338"/>
      <c r="AZ1495" s="338"/>
      <c r="BA1495" s="338"/>
      <c r="BB1495" s="338"/>
      <c r="BC1495" s="338"/>
      <c r="BD1495" s="338"/>
      <c r="BE1495" s="338"/>
      <c r="BF1495" s="338"/>
      <c r="BG1495" s="338"/>
      <c r="BH1495" s="338"/>
      <c r="BI1495" s="338"/>
      <c r="BJ1495" s="338"/>
    </row>
    <row r="1496" spans="1:62" ht="30">
      <c r="A1496" s="281"/>
      <c r="B1496" s="282" t="s">
        <v>6839</v>
      </c>
      <c r="C1496" s="283" t="s">
        <v>6840</v>
      </c>
      <c r="D1496" s="273" t="s">
        <v>6841</v>
      </c>
      <c r="E1496" s="274"/>
      <c r="F1496" s="275" t="s">
        <v>2594</v>
      </c>
      <c r="G1496" s="276">
        <v>4</v>
      </c>
      <c r="H1496" s="277">
        <v>247.44</v>
      </c>
      <c r="I1496" s="278">
        <v>190.92</v>
      </c>
      <c r="J1496" s="279">
        <f t="shared" si="979"/>
        <v>438.36</v>
      </c>
      <c r="K1496" s="166">
        <f t="shared" si="980"/>
        <v>989.76</v>
      </c>
      <c r="L1496" s="166">
        <f t="shared" si="981"/>
        <v>763.68</v>
      </c>
      <c r="M1496" s="166">
        <f t="shared" si="982"/>
        <v>1753.44</v>
      </c>
      <c r="N1496" s="166">
        <f t="shared" si="983"/>
        <v>2191.8000000000002</v>
      </c>
      <c r="O1496" s="166"/>
      <c r="P1496" s="167">
        <f t="shared" si="984"/>
        <v>4</v>
      </c>
      <c r="Q1496" s="168">
        <f t="shared" si="985"/>
        <v>0</v>
      </c>
      <c r="R1496" s="168">
        <f t="shared" si="986"/>
        <v>0</v>
      </c>
      <c r="S1496" s="168">
        <f t="shared" si="987"/>
        <v>0</v>
      </c>
      <c r="T1496" s="169">
        <f t="shared" si="988"/>
        <v>0</v>
      </c>
      <c r="U1496" s="166"/>
      <c r="V1496" s="167">
        <f t="shared" si="989"/>
        <v>4</v>
      </c>
      <c r="W1496" s="168">
        <f t="shared" si="990"/>
        <v>0</v>
      </c>
      <c r="X1496" s="168">
        <f t="shared" si="991"/>
        <v>0</v>
      </c>
      <c r="Y1496" s="168">
        <f t="shared" si="992"/>
        <v>0</v>
      </c>
      <c r="Z1496" s="169">
        <f t="shared" si="993"/>
        <v>0</v>
      </c>
      <c r="AA1496" s="166"/>
      <c r="AB1496" s="167">
        <f t="shared" si="994"/>
        <v>4</v>
      </c>
      <c r="AC1496" s="168">
        <f t="shared" si="995"/>
        <v>0</v>
      </c>
      <c r="AD1496" s="168">
        <f t="shared" si="996"/>
        <v>0</v>
      </c>
      <c r="AE1496" s="168">
        <f t="shared" si="997"/>
        <v>0</v>
      </c>
      <c r="AF1496" s="169">
        <f t="shared" si="998"/>
        <v>0</v>
      </c>
      <c r="AG1496" s="170"/>
      <c r="AH1496" s="238" t="s">
        <v>1490</v>
      </c>
      <c r="AI1496" s="280"/>
      <c r="AJ1496" s="338"/>
      <c r="AK1496" s="338"/>
      <c r="AL1496" s="338"/>
      <c r="AM1496" s="338"/>
      <c r="AN1496" s="239"/>
      <c r="AO1496" s="240"/>
      <c r="AP1496" s="240"/>
      <c r="AQ1496" s="241"/>
      <c r="AR1496" s="338"/>
      <c r="AS1496" s="338"/>
      <c r="AT1496" s="338"/>
      <c r="AU1496" s="338"/>
      <c r="AV1496" s="338"/>
      <c r="AW1496" s="338"/>
      <c r="AX1496" s="338"/>
      <c r="AY1496" s="338"/>
      <c r="AZ1496" s="338"/>
      <c r="BA1496" s="338"/>
      <c r="BB1496" s="338"/>
      <c r="BC1496" s="338"/>
      <c r="BD1496" s="338"/>
      <c r="BE1496" s="338"/>
      <c r="BF1496" s="338"/>
      <c r="BG1496" s="338"/>
      <c r="BH1496" s="338"/>
      <c r="BI1496" s="338"/>
      <c r="BJ1496" s="338"/>
    </row>
    <row r="1497" spans="1:62" ht="30">
      <c r="A1497" s="281"/>
      <c r="B1497" s="282" t="s">
        <v>6842</v>
      </c>
      <c r="C1497" s="299" t="s">
        <v>6843</v>
      </c>
      <c r="D1497" s="273" t="s">
        <v>6844</v>
      </c>
      <c r="E1497" s="274"/>
      <c r="F1497" s="275" t="s">
        <v>2594</v>
      </c>
      <c r="G1497" s="276">
        <v>2</v>
      </c>
      <c r="H1497" s="277">
        <v>645.48</v>
      </c>
      <c r="I1497" s="278">
        <v>25.04</v>
      </c>
      <c r="J1497" s="279">
        <f t="shared" si="979"/>
        <v>670.52</v>
      </c>
      <c r="K1497" s="166">
        <f t="shared" si="980"/>
        <v>1290.96</v>
      </c>
      <c r="L1497" s="166">
        <f t="shared" si="981"/>
        <v>50.08</v>
      </c>
      <c r="M1497" s="166">
        <f t="shared" si="982"/>
        <v>1341.04</v>
      </c>
      <c r="N1497" s="166">
        <f t="shared" si="983"/>
        <v>1676.3</v>
      </c>
      <c r="O1497" s="166"/>
      <c r="P1497" s="167">
        <f t="shared" si="984"/>
        <v>2</v>
      </c>
      <c r="Q1497" s="168">
        <f t="shared" si="985"/>
        <v>0</v>
      </c>
      <c r="R1497" s="168">
        <f t="shared" si="986"/>
        <v>0</v>
      </c>
      <c r="S1497" s="168">
        <f t="shared" si="987"/>
        <v>0</v>
      </c>
      <c r="T1497" s="169">
        <f t="shared" si="988"/>
        <v>0</v>
      </c>
      <c r="U1497" s="166"/>
      <c r="V1497" s="167">
        <f t="shared" si="989"/>
        <v>2</v>
      </c>
      <c r="W1497" s="168">
        <f t="shared" si="990"/>
        <v>0</v>
      </c>
      <c r="X1497" s="168">
        <f t="shared" si="991"/>
        <v>0</v>
      </c>
      <c r="Y1497" s="168">
        <f t="shared" si="992"/>
        <v>0</v>
      </c>
      <c r="Z1497" s="169">
        <f t="shared" si="993"/>
        <v>0</v>
      </c>
      <c r="AA1497" s="166"/>
      <c r="AB1497" s="167">
        <f t="shared" si="994"/>
        <v>2</v>
      </c>
      <c r="AC1497" s="168">
        <f t="shared" si="995"/>
        <v>0</v>
      </c>
      <c r="AD1497" s="168">
        <f t="shared" si="996"/>
        <v>0</v>
      </c>
      <c r="AE1497" s="168">
        <f t="shared" si="997"/>
        <v>0</v>
      </c>
      <c r="AF1497" s="169">
        <f t="shared" si="998"/>
        <v>0</v>
      </c>
      <c r="AG1497" s="170"/>
      <c r="AH1497" s="238" t="s">
        <v>1490</v>
      </c>
      <c r="AI1497" s="280"/>
      <c r="AJ1497" s="338"/>
      <c r="AK1497" s="338"/>
      <c r="AL1497" s="338"/>
      <c r="AM1497" s="338"/>
      <c r="AN1497" s="255"/>
      <c r="AO1497" s="256"/>
      <c r="AP1497" s="256"/>
      <c r="AQ1497" s="257"/>
      <c r="AR1497" s="338"/>
      <c r="AS1497" s="338"/>
      <c r="AT1497" s="338"/>
      <c r="AU1497" s="338"/>
      <c r="AV1497" s="338"/>
      <c r="AW1497" s="338"/>
      <c r="AX1497" s="338"/>
      <c r="AY1497" s="338"/>
      <c r="AZ1497" s="338"/>
      <c r="BA1497" s="338"/>
      <c r="BB1497" s="338"/>
      <c r="BC1497" s="338"/>
      <c r="BD1497" s="338"/>
      <c r="BE1497" s="338"/>
      <c r="BF1497" s="338"/>
      <c r="BG1497" s="338"/>
      <c r="BH1497" s="338"/>
      <c r="BI1497" s="338"/>
      <c r="BJ1497" s="338"/>
    </row>
    <row r="1498" spans="1:62" ht="19.5">
      <c r="A1498" s="281"/>
      <c r="B1498" s="282" t="s">
        <v>6845</v>
      </c>
      <c r="C1498" s="294" t="s">
        <v>6846</v>
      </c>
      <c r="D1498" s="273" t="s">
        <v>6847</v>
      </c>
      <c r="E1498" s="274"/>
      <c r="F1498" s="275" t="s">
        <v>2594</v>
      </c>
      <c r="G1498" s="276">
        <v>14</v>
      </c>
      <c r="H1498" s="277">
        <v>13.26</v>
      </c>
      <c r="I1498" s="278">
        <v>0</v>
      </c>
      <c r="J1498" s="279">
        <f t="shared" si="979"/>
        <v>13.26</v>
      </c>
      <c r="K1498" s="166">
        <f t="shared" si="980"/>
        <v>185.64</v>
      </c>
      <c r="L1498" s="166">
        <f t="shared" si="981"/>
        <v>0</v>
      </c>
      <c r="M1498" s="166">
        <f t="shared" si="982"/>
        <v>185.64</v>
      </c>
      <c r="N1498" s="166">
        <f t="shared" si="983"/>
        <v>232.05</v>
      </c>
      <c r="O1498" s="166"/>
      <c r="P1498" s="167">
        <f t="shared" si="984"/>
        <v>14</v>
      </c>
      <c r="Q1498" s="168">
        <f t="shared" si="985"/>
        <v>0</v>
      </c>
      <c r="R1498" s="168">
        <f t="shared" si="986"/>
        <v>0</v>
      </c>
      <c r="S1498" s="168">
        <f t="shared" si="987"/>
        <v>0</v>
      </c>
      <c r="T1498" s="169">
        <f t="shared" si="988"/>
        <v>0</v>
      </c>
      <c r="U1498" s="166"/>
      <c r="V1498" s="167">
        <f t="shared" si="989"/>
        <v>14</v>
      </c>
      <c r="W1498" s="168">
        <f t="shared" si="990"/>
        <v>0</v>
      </c>
      <c r="X1498" s="168">
        <f t="shared" si="991"/>
        <v>0</v>
      </c>
      <c r="Y1498" s="168">
        <f t="shared" si="992"/>
        <v>0</v>
      </c>
      <c r="Z1498" s="169">
        <f t="shared" si="993"/>
        <v>0</v>
      </c>
      <c r="AA1498" s="166"/>
      <c r="AB1498" s="167">
        <f t="shared" si="994"/>
        <v>14</v>
      </c>
      <c r="AC1498" s="168">
        <f t="shared" si="995"/>
        <v>0</v>
      </c>
      <c r="AD1498" s="168">
        <f t="shared" si="996"/>
        <v>0</v>
      </c>
      <c r="AE1498" s="168">
        <f t="shared" si="997"/>
        <v>0</v>
      </c>
      <c r="AF1498" s="169">
        <f t="shared" si="998"/>
        <v>0</v>
      </c>
      <c r="AG1498" s="170"/>
      <c r="AH1498" s="238" t="s">
        <v>1490</v>
      </c>
      <c r="AI1498" s="280"/>
      <c r="AJ1498" s="338"/>
      <c r="AK1498" s="338"/>
      <c r="AL1498" s="338"/>
      <c r="AM1498" s="338"/>
      <c r="AN1498" s="255"/>
      <c r="AO1498" s="256"/>
      <c r="AP1498" s="256"/>
      <c r="AQ1498" s="257"/>
      <c r="AR1498" s="338"/>
      <c r="AS1498" s="338"/>
      <c r="AT1498" s="338"/>
      <c r="AU1498" s="338"/>
      <c r="AV1498" s="338"/>
      <c r="AW1498" s="338"/>
      <c r="AX1498" s="338"/>
      <c r="AY1498" s="338"/>
      <c r="AZ1498" s="338"/>
      <c r="BA1498" s="338"/>
      <c r="BB1498" s="338"/>
      <c r="BC1498" s="338"/>
      <c r="BD1498" s="338"/>
      <c r="BE1498" s="338"/>
      <c r="BF1498" s="338"/>
      <c r="BG1498" s="338"/>
      <c r="BH1498" s="338"/>
      <c r="BI1498" s="338"/>
      <c r="BJ1498" s="338"/>
    </row>
    <row r="1499" spans="1:62" ht="19.5">
      <c r="A1499" s="281"/>
      <c r="B1499" s="282" t="s">
        <v>6848</v>
      </c>
      <c r="C1499" s="294" t="s">
        <v>6849</v>
      </c>
      <c r="D1499" s="273" t="s">
        <v>6850</v>
      </c>
      <c r="E1499" s="274"/>
      <c r="F1499" s="275" t="s">
        <v>2594</v>
      </c>
      <c r="G1499" s="276">
        <v>76</v>
      </c>
      <c r="H1499" s="277">
        <v>19.32</v>
      </c>
      <c r="I1499" s="278">
        <v>0</v>
      </c>
      <c r="J1499" s="279">
        <f t="shared" si="979"/>
        <v>19.32</v>
      </c>
      <c r="K1499" s="166">
        <f t="shared" si="980"/>
        <v>1468.32</v>
      </c>
      <c r="L1499" s="166">
        <f t="shared" si="981"/>
        <v>0</v>
      </c>
      <c r="M1499" s="166">
        <f t="shared" si="982"/>
        <v>1468.32</v>
      </c>
      <c r="N1499" s="166">
        <f t="shared" si="983"/>
        <v>1835.4</v>
      </c>
      <c r="O1499" s="166"/>
      <c r="P1499" s="167">
        <f t="shared" si="984"/>
        <v>76</v>
      </c>
      <c r="Q1499" s="168">
        <f t="shared" si="985"/>
        <v>0</v>
      </c>
      <c r="R1499" s="168">
        <f t="shared" si="986"/>
        <v>0</v>
      </c>
      <c r="S1499" s="168">
        <f t="shared" si="987"/>
        <v>0</v>
      </c>
      <c r="T1499" s="169">
        <f t="shared" si="988"/>
        <v>0</v>
      </c>
      <c r="U1499" s="166"/>
      <c r="V1499" s="167">
        <f t="shared" si="989"/>
        <v>76</v>
      </c>
      <c r="W1499" s="168">
        <f t="shared" si="990"/>
        <v>0</v>
      </c>
      <c r="X1499" s="168">
        <f t="shared" si="991"/>
        <v>0</v>
      </c>
      <c r="Y1499" s="168">
        <f t="shared" si="992"/>
        <v>0</v>
      </c>
      <c r="Z1499" s="169">
        <f t="shared" si="993"/>
        <v>0</v>
      </c>
      <c r="AA1499" s="166"/>
      <c r="AB1499" s="167">
        <f t="shared" si="994"/>
        <v>76</v>
      </c>
      <c r="AC1499" s="168">
        <f t="shared" si="995"/>
        <v>0</v>
      </c>
      <c r="AD1499" s="168">
        <f t="shared" si="996"/>
        <v>0</v>
      </c>
      <c r="AE1499" s="168">
        <f t="shared" si="997"/>
        <v>0</v>
      </c>
      <c r="AF1499" s="169">
        <f t="shared" si="998"/>
        <v>0</v>
      </c>
      <c r="AG1499" s="170"/>
      <c r="AH1499" s="238" t="s">
        <v>1490</v>
      </c>
      <c r="AI1499" s="280"/>
      <c r="AJ1499" s="338"/>
      <c r="AK1499" s="338"/>
      <c r="AL1499" s="338"/>
      <c r="AM1499" s="338"/>
      <c r="AN1499" s="255"/>
      <c r="AO1499" s="256"/>
      <c r="AP1499" s="256"/>
      <c r="AQ1499" s="257"/>
      <c r="AR1499" s="338"/>
      <c r="AS1499" s="338"/>
      <c r="AT1499" s="338"/>
      <c r="AU1499" s="338"/>
      <c r="AV1499" s="338"/>
      <c r="AW1499" s="338"/>
      <c r="AX1499" s="338"/>
      <c r="AY1499" s="338"/>
      <c r="AZ1499" s="338"/>
      <c r="BA1499" s="338"/>
      <c r="BB1499" s="338"/>
      <c r="BC1499" s="338"/>
      <c r="BD1499" s="338"/>
      <c r="BE1499" s="338"/>
      <c r="BF1499" s="338"/>
      <c r="BG1499" s="338"/>
      <c r="BH1499" s="338"/>
      <c r="BI1499" s="338"/>
      <c r="BJ1499" s="338"/>
    </row>
    <row r="1500" spans="1:62" ht="19.5">
      <c r="A1500" s="281"/>
      <c r="B1500" s="282" t="s">
        <v>6851</v>
      </c>
      <c r="C1500" s="299" t="s">
        <v>6852</v>
      </c>
      <c r="D1500" s="159" t="s">
        <v>6853</v>
      </c>
      <c r="E1500" s="274"/>
      <c r="F1500" s="275" t="s">
        <v>2594</v>
      </c>
      <c r="G1500" s="276">
        <v>2</v>
      </c>
      <c r="H1500" s="277">
        <v>14.93</v>
      </c>
      <c r="I1500" s="278">
        <v>8.6999999999999993</v>
      </c>
      <c r="J1500" s="279">
        <f t="shared" si="979"/>
        <v>23.63</v>
      </c>
      <c r="K1500" s="166">
        <f t="shared" si="980"/>
        <v>29.86</v>
      </c>
      <c r="L1500" s="166">
        <f t="shared" si="981"/>
        <v>17.399999999999999</v>
      </c>
      <c r="M1500" s="166">
        <f t="shared" si="982"/>
        <v>47.26</v>
      </c>
      <c r="N1500" s="166">
        <f t="shared" si="983"/>
        <v>59.08</v>
      </c>
      <c r="O1500" s="166"/>
      <c r="P1500" s="167">
        <f t="shared" si="984"/>
        <v>2</v>
      </c>
      <c r="Q1500" s="168">
        <f t="shared" si="985"/>
        <v>0</v>
      </c>
      <c r="R1500" s="168">
        <f t="shared" si="986"/>
        <v>0</v>
      </c>
      <c r="S1500" s="168">
        <f t="shared" si="987"/>
        <v>0</v>
      </c>
      <c r="T1500" s="169">
        <f t="shared" si="988"/>
        <v>0</v>
      </c>
      <c r="U1500" s="166"/>
      <c r="V1500" s="167">
        <f t="shared" si="989"/>
        <v>2</v>
      </c>
      <c r="W1500" s="168">
        <f t="shared" si="990"/>
        <v>0</v>
      </c>
      <c r="X1500" s="168">
        <f t="shared" si="991"/>
        <v>0</v>
      </c>
      <c r="Y1500" s="168">
        <f t="shared" si="992"/>
        <v>0</v>
      </c>
      <c r="Z1500" s="169">
        <f t="shared" si="993"/>
        <v>0</v>
      </c>
      <c r="AA1500" s="166"/>
      <c r="AB1500" s="167">
        <f t="shared" si="994"/>
        <v>2</v>
      </c>
      <c r="AC1500" s="168">
        <f t="shared" si="995"/>
        <v>0</v>
      </c>
      <c r="AD1500" s="168">
        <f t="shared" si="996"/>
        <v>0</v>
      </c>
      <c r="AE1500" s="168">
        <f t="shared" si="997"/>
        <v>0</v>
      </c>
      <c r="AF1500" s="169">
        <f t="shared" si="998"/>
        <v>0</v>
      </c>
      <c r="AG1500" s="170"/>
      <c r="AH1500" s="238" t="s">
        <v>1490</v>
      </c>
      <c r="AI1500" s="280"/>
      <c r="AJ1500" s="338"/>
      <c r="AK1500" s="338"/>
      <c r="AL1500" s="338"/>
      <c r="AM1500" s="338"/>
      <c r="AN1500" s="255"/>
      <c r="AO1500" s="256"/>
      <c r="AP1500" s="256"/>
      <c r="AQ1500" s="257"/>
      <c r="AR1500" s="338"/>
      <c r="AS1500" s="338"/>
      <c r="AT1500" s="338"/>
      <c r="AU1500" s="338"/>
      <c r="AV1500" s="338"/>
      <c r="AW1500" s="338"/>
      <c r="AX1500" s="338"/>
      <c r="AY1500" s="338"/>
      <c r="AZ1500" s="338"/>
      <c r="BA1500" s="338"/>
      <c r="BB1500" s="338"/>
      <c r="BC1500" s="338"/>
      <c r="BD1500" s="338"/>
      <c r="BE1500" s="338"/>
      <c r="BF1500" s="338"/>
      <c r="BG1500" s="338"/>
      <c r="BH1500" s="338"/>
      <c r="BI1500" s="338"/>
      <c r="BJ1500" s="338"/>
    </row>
    <row r="1501" spans="1:62" ht="30.75" thickBot="1">
      <c r="A1501" s="281"/>
      <c r="B1501" s="282" t="s">
        <v>6854</v>
      </c>
      <c r="C1501" s="320" t="s">
        <v>6855</v>
      </c>
      <c r="D1501" s="273" t="s">
        <v>6856</v>
      </c>
      <c r="E1501" s="274"/>
      <c r="F1501" s="275" t="s">
        <v>2594</v>
      </c>
      <c r="G1501" s="276">
        <v>4</v>
      </c>
      <c r="H1501" s="277">
        <v>62.84</v>
      </c>
      <c r="I1501" s="278">
        <v>15.39</v>
      </c>
      <c r="J1501" s="279">
        <f t="shared" si="979"/>
        <v>78.23</v>
      </c>
      <c r="K1501" s="166">
        <f t="shared" si="980"/>
        <v>251.36</v>
      </c>
      <c r="L1501" s="166">
        <f t="shared" si="981"/>
        <v>61.56</v>
      </c>
      <c r="M1501" s="166">
        <f t="shared" si="982"/>
        <v>312.92</v>
      </c>
      <c r="N1501" s="166">
        <f t="shared" si="983"/>
        <v>391.15</v>
      </c>
      <c r="O1501" s="166"/>
      <c r="P1501" s="167">
        <f t="shared" si="984"/>
        <v>4</v>
      </c>
      <c r="Q1501" s="168">
        <f t="shared" si="985"/>
        <v>0</v>
      </c>
      <c r="R1501" s="168">
        <f t="shared" si="986"/>
        <v>0</v>
      </c>
      <c r="S1501" s="168">
        <f t="shared" si="987"/>
        <v>0</v>
      </c>
      <c r="T1501" s="169">
        <f t="shared" si="988"/>
        <v>0</v>
      </c>
      <c r="U1501" s="166"/>
      <c r="V1501" s="167">
        <f t="shared" si="989"/>
        <v>4</v>
      </c>
      <c r="W1501" s="168">
        <f t="shared" si="990"/>
        <v>0</v>
      </c>
      <c r="X1501" s="168">
        <f t="shared" si="991"/>
        <v>0</v>
      </c>
      <c r="Y1501" s="168">
        <f t="shared" si="992"/>
        <v>0</v>
      </c>
      <c r="Z1501" s="169">
        <f t="shared" si="993"/>
        <v>0</v>
      </c>
      <c r="AA1501" s="166"/>
      <c r="AB1501" s="167">
        <f t="shared" si="994"/>
        <v>4</v>
      </c>
      <c r="AC1501" s="168">
        <f t="shared" si="995"/>
        <v>0</v>
      </c>
      <c r="AD1501" s="168">
        <f t="shared" si="996"/>
        <v>0</v>
      </c>
      <c r="AE1501" s="168">
        <f t="shared" si="997"/>
        <v>0</v>
      </c>
      <c r="AF1501" s="169">
        <f t="shared" si="998"/>
        <v>0</v>
      </c>
      <c r="AG1501" s="170"/>
      <c r="AH1501" s="238" t="s">
        <v>1490</v>
      </c>
      <c r="AI1501" s="280"/>
      <c r="AJ1501" s="338"/>
      <c r="AK1501" s="338"/>
      <c r="AL1501" s="338"/>
      <c r="AM1501" s="338"/>
      <c r="AN1501" s="255"/>
      <c r="AO1501" s="256"/>
      <c r="AP1501" s="256"/>
      <c r="AQ1501" s="257"/>
      <c r="AR1501" s="338"/>
      <c r="AS1501" s="338"/>
      <c r="AT1501" s="338"/>
      <c r="AU1501" s="338"/>
      <c r="AV1501" s="338"/>
      <c r="AW1501" s="338"/>
      <c r="AX1501" s="338"/>
      <c r="AY1501" s="338"/>
      <c r="AZ1501" s="338"/>
      <c r="BA1501" s="338"/>
      <c r="BB1501" s="338"/>
      <c r="BC1501" s="338"/>
      <c r="BD1501" s="338"/>
      <c r="BE1501" s="338"/>
      <c r="BF1501" s="338"/>
      <c r="BG1501" s="338"/>
      <c r="BH1501" s="338"/>
      <c r="BI1501" s="338"/>
      <c r="BJ1501" s="338"/>
    </row>
    <row r="1502" spans="1:62" ht="31.5">
      <c r="A1502" s="287"/>
      <c r="B1502" s="259" t="s">
        <v>6857</v>
      </c>
      <c r="C1502" s="303" t="s">
        <v>2541</v>
      </c>
      <c r="D1502" s="260" t="s">
        <v>6858</v>
      </c>
      <c r="E1502" s="181">
        <f>SUM(N1503:N1507)</f>
        <v>4242.3600000000006</v>
      </c>
      <c r="F1502" s="261"/>
      <c r="G1502" s="262" t="s">
        <v>2541</v>
      </c>
      <c r="H1502" s="263"/>
      <c r="I1502" s="264"/>
      <c r="J1502" s="265"/>
      <c r="K1502" s="266"/>
      <c r="L1502" s="266"/>
      <c r="M1502" s="266"/>
      <c r="N1502" s="266"/>
      <c r="O1502" s="267">
        <f>SUM(T1503:T1507)</f>
        <v>0</v>
      </c>
      <c r="P1502" s="268"/>
      <c r="Q1502" s="269"/>
      <c r="R1502" s="269"/>
      <c r="S1502" s="269"/>
      <c r="T1502" s="270"/>
      <c r="U1502" s="267">
        <f>SUM(Z1503:Z1507)</f>
        <v>0</v>
      </c>
      <c r="V1502" s="268"/>
      <c r="W1502" s="269"/>
      <c r="X1502" s="269"/>
      <c r="Y1502" s="269"/>
      <c r="Z1502" s="270"/>
      <c r="AA1502" s="267">
        <f>SUM(AF1503:AF1507)</f>
        <v>0</v>
      </c>
      <c r="AB1502" s="268"/>
      <c r="AC1502" s="269"/>
      <c r="AD1502" s="269"/>
      <c r="AE1502" s="269"/>
      <c r="AF1502" s="270"/>
      <c r="AG1502" s="237"/>
      <c r="AH1502" s="238" t="s">
        <v>1490</v>
      </c>
      <c r="AI1502" s="280"/>
      <c r="AJ1502" s="338"/>
      <c r="AK1502" s="338"/>
      <c r="AL1502" s="338"/>
      <c r="AM1502" s="338"/>
      <c r="AN1502" s="239"/>
      <c r="AO1502" s="240"/>
      <c r="AP1502" s="240"/>
      <c r="AQ1502" s="241"/>
      <c r="AR1502" s="338"/>
      <c r="AS1502" s="338"/>
      <c r="AT1502" s="338"/>
      <c r="AU1502" s="338"/>
      <c r="AV1502" s="338"/>
      <c r="AW1502" s="338"/>
      <c r="AX1502" s="338"/>
      <c r="AY1502" s="338"/>
      <c r="AZ1502" s="338"/>
      <c r="BA1502" s="338"/>
      <c r="BB1502" s="338"/>
      <c r="BC1502" s="338"/>
      <c r="BD1502" s="338"/>
      <c r="BE1502" s="338"/>
      <c r="BF1502" s="338"/>
      <c r="BG1502" s="338"/>
      <c r="BH1502" s="338"/>
      <c r="BI1502" s="338"/>
      <c r="BJ1502" s="338"/>
    </row>
    <row r="1503" spans="1:62" ht="30">
      <c r="A1503" s="281"/>
      <c r="B1503" s="282" t="s">
        <v>6859</v>
      </c>
      <c r="C1503" s="283" t="s">
        <v>2981</v>
      </c>
      <c r="D1503" s="273" t="s">
        <v>6860</v>
      </c>
      <c r="E1503" s="274"/>
      <c r="F1503" s="275" t="s">
        <v>2594</v>
      </c>
      <c r="G1503" s="276">
        <v>23</v>
      </c>
      <c r="H1503" s="277">
        <v>10.92</v>
      </c>
      <c r="I1503" s="278">
        <v>29.9</v>
      </c>
      <c r="J1503" s="279">
        <f>ROUND(H1503+I1503,2)</f>
        <v>40.82</v>
      </c>
      <c r="K1503" s="166">
        <f>ROUND(G1503*H1503,2)</f>
        <v>251.16</v>
      </c>
      <c r="L1503" s="166">
        <f>ROUND(G1503*I1503,2)</f>
        <v>687.7</v>
      </c>
      <c r="M1503" s="166">
        <f>ROUND(K1503+L1503,2)</f>
        <v>938.86</v>
      </c>
      <c r="N1503" s="166">
        <f>ROUND(M1503*(1+$I$2),2)</f>
        <v>1173.58</v>
      </c>
      <c r="O1503" s="166"/>
      <c r="P1503" s="167">
        <f>ROUND(G1503-O1503,2)</f>
        <v>23</v>
      </c>
      <c r="Q1503" s="168">
        <f>ROUND(O1503*$H1503*(1+$I$2),2)</f>
        <v>0</v>
      </c>
      <c r="R1503" s="168">
        <f>ROUND(O1503*$I1503*(1+$I$2),2)</f>
        <v>0</v>
      </c>
      <c r="S1503" s="168">
        <f>ROUND(O1503*($I1503+$H1503),2)</f>
        <v>0</v>
      </c>
      <c r="T1503" s="169">
        <f>ROUND(Q1503+R1503,2)</f>
        <v>0</v>
      </c>
      <c r="U1503" s="166"/>
      <c r="V1503" s="167">
        <f>ROUND(P1503-U1503,2)</f>
        <v>23</v>
      </c>
      <c r="W1503" s="168">
        <f>ROUND(U1503*$H1503*(1+$I$2),2)</f>
        <v>0</v>
      </c>
      <c r="X1503" s="168">
        <f>ROUND(U1503*$I1503*(1+$I$2),2)</f>
        <v>0</v>
      </c>
      <c r="Y1503" s="168">
        <f>ROUND(U1503*($I1503+$H1503),2)</f>
        <v>0</v>
      </c>
      <c r="Z1503" s="169">
        <f>ROUND(W1503+X1503,2)</f>
        <v>0</v>
      </c>
      <c r="AA1503" s="166"/>
      <c r="AB1503" s="167">
        <f>ROUND(V1503-AA1503,2)</f>
        <v>23</v>
      </c>
      <c r="AC1503" s="168">
        <f>ROUND(AA1503*$H1503*(1+$I$2),2)</f>
        <v>0</v>
      </c>
      <c r="AD1503" s="168">
        <f>ROUND(AA1503*$I1503*(1+$I$2),2)</f>
        <v>0</v>
      </c>
      <c r="AE1503" s="168">
        <f>ROUND(AA1503*($I1503+$H1503),2)</f>
        <v>0</v>
      </c>
      <c r="AF1503" s="169">
        <f>ROUND(AC1503+AD1503,2)</f>
        <v>0</v>
      </c>
      <c r="AG1503" s="170"/>
      <c r="AH1503" s="238" t="s">
        <v>1490</v>
      </c>
      <c r="AI1503" s="280"/>
      <c r="AJ1503" s="338"/>
      <c r="AK1503" s="338"/>
      <c r="AL1503" s="338"/>
      <c r="AM1503" s="338"/>
      <c r="AN1503" s="255"/>
      <c r="AO1503" s="256"/>
      <c r="AP1503" s="256"/>
      <c r="AQ1503" s="257"/>
      <c r="AR1503" s="338"/>
      <c r="AS1503" s="338"/>
      <c r="AT1503" s="338"/>
      <c r="AU1503" s="338"/>
      <c r="AV1503" s="338"/>
      <c r="AW1503" s="338"/>
      <c r="AX1503" s="338"/>
      <c r="AY1503" s="338"/>
      <c r="AZ1503" s="338"/>
      <c r="BA1503" s="338"/>
      <c r="BB1503" s="338"/>
      <c r="BC1503" s="338"/>
      <c r="BD1503" s="338"/>
      <c r="BE1503" s="338"/>
      <c r="BF1503" s="338"/>
      <c r="BG1503" s="338"/>
      <c r="BH1503" s="338"/>
      <c r="BI1503" s="338"/>
      <c r="BJ1503" s="338"/>
    </row>
    <row r="1504" spans="1:62" ht="30">
      <c r="A1504" s="281"/>
      <c r="B1504" s="282" t="s">
        <v>6861</v>
      </c>
      <c r="C1504" s="283" t="s">
        <v>2981</v>
      </c>
      <c r="D1504" s="273" t="s">
        <v>6862</v>
      </c>
      <c r="E1504" s="274"/>
      <c r="F1504" s="275" t="s">
        <v>2594</v>
      </c>
      <c r="G1504" s="276">
        <v>10</v>
      </c>
      <c r="H1504" s="277">
        <v>8.84</v>
      </c>
      <c r="I1504" s="278">
        <v>22.67</v>
      </c>
      <c r="J1504" s="279">
        <f>ROUND(H1504+I1504,2)</f>
        <v>31.51</v>
      </c>
      <c r="K1504" s="166">
        <f>ROUND(G1504*H1504,2)</f>
        <v>88.4</v>
      </c>
      <c r="L1504" s="166">
        <f>ROUND(G1504*I1504,2)</f>
        <v>226.7</v>
      </c>
      <c r="M1504" s="166">
        <f>ROUND(K1504+L1504,2)</f>
        <v>315.10000000000002</v>
      </c>
      <c r="N1504" s="166">
        <f>ROUND(M1504*(1+$I$2),2)</f>
        <v>393.88</v>
      </c>
      <c r="O1504" s="166"/>
      <c r="P1504" s="167">
        <f>ROUND(G1504-O1504,2)</f>
        <v>10</v>
      </c>
      <c r="Q1504" s="168">
        <f>ROUND(O1504*$H1504*(1+$I$2),2)</f>
        <v>0</v>
      </c>
      <c r="R1504" s="168">
        <f>ROUND(O1504*$I1504*(1+$I$2),2)</f>
        <v>0</v>
      </c>
      <c r="S1504" s="168">
        <f>ROUND(O1504*($I1504+$H1504),2)</f>
        <v>0</v>
      </c>
      <c r="T1504" s="169">
        <f>ROUND(Q1504+R1504,2)</f>
        <v>0</v>
      </c>
      <c r="U1504" s="166"/>
      <c r="V1504" s="167">
        <f>ROUND(P1504-U1504,2)</f>
        <v>10</v>
      </c>
      <c r="W1504" s="168">
        <f>ROUND(U1504*$H1504*(1+$I$2),2)</f>
        <v>0</v>
      </c>
      <c r="X1504" s="168">
        <f>ROUND(U1504*$I1504*(1+$I$2),2)</f>
        <v>0</v>
      </c>
      <c r="Y1504" s="168">
        <f>ROUND(U1504*($I1504+$H1504),2)</f>
        <v>0</v>
      </c>
      <c r="Z1504" s="169">
        <f>ROUND(W1504+X1504,2)</f>
        <v>0</v>
      </c>
      <c r="AA1504" s="166"/>
      <c r="AB1504" s="167">
        <f>ROUND(V1504-AA1504,2)</f>
        <v>10</v>
      </c>
      <c r="AC1504" s="168">
        <f>ROUND(AA1504*$H1504*(1+$I$2),2)</f>
        <v>0</v>
      </c>
      <c r="AD1504" s="168">
        <f>ROUND(AA1504*$I1504*(1+$I$2),2)</f>
        <v>0</v>
      </c>
      <c r="AE1504" s="168">
        <f>ROUND(AA1504*($I1504+$H1504),2)</f>
        <v>0</v>
      </c>
      <c r="AF1504" s="169">
        <f>ROUND(AC1504+AD1504,2)</f>
        <v>0</v>
      </c>
      <c r="AG1504" s="170"/>
      <c r="AH1504" s="238" t="s">
        <v>1490</v>
      </c>
      <c r="AI1504" s="280"/>
      <c r="AJ1504" s="338"/>
      <c r="AK1504" s="338"/>
      <c r="AL1504" s="338"/>
      <c r="AM1504" s="338"/>
      <c r="AN1504" s="255"/>
      <c r="AO1504" s="256"/>
      <c r="AP1504" s="256"/>
      <c r="AQ1504" s="257"/>
      <c r="AR1504" s="338"/>
      <c r="AS1504" s="338"/>
      <c r="AT1504" s="338"/>
      <c r="AU1504" s="338"/>
      <c r="AV1504" s="338"/>
      <c r="AW1504" s="338"/>
      <c r="AX1504" s="338"/>
      <c r="AY1504" s="338"/>
      <c r="AZ1504" s="338"/>
      <c r="BA1504" s="338"/>
      <c r="BB1504" s="338"/>
      <c r="BC1504" s="338"/>
      <c r="BD1504" s="338"/>
      <c r="BE1504" s="338"/>
      <c r="BF1504" s="338"/>
      <c r="BG1504" s="338"/>
      <c r="BH1504" s="338"/>
      <c r="BI1504" s="338"/>
      <c r="BJ1504" s="338"/>
    </row>
    <row r="1505" spans="1:62" ht="45">
      <c r="A1505" s="281"/>
      <c r="B1505" s="282" t="s">
        <v>6863</v>
      </c>
      <c r="C1505" s="283" t="s">
        <v>2981</v>
      </c>
      <c r="D1505" s="273" t="s">
        <v>6864</v>
      </c>
      <c r="E1505" s="274"/>
      <c r="F1505" s="275" t="s">
        <v>2594</v>
      </c>
      <c r="G1505" s="276">
        <v>4</v>
      </c>
      <c r="H1505" s="277">
        <v>10.92</v>
      </c>
      <c r="I1505" s="278">
        <v>29.9</v>
      </c>
      <c r="J1505" s="279">
        <f>ROUND(H1505+I1505,2)</f>
        <v>40.82</v>
      </c>
      <c r="K1505" s="166">
        <f>ROUND(G1505*H1505,2)</f>
        <v>43.68</v>
      </c>
      <c r="L1505" s="166">
        <f>ROUND(G1505*I1505,2)</f>
        <v>119.6</v>
      </c>
      <c r="M1505" s="166">
        <f>ROUND(K1505+L1505,2)</f>
        <v>163.28</v>
      </c>
      <c r="N1505" s="166">
        <f>ROUND(M1505*(1+$I$2),2)</f>
        <v>204.1</v>
      </c>
      <c r="O1505" s="166"/>
      <c r="P1505" s="167">
        <f>ROUND(G1505-O1505,2)</f>
        <v>4</v>
      </c>
      <c r="Q1505" s="168">
        <f>ROUND(O1505*$H1505*(1+$I$2),2)</f>
        <v>0</v>
      </c>
      <c r="R1505" s="168">
        <f>ROUND(O1505*$I1505*(1+$I$2),2)</f>
        <v>0</v>
      </c>
      <c r="S1505" s="168">
        <f>ROUND(O1505*($I1505+$H1505),2)</f>
        <v>0</v>
      </c>
      <c r="T1505" s="169">
        <f>ROUND(Q1505+R1505,2)</f>
        <v>0</v>
      </c>
      <c r="U1505" s="166"/>
      <c r="V1505" s="167">
        <f>ROUND(P1505-U1505,2)</f>
        <v>4</v>
      </c>
      <c r="W1505" s="168">
        <f>ROUND(U1505*$H1505*(1+$I$2),2)</f>
        <v>0</v>
      </c>
      <c r="X1505" s="168">
        <f>ROUND(U1505*$I1505*(1+$I$2),2)</f>
        <v>0</v>
      </c>
      <c r="Y1505" s="168">
        <f>ROUND(U1505*($I1505+$H1505),2)</f>
        <v>0</v>
      </c>
      <c r="Z1505" s="169">
        <f>ROUND(W1505+X1505,2)</f>
        <v>0</v>
      </c>
      <c r="AA1505" s="166"/>
      <c r="AB1505" s="167">
        <f>ROUND(V1505-AA1505,2)</f>
        <v>4</v>
      </c>
      <c r="AC1505" s="168">
        <f>ROUND(AA1505*$H1505*(1+$I$2),2)</f>
        <v>0</v>
      </c>
      <c r="AD1505" s="168">
        <f>ROUND(AA1505*$I1505*(1+$I$2),2)</f>
        <v>0</v>
      </c>
      <c r="AE1505" s="168">
        <f>ROUND(AA1505*($I1505+$H1505),2)</f>
        <v>0</v>
      </c>
      <c r="AF1505" s="169">
        <f>ROUND(AC1505+AD1505,2)</f>
        <v>0</v>
      </c>
      <c r="AG1505" s="170"/>
      <c r="AH1505" s="238" t="s">
        <v>1490</v>
      </c>
      <c r="AI1505" s="280"/>
      <c r="AJ1505" s="338"/>
      <c r="AK1505" s="338"/>
      <c r="AL1505" s="338"/>
      <c r="AM1505" s="338"/>
      <c r="AN1505" s="255"/>
      <c r="AO1505" s="256"/>
      <c r="AP1505" s="256"/>
      <c r="AQ1505" s="257"/>
      <c r="AR1505" s="338"/>
      <c r="AS1505" s="338"/>
      <c r="AT1505" s="338"/>
      <c r="AU1505" s="338"/>
      <c r="AV1505" s="338"/>
      <c r="AW1505" s="338"/>
      <c r="AX1505" s="338"/>
      <c r="AY1505" s="338"/>
      <c r="AZ1505" s="338"/>
      <c r="BA1505" s="338"/>
      <c r="BB1505" s="338"/>
      <c r="BC1505" s="338"/>
      <c r="BD1505" s="338"/>
      <c r="BE1505" s="338"/>
      <c r="BF1505" s="338"/>
      <c r="BG1505" s="338"/>
      <c r="BH1505" s="338"/>
      <c r="BI1505" s="338"/>
      <c r="BJ1505" s="338"/>
    </row>
    <row r="1506" spans="1:62" ht="30">
      <c r="A1506" s="281"/>
      <c r="B1506" s="282" t="s">
        <v>6865</v>
      </c>
      <c r="C1506" s="283" t="s">
        <v>2981</v>
      </c>
      <c r="D1506" s="273" t="s">
        <v>6866</v>
      </c>
      <c r="E1506" s="274"/>
      <c r="F1506" s="275" t="s">
        <v>2594</v>
      </c>
      <c r="G1506" s="276">
        <v>2</v>
      </c>
      <c r="H1506" s="277">
        <v>166.4</v>
      </c>
      <c r="I1506" s="278">
        <v>492.48</v>
      </c>
      <c r="J1506" s="279">
        <f>ROUND(H1506+I1506,2)</f>
        <v>658.88</v>
      </c>
      <c r="K1506" s="166">
        <f>ROUND(G1506*H1506,2)</f>
        <v>332.8</v>
      </c>
      <c r="L1506" s="166">
        <f>ROUND(G1506*I1506,2)</f>
        <v>984.96</v>
      </c>
      <c r="M1506" s="166">
        <f>ROUND(K1506+L1506,2)</f>
        <v>1317.76</v>
      </c>
      <c r="N1506" s="166">
        <f>ROUND(M1506*(1+$I$2),2)</f>
        <v>1647.2</v>
      </c>
      <c r="O1506" s="166"/>
      <c r="P1506" s="167">
        <f>ROUND(G1506-O1506,2)</f>
        <v>2</v>
      </c>
      <c r="Q1506" s="168">
        <f>ROUND(O1506*$H1506*(1+$I$2),2)</f>
        <v>0</v>
      </c>
      <c r="R1506" s="168">
        <f>ROUND(O1506*$I1506*(1+$I$2),2)</f>
        <v>0</v>
      </c>
      <c r="S1506" s="168">
        <f>ROUND(O1506*($I1506+$H1506),2)</f>
        <v>0</v>
      </c>
      <c r="T1506" s="169">
        <f>ROUND(Q1506+R1506,2)</f>
        <v>0</v>
      </c>
      <c r="U1506" s="166"/>
      <c r="V1506" s="167">
        <f>ROUND(P1506-U1506,2)</f>
        <v>2</v>
      </c>
      <c r="W1506" s="168">
        <f>ROUND(U1506*$H1506*(1+$I$2),2)</f>
        <v>0</v>
      </c>
      <c r="X1506" s="168">
        <f>ROUND(U1506*$I1506*(1+$I$2),2)</f>
        <v>0</v>
      </c>
      <c r="Y1506" s="168">
        <f>ROUND(U1506*($I1506+$H1506),2)</f>
        <v>0</v>
      </c>
      <c r="Z1506" s="169">
        <f>ROUND(W1506+X1506,2)</f>
        <v>0</v>
      </c>
      <c r="AA1506" s="166"/>
      <c r="AB1506" s="167">
        <f>ROUND(V1506-AA1506,2)</f>
        <v>2</v>
      </c>
      <c r="AC1506" s="168">
        <f>ROUND(AA1506*$H1506*(1+$I$2),2)</f>
        <v>0</v>
      </c>
      <c r="AD1506" s="168">
        <f>ROUND(AA1506*$I1506*(1+$I$2),2)</f>
        <v>0</v>
      </c>
      <c r="AE1506" s="168">
        <f>ROUND(AA1506*($I1506+$H1506),2)</f>
        <v>0</v>
      </c>
      <c r="AF1506" s="169">
        <f>ROUND(AC1506+AD1506,2)</f>
        <v>0</v>
      </c>
      <c r="AG1506" s="170"/>
      <c r="AH1506" s="238" t="s">
        <v>1490</v>
      </c>
      <c r="AI1506" s="280"/>
      <c r="AJ1506" s="338"/>
      <c r="AK1506" s="338"/>
      <c r="AL1506" s="338"/>
      <c r="AM1506" s="338"/>
      <c r="AN1506" s="255"/>
      <c r="AO1506" s="256"/>
      <c r="AP1506" s="256"/>
      <c r="AQ1506" s="257"/>
      <c r="AR1506" s="338"/>
      <c r="AS1506" s="338"/>
      <c r="AT1506" s="338"/>
      <c r="AU1506" s="338"/>
      <c r="AV1506" s="338"/>
      <c r="AW1506" s="338"/>
      <c r="AX1506" s="338"/>
      <c r="AY1506" s="338"/>
      <c r="AZ1506" s="338"/>
      <c r="BA1506" s="338"/>
      <c r="BB1506" s="338"/>
      <c r="BC1506" s="338"/>
      <c r="BD1506" s="338"/>
      <c r="BE1506" s="338"/>
      <c r="BF1506" s="338"/>
      <c r="BG1506" s="338"/>
      <c r="BH1506" s="338"/>
      <c r="BI1506" s="338"/>
      <c r="BJ1506" s="338"/>
    </row>
    <row r="1507" spans="1:62" ht="20.25" thickBot="1">
      <c r="A1507" s="281"/>
      <c r="B1507" s="282" t="s">
        <v>6867</v>
      </c>
      <c r="C1507" s="283" t="s">
        <v>2981</v>
      </c>
      <c r="D1507" s="273" t="s">
        <v>6868</v>
      </c>
      <c r="E1507" s="274"/>
      <c r="F1507" s="275" t="s">
        <v>2594</v>
      </c>
      <c r="G1507" s="276">
        <v>2</v>
      </c>
      <c r="H1507" s="277">
        <v>83.2</v>
      </c>
      <c r="I1507" s="278">
        <v>246.24</v>
      </c>
      <c r="J1507" s="279">
        <f>ROUND(H1507+I1507,2)</f>
        <v>329.44</v>
      </c>
      <c r="K1507" s="166">
        <f>ROUND(G1507*H1507,2)</f>
        <v>166.4</v>
      </c>
      <c r="L1507" s="166">
        <f>ROUND(G1507*I1507,2)</f>
        <v>492.48</v>
      </c>
      <c r="M1507" s="166">
        <f>ROUND(K1507+L1507,2)</f>
        <v>658.88</v>
      </c>
      <c r="N1507" s="166">
        <f>ROUND(M1507*(1+$I$2),2)</f>
        <v>823.6</v>
      </c>
      <c r="O1507" s="166"/>
      <c r="P1507" s="167">
        <f>ROUND(G1507-O1507,2)</f>
        <v>2</v>
      </c>
      <c r="Q1507" s="168">
        <f>ROUND(O1507*$H1507*(1+$I$2),2)</f>
        <v>0</v>
      </c>
      <c r="R1507" s="168">
        <f>ROUND(O1507*$I1507*(1+$I$2),2)</f>
        <v>0</v>
      </c>
      <c r="S1507" s="168">
        <f>ROUND(O1507*($I1507+$H1507),2)</f>
        <v>0</v>
      </c>
      <c r="T1507" s="169">
        <f>ROUND(Q1507+R1507,2)</f>
        <v>0</v>
      </c>
      <c r="U1507" s="166"/>
      <c r="V1507" s="167">
        <f>ROUND(P1507-U1507,2)</f>
        <v>2</v>
      </c>
      <c r="W1507" s="168">
        <f>ROUND(U1507*$H1507*(1+$I$2),2)</f>
        <v>0</v>
      </c>
      <c r="X1507" s="168">
        <f>ROUND(U1507*$I1507*(1+$I$2),2)</f>
        <v>0</v>
      </c>
      <c r="Y1507" s="168">
        <f>ROUND(U1507*($I1507+$H1507),2)</f>
        <v>0</v>
      </c>
      <c r="Z1507" s="169">
        <f>ROUND(W1507+X1507,2)</f>
        <v>0</v>
      </c>
      <c r="AA1507" s="166"/>
      <c r="AB1507" s="167">
        <f>ROUND(V1507-AA1507,2)</f>
        <v>2</v>
      </c>
      <c r="AC1507" s="168">
        <f>ROUND(AA1507*$H1507*(1+$I$2),2)</f>
        <v>0</v>
      </c>
      <c r="AD1507" s="168">
        <f>ROUND(AA1507*$I1507*(1+$I$2),2)</f>
        <v>0</v>
      </c>
      <c r="AE1507" s="168">
        <f>ROUND(AA1507*($I1507+$H1507),2)</f>
        <v>0</v>
      </c>
      <c r="AF1507" s="169">
        <f>ROUND(AC1507+AD1507,2)</f>
        <v>0</v>
      </c>
      <c r="AG1507" s="170"/>
      <c r="AH1507" s="238" t="s">
        <v>1490</v>
      </c>
      <c r="AI1507" s="280"/>
      <c r="AJ1507" s="338"/>
      <c r="AK1507" s="338"/>
      <c r="AL1507" s="338"/>
      <c r="AM1507" s="338"/>
      <c r="AN1507" s="255"/>
      <c r="AO1507" s="256"/>
      <c r="AP1507" s="256"/>
      <c r="AQ1507" s="257"/>
      <c r="AR1507" s="338"/>
      <c r="AS1507" s="338"/>
      <c r="AT1507" s="338"/>
      <c r="AU1507" s="338"/>
      <c r="AV1507" s="338"/>
      <c r="AW1507" s="338"/>
      <c r="AX1507" s="338"/>
      <c r="AY1507" s="338"/>
      <c r="AZ1507" s="338"/>
      <c r="BA1507" s="338"/>
      <c r="BB1507" s="338"/>
      <c r="BC1507" s="338"/>
      <c r="BD1507" s="338"/>
      <c r="BE1507" s="338"/>
      <c r="BF1507" s="338"/>
      <c r="BG1507" s="338"/>
      <c r="BH1507" s="338"/>
      <c r="BI1507" s="338"/>
      <c r="BJ1507" s="338"/>
    </row>
    <row r="1508" spans="1:62" ht="20.25" thickBot="1">
      <c r="A1508" s="293"/>
      <c r="B1508" s="243" t="s">
        <v>6869</v>
      </c>
      <c r="C1508" s="307" t="s">
        <v>2541</v>
      </c>
      <c r="D1508" s="244" t="s">
        <v>6870</v>
      </c>
      <c r="E1508" s="192">
        <f>SUM(N1510:N1512)</f>
        <v>12090.929999999998</v>
      </c>
      <c r="F1508" s="245"/>
      <c r="G1508" s="246" t="s">
        <v>2541</v>
      </c>
      <c r="H1508" s="247"/>
      <c r="I1508" s="248"/>
      <c r="J1508" s="249"/>
      <c r="K1508" s="250"/>
      <c r="L1508" s="250"/>
      <c r="M1508" s="250"/>
      <c r="N1508" s="250"/>
      <c r="O1508" s="251">
        <f>SUM(T1510:T1512)</f>
        <v>0</v>
      </c>
      <c r="P1508" s="252"/>
      <c r="Q1508" s="253"/>
      <c r="R1508" s="253"/>
      <c r="S1508" s="253"/>
      <c r="T1508" s="254"/>
      <c r="U1508" s="251">
        <f>SUM(Z1510:Z1512)</f>
        <v>0</v>
      </c>
      <c r="V1508" s="252"/>
      <c r="W1508" s="253"/>
      <c r="X1508" s="253"/>
      <c r="Y1508" s="253"/>
      <c r="Z1508" s="254"/>
      <c r="AA1508" s="251">
        <f>SUM(AF1510:AF1512)</f>
        <v>0</v>
      </c>
      <c r="AB1508" s="252"/>
      <c r="AC1508" s="253"/>
      <c r="AD1508" s="253"/>
      <c r="AE1508" s="253"/>
      <c r="AF1508" s="254"/>
      <c r="AG1508" s="237"/>
      <c r="AH1508" s="238" t="s">
        <v>1490</v>
      </c>
      <c r="AI1508" s="280"/>
      <c r="AJ1508" s="338"/>
      <c r="AK1508" s="338"/>
      <c r="AL1508" s="338"/>
      <c r="AM1508" s="338"/>
      <c r="AN1508" s="239"/>
      <c r="AO1508" s="240"/>
      <c r="AP1508" s="240"/>
      <c r="AQ1508" s="241"/>
      <c r="AR1508" s="338"/>
      <c r="AS1508" s="338"/>
      <c r="AT1508" s="338"/>
      <c r="AU1508" s="338"/>
      <c r="AV1508" s="338"/>
      <c r="AW1508" s="338"/>
      <c r="AX1508" s="338"/>
      <c r="AY1508" s="338"/>
      <c r="AZ1508" s="338"/>
      <c r="BA1508" s="338"/>
      <c r="BB1508" s="338"/>
      <c r="BC1508" s="338"/>
      <c r="BD1508" s="338"/>
      <c r="BE1508" s="338"/>
      <c r="BF1508" s="338"/>
      <c r="BG1508" s="338"/>
      <c r="BH1508" s="338"/>
      <c r="BI1508" s="338"/>
      <c r="BJ1508" s="338"/>
    </row>
    <row r="1509" spans="1:62" ht="19.5">
      <c r="A1509" s="287"/>
      <c r="B1509" s="259" t="s">
        <v>6871</v>
      </c>
      <c r="C1509" s="303" t="s">
        <v>2541</v>
      </c>
      <c r="D1509" s="260" t="s">
        <v>6872</v>
      </c>
      <c r="E1509" s="181">
        <f>SUM(N1510:N1512)</f>
        <v>12090.929999999998</v>
      </c>
      <c r="F1509" s="261"/>
      <c r="G1509" s="262" t="s">
        <v>2541</v>
      </c>
      <c r="H1509" s="263"/>
      <c r="I1509" s="264"/>
      <c r="J1509" s="265"/>
      <c r="K1509" s="266"/>
      <c r="L1509" s="266"/>
      <c r="M1509" s="266"/>
      <c r="N1509" s="266"/>
      <c r="O1509" s="267">
        <f>SUM(T1510:T1512)</f>
        <v>0</v>
      </c>
      <c r="P1509" s="268"/>
      <c r="Q1509" s="269"/>
      <c r="R1509" s="269"/>
      <c r="S1509" s="269"/>
      <c r="T1509" s="270"/>
      <c r="U1509" s="267">
        <f>SUM(Z1510:Z1512)</f>
        <v>0</v>
      </c>
      <c r="V1509" s="268"/>
      <c r="W1509" s="269"/>
      <c r="X1509" s="269"/>
      <c r="Y1509" s="269"/>
      <c r="Z1509" s="270"/>
      <c r="AA1509" s="267">
        <f>SUM(AF1510:AF1512)</f>
        <v>0</v>
      </c>
      <c r="AB1509" s="268"/>
      <c r="AC1509" s="269"/>
      <c r="AD1509" s="269"/>
      <c r="AE1509" s="269"/>
      <c r="AF1509" s="270"/>
      <c r="AG1509" s="237"/>
      <c r="AH1509" s="238" t="s">
        <v>1490</v>
      </c>
      <c r="AI1509" s="280"/>
      <c r="AJ1509" s="338"/>
      <c r="AK1509" s="338"/>
      <c r="AL1509" s="338"/>
      <c r="AM1509" s="338"/>
      <c r="AN1509" s="255"/>
      <c r="AO1509" s="256"/>
      <c r="AP1509" s="256"/>
      <c r="AQ1509" s="257"/>
      <c r="AR1509" s="338"/>
      <c r="AS1509" s="338"/>
      <c r="AT1509" s="338"/>
      <c r="AU1509" s="338"/>
      <c r="AV1509" s="338"/>
      <c r="AW1509" s="338"/>
      <c r="AX1509" s="338"/>
      <c r="AY1509" s="338"/>
      <c r="AZ1509" s="338"/>
      <c r="BA1509" s="338"/>
      <c r="BB1509" s="338"/>
      <c r="BC1509" s="338"/>
      <c r="BD1509" s="338"/>
      <c r="BE1509" s="338"/>
      <c r="BF1509" s="338"/>
      <c r="BG1509" s="338"/>
      <c r="BH1509" s="338"/>
      <c r="BI1509" s="338"/>
      <c r="BJ1509" s="338"/>
    </row>
    <row r="1510" spans="1:62" ht="19.5">
      <c r="A1510" s="281"/>
      <c r="B1510" s="282" t="s">
        <v>6873</v>
      </c>
      <c r="C1510" s="308" t="s">
        <v>6874</v>
      </c>
      <c r="D1510" s="273" t="s">
        <v>6875</v>
      </c>
      <c r="E1510" s="274"/>
      <c r="F1510" s="275" t="s">
        <v>2590</v>
      </c>
      <c r="G1510" s="276">
        <v>154</v>
      </c>
      <c r="H1510" s="277">
        <v>1.37</v>
      </c>
      <c r="I1510" s="278">
        <v>3.18</v>
      </c>
      <c r="J1510" s="279">
        <f>ROUND(H1510+I1510,2)</f>
        <v>4.55</v>
      </c>
      <c r="K1510" s="166">
        <f>ROUND(G1510*H1510,2)</f>
        <v>210.98</v>
      </c>
      <c r="L1510" s="166">
        <f>ROUND(G1510*I1510,2)</f>
        <v>489.72</v>
      </c>
      <c r="M1510" s="166">
        <f>ROUND(K1510+L1510,2)</f>
        <v>700.7</v>
      </c>
      <c r="N1510" s="166">
        <f>ROUND(M1510*(1+$I$2),2)</f>
        <v>875.88</v>
      </c>
      <c r="O1510" s="166"/>
      <c r="P1510" s="167">
        <f>ROUND(G1510-O1510,2)</f>
        <v>154</v>
      </c>
      <c r="Q1510" s="168">
        <f>ROUND(O1510*$H1510*(1+$I$2),2)</f>
        <v>0</v>
      </c>
      <c r="R1510" s="168">
        <f>ROUND(O1510*$I1510*(1+$I$2),2)</f>
        <v>0</v>
      </c>
      <c r="S1510" s="168">
        <f>ROUND(O1510*($I1510+$H1510),2)</f>
        <v>0</v>
      </c>
      <c r="T1510" s="169">
        <f>ROUND(Q1510+R1510,2)</f>
        <v>0</v>
      </c>
      <c r="U1510" s="166"/>
      <c r="V1510" s="167">
        <f>ROUND(P1510-U1510,2)</f>
        <v>154</v>
      </c>
      <c r="W1510" s="168">
        <f>ROUND(U1510*$H1510*(1+$I$2),2)</f>
        <v>0</v>
      </c>
      <c r="X1510" s="168">
        <f>ROUND(U1510*$I1510*(1+$I$2),2)</f>
        <v>0</v>
      </c>
      <c r="Y1510" s="168">
        <f>ROUND(U1510*($I1510+$H1510),2)</f>
        <v>0</v>
      </c>
      <c r="Z1510" s="169">
        <f>ROUND(W1510+X1510,2)</f>
        <v>0</v>
      </c>
      <c r="AA1510" s="166"/>
      <c r="AB1510" s="167">
        <f>ROUND(V1510-AA1510,2)</f>
        <v>154</v>
      </c>
      <c r="AC1510" s="168">
        <f>ROUND(AA1510*$H1510*(1+$I$2),2)</f>
        <v>0</v>
      </c>
      <c r="AD1510" s="168">
        <f>ROUND(AA1510*$I1510*(1+$I$2),2)</f>
        <v>0</v>
      </c>
      <c r="AE1510" s="168">
        <f>ROUND(AA1510*($I1510+$H1510),2)</f>
        <v>0</v>
      </c>
      <c r="AF1510" s="169">
        <f>ROUND(AC1510+AD1510,2)</f>
        <v>0</v>
      </c>
      <c r="AG1510" s="170"/>
      <c r="AH1510" s="238" t="s">
        <v>1490</v>
      </c>
      <c r="AI1510" s="280"/>
      <c r="AJ1510" s="338"/>
      <c r="AK1510" s="338"/>
      <c r="AL1510" s="338"/>
      <c r="AM1510" s="338"/>
      <c r="AN1510" s="255"/>
      <c r="AO1510" s="256"/>
      <c r="AP1510" s="256"/>
      <c r="AQ1510" s="257"/>
      <c r="AR1510" s="338"/>
      <c r="AS1510" s="338"/>
      <c r="AT1510" s="338"/>
      <c r="AU1510" s="338"/>
      <c r="AV1510" s="338"/>
      <c r="AW1510" s="338"/>
      <c r="AX1510" s="338"/>
      <c r="AY1510" s="338"/>
      <c r="AZ1510" s="338"/>
      <c r="BA1510" s="338"/>
      <c r="BB1510" s="338"/>
      <c r="BC1510" s="338"/>
      <c r="BD1510" s="338"/>
      <c r="BE1510" s="338"/>
      <c r="BF1510" s="338"/>
      <c r="BG1510" s="338"/>
      <c r="BH1510" s="338"/>
      <c r="BI1510" s="338"/>
      <c r="BJ1510" s="338"/>
    </row>
    <row r="1511" spans="1:62" ht="30">
      <c r="A1511" s="281"/>
      <c r="B1511" s="282" t="s">
        <v>6876</v>
      </c>
      <c r="C1511" s="310" t="s">
        <v>6877</v>
      </c>
      <c r="D1511" s="273" t="s">
        <v>6878</v>
      </c>
      <c r="E1511" s="274"/>
      <c r="F1511" s="275" t="s">
        <v>2590</v>
      </c>
      <c r="G1511" s="276">
        <v>1800</v>
      </c>
      <c r="H1511" s="277">
        <v>1.88</v>
      </c>
      <c r="I1511" s="278">
        <v>3.08</v>
      </c>
      <c r="J1511" s="279">
        <f>ROUND(H1511+I1511,2)</f>
        <v>4.96</v>
      </c>
      <c r="K1511" s="166">
        <f>ROUND(G1511*H1511,2)</f>
        <v>3384</v>
      </c>
      <c r="L1511" s="166">
        <f>ROUND(G1511*I1511,2)</f>
        <v>5544</v>
      </c>
      <c r="M1511" s="166">
        <f>ROUND(K1511+L1511,2)</f>
        <v>8928</v>
      </c>
      <c r="N1511" s="166">
        <f>ROUND(M1511*(1+$I$2),2)</f>
        <v>11160</v>
      </c>
      <c r="O1511" s="166"/>
      <c r="P1511" s="167">
        <f>ROUND(G1511-O1511,2)</f>
        <v>1800</v>
      </c>
      <c r="Q1511" s="168">
        <f>ROUND(O1511*$H1511*(1+$I$2),2)</f>
        <v>0</v>
      </c>
      <c r="R1511" s="168">
        <f>ROUND(O1511*$I1511*(1+$I$2),2)</f>
        <v>0</v>
      </c>
      <c r="S1511" s="168">
        <f>ROUND(O1511*($I1511+$H1511),2)</f>
        <v>0</v>
      </c>
      <c r="T1511" s="169">
        <f>ROUND(Q1511+R1511,2)</f>
        <v>0</v>
      </c>
      <c r="U1511" s="166"/>
      <c r="V1511" s="167">
        <f>ROUND(P1511-U1511,2)</f>
        <v>1800</v>
      </c>
      <c r="W1511" s="168">
        <f>ROUND(U1511*$H1511*(1+$I$2),2)</f>
        <v>0</v>
      </c>
      <c r="X1511" s="168">
        <f>ROUND(U1511*$I1511*(1+$I$2),2)</f>
        <v>0</v>
      </c>
      <c r="Y1511" s="168">
        <f>ROUND(U1511*($I1511+$H1511),2)</f>
        <v>0</v>
      </c>
      <c r="Z1511" s="169">
        <f>ROUND(W1511+X1511,2)</f>
        <v>0</v>
      </c>
      <c r="AA1511" s="166"/>
      <c r="AB1511" s="167">
        <f>ROUND(V1511-AA1511,2)</f>
        <v>1800</v>
      </c>
      <c r="AC1511" s="168">
        <f>ROUND(AA1511*$H1511*(1+$I$2),2)</f>
        <v>0</v>
      </c>
      <c r="AD1511" s="168">
        <f>ROUND(AA1511*$I1511*(1+$I$2),2)</f>
        <v>0</v>
      </c>
      <c r="AE1511" s="168">
        <f>ROUND(AA1511*($I1511+$H1511),2)</f>
        <v>0</v>
      </c>
      <c r="AF1511" s="169">
        <f>ROUND(AC1511+AD1511,2)</f>
        <v>0</v>
      </c>
      <c r="AG1511" s="170"/>
      <c r="AH1511" s="238" t="s">
        <v>1490</v>
      </c>
      <c r="AI1511" s="280"/>
      <c r="AJ1511" s="338"/>
      <c r="AK1511" s="338"/>
      <c r="AL1511" s="338"/>
      <c r="AM1511" s="338"/>
      <c r="AN1511" s="255"/>
      <c r="AO1511" s="256" t="s">
        <v>6879</v>
      </c>
      <c r="AP1511" s="256" t="s">
        <v>6170</v>
      </c>
      <c r="AQ1511" s="257" t="s">
        <v>6880</v>
      </c>
      <c r="AR1511" s="338"/>
      <c r="AS1511" s="338"/>
      <c r="AT1511" s="338"/>
      <c r="AU1511" s="338"/>
      <c r="AV1511" s="338"/>
      <c r="AW1511" s="338"/>
      <c r="AX1511" s="338"/>
      <c r="AY1511" s="338"/>
      <c r="AZ1511" s="338"/>
      <c r="BA1511" s="338"/>
      <c r="BB1511" s="338"/>
      <c r="BC1511" s="338"/>
      <c r="BD1511" s="338"/>
      <c r="BE1511" s="338"/>
      <c r="BF1511" s="338"/>
      <c r="BG1511" s="338"/>
      <c r="BH1511" s="338"/>
      <c r="BI1511" s="338"/>
      <c r="BJ1511" s="338"/>
    </row>
    <row r="1512" spans="1:62" ht="30.75" thickBot="1">
      <c r="A1512" s="281"/>
      <c r="B1512" s="282" t="s">
        <v>6881</v>
      </c>
      <c r="C1512" s="299" t="s">
        <v>6882</v>
      </c>
      <c r="D1512" s="273" t="s">
        <v>6883</v>
      </c>
      <c r="E1512" s="274"/>
      <c r="F1512" s="275" t="s">
        <v>2594</v>
      </c>
      <c r="G1512" s="276">
        <v>6</v>
      </c>
      <c r="H1512" s="277">
        <v>4.22</v>
      </c>
      <c r="I1512" s="278">
        <v>3.12</v>
      </c>
      <c r="J1512" s="279">
        <f>ROUND(H1512+I1512,2)</f>
        <v>7.34</v>
      </c>
      <c r="K1512" s="166">
        <f>ROUND(G1512*H1512,2)</f>
        <v>25.32</v>
      </c>
      <c r="L1512" s="166">
        <f>ROUND(G1512*I1512,2)</f>
        <v>18.72</v>
      </c>
      <c r="M1512" s="166">
        <f>ROUND(K1512+L1512,2)</f>
        <v>44.04</v>
      </c>
      <c r="N1512" s="166">
        <f>ROUND(M1512*(1+$I$2),2)</f>
        <v>55.05</v>
      </c>
      <c r="O1512" s="166"/>
      <c r="P1512" s="167">
        <f>ROUND(G1512-O1512,2)</f>
        <v>6</v>
      </c>
      <c r="Q1512" s="168">
        <f>ROUND(O1512*$H1512*(1+$I$2),2)</f>
        <v>0</v>
      </c>
      <c r="R1512" s="168">
        <f>ROUND(O1512*$I1512*(1+$I$2),2)</f>
        <v>0</v>
      </c>
      <c r="S1512" s="168">
        <f>ROUND(O1512*($I1512+$H1512),2)</f>
        <v>0</v>
      </c>
      <c r="T1512" s="169">
        <f>ROUND(Q1512+R1512,2)</f>
        <v>0</v>
      </c>
      <c r="U1512" s="166"/>
      <c r="V1512" s="167">
        <f>ROUND(P1512-U1512,2)</f>
        <v>6</v>
      </c>
      <c r="W1512" s="168">
        <f>ROUND(U1512*$H1512*(1+$I$2),2)</f>
        <v>0</v>
      </c>
      <c r="X1512" s="168">
        <f>ROUND(U1512*$I1512*(1+$I$2),2)</f>
        <v>0</v>
      </c>
      <c r="Y1512" s="168">
        <f>ROUND(U1512*($I1512+$H1512),2)</f>
        <v>0</v>
      </c>
      <c r="Z1512" s="169">
        <f>ROUND(W1512+X1512,2)</f>
        <v>0</v>
      </c>
      <c r="AA1512" s="166"/>
      <c r="AB1512" s="167">
        <f>ROUND(V1512-AA1512,2)</f>
        <v>6</v>
      </c>
      <c r="AC1512" s="168">
        <f>ROUND(AA1512*$H1512*(1+$I$2),2)</f>
        <v>0</v>
      </c>
      <c r="AD1512" s="168">
        <f>ROUND(AA1512*$I1512*(1+$I$2),2)</f>
        <v>0</v>
      </c>
      <c r="AE1512" s="168">
        <f>ROUND(AA1512*($I1512+$H1512),2)</f>
        <v>0</v>
      </c>
      <c r="AF1512" s="169">
        <f>ROUND(AC1512+AD1512,2)</f>
        <v>0</v>
      </c>
      <c r="AG1512" s="170"/>
      <c r="AH1512" s="238" t="s">
        <v>1490</v>
      </c>
      <c r="AI1512" s="280"/>
      <c r="AJ1512" s="338"/>
      <c r="AK1512" s="338"/>
      <c r="AL1512" s="338"/>
      <c r="AM1512" s="338"/>
      <c r="AN1512" s="255"/>
      <c r="AO1512" s="256"/>
      <c r="AP1512" s="256"/>
      <c r="AQ1512" s="257"/>
      <c r="AR1512" s="338"/>
      <c r="AS1512" s="338"/>
      <c r="AT1512" s="338"/>
      <c r="AU1512" s="338"/>
      <c r="AV1512" s="338"/>
      <c r="AW1512" s="338"/>
      <c r="AX1512" s="338"/>
      <c r="AY1512" s="338"/>
      <c r="AZ1512" s="338"/>
      <c r="BA1512" s="338"/>
      <c r="BB1512" s="338"/>
      <c r="BC1512" s="338"/>
      <c r="BD1512" s="338"/>
      <c r="BE1512" s="338"/>
      <c r="BF1512" s="338"/>
      <c r="BG1512" s="338"/>
      <c r="BH1512" s="338"/>
      <c r="BI1512" s="338"/>
      <c r="BJ1512" s="338"/>
    </row>
    <row r="1513" spans="1:62" ht="19.5">
      <c r="A1513" s="297"/>
      <c r="B1513" s="304" t="s">
        <v>2495</v>
      </c>
      <c r="C1513" s="346" t="s">
        <v>2541</v>
      </c>
      <c r="D1513" s="347"/>
      <c r="E1513" s="348"/>
      <c r="F1513" s="348"/>
      <c r="G1513" s="349" t="s">
        <v>2541</v>
      </c>
      <c r="H1513" s="229"/>
      <c r="I1513" s="230"/>
      <c r="J1513" s="231"/>
      <c r="K1513" s="232"/>
      <c r="L1513" s="232"/>
      <c r="M1513" s="232"/>
      <c r="N1513" s="232"/>
      <c r="O1513" s="232"/>
      <c r="P1513" s="234"/>
      <c r="Q1513" s="235"/>
      <c r="R1513" s="235"/>
      <c r="S1513" s="235"/>
      <c r="T1513" s="236"/>
      <c r="U1513" s="232"/>
      <c r="V1513" s="234"/>
      <c r="W1513" s="235"/>
      <c r="X1513" s="235"/>
      <c r="Y1513" s="235"/>
      <c r="Z1513" s="236"/>
      <c r="AA1513" s="232"/>
      <c r="AB1513" s="234"/>
      <c r="AC1513" s="235"/>
      <c r="AD1513" s="235"/>
      <c r="AE1513" s="235"/>
      <c r="AF1513" s="236"/>
      <c r="AG1513" s="237"/>
      <c r="AH1513" s="238" t="s">
        <v>1490</v>
      </c>
      <c r="AI1513" s="280"/>
      <c r="AJ1513" s="338"/>
      <c r="AK1513" s="338"/>
      <c r="AL1513" s="338"/>
      <c r="AM1513" s="338"/>
      <c r="AN1513" s="255"/>
      <c r="AO1513" s="256"/>
      <c r="AP1513" s="256"/>
      <c r="AQ1513" s="257"/>
      <c r="AR1513" s="338"/>
      <c r="AS1513" s="338"/>
      <c r="AT1513" s="338"/>
      <c r="AU1513" s="338"/>
      <c r="AV1513" s="338"/>
      <c r="AW1513" s="338"/>
      <c r="AX1513" s="338"/>
      <c r="AY1513" s="338"/>
      <c r="AZ1513" s="338"/>
      <c r="BA1513" s="338"/>
      <c r="BB1513" s="338"/>
      <c r="BC1513" s="338"/>
      <c r="BD1513" s="338"/>
      <c r="BE1513" s="338"/>
      <c r="BF1513" s="338"/>
      <c r="BG1513" s="338"/>
      <c r="BH1513" s="338"/>
      <c r="BI1513" s="338"/>
      <c r="BJ1513" s="338"/>
    </row>
    <row r="1514" spans="1:62">
      <c r="A1514" s="350" t="s">
        <v>1570</v>
      </c>
      <c r="B1514" s="350" t="s">
        <v>1570</v>
      </c>
      <c r="C1514" s="350" t="s">
        <v>1570</v>
      </c>
      <c r="D1514" s="350" t="s">
        <v>1570</v>
      </c>
      <c r="E1514" s="350" t="s">
        <v>1570</v>
      </c>
      <c r="F1514" s="350" t="s">
        <v>1570</v>
      </c>
      <c r="G1514" s="350" t="s">
        <v>1570</v>
      </c>
      <c r="H1514" s="350" t="s">
        <v>1570</v>
      </c>
      <c r="I1514" s="350" t="s">
        <v>1570</v>
      </c>
      <c r="J1514" s="350" t="s">
        <v>1570</v>
      </c>
      <c r="K1514" s="350" t="s">
        <v>1570</v>
      </c>
      <c r="L1514" s="350" t="s">
        <v>1570</v>
      </c>
      <c r="M1514" s="350" t="s">
        <v>1570</v>
      </c>
      <c r="N1514" s="350" t="s">
        <v>1570</v>
      </c>
      <c r="O1514" s="350" t="s">
        <v>1570</v>
      </c>
      <c r="P1514" s="350" t="s">
        <v>1570</v>
      </c>
      <c r="Q1514" s="350" t="s">
        <v>1570</v>
      </c>
      <c r="R1514" s="350" t="s">
        <v>1570</v>
      </c>
      <c r="S1514" s="350" t="s">
        <v>1570</v>
      </c>
      <c r="T1514" s="350" t="s">
        <v>1570</v>
      </c>
      <c r="U1514" s="350" t="s">
        <v>1570</v>
      </c>
      <c r="V1514" s="350" t="s">
        <v>1570</v>
      </c>
      <c r="W1514" s="350" t="s">
        <v>1570</v>
      </c>
      <c r="X1514" s="350" t="s">
        <v>1570</v>
      </c>
      <c r="Y1514" s="350" t="s">
        <v>1570</v>
      </c>
      <c r="Z1514" s="350" t="s">
        <v>1570</v>
      </c>
      <c r="AA1514" s="350" t="s">
        <v>1570</v>
      </c>
      <c r="AB1514" s="350" t="s">
        <v>1570</v>
      </c>
      <c r="AC1514" s="350" t="s">
        <v>1570</v>
      </c>
      <c r="AD1514" s="350" t="s">
        <v>1570</v>
      </c>
      <c r="AE1514" s="350" t="s">
        <v>1570</v>
      </c>
      <c r="AF1514" s="350" t="s">
        <v>1570</v>
      </c>
      <c r="AG1514" s="350" t="s">
        <v>1570</v>
      </c>
      <c r="AH1514" s="350" t="s">
        <v>1570</v>
      </c>
      <c r="AI1514" s="350" t="s">
        <v>1570</v>
      </c>
      <c r="AJ1514" s="350" t="s">
        <v>1570</v>
      </c>
      <c r="AK1514" s="350" t="s">
        <v>1570</v>
      </c>
      <c r="AL1514" s="350" t="s">
        <v>1570</v>
      </c>
      <c r="AM1514" s="350" t="s">
        <v>1570</v>
      </c>
      <c r="AN1514" s="350" t="s">
        <v>1570</v>
      </c>
      <c r="AO1514" s="350" t="s">
        <v>1570</v>
      </c>
      <c r="AP1514" s="350" t="s">
        <v>1570</v>
      </c>
      <c r="AQ1514" s="350" t="s">
        <v>1570</v>
      </c>
      <c r="AR1514" s="350" t="s">
        <v>1570</v>
      </c>
      <c r="AS1514" s="350" t="s">
        <v>1570</v>
      </c>
      <c r="AT1514" s="350" t="s">
        <v>1570</v>
      </c>
      <c r="AU1514" s="338"/>
      <c r="AV1514" s="338"/>
      <c r="AW1514" s="338"/>
      <c r="AX1514" s="338"/>
      <c r="AY1514" s="338"/>
      <c r="AZ1514" s="338"/>
      <c r="BA1514" s="338"/>
      <c r="BB1514" s="338"/>
      <c r="BC1514" s="338"/>
      <c r="BD1514" s="338"/>
      <c r="BE1514" s="338"/>
      <c r="BF1514" s="338"/>
      <c r="BG1514" s="338"/>
      <c r="BH1514" s="338"/>
      <c r="BI1514" s="338"/>
      <c r="BJ1514" s="338"/>
    </row>
    <row r="1515" spans="1:62" ht="20.25" thickBot="1">
      <c r="A1515" s="351"/>
      <c r="B1515" s="352"/>
      <c r="C1515" s="353"/>
      <c r="D1515" s="354"/>
      <c r="E1515" s="354"/>
      <c r="F1515" s="354"/>
      <c r="G1515" s="354"/>
      <c r="H1515" s="354"/>
      <c r="I1515" s="355"/>
      <c r="J1515" s="355"/>
      <c r="K1515" s="355"/>
      <c r="L1515" s="355"/>
      <c r="M1515" s="355"/>
      <c r="N1515" s="355"/>
      <c r="O1515" s="355"/>
      <c r="P1515" s="355"/>
      <c r="Q1515" s="355"/>
      <c r="R1515" s="355"/>
      <c r="S1515" s="355"/>
      <c r="T1515" s="355"/>
      <c r="U1515" s="355"/>
      <c r="V1515" s="355"/>
      <c r="W1515" s="355"/>
      <c r="X1515" s="355"/>
      <c r="Y1515" s="355"/>
      <c r="BD1515" s="338"/>
      <c r="BE1515" s="338"/>
      <c r="BF1515" s="338"/>
    </row>
    <row r="1516" spans="1:62" ht="53.25" thickBot="1">
      <c r="A1516" s="356"/>
      <c r="B1516" s="356"/>
      <c r="C1516" s="357" t="s">
        <v>6884</v>
      </c>
      <c r="D1516" s="358">
        <f>G3</f>
        <v>0</v>
      </c>
      <c r="E1516" s="356"/>
      <c r="F1516" s="359"/>
      <c r="G1516" s="360"/>
      <c r="H1516" s="361"/>
      <c r="I1516" s="362"/>
      <c r="J1516" s="362"/>
      <c r="K1516" s="362"/>
      <c r="L1516" s="362"/>
      <c r="M1516" s="362"/>
      <c r="N1516" s="362"/>
      <c r="O1516" s="362"/>
      <c r="P1516" s="362"/>
      <c r="Q1516" s="362"/>
      <c r="R1516" s="362"/>
      <c r="S1516" s="362"/>
      <c r="T1516" s="362"/>
      <c r="U1516" s="362"/>
      <c r="V1516" s="362"/>
      <c r="W1516" s="362"/>
      <c r="X1516" s="362"/>
      <c r="Y1516" s="362"/>
      <c r="BD1516" s="338"/>
      <c r="BE1516" s="338"/>
      <c r="BF1516" s="338"/>
    </row>
    <row r="1517" spans="1:62" ht="21" customHeight="1">
      <c r="A1517" s="363"/>
      <c r="B1517" s="356"/>
      <c r="C1517" s="1052" t="s">
        <v>6885</v>
      </c>
      <c r="D1517" s="1053"/>
      <c r="E1517" s="356"/>
      <c r="F1517" s="359"/>
      <c r="G1517" s="360"/>
      <c r="H1517" s="361"/>
      <c r="I1517" s="362"/>
      <c r="J1517" s="362"/>
      <c r="K1517" s="364"/>
      <c r="L1517" s="364"/>
      <c r="M1517" s="364"/>
      <c r="N1517" s="364"/>
      <c r="O1517" s="364"/>
      <c r="P1517" s="364"/>
      <c r="Q1517" s="364"/>
      <c r="R1517" s="364"/>
      <c r="S1517" s="364"/>
      <c r="T1517" s="364"/>
      <c r="U1517" s="364"/>
      <c r="V1517" s="364"/>
      <c r="W1517" s="364"/>
      <c r="X1517" s="364"/>
      <c r="Y1517" s="364"/>
      <c r="BD1517" s="338"/>
      <c r="BE1517" s="338"/>
      <c r="BF1517" s="338"/>
    </row>
    <row r="1518" spans="1:62" ht="23.25">
      <c r="A1518" s="365"/>
      <c r="B1518" s="356"/>
      <c r="C1518" s="1054"/>
      <c r="D1518" s="1055"/>
      <c r="E1518" s="356"/>
      <c r="F1518" s="359"/>
      <c r="G1518" s="360"/>
      <c r="H1518" s="361"/>
      <c r="I1518" s="362"/>
      <c r="J1518" s="362"/>
      <c r="K1518" s="364"/>
      <c r="L1518" s="189"/>
      <c r="M1518" s="189"/>
      <c r="N1518" s="189"/>
      <c r="O1518" s="189"/>
      <c r="P1518" s="189"/>
      <c r="Q1518" s="189"/>
      <c r="R1518" s="189"/>
      <c r="S1518" s="189"/>
      <c r="T1518" s="189"/>
      <c r="U1518" s="189"/>
      <c r="V1518" s="189"/>
      <c r="W1518" s="189"/>
      <c r="X1518" s="189"/>
      <c r="Y1518" s="189"/>
      <c r="BD1518" s="338"/>
      <c r="BE1518" s="338"/>
      <c r="BF1518" s="338"/>
    </row>
    <row r="1519" spans="1:62" ht="21" thickBot="1">
      <c r="A1519" s="366"/>
      <c r="B1519" s="367"/>
      <c r="C1519" s="1056"/>
      <c r="D1519" s="1057"/>
      <c r="E1519" s="368"/>
      <c r="F1519" s="360"/>
      <c r="G1519" s="360"/>
      <c r="H1519" s="361"/>
      <c r="I1519" s="362"/>
      <c r="J1519" s="362"/>
      <c r="K1519" s="364"/>
      <c r="L1519" s="369"/>
      <c r="M1519" s="369"/>
      <c r="N1519" s="369"/>
      <c r="O1519" s="369"/>
      <c r="P1519" s="369"/>
      <c r="Q1519" s="369"/>
      <c r="R1519" s="369"/>
      <c r="S1519" s="369"/>
      <c r="T1519" s="369"/>
      <c r="U1519" s="369"/>
      <c r="V1519" s="369"/>
      <c r="W1519" s="369"/>
      <c r="X1519" s="369"/>
      <c r="Y1519" s="369"/>
      <c r="BD1519" s="338"/>
      <c r="BE1519" s="338"/>
      <c r="BF1519" s="338"/>
    </row>
    <row r="1520" spans="1:62" ht="21" thickBot="1">
      <c r="A1520" s="370"/>
      <c r="B1520" s="371"/>
      <c r="C1520" s="372"/>
      <c r="D1520" s="373"/>
      <c r="E1520" s="371"/>
      <c r="F1520" s="374"/>
      <c r="G1520" s="375"/>
      <c r="H1520" s="371"/>
      <c r="I1520" s="371"/>
      <c r="J1520" s="371"/>
      <c r="K1520" s="371"/>
      <c r="L1520" s="371"/>
      <c r="M1520" s="373"/>
      <c r="N1520" s="376"/>
      <c r="O1520" s="377"/>
      <c r="P1520" s="377"/>
      <c r="Q1520" s="377"/>
      <c r="R1520" s="377"/>
      <c r="S1520" s="377"/>
      <c r="T1520" s="377"/>
      <c r="U1520" s="377"/>
      <c r="V1520" s="377"/>
      <c r="W1520" s="377"/>
      <c r="X1520" s="377"/>
      <c r="Y1520" s="377"/>
      <c r="Z1520" s="377"/>
      <c r="AA1520" s="377"/>
      <c r="AB1520" s="377"/>
      <c r="AC1520" s="377"/>
      <c r="AD1520" s="377"/>
      <c r="AE1520" s="377"/>
      <c r="AF1520" s="377"/>
      <c r="AG1520" s="377"/>
    </row>
    <row r="1521" spans="1:33" ht="21" thickBot="1">
      <c r="A1521" s="378"/>
      <c r="B1521" s="379"/>
      <c r="C1521" s="380"/>
      <c r="D1521" s="381"/>
      <c r="E1521" s="382"/>
      <c r="F1521" s="383"/>
      <c r="G1521" s="361"/>
      <c r="H1521" s="384"/>
      <c r="I1521" s="385"/>
      <c r="J1521" s="385"/>
      <c r="K1521" s="385"/>
      <c r="L1521" s="385"/>
      <c r="M1521" s="385"/>
      <c r="N1521" s="385"/>
      <c r="O1521" s="338"/>
      <c r="P1521" s="338"/>
      <c r="Q1521" s="338"/>
      <c r="R1521" s="338"/>
      <c r="S1521" s="338"/>
      <c r="T1521" s="338"/>
      <c r="U1521" s="338"/>
      <c r="V1521" s="338"/>
      <c r="W1521" s="338"/>
      <c r="X1521" s="338"/>
      <c r="Y1521" s="338"/>
      <c r="Z1521" s="338"/>
      <c r="AA1521" s="338"/>
      <c r="AB1521" s="338"/>
      <c r="AC1521" s="338"/>
      <c r="AD1521" s="338"/>
      <c r="AE1521" s="338"/>
      <c r="AF1521" s="338"/>
      <c r="AG1521" s="338"/>
    </row>
    <row r="1522" spans="1:33" ht="21" thickBot="1">
      <c r="A1522" s="386"/>
      <c r="B1522" s="379"/>
      <c r="C1522" s="380"/>
      <c r="D1522" s="387"/>
      <c r="E1522" s="388"/>
      <c r="F1522" s="389"/>
      <c r="G1522" s="390"/>
      <c r="H1522" s="356"/>
    </row>
    <row r="1523" spans="1:33" ht="18.75" thickBot="1">
      <c r="A1523" s="391"/>
      <c r="B1523" s="392"/>
      <c r="C1523" s="393"/>
      <c r="D1523" s="394"/>
      <c r="E1523" s="395"/>
      <c r="F1523" s="396"/>
      <c r="G1523" s="396"/>
      <c r="H1523" s="356"/>
    </row>
    <row r="1524" spans="1:33" ht="21" thickBot="1">
      <c r="A1524" s="397"/>
      <c r="B1524" s="367"/>
      <c r="C1524" s="398"/>
      <c r="D1524" s="399"/>
      <c r="E1524" s="368"/>
      <c r="F1524" s="360"/>
      <c r="G1524" s="400"/>
      <c r="H1524" s="401"/>
    </row>
    <row r="1525" spans="1:33" ht="21" thickBot="1">
      <c r="A1525" s="402"/>
      <c r="B1525" s="403"/>
      <c r="C1525" s="404"/>
      <c r="D1525" s="405"/>
      <c r="E1525" s="405"/>
      <c r="F1525" s="406"/>
      <c r="G1525" s="407"/>
      <c r="H1525" s="405"/>
      <c r="I1525" s="405">
        <v>0</v>
      </c>
      <c r="J1525" s="405"/>
      <c r="K1525" s="405"/>
      <c r="L1525" s="408"/>
      <c r="M1525" s="409"/>
      <c r="N1525" s="409"/>
      <c r="O1525" s="409"/>
      <c r="P1525" s="409"/>
      <c r="Q1525" s="409"/>
      <c r="R1525" s="409"/>
      <c r="S1525" s="409"/>
      <c r="T1525" s="409"/>
      <c r="U1525" s="409"/>
      <c r="V1525" s="409"/>
      <c r="W1525" s="409"/>
      <c r="X1525" s="409"/>
      <c r="Y1525" s="409"/>
      <c r="Z1525" s="409"/>
      <c r="AA1525" s="409"/>
      <c r="AB1525" s="409"/>
      <c r="AC1525" s="409"/>
      <c r="AD1525" s="409"/>
      <c r="AE1525" s="409"/>
      <c r="AF1525" s="409"/>
      <c r="AG1525" s="409"/>
    </row>
    <row r="1526" spans="1:33" ht="20.25">
      <c r="A1526" s="410"/>
      <c r="B1526" s="411"/>
      <c r="C1526" s="412" t="s">
        <v>6886</v>
      </c>
      <c r="D1526" s="413"/>
      <c r="E1526" s="414"/>
      <c r="F1526" s="415" t="s">
        <v>6887</v>
      </c>
      <c r="G1526" s="416"/>
      <c r="H1526" s="416"/>
      <c r="I1526" s="416"/>
      <c r="J1526" s="416"/>
      <c r="K1526" s="416"/>
      <c r="L1526" s="417"/>
      <c r="M1526" s="418"/>
      <c r="N1526" s="418"/>
      <c r="O1526" s="418"/>
      <c r="P1526" s="418"/>
      <c r="Q1526" s="418"/>
      <c r="R1526" s="418"/>
      <c r="S1526" s="418"/>
      <c r="T1526" s="418"/>
      <c r="U1526" s="418"/>
      <c r="V1526" s="418"/>
      <c r="W1526" s="418"/>
      <c r="X1526" s="418"/>
      <c r="Y1526" s="418"/>
      <c r="Z1526" s="418"/>
      <c r="AA1526" s="418"/>
      <c r="AB1526" s="418"/>
      <c r="AC1526" s="418"/>
      <c r="AD1526" s="418"/>
      <c r="AE1526" s="418"/>
      <c r="AF1526" s="418"/>
      <c r="AG1526" s="418"/>
    </row>
    <row r="1527" spans="1:33" ht="20.25">
      <c r="A1527" s="419"/>
      <c r="B1527" s="420"/>
      <c r="C1527" s="421" t="s">
        <v>6888</v>
      </c>
      <c r="D1527" s="413"/>
      <c r="E1527" s="422"/>
      <c r="F1527" s="423" t="s">
        <v>6889</v>
      </c>
      <c r="G1527" s="424"/>
      <c r="H1527" s="424"/>
      <c r="I1527" s="424"/>
      <c r="J1527" s="424"/>
      <c r="K1527" s="424"/>
      <c r="L1527" s="425"/>
      <c r="M1527" s="418"/>
      <c r="N1527" s="418"/>
      <c r="O1527" s="418"/>
      <c r="P1527" s="418"/>
      <c r="Q1527" s="418"/>
      <c r="R1527" s="418"/>
      <c r="S1527" s="418"/>
      <c r="T1527" s="418"/>
      <c r="U1527" s="418"/>
      <c r="V1527" s="418"/>
      <c r="W1527" s="418"/>
      <c r="X1527" s="418"/>
      <c r="Y1527" s="418"/>
      <c r="Z1527" s="418"/>
      <c r="AA1527" s="418"/>
      <c r="AB1527" s="418"/>
      <c r="AC1527" s="418"/>
      <c r="AD1527" s="418"/>
      <c r="AE1527" s="418"/>
      <c r="AF1527" s="418"/>
      <c r="AG1527" s="418"/>
    </row>
    <row r="1528" spans="1:33" ht="21" thickBot="1">
      <c r="A1528" s="426"/>
      <c r="B1528" s="427"/>
      <c r="C1528" s="428" t="s">
        <v>6890</v>
      </c>
      <c r="D1528" s="429"/>
      <c r="E1528" s="430"/>
      <c r="F1528" s="431" t="s">
        <v>6891</v>
      </c>
      <c r="G1528" s="432"/>
      <c r="H1528" s="432"/>
      <c r="I1528" s="432"/>
      <c r="J1528" s="432"/>
      <c r="K1528" s="432"/>
      <c r="L1528" s="433"/>
      <c r="M1528" s="418"/>
      <c r="N1528" s="418"/>
      <c r="Q1528" s="418"/>
      <c r="R1528" s="418"/>
      <c r="S1528" s="418"/>
      <c r="T1528" s="418"/>
      <c r="U1528" s="418"/>
      <c r="V1528" s="418"/>
      <c r="W1528" s="418"/>
      <c r="X1528" s="418"/>
      <c r="Y1528" s="418"/>
      <c r="Z1528" s="418"/>
      <c r="AA1528" s="418"/>
      <c r="AB1528" s="418"/>
      <c r="AC1528" s="418"/>
      <c r="AD1528" s="418"/>
      <c r="AE1528" s="418"/>
      <c r="AF1528" s="418"/>
      <c r="AG1528" s="418"/>
    </row>
    <row r="1529" spans="1:33" ht="20.25">
      <c r="A1529" s="397"/>
      <c r="B1529" s="367"/>
      <c r="C1529" s="398"/>
      <c r="D1529" s="399"/>
      <c r="E1529" s="368"/>
      <c r="F1529" s="360"/>
      <c r="G1529" s="400"/>
      <c r="H1529" s="401"/>
      <c r="I1529" s="434"/>
      <c r="J1529" s="434"/>
      <c r="K1529" s="434"/>
      <c r="L1529" s="435"/>
      <c r="M1529" s="399"/>
      <c r="N1529" s="399"/>
      <c r="Q1529" s="436"/>
      <c r="R1529" s="436"/>
      <c r="S1529" s="436"/>
      <c r="T1529" s="436"/>
      <c r="U1529" s="436"/>
      <c r="V1529" s="436"/>
      <c r="W1529" s="436"/>
      <c r="X1529" s="436"/>
      <c r="Y1529" s="436"/>
      <c r="Z1529" s="436"/>
      <c r="AA1529" s="436"/>
      <c r="AB1529" s="436"/>
      <c r="AC1529" s="436"/>
      <c r="AD1529" s="436"/>
      <c r="AE1529" s="436"/>
      <c r="AF1529" s="436"/>
      <c r="AG1529" s="436"/>
    </row>
    <row r="1530" spans="1:33" ht="21" thickBot="1">
      <c r="A1530" s="437"/>
      <c r="B1530" s="438"/>
      <c r="C1530" s="439"/>
      <c r="D1530" s="440"/>
      <c r="E1530" s="441"/>
      <c r="F1530" s="442"/>
      <c r="G1530" s="443"/>
      <c r="H1530" s="171"/>
      <c r="I1530" s="171"/>
      <c r="J1530" s="171"/>
      <c r="K1530" s="171"/>
      <c r="L1530" s="171"/>
      <c r="N1530" s="399"/>
    </row>
    <row r="1531" spans="1:33" ht="30.75" thickBot="1">
      <c r="A1531" s="444" t="s">
        <v>6892</v>
      </c>
      <c r="B1531" s="445"/>
      <c r="C1531" s="446"/>
      <c r="D1531" s="447"/>
      <c r="E1531" s="448"/>
      <c r="F1531" s="449"/>
      <c r="G1531" s="450"/>
      <c r="H1531" s="448"/>
      <c r="I1531" s="448"/>
      <c r="J1531" s="448"/>
      <c r="K1531" s="448"/>
      <c r="L1531" s="448"/>
      <c r="M1531" s="447"/>
      <c r="N1531" s="447"/>
    </row>
    <row r="1532" spans="1:33" ht="21" thickBot="1">
      <c r="A1532" s="451" t="s">
        <v>6893</v>
      </c>
      <c r="B1532" s="452"/>
      <c r="C1532" s="453"/>
      <c r="D1532" s="454"/>
      <c r="E1532" s="455"/>
      <c r="F1532" s="456"/>
      <c r="G1532" s="457"/>
      <c r="H1532" s="457"/>
      <c r="I1532" s="457"/>
      <c r="J1532" s="457"/>
      <c r="K1532" s="458"/>
      <c r="L1532" s="458"/>
      <c r="M1532" s="459"/>
      <c r="N1532" s="460"/>
    </row>
    <row r="1533" spans="1:33" ht="30.75" customHeight="1" thickBot="1">
      <c r="A1533" s="1038" t="s">
        <v>6894</v>
      </c>
      <c r="B1533" s="1039"/>
      <c r="C1533" s="1039"/>
      <c r="D1533" s="1040"/>
      <c r="E1533" s="461">
        <f>ROUND((((1+I1557+I1555+I1556)*(1+I1558)*(1+I1548))/(1-(I1564+I1565+I1566+I1567))-1),4)</f>
        <v>0.25</v>
      </c>
      <c r="F1533" s="456"/>
      <c r="G1533" s="457"/>
      <c r="H1533" s="462"/>
      <c r="I1533" s="457"/>
      <c r="J1533" s="457"/>
      <c r="K1533" s="458"/>
      <c r="L1533" s="458"/>
      <c r="M1533" s="459"/>
      <c r="N1533" s="460"/>
    </row>
    <row r="1534" spans="1:33" ht="28.5" thickBot="1">
      <c r="A1534" s="1041"/>
      <c r="B1534" s="1042"/>
      <c r="C1534" s="1042"/>
      <c r="D1534" s="1043"/>
      <c r="E1534" s="463"/>
      <c r="F1534" s="456"/>
      <c r="G1534" s="457"/>
      <c r="H1534" s="457"/>
      <c r="I1534" s="457"/>
      <c r="J1534" s="457"/>
      <c r="K1534" s="458"/>
      <c r="L1534" s="458"/>
      <c r="M1534" s="459"/>
      <c r="N1534" s="460"/>
    </row>
    <row r="1535" spans="1:33" ht="18.75">
      <c r="A1535" s="464"/>
      <c r="B1535" s="465"/>
      <c r="C1535" s="466"/>
      <c r="D1535" s="467"/>
      <c r="E1535" s="441"/>
      <c r="F1535" s="456"/>
      <c r="G1535" s="467"/>
      <c r="H1535" s="457"/>
      <c r="I1535" s="457"/>
      <c r="J1535" s="457"/>
      <c r="K1535" s="467"/>
      <c r="L1535" s="467"/>
      <c r="M1535" s="467"/>
      <c r="N1535" s="467"/>
    </row>
    <row r="1536" spans="1:33" ht="21" thickBot="1">
      <c r="A1536" s="464"/>
      <c r="B1536" s="465"/>
      <c r="C1536" s="466"/>
      <c r="D1536" s="467"/>
      <c r="E1536" s="441"/>
      <c r="F1536" s="442"/>
      <c r="G1536" s="468"/>
      <c r="H1536" s="171"/>
      <c r="I1536" s="171"/>
      <c r="J1536" s="171"/>
      <c r="K1536" s="467"/>
      <c r="L1536" s="467"/>
      <c r="M1536" s="467"/>
      <c r="N1536" s="467"/>
    </row>
    <row r="1537" spans="1:14" ht="41.25" thickBot="1">
      <c r="A1537" s="464"/>
      <c r="B1537" s="452"/>
      <c r="C1537" s="469"/>
      <c r="D1537" s="470" t="s">
        <v>6895</v>
      </c>
      <c r="E1537" s="471"/>
      <c r="F1537" s="472"/>
      <c r="G1537" s="473" t="s">
        <v>6896</v>
      </c>
      <c r="H1537" s="474" t="s">
        <v>6897</v>
      </c>
      <c r="I1537" s="474" t="s">
        <v>6898</v>
      </c>
      <c r="J1537" s="474" t="s">
        <v>6899</v>
      </c>
      <c r="K1537" s="467"/>
      <c r="L1537" s="475" t="s">
        <v>6900</v>
      </c>
      <c r="M1537" s="476"/>
      <c r="N1537" s="476"/>
    </row>
    <row r="1538" spans="1:14" ht="47.25" thickBot="1">
      <c r="A1538" s="464"/>
      <c r="B1538" s="452"/>
      <c r="C1538" s="469"/>
      <c r="D1538" s="477"/>
      <c r="E1538" s="478" t="s">
        <v>6901</v>
      </c>
      <c r="F1538" s="479"/>
      <c r="G1538" s="480">
        <f>H1538+I1538</f>
        <v>7054595.9300000193</v>
      </c>
      <c r="H1538" s="481">
        <f>$K$3</f>
        <v>6067567.6600000206</v>
      </c>
      <c r="I1538" s="482">
        <f>$L$3</f>
        <v>987028.26999999827</v>
      </c>
      <c r="J1538" s="483"/>
      <c r="K1538" s="467"/>
      <c r="L1538" s="484" t="s">
        <v>6902</v>
      </c>
      <c r="M1538" s="485"/>
      <c r="N1538" s="485"/>
    </row>
    <row r="1539" spans="1:14" ht="26.25" thickBot="1">
      <c r="A1539" s="464"/>
      <c r="B1539" s="452"/>
      <c r="C1539" s="469"/>
      <c r="D1539" s="486"/>
      <c r="E1539" s="487"/>
      <c r="F1539" s="488"/>
      <c r="G1539" s="489"/>
      <c r="H1539" s="490"/>
      <c r="I1539" s="171"/>
      <c r="J1539" s="455"/>
      <c r="K1539" s="467"/>
      <c r="L1539" s="491" t="s">
        <v>6903</v>
      </c>
      <c r="M1539" s="492" t="s">
        <v>6904</v>
      </c>
      <c r="N1539" s="493" t="s">
        <v>6905</v>
      </c>
    </row>
    <row r="1540" spans="1:14" ht="20.25">
      <c r="A1540" s="464"/>
      <c r="B1540" s="452"/>
      <c r="C1540" s="469"/>
      <c r="D1540" s="494"/>
      <c r="E1540" s="487"/>
      <c r="F1540" s="488"/>
      <c r="G1540" s="489"/>
      <c r="H1540" s="490"/>
      <c r="I1540" s="171"/>
      <c r="J1540" s="455"/>
      <c r="K1540" s="467"/>
      <c r="L1540" s="495"/>
      <c r="M1540" s="467"/>
      <c r="N1540" s="467"/>
    </row>
    <row r="1541" spans="1:14" ht="21" thickBot="1">
      <c r="A1541" s="464"/>
      <c r="B1541" s="452"/>
      <c r="C1541" s="453"/>
      <c r="D1541" s="496"/>
      <c r="E1541" s="496"/>
      <c r="F1541" s="496"/>
      <c r="G1541" s="496"/>
      <c r="H1541" s="496"/>
      <c r="I1541" s="496"/>
      <c r="J1541" s="496"/>
      <c r="K1541" s="467"/>
      <c r="L1541" s="295"/>
      <c r="M1541" s="77"/>
      <c r="N1541" s="77"/>
    </row>
    <row r="1542" spans="1:14" ht="21" thickBot="1">
      <c r="A1542" s="464"/>
      <c r="B1542" s="452"/>
      <c r="C1542" s="453"/>
      <c r="D1542" s="455"/>
      <c r="E1542" s="455"/>
      <c r="F1542" s="455"/>
      <c r="G1542" s="455"/>
      <c r="H1542" s="455"/>
      <c r="I1542" s="455"/>
      <c r="J1542" s="455"/>
      <c r="K1542" s="467"/>
      <c r="L1542" s="497">
        <v>0.2034</v>
      </c>
      <c r="M1542" s="498">
        <v>0.25</v>
      </c>
      <c r="N1542" s="499">
        <v>0.22120000000000001</v>
      </c>
    </row>
    <row r="1543" spans="1:14" ht="20.25">
      <c r="A1543" s="464"/>
      <c r="B1543" s="452"/>
      <c r="C1543" s="453"/>
      <c r="D1543" s="500"/>
      <c r="E1543" s="501"/>
      <c r="F1543" s="502"/>
      <c r="G1543" s="503"/>
      <c r="H1543" s="504"/>
      <c r="I1543" s="505"/>
      <c r="J1543" s="505"/>
      <c r="K1543" s="467"/>
      <c r="L1543" s="506"/>
      <c r="M1543" s="507"/>
      <c r="N1543" s="507"/>
    </row>
    <row r="1544" spans="1:14" ht="20.25">
      <c r="A1544" s="464"/>
      <c r="B1544" s="508"/>
      <c r="C1544" s="509"/>
      <c r="D1544" s="509"/>
      <c r="E1544" s="441"/>
      <c r="F1544" s="442"/>
      <c r="G1544" s="510"/>
      <c r="H1544" s="171"/>
      <c r="I1544" s="171"/>
      <c r="J1544" s="171"/>
      <c r="K1544" s="467"/>
      <c r="L1544" s="511"/>
      <c r="M1544" s="507"/>
      <c r="N1544" s="507"/>
    </row>
    <row r="1545" spans="1:14" ht="20.25">
      <c r="A1545" s="464"/>
      <c r="B1545" s="508"/>
      <c r="C1545" s="509"/>
      <c r="D1545" s="512"/>
      <c r="E1545" s="513" t="s">
        <v>6906</v>
      </c>
      <c r="F1545" s="514"/>
      <c r="G1545" s="515"/>
      <c r="H1545" s="516"/>
      <c r="I1545" s="516"/>
      <c r="J1545" s="516"/>
      <c r="K1545" s="467"/>
      <c r="L1545" s="511"/>
      <c r="M1545" s="507"/>
      <c r="N1545" s="507"/>
    </row>
    <row r="1546" spans="1:14" ht="21" thickBot="1">
      <c r="A1546" s="464"/>
      <c r="B1546" s="171"/>
      <c r="C1546" s="453"/>
      <c r="D1546" s="500"/>
      <c r="E1546" s="171"/>
      <c r="F1546" s="517"/>
      <c r="G1546" s="518"/>
      <c r="H1546" s="171"/>
      <c r="I1546" s="171"/>
      <c r="J1546" s="467"/>
      <c r="K1546" s="467"/>
      <c r="L1546" s="511"/>
      <c r="M1546" s="507"/>
      <c r="N1546" s="507"/>
    </row>
    <row r="1547" spans="1:14" ht="21" thickBot="1">
      <c r="A1547" s="464"/>
      <c r="B1547" s="452"/>
      <c r="C1547" s="453"/>
      <c r="D1547" s="500"/>
      <c r="E1547" s="519" t="s">
        <v>6907</v>
      </c>
      <c r="F1547" s="520" t="s">
        <v>6908</v>
      </c>
      <c r="G1547" s="521"/>
      <c r="H1547" s="522" t="s">
        <v>6909</v>
      </c>
      <c r="I1547" s="523" t="s">
        <v>6910</v>
      </c>
      <c r="J1547" s="467"/>
      <c r="K1547" s="467"/>
      <c r="L1547" s="511"/>
      <c r="M1547" s="507"/>
      <c r="N1547" s="507"/>
    </row>
    <row r="1548" spans="1:14" ht="21" thickBot="1">
      <c r="A1548" s="464"/>
      <c r="B1548" s="452"/>
      <c r="C1548" s="467"/>
      <c r="D1548" s="524"/>
      <c r="E1548" s="525" t="s">
        <v>6911</v>
      </c>
      <c r="F1548" s="526" t="s">
        <v>6912</v>
      </c>
      <c r="G1548" s="527"/>
      <c r="H1548" s="528">
        <f>J1539*I1548</f>
        <v>0</v>
      </c>
      <c r="I1548" s="529">
        <v>8.5000000000000006E-2</v>
      </c>
      <c r="J1548" s="467"/>
      <c r="K1548" s="467"/>
      <c r="L1548" s="530">
        <v>6.1600000000000002E-2</v>
      </c>
      <c r="M1548" s="531">
        <v>8.9599999999999999E-2</v>
      </c>
      <c r="N1548" s="532">
        <v>7.3999999999999996E-2</v>
      </c>
    </row>
    <row r="1549" spans="1:14" ht="21" thickBot="1">
      <c r="A1549" s="464"/>
      <c r="B1549" s="533"/>
      <c r="C1549" s="453"/>
      <c r="D1549" s="500"/>
      <c r="E1549" s="534" t="s">
        <v>6913</v>
      </c>
      <c r="F1549" s="535"/>
      <c r="G1549" s="536"/>
      <c r="H1549" s="537">
        <f>H1548</f>
        <v>0</v>
      </c>
      <c r="I1549" s="538"/>
      <c r="J1549" s="409"/>
      <c r="K1549" s="409"/>
      <c r="L1549" s="539"/>
      <c r="M1549" s="540"/>
      <c r="N1549" s="540"/>
    </row>
    <row r="1550" spans="1:14" ht="20.25">
      <c r="A1550" s="464"/>
      <c r="B1550" s="438"/>
      <c r="C1550" s="453"/>
      <c r="D1550" s="500"/>
      <c r="E1550" s="541"/>
      <c r="F1550" s="542"/>
      <c r="G1550" s="543"/>
      <c r="H1550" s="171"/>
      <c r="I1550" s="171"/>
      <c r="J1550" s="467"/>
      <c r="K1550" s="467"/>
      <c r="L1550" s="539"/>
      <c r="M1550" s="540"/>
      <c r="N1550" s="540"/>
    </row>
    <row r="1551" spans="1:14" ht="20.25">
      <c r="A1551" s="464"/>
      <c r="B1551" s="171"/>
      <c r="C1551" s="544"/>
      <c r="D1551" s="500"/>
      <c r="E1551" s="171"/>
      <c r="F1551" s="517"/>
      <c r="G1551" s="518"/>
      <c r="H1551" s="171"/>
      <c r="I1551" s="171"/>
      <c r="J1551" s="467"/>
      <c r="K1551" s="467"/>
      <c r="L1551" s="539"/>
      <c r="M1551" s="540"/>
      <c r="N1551" s="540"/>
    </row>
    <row r="1552" spans="1:14" ht="20.25">
      <c r="A1552" s="464"/>
      <c r="B1552" s="438"/>
      <c r="C1552" s="439"/>
      <c r="D1552" s="500"/>
      <c r="E1552" s="513" t="s">
        <v>6914</v>
      </c>
      <c r="F1552" s="514"/>
      <c r="G1552" s="515"/>
      <c r="H1552" s="516"/>
      <c r="I1552" s="516"/>
      <c r="J1552" s="467"/>
      <c r="K1552" s="467"/>
      <c r="L1552" s="545"/>
      <c r="M1552" s="546"/>
      <c r="N1552" s="546"/>
    </row>
    <row r="1553" spans="1:66" ht="21" thickBot="1">
      <c r="A1553" s="464"/>
      <c r="B1553" s="171"/>
      <c r="C1553" s="544"/>
      <c r="D1553" s="500"/>
      <c r="E1553" s="171"/>
      <c r="F1553" s="517"/>
      <c r="G1553" s="518"/>
      <c r="H1553" s="171"/>
      <c r="I1553" s="171"/>
      <c r="J1553" s="467"/>
      <c r="K1553" s="467"/>
      <c r="L1553" s="539"/>
      <c r="M1553" s="540"/>
      <c r="N1553" s="540"/>
    </row>
    <row r="1554" spans="1:66" ht="21" thickBot="1">
      <c r="A1554" s="464"/>
      <c r="B1554" s="452"/>
      <c r="C1554" s="469"/>
      <c r="D1554" s="547"/>
      <c r="E1554" s="519" t="s">
        <v>6907</v>
      </c>
      <c r="F1554" s="520" t="s">
        <v>6908</v>
      </c>
      <c r="G1554" s="521"/>
      <c r="H1554" s="522" t="s">
        <v>6909</v>
      </c>
      <c r="I1554" s="523" t="s">
        <v>6915</v>
      </c>
      <c r="J1554" s="467"/>
      <c r="K1554" s="467"/>
      <c r="L1554" s="539"/>
      <c r="M1554" s="540"/>
      <c r="N1554" s="540"/>
    </row>
    <row r="1555" spans="1:66" ht="63.75">
      <c r="A1555" s="464"/>
      <c r="B1555" s="452"/>
      <c r="C1555" s="452"/>
      <c r="D1555" s="548" t="s">
        <v>6916</v>
      </c>
      <c r="E1555" s="549" t="s">
        <v>6917</v>
      </c>
      <c r="F1555" s="550" t="s">
        <v>6912</v>
      </c>
      <c r="G1555" s="527"/>
      <c r="H1555" s="551">
        <f>J1539*I1555</f>
        <v>0</v>
      </c>
      <c r="I1555" s="552">
        <v>8.0000000000000002E-3</v>
      </c>
      <c r="J1555" s="467"/>
      <c r="K1555" s="467"/>
      <c r="L1555" s="530">
        <v>8.0000000000000002E-3</v>
      </c>
      <c r="M1555" s="531">
        <v>0.01</v>
      </c>
      <c r="N1555" s="532">
        <v>8.0000000000000002E-3</v>
      </c>
    </row>
    <row r="1556" spans="1:66" ht="20.25">
      <c r="A1556" s="464"/>
      <c r="B1556" s="452"/>
      <c r="C1556" s="469"/>
      <c r="D1556" s="547"/>
      <c r="E1556" s="553" t="s">
        <v>6918</v>
      </c>
      <c r="F1556" s="550" t="s">
        <v>6912</v>
      </c>
      <c r="G1556" s="554"/>
      <c r="H1556" s="551">
        <f>J1539*I1556</f>
        <v>0</v>
      </c>
      <c r="I1556" s="555">
        <v>1.2699999999999999E-2</v>
      </c>
      <c r="J1556" s="467"/>
      <c r="K1556" s="467"/>
      <c r="L1556" s="530">
        <v>9.7000000000000003E-3</v>
      </c>
      <c r="M1556" s="531">
        <v>1.2699999999999999E-2</v>
      </c>
      <c r="N1556" s="532">
        <v>1.2699999999999999E-2</v>
      </c>
    </row>
    <row r="1557" spans="1:66" ht="20.25">
      <c r="A1557" s="464"/>
      <c r="B1557" s="452"/>
      <c r="C1557" s="469"/>
      <c r="D1557" s="547" t="s">
        <v>6919</v>
      </c>
      <c r="E1557" s="556" t="s">
        <v>6920</v>
      </c>
      <c r="F1557" s="550" t="s">
        <v>6912</v>
      </c>
      <c r="G1557" s="554"/>
      <c r="H1557" s="551">
        <f>I1557*J1539</f>
        <v>0</v>
      </c>
      <c r="I1557" s="557">
        <v>0.02</v>
      </c>
      <c r="J1557" s="467"/>
      <c r="K1557" s="467"/>
      <c r="L1557" s="530">
        <v>0.03</v>
      </c>
      <c r="M1557" s="531">
        <v>5.5E-2</v>
      </c>
      <c r="N1557" s="532">
        <v>0.04</v>
      </c>
    </row>
    <row r="1558" spans="1:66" ht="21" thickBot="1">
      <c r="A1558" s="464"/>
      <c r="B1558" s="452"/>
      <c r="C1558" s="469"/>
      <c r="D1558" s="547"/>
      <c r="E1558" s="558" t="s">
        <v>6921</v>
      </c>
      <c r="F1558" s="526" t="s">
        <v>6912</v>
      </c>
      <c r="G1558" s="559"/>
      <c r="H1558" s="551">
        <f>I1558*J1539</f>
        <v>0</v>
      </c>
      <c r="I1558" s="560">
        <v>1.1299999999999999E-2</v>
      </c>
      <c r="J1558" s="409"/>
      <c r="K1558" s="409"/>
      <c r="L1558" s="530">
        <v>5.8999999999999999E-3</v>
      </c>
      <c r="M1558" s="531">
        <v>1.3899999999999999E-2</v>
      </c>
      <c r="N1558" s="532">
        <v>1.23E-2</v>
      </c>
    </row>
    <row r="1559" spans="1:66" ht="21" thickBot="1">
      <c r="A1559" s="464"/>
      <c r="B1559" s="452"/>
      <c r="C1559" s="469"/>
      <c r="D1559" s="547"/>
      <c r="E1559" s="534" t="s">
        <v>6922</v>
      </c>
      <c r="F1559" s="535"/>
      <c r="G1559" s="536"/>
      <c r="H1559" s="561">
        <f>SUM(H1555:H1558)</f>
        <v>0</v>
      </c>
      <c r="I1559" s="562"/>
      <c r="J1559" s="563"/>
      <c r="K1559" s="563"/>
      <c r="L1559" s="564"/>
      <c r="M1559" s="507"/>
      <c r="N1559" s="507"/>
    </row>
    <row r="1560" spans="1:66" ht="20.25">
      <c r="A1560" s="464"/>
      <c r="B1560" s="438"/>
      <c r="C1560" s="439"/>
      <c r="D1560" s="547"/>
      <c r="E1560" s="441"/>
      <c r="F1560" s="442"/>
      <c r="G1560" s="510"/>
      <c r="H1560" s="171"/>
      <c r="I1560" s="171"/>
      <c r="J1560" s="409"/>
      <c r="K1560" s="409"/>
      <c r="L1560" s="511"/>
      <c r="M1560" s="507"/>
      <c r="N1560" s="507"/>
    </row>
    <row r="1561" spans="1:66" ht="20.25">
      <c r="A1561" s="464"/>
      <c r="B1561" s="438"/>
      <c r="C1561" s="439"/>
      <c r="D1561" s="547"/>
      <c r="E1561" s="513" t="s">
        <v>6923</v>
      </c>
      <c r="F1561" s="514"/>
      <c r="G1561" s="515"/>
      <c r="H1561" s="516"/>
      <c r="I1561" s="516"/>
      <c r="J1561" s="467"/>
      <c r="K1561" s="467"/>
      <c r="L1561" s="171"/>
    </row>
    <row r="1562" spans="1:66" ht="21" thickBot="1">
      <c r="A1562" s="464"/>
      <c r="B1562" s="171"/>
      <c r="C1562" s="544"/>
      <c r="D1562" s="547"/>
      <c r="E1562" s="171"/>
      <c r="F1562" s="517"/>
      <c r="G1562" s="518"/>
      <c r="H1562" s="171"/>
      <c r="I1562" s="171"/>
      <c r="J1562" s="467"/>
      <c r="K1562" s="467"/>
      <c r="L1562" s="511"/>
      <c r="M1562" s="507"/>
      <c r="N1562" s="507"/>
    </row>
    <row r="1563" spans="1:66" ht="21" thickBot="1">
      <c r="A1563" s="464"/>
      <c r="B1563" s="533"/>
      <c r="C1563" s="565"/>
      <c r="D1563" s="547"/>
      <c r="E1563" s="519" t="s">
        <v>6907</v>
      </c>
      <c r="F1563" s="520" t="s">
        <v>6908</v>
      </c>
      <c r="G1563" s="521"/>
      <c r="H1563" s="522" t="s">
        <v>6909</v>
      </c>
      <c r="I1563" s="566" t="s">
        <v>6924</v>
      </c>
      <c r="J1563" s="409"/>
      <c r="K1563" s="409"/>
      <c r="L1563" s="511"/>
      <c r="M1563" s="507"/>
      <c r="N1563" s="507"/>
    </row>
    <row r="1564" spans="1:66" ht="25.5">
      <c r="A1564" s="464"/>
      <c r="B1564" s="533"/>
      <c r="C1564" s="565"/>
      <c r="D1564" s="548" t="s">
        <v>6925</v>
      </c>
      <c r="E1564" s="567" t="s">
        <v>6926</v>
      </c>
      <c r="F1564" s="568" t="s">
        <v>6927</v>
      </c>
      <c r="G1564" s="554"/>
      <c r="H1564" s="569">
        <f>I1564*J1539</f>
        <v>0</v>
      </c>
      <c r="I1564" s="570">
        <v>0.03</v>
      </c>
      <c r="J1564" s="409"/>
      <c r="K1564" s="409"/>
      <c r="L1564" s="571">
        <v>0.02</v>
      </c>
      <c r="M1564" s="572">
        <v>0.05</v>
      </c>
      <c r="N1564" s="573">
        <v>6.4999999999999997E-3</v>
      </c>
    </row>
    <row r="1565" spans="1:66" ht="20.25">
      <c r="A1565" s="464"/>
      <c r="B1565" s="533"/>
      <c r="C1565" s="565"/>
      <c r="D1565" s="547"/>
      <c r="E1565" s="574" t="s">
        <v>6928</v>
      </c>
      <c r="F1565" s="575" t="s">
        <v>6929</v>
      </c>
      <c r="G1565" s="554"/>
      <c r="H1565" s="576">
        <f>I1565*J1539</f>
        <v>0</v>
      </c>
      <c r="I1565" s="577">
        <v>6.4999999999999997E-3</v>
      </c>
      <c r="J1565" s="409"/>
      <c r="K1565" s="409"/>
      <c r="L1565" s="571">
        <v>6.4999999999999997E-3</v>
      </c>
      <c r="M1565" s="572">
        <v>6.4999999999999997E-3</v>
      </c>
      <c r="N1565" s="573">
        <v>6.4999999999999997E-3</v>
      </c>
    </row>
    <row r="1566" spans="1:66" ht="20.25">
      <c r="A1566" s="464"/>
      <c r="B1566" s="533"/>
      <c r="C1566" s="565"/>
      <c r="D1566" s="547" t="s">
        <v>6930</v>
      </c>
      <c r="E1566" s="574" t="s">
        <v>6931</v>
      </c>
      <c r="F1566" s="575" t="s">
        <v>6929</v>
      </c>
      <c r="G1566" s="554"/>
      <c r="H1566" s="576">
        <f>I1566*J1539</f>
        <v>0</v>
      </c>
      <c r="I1566" s="577">
        <v>0.03</v>
      </c>
      <c r="J1566" s="409"/>
      <c r="K1566" s="409"/>
      <c r="L1566" s="571">
        <v>0.03</v>
      </c>
      <c r="M1566" s="572">
        <v>0.03</v>
      </c>
      <c r="N1566" s="573">
        <v>0.03</v>
      </c>
    </row>
    <row r="1567" spans="1:66" s="409" customFormat="1" ht="21" thickBot="1">
      <c r="A1567" s="464"/>
      <c r="B1567" s="533"/>
      <c r="C1567" s="565"/>
      <c r="D1567" s="578" t="s">
        <v>6932</v>
      </c>
      <c r="E1567" s="579" t="s">
        <v>6933</v>
      </c>
      <c r="F1567" s="580" t="s">
        <v>6929</v>
      </c>
      <c r="G1567" s="581"/>
      <c r="H1567" s="582">
        <f>I1567*J1536</f>
        <v>0</v>
      </c>
      <c r="I1567" s="577">
        <v>0.02</v>
      </c>
      <c r="J1567" s="583"/>
      <c r="K1567" s="533"/>
      <c r="L1567" s="584">
        <v>0.02</v>
      </c>
      <c r="M1567" s="585">
        <v>0.02</v>
      </c>
      <c r="N1567" s="586">
        <v>0.02</v>
      </c>
      <c r="BK1567"/>
      <c r="BL1567"/>
      <c r="BM1567"/>
      <c r="BN1567"/>
    </row>
    <row r="1568" spans="1:66" ht="21" thickBot="1">
      <c r="A1568" s="464"/>
      <c r="B1568" s="533"/>
      <c r="C1568" s="565"/>
      <c r="D1568" s="547"/>
      <c r="E1568" s="534" t="s">
        <v>6934</v>
      </c>
      <c r="F1568" s="587"/>
      <c r="G1568" s="588"/>
      <c r="H1568" s="589">
        <f>SUM(H1564:H1566)</f>
        <v>0</v>
      </c>
      <c r="I1568" s="590"/>
      <c r="J1568" s="409"/>
      <c r="K1568" s="409"/>
      <c r="L1568" s="511"/>
      <c r="M1568" s="507"/>
      <c r="N1568" s="409"/>
    </row>
    <row r="1569" spans="1:14" ht="20.25">
      <c r="A1569" s="464"/>
      <c r="B1569" s="438"/>
      <c r="C1569" s="439"/>
      <c r="D1569" s="591"/>
      <c r="E1569" s="541"/>
      <c r="F1569" s="542"/>
      <c r="G1569" s="543"/>
      <c r="H1569" s="171"/>
      <c r="I1569" s="171"/>
      <c r="J1569" s="171"/>
      <c r="K1569" s="467"/>
      <c r="L1569" s="295"/>
      <c r="M1569" s="77"/>
      <c r="N1569" s="460"/>
    </row>
    <row r="1570" spans="1:14" ht="21" thickBot="1">
      <c r="A1570" s="464"/>
      <c r="B1570" s="592"/>
      <c r="C1570" s="593"/>
      <c r="D1570" s="594"/>
      <c r="E1570" s="595"/>
      <c r="F1570" s="596"/>
      <c r="G1570" s="597"/>
      <c r="H1570" s="598"/>
      <c r="I1570" s="598"/>
      <c r="J1570" s="598"/>
      <c r="K1570" s="467"/>
      <c r="L1570" s="599"/>
      <c r="M1570" s="600"/>
      <c r="N1570" s="601"/>
    </row>
    <row r="1571" spans="1:14" ht="20.25">
      <c r="A1571" s="464"/>
      <c r="B1571" s="438"/>
      <c r="C1571" s="439"/>
      <c r="D1571" s="436"/>
      <c r="E1571" s="541"/>
      <c r="F1571" s="542"/>
      <c r="G1571" s="602"/>
      <c r="H1571" s="171"/>
      <c r="I1571" s="171"/>
      <c r="J1571" s="171"/>
      <c r="L1571" s="295"/>
      <c r="M1571" s="77"/>
      <c r="N1571" s="603"/>
    </row>
    <row r="1572" spans="1:14">
      <c r="A1572" s="604" t="s">
        <v>6935</v>
      </c>
      <c r="B1572" s="604" t="s">
        <v>6935</v>
      </c>
      <c r="C1572" s="604" t="s">
        <v>6935</v>
      </c>
      <c r="D1572" s="604" t="s">
        <v>6935</v>
      </c>
      <c r="E1572" s="604" t="s">
        <v>6935</v>
      </c>
      <c r="F1572" s="604" t="s">
        <v>6935</v>
      </c>
      <c r="G1572" s="604" t="s">
        <v>6935</v>
      </c>
      <c r="H1572" s="604" t="s">
        <v>6935</v>
      </c>
      <c r="I1572" s="604" t="s">
        <v>6935</v>
      </c>
      <c r="J1572" s="604" t="s">
        <v>6935</v>
      </c>
      <c r="K1572" s="604" t="s">
        <v>6935</v>
      </c>
      <c r="L1572" s="604" t="s">
        <v>6935</v>
      </c>
      <c r="M1572" s="604" t="s">
        <v>6935</v>
      </c>
      <c r="N1572" s="604" t="s">
        <v>6935</v>
      </c>
    </row>
    <row r="1573" spans="1:14" ht="21" customHeight="1"/>
    <row r="1574" spans="1:14" ht="15.75" customHeight="1"/>
    <row r="1575" spans="1:14" ht="15.75" customHeight="1"/>
    <row r="1576" spans="1:14" ht="16.5" customHeight="1"/>
    <row r="1578" spans="1:14" ht="21" customHeight="1"/>
    <row r="1579" spans="1:14" ht="15.75" customHeight="1"/>
    <row r="1580" spans="1:14" ht="15.75" customHeight="1"/>
    <row r="1581" spans="1:14" ht="15.75" customHeight="1"/>
    <row r="1582" spans="1:14" ht="15.75" customHeight="1"/>
    <row r="1583" spans="1:14" ht="15.75" customHeight="1"/>
    <row r="1585" spans="1:16">
      <c r="A1585" s="338"/>
      <c r="B1585" s="338"/>
      <c r="C1585" s="338"/>
    </row>
    <row r="1586" spans="1:16">
      <c r="A1586" s="338"/>
      <c r="B1586" s="338"/>
      <c r="C1586" s="338"/>
      <c r="D1586" s="338"/>
      <c r="E1586" s="338"/>
      <c r="F1586" s="338"/>
      <c r="G1586" s="338"/>
      <c r="H1586" s="338"/>
      <c r="I1586" s="338"/>
      <c r="J1586" s="338"/>
      <c r="K1586" s="338"/>
      <c r="L1586" s="338"/>
      <c r="M1586" s="338"/>
      <c r="N1586" s="338"/>
    </row>
    <row r="1587" spans="1:16">
      <c r="A1587" s="338"/>
      <c r="B1587" s="338"/>
      <c r="C1587" s="338"/>
      <c r="D1587" s="338"/>
      <c r="E1587" s="338"/>
      <c r="F1587" s="338"/>
      <c r="G1587" s="338"/>
      <c r="H1587" s="338"/>
      <c r="I1587" s="338"/>
      <c r="J1587" s="338"/>
      <c r="K1587" s="338"/>
      <c r="L1587" s="338"/>
      <c r="M1587" s="338"/>
      <c r="N1587" s="338"/>
    </row>
    <row r="1588" spans="1:16">
      <c r="A1588" s="338"/>
      <c r="B1588" s="338"/>
      <c r="C1588" s="338"/>
      <c r="D1588" s="338"/>
      <c r="E1588" s="338"/>
      <c r="F1588" s="338"/>
      <c r="G1588" s="338"/>
      <c r="H1588" s="338"/>
      <c r="I1588" s="338"/>
      <c r="J1588" s="338"/>
      <c r="K1588" s="338"/>
      <c r="L1588" s="338"/>
      <c r="M1588" s="338"/>
      <c r="N1588" s="338"/>
    </row>
    <row r="1589" spans="1:16">
      <c r="A1589" s="338"/>
      <c r="B1589" s="338"/>
      <c r="C1589" s="338"/>
      <c r="D1589" s="338"/>
      <c r="E1589" s="338"/>
      <c r="F1589" s="338"/>
      <c r="G1589" s="338"/>
      <c r="H1589" s="338"/>
      <c r="I1589" s="338"/>
      <c r="J1589" s="338"/>
      <c r="K1589" s="338"/>
      <c r="L1589" s="338"/>
      <c r="M1589" s="338"/>
      <c r="N1589" s="338"/>
      <c r="O1589" s="338"/>
      <c r="P1589" s="338"/>
    </row>
    <row r="1590" spans="1:16">
      <c r="A1590" s="338"/>
      <c r="B1590" s="338"/>
      <c r="C1590" s="338"/>
      <c r="D1590" s="338"/>
      <c r="E1590" s="338"/>
      <c r="F1590" s="338"/>
      <c r="G1590" s="338"/>
      <c r="H1590" s="338"/>
      <c r="I1590" s="338"/>
      <c r="J1590" s="338"/>
      <c r="K1590" s="338"/>
      <c r="L1590" s="338"/>
      <c r="M1590" s="338"/>
      <c r="N1590" s="338"/>
      <c r="O1590" s="338"/>
      <c r="P1590" s="338"/>
    </row>
    <row r="1591" spans="1:16">
      <c r="A1591" s="338"/>
      <c r="B1591" s="338"/>
      <c r="C1591" s="338"/>
      <c r="D1591" s="338"/>
      <c r="E1591" s="338"/>
      <c r="F1591" s="338"/>
      <c r="G1591" s="338"/>
      <c r="H1591" s="338"/>
      <c r="I1591" s="338"/>
      <c r="J1591" s="338"/>
      <c r="K1591" s="338"/>
      <c r="L1591" s="338"/>
      <c r="M1591" s="338"/>
      <c r="N1591" s="338"/>
      <c r="O1591" s="338"/>
      <c r="P1591" s="338"/>
    </row>
    <row r="1592" spans="1:16">
      <c r="A1592" s="338"/>
      <c r="B1592" s="338"/>
      <c r="C1592" s="338"/>
      <c r="D1592" s="338"/>
      <c r="E1592" s="338"/>
      <c r="F1592" s="338"/>
      <c r="G1592" s="338"/>
      <c r="H1592" s="338"/>
      <c r="I1592" s="338"/>
      <c r="J1592" s="338"/>
      <c r="K1592" s="338"/>
      <c r="L1592" s="338"/>
      <c r="M1592" s="338"/>
      <c r="N1592" s="338"/>
      <c r="O1592" s="338"/>
      <c r="P1592" s="338"/>
    </row>
    <row r="1593" spans="1:16">
      <c r="A1593" s="338"/>
      <c r="B1593" s="338"/>
      <c r="C1593" s="338"/>
      <c r="D1593" s="338"/>
      <c r="E1593" s="338"/>
      <c r="F1593" s="338"/>
      <c r="G1593" s="338"/>
      <c r="H1593" s="338"/>
      <c r="I1593" s="338"/>
      <c r="J1593" s="338"/>
      <c r="K1593" s="338"/>
      <c r="L1593" s="338"/>
      <c r="M1593" s="338"/>
      <c r="N1593" s="338"/>
      <c r="O1593" s="338"/>
      <c r="P1593" s="338"/>
    </row>
  </sheetData>
  <mergeCells count="10">
    <mergeCell ref="F2:G2"/>
    <mergeCell ref="F3:G3"/>
    <mergeCell ref="K22:K29"/>
    <mergeCell ref="A1533:D1534"/>
    <mergeCell ref="AN4:AQ4"/>
    <mergeCell ref="K5:N5"/>
    <mergeCell ref="O5:T5"/>
    <mergeCell ref="U5:Z5"/>
    <mergeCell ref="AA5:AF5"/>
    <mergeCell ref="C1517:D1519"/>
  </mergeCells>
  <hyperlinks>
    <hyperlink ref="G1531" r:id="rId1" display="licitacoes@foxenconstrucoes.com.br" xr:uid="{B3760692-F305-40C5-AAEC-AB784F1E8A2C}"/>
  </hyperlinks>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7174" r:id="rId5" name="CommandButton6">
          <controlPr defaultSize="0" autoLine="0" r:id="rId6">
            <anchor moveWithCells="1">
              <from>
                <xdr:col>46</xdr:col>
                <xdr:colOff>552450</xdr:colOff>
                <xdr:row>3</xdr:row>
                <xdr:rowOff>38100</xdr:rowOff>
              </from>
              <to>
                <xdr:col>47</xdr:col>
                <xdr:colOff>1428750</xdr:colOff>
                <xdr:row>4</xdr:row>
                <xdr:rowOff>95250</xdr:rowOff>
              </to>
            </anchor>
          </controlPr>
        </control>
      </mc:Choice>
      <mc:Fallback>
        <control shapeId="7174" r:id="rId5" name="CommandButton6"/>
      </mc:Fallback>
    </mc:AlternateContent>
    <mc:AlternateContent xmlns:mc="http://schemas.openxmlformats.org/markup-compatibility/2006">
      <mc:Choice Requires="x14">
        <control shapeId="7173" r:id="rId7" name="CommandButton5">
          <controlPr defaultSize="0" autoLine="0" r:id="rId8">
            <anchor moveWithCells="1">
              <from>
                <xdr:col>49</xdr:col>
                <xdr:colOff>457200</xdr:colOff>
                <xdr:row>2</xdr:row>
                <xdr:rowOff>57150</xdr:rowOff>
              </from>
              <to>
                <xdr:col>53</xdr:col>
                <xdr:colOff>247650</xdr:colOff>
                <xdr:row>3</xdr:row>
                <xdr:rowOff>57150</xdr:rowOff>
              </to>
            </anchor>
          </controlPr>
        </control>
      </mc:Choice>
      <mc:Fallback>
        <control shapeId="7173" r:id="rId7" name="CommandButton5"/>
      </mc:Fallback>
    </mc:AlternateContent>
    <mc:AlternateContent xmlns:mc="http://schemas.openxmlformats.org/markup-compatibility/2006">
      <mc:Choice Requires="x14">
        <control shapeId="7172" r:id="rId9" name="CommandButton4">
          <controlPr defaultSize="0" autoLine="0" r:id="rId10">
            <anchor moveWithCells="1">
              <from>
                <xdr:col>49</xdr:col>
                <xdr:colOff>447675</xdr:colOff>
                <xdr:row>4</xdr:row>
                <xdr:rowOff>28575</xdr:rowOff>
              </from>
              <to>
                <xdr:col>53</xdr:col>
                <xdr:colOff>238125</xdr:colOff>
                <xdr:row>5</xdr:row>
                <xdr:rowOff>38100</xdr:rowOff>
              </to>
            </anchor>
          </controlPr>
        </control>
      </mc:Choice>
      <mc:Fallback>
        <control shapeId="7172" r:id="rId9" name="CommandButton4"/>
      </mc:Fallback>
    </mc:AlternateContent>
    <mc:AlternateContent xmlns:mc="http://schemas.openxmlformats.org/markup-compatibility/2006">
      <mc:Choice Requires="x14">
        <control shapeId="7171" r:id="rId11" name="CommandButton3">
          <controlPr defaultSize="0" autoLine="0" r:id="rId12">
            <anchor moveWithCells="1">
              <from>
                <xdr:col>49</xdr:col>
                <xdr:colOff>428625</xdr:colOff>
                <xdr:row>0</xdr:row>
                <xdr:rowOff>171450</xdr:rowOff>
              </from>
              <to>
                <xdr:col>55</xdr:col>
                <xdr:colOff>257175</xdr:colOff>
                <xdr:row>1</xdr:row>
                <xdr:rowOff>400050</xdr:rowOff>
              </to>
            </anchor>
          </controlPr>
        </control>
      </mc:Choice>
      <mc:Fallback>
        <control shapeId="7171" r:id="rId11" name="CommandButton3"/>
      </mc:Fallback>
    </mc:AlternateContent>
    <mc:AlternateContent xmlns:mc="http://schemas.openxmlformats.org/markup-compatibility/2006">
      <mc:Choice Requires="x14">
        <control shapeId="7170" r:id="rId13" name="CommandButton2">
          <controlPr defaultSize="0" autoLine="0" r:id="rId14">
            <anchor moveWithCells="1">
              <from>
                <xdr:col>14</xdr:col>
                <xdr:colOff>304800</xdr:colOff>
                <xdr:row>3</xdr:row>
                <xdr:rowOff>57150</xdr:rowOff>
              </from>
              <to>
                <xdr:col>15</xdr:col>
                <xdr:colOff>876300</xdr:colOff>
                <xdr:row>3</xdr:row>
                <xdr:rowOff>323850</xdr:rowOff>
              </to>
            </anchor>
          </controlPr>
        </control>
      </mc:Choice>
      <mc:Fallback>
        <control shapeId="7170" r:id="rId13" name="CommandButton2"/>
      </mc:Fallback>
    </mc:AlternateContent>
    <mc:AlternateContent xmlns:mc="http://schemas.openxmlformats.org/markup-compatibility/2006">
      <mc:Choice Requires="x14">
        <control shapeId="7169" r:id="rId15" name="CommandButton1">
          <controlPr defaultSize="0" autoLine="0" r:id="rId16">
            <anchor moveWithCells="1">
              <from>
                <xdr:col>46</xdr:col>
                <xdr:colOff>409575</xdr:colOff>
                <xdr:row>1</xdr:row>
                <xdr:rowOff>104775</xdr:rowOff>
              </from>
              <to>
                <xdr:col>49</xdr:col>
                <xdr:colOff>342900</xdr:colOff>
                <xdr:row>2</xdr:row>
                <xdr:rowOff>133350</xdr:rowOff>
              </to>
            </anchor>
          </controlPr>
        </control>
      </mc:Choice>
      <mc:Fallback>
        <control shapeId="7169" r:id="rId15"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E0B0F-9D6F-418D-8AC3-D54604B514A6}">
  <sheetPr codeName="Planilha7"/>
  <dimension ref="A1"/>
  <sheetViews>
    <sheetView workbookViewId="0"/>
  </sheetViews>
  <sheetFormatPr defaultRowHeight="15"/>
  <cols>
    <col min="4" max="4" width="18.85546875" bestFit="1" customWidth="1"/>
    <col min="5" max="5" width="25" bestFit="1" customWidth="1"/>
  </cols>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vt:i4>
      </vt:variant>
    </vt:vector>
  </HeadingPairs>
  <TitlesOfParts>
    <vt:vector size="7" baseType="lpstr">
      <vt:lpstr>HTML</vt:lpstr>
      <vt:lpstr>CSS</vt:lpstr>
      <vt:lpstr>Sheet</vt:lpstr>
      <vt:lpstr>Format Font</vt:lpstr>
      <vt:lpstr>Menus</vt:lpstr>
      <vt:lpstr>PlanTeste</vt:lpstr>
      <vt:lpstr>Planilha1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Paulo</dc:creator>
  <cp:lastModifiedBy>Paulo</cp:lastModifiedBy>
  <dcterms:created xsi:type="dcterms:W3CDTF">2021-06-05T15:34:39Z</dcterms:created>
  <dcterms:modified xsi:type="dcterms:W3CDTF">2023-04-29T22:51:39Z</dcterms:modified>
</cp:coreProperties>
</file>