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:\Estat\DESEMP20\"/>
    </mc:Choice>
  </mc:AlternateContent>
  <xr:revisionPtr revIDLastSave="0" documentId="13_ncr:1_{7C1EC0FF-5D24-4F74-80E1-C88B74073B56}" xr6:coauthVersionLast="45" xr6:coauthVersionMax="45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Índice" sheetId="1" r:id="rId1"/>
    <sheet name="I. Licenciamento" sheetId="4" r:id="rId2"/>
    <sheet name="II. Licenciamento Motorização" sheetId="5" r:id="rId3"/>
    <sheet name="III. Licenciamento Combustível" sheetId="6" r:id="rId4"/>
    <sheet name="IV. Licenciamento Empresa" sheetId="7" r:id="rId5"/>
    <sheet name="V. Exportação Volume" sheetId="8" r:id="rId6"/>
    <sheet name="VI. Produção" sheetId="9" r:id="rId7"/>
    <sheet name="VII. Outras informações" sheetId="10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3" i="6" l="1"/>
  <c r="N23" i="6"/>
  <c r="M23" i="6"/>
  <c r="O22" i="6"/>
  <c r="N22" i="6"/>
  <c r="M22" i="6"/>
  <c r="O21" i="6"/>
  <c r="N21" i="6"/>
  <c r="M21" i="6"/>
  <c r="O20" i="6"/>
  <c r="N20" i="6"/>
  <c r="M20" i="6"/>
  <c r="O21" i="5"/>
  <c r="N21" i="5"/>
  <c r="M21" i="5"/>
  <c r="O20" i="5"/>
  <c r="N20" i="5"/>
  <c r="M20" i="5"/>
  <c r="O19" i="5"/>
  <c r="N19" i="5"/>
  <c r="M19" i="5"/>
  <c r="O63" i="4"/>
  <c r="N63" i="4"/>
  <c r="M63" i="4"/>
  <c r="O10" i="6"/>
  <c r="N10" i="6"/>
  <c r="M10" i="6"/>
  <c r="L10" i="6"/>
  <c r="K10" i="6"/>
  <c r="J10" i="6"/>
  <c r="I10" i="6"/>
  <c r="H10" i="6"/>
  <c r="G10" i="6"/>
  <c r="F10" i="6"/>
  <c r="E10" i="6"/>
  <c r="D10" i="6"/>
  <c r="O9" i="6"/>
  <c r="N9" i="6"/>
  <c r="M9" i="6"/>
  <c r="L9" i="6"/>
  <c r="K9" i="6"/>
  <c r="J9" i="6"/>
  <c r="I9" i="6"/>
  <c r="H9" i="6"/>
  <c r="G9" i="6"/>
  <c r="F9" i="6"/>
  <c r="E9" i="6"/>
  <c r="D9" i="6"/>
  <c r="O8" i="6"/>
  <c r="N8" i="6"/>
  <c r="M8" i="6"/>
  <c r="L8" i="6"/>
  <c r="K8" i="6"/>
  <c r="J8" i="6"/>
  <c r="I8" i="6"/>
  <c r="H8" i="6"/>
  <c r="G8" i="6"/>
  <c r="F8" i="6"/>
  <c r="E8" i="6"/>
  <c r="D8" i="6"/>
  <c r="O7" i="6"/>
  <c r="N7" i="6"/>
  <c r="M7" i="6"/>
  <c r="L7" i="6"/>
  <c r="K7" i="6"/>
  <c r="J7" i="6"/>
  <c r="I7" i="6"/>
  <c r="H7" i="6"/>
  <c r="G7" i="6"/>
  <c r="F7" i="6"/>
  <c r="E7" i="6"/>
  <c r="D7" i="6"/>
  <c r="O10" i="5"/>
  <c r="N10" i="5"/>
  <c r="M10" i="5"/>
  <c r="L10" i="5"/>
  <c r="K10" i="5"/>
  <c r="J10" i="5"/>
  <c r="I10" i="5"/>
  <c r="H10" i="5"/>
  <c r="G10" i="5"/>
  <c r="F10" i="5"/>
  <c r="E10" i="5"/>
  <c r="D10" i="5"/>
  <c r="O9" i="5"/>
  <c r="N9" i="5"/>
  <c r="M9" i="5"/>
  <c r="L9" i="5"/>
  <c r="K9" i="5"/>
  <c r="J9" i="5"/>
  <c r="I9" i="5"/>
  <c r="H9" i="5"/>
  <c r="G9" i="5"/>
  <c r="F9" i="5"/>
  <c r="E9" i="5"/>
  <c r="D9" i="5"/>
  <c r="O8" i="5"/>
  <c r="N8" i="5"/>
  <c r="M8" i="5"/>
  <c r="L8" i="5"/>
  <c r="K8" i="5"/>
  <c r="J8" i="5"/>
  <c r="I8" i="5"/>
  <c r="H8" i="5"/>
  <c r="G8" i="5"/>
  <c r="F8" i="5"/>
  <c r="E8" i="5"/>
  <c r="D8" i="5"/>
  <c r="O8" i="10" l="1"/>
  <c r="M8" i="10"/>
  <c r="I8" i="10"/>
  <c r="O27" i="4"/>
  <c r="M27" i="4"/>
  <c r="I27" i="4"/>
  <c r="O30" i="4"/>
  <c r="M30" i="4"/>
  <c r="I30" i="4"/>
  <c r="O7" i="5"/>
  <c r="M7" i="5"/>
  <c r="K7" i="5"/>
  <c r="I7" i="5"/>
  <c r="G7" i="5"/>
  <c r="E7" i="5"/>
  <c r="N30" i="4"/>
  <c r="L30" i="4"/>
  <c r="J30" i="4"/>
  <c r="H30" i="4"/>
  <c r="N27" i="4"/>
  <c r="L27" i="4"/>
  <c r="J27" i="4"/>
  <c r="H27" i="4"/>
  <c r="N7" i="5"/>
  <c r="L7" i="5"/>
  <c r="J7" i="5"/>
  <c r="H7" i="5"/>
  <c r="F7" i="5"/>
  <c r="N17" i="8"/>
  <c r="J17" i="8"/>
  <c r="H17" i="8"/>
  <c r="O11" i="8"/>
  <c r="M11" i="8"/>
  <c r="I11" i="8"/>
  <c r="O8" i="8"/>
  <c r="M8" i="8"/>
  <c r="I8" i="8"/>
  <c r="N18" i="9"/>
  <c r="J18" i="9"/>
  <c r="H18" i="9"/>
  <c r="O12" i="9"/>
  <c r="M12" i="9"/>
  <c r="I12" i="9"/>
  <c r="O9" i="9"/>
  <c r="M9" i="9"/>
  <c r="I9" i="9"/>
  <c r="O17" i="8"/>
  <c r="M17" i="8"/>
  <c r="I17" i="8"/>
  <c r="N11" i="8"/>
  <c r="J11" i="8"/>
  <c r="H11" i="8"/>
  <c r="N8" i="8"/>
  <c r="J8" i="8"/>
  <c r="H8" i="8"/>
  <c r="O18" i="9"/>
  <c r="M18" i="9"/>
  <c r="I18" i="9"/>
  <c r="N12" i="9"/>
  <c r="J12" i="9"/>
  <c r="H12" i="9"/>
  <c r="N9" i="9"/>
  <c r="J9" i="9"/>
  <c r="H9" i="9"/>
  <c r="N8" i="10"/>
  <c r="J8" i="10"/>
  <c r="H8" i="10"/>
  <c r="J26" i="4" l="1"/>
  <c r="J8" i="9"/>
  <c r="N26" i="4"/>
  <c r="N8" i="9"/>
  <c r="H7" i="8"/>
  <c r="I7" i="8"/>
  <c r="M8" i="9"/>
  <c r="I8" i="9"/>
  <c r="J7" i="8"/>
  <c r="N7" i="8"/>
  <c r="M7" i="8"/>
  <c r="O8" i="9"/>
  <c r="O26" i="4"/>
  <c r="O7" i="8"/>
  <c r="I26" i="4"/>
  <c r="M26" i="4"/>
  <c r="H8" i="9"/>
  <c r="H26" i="4"/>
  <c r="L26" i="4"/>
  <c r="D7" i="5" l="1"/>
  <c r="H8" i="4"/>
  <c r="J8" i="4"/>
  <c r="L8" i="4"/>
  <c r="N8" i="4"/>
  <c r="N11" i="4" l="1"/>
  <c r="N7" i="4" s="1"/>
  <c r="L11" i="4"/>
  <c r="L7" i="4" s="1"/>
  <c r="H11" i="4"/>
  <c r="H7" i="4" s="1"/>
  <c r="O11" i="4"/>
  <c r="M11" i="4"/>
  <c r="I11" i="4"/>
  <c r="O8" i="4"/>
  <c r="M8" i="4"/>
  <c r="I8" i="4"/>
  <c r="J11" i="4"/>
  <c r="J7" i="4" s="1"/>
  <c r="M7" i="4" l="1"/>
  <c r="I7" i="4"/>
  <c r="O7" i="4"/>
  <c r="P9" i="5" l="1"/>
  <c r="P10" i="5"/>
  <c r="P8" i="5"/>
  <c r="P7" i="5" l="1"/>
  <c r="F9" i="9" l="1"/>
  <c r="F12" i="9"/>
  <c r="F11" i="4"/>
  <c r="F30" i="4"/>
  <c r="F8" i="8"/>
  <c r="F11" i="8"/>
  <c r="F18" i="9"/>
  <c r="F17" i="8"/>
  <c r="F8" i="10" l="1"/>
  <c r="F27" i="4"/>
  <c r="F8" i="4"/>
  <c r="F7" i="8"/>
  <c r="F8" i="9"/>
  <c r="F7" i="4" l="1"/>
  <c r="F26" i="4"/>
  <c r="G11" i="4" l="1"/>
  <c r="G30" i="4"/>
  <c r="G27" i="4"/>
  <c r="G8" i="4"/>
  <c r="G7" i="4" l="1"/>
  <c r="G26" i="4"/>
  <c r="K9" i="9" l="1"/>
  <c r="K12" i="9"/>
  <c r="K8" i="8"/>
  <c r="K11" i="8"/>
  <c r="K8" i="4"/>
  <c r="K11" i="4"/>
  <c r="K27" i="4"/>
  <c r="K30" i="4"/>
  <c r="K18" i="9"/>
  <c r="K17" i="8"/>
  <c r="K8" i="10"/>
  <c r="K26" i="4" l="1"/>
  <c r="K7" i="4"/>
  <c r="K7" i="8"/>
  <c r="K8" i="9"/>
  <c r="D11" i="4" l="1"/>
  <c r="D27" i="4"/>
  <c r="D30" i="4"/>
  <c r="D26" i="4" l="1"/>
  <c r="D8" i="4"/>
  <c r="D7" i="4" l="1"/>
  <c r="P10" i="4" l="1"/>
  <c r="P13" i="4"/>
  <c r="P15" i="4"/>
  <c r="P17" i="4"/>
  <c r="P29" i="4"/>
  <c r="P32" i="4"/>
  <c r="P34" i="4"/>
  <c r="P36" i="4"/>
  <c r="P14" i="4"/>
  <c r="P16" i="4"/>
  <c r="P33" i="4"/>
  <c r="P35" i="4"/>
  <c r="E11" i="8" l="1"/>
  <c r="E8" i="10"/>
  <c r="E17" i="8"/>
  <c r="E8" i="8"/>
  <c r="E30" i="4"/>
  <c r="P30" i="4" s="1"/>
  <c r="P31" i="4"/>
  <c r="E27" i="4"/>
  <c r="P28" i="4"/>
  <c r="E11" i="4"/>
  <c r="P11" i="4" s="1"/>
  <c r="P12" i="4"/>
  <c r="E8" i="4"/>
  <c r="P9" i="4"/>
  <c r="E12" i="9"/>
  <c r="E9" i="9"/>
  <c r="E18" i="9"/>
  <c r="E8" i="9" l="1"/>
  <c r="E7" i="8"/>
  <c r="E7" i="4"/>
  <c r="P7" i="4" s="1"/>
  <c r="P8" i="4"/>
  <c r="E26" i="4"/>
  <c r="P26" i="4" s="1"/>
  <c r="P27" i="4"/>
  <c r="G9" i="9" l="1"/>
  <c r="G11" i="8"/>
  <c r="G18" i="9"/>
  <c r="G17" i="8"/>
  <c r="G12" i="9"/>
  <c r="G8" i="8"/>
  <c r="G7" i="8" l="1"/>
  <c r="G8" i="10"/>
  <c r="G8" i="9"/>
  <c r="P10" i="6" l="1"/>
  <c r="P9" i="6"/>
  <c r="P8" i="6"/>
  <c r="P7" i="6"/>
  <c r="D17" i="8" l="1"/>
  <c r="D12" i="9"/>
  <c r="D11" i="8"/>
  <c r="D18" i="9"/>
  <c r="D9" i="9" l="1"/>
  <c r="D8" i="10"/>
  <c r="D8" i="8"/>
  <c r="D7" i="8" l="1"/>
  <c r="D8" i="9"/>
  <c r="P16" i="8" l="1"/>
  <c r="P15" i="8"/>
  <c r="P14" i="8"/>
  <c r="P13" i="8"/>
  <c r="P17" i="9"/>
  <c r="P16" i="9"/>
  <c r="P15" i="9"/>
  <c r="P14" i="9"/>
  <c r="P20" i="9" l="1"/>
  <c r="P11" i="9"/>
  <c r="L11" i="8"/>
  <c r="P11" i="8" s="1"/>
  <c r="P12" i="8"/>
  <c r="P19" i="8"/>
  <c r="P10" i="10"/>
  <c r="P10" i="8"/>
  <c r="L18" i="9" l="1"/>
  <c r="P18" i="9" s="1"/>
  <c r="P19" i="9"/>
  <c r="L8" i="8"/>
  <c r="P9" i="8"/>
  <c r="L9" i="9"/>
  <c r="P10" i="9"/>
  <c r="L17" i="8"/>
  <c r="P17" i="8" s="1"/>
  <c r="P18" i="8"/>
  <c r="L12" i="9"/>
  <c r="P12" i="9" s="1"/>
  <c r="P13" i="9"/>
  <c r="L8" i="10"/>
  <c r="P9" i="10"/>
  <c r="P8" i="10" l="1"/>
  <c r="L7" i="10"/>
  <c r="L8" i="9"/>
  <c r="P8" i="9" s="1"/>
  <c r="P9" i="9"/>
  <c r="L7" i="8"/>
  <c r="P7" i="8" s="1"/>
  <c r="P8" i="8"/>
  <c r="K7" i="10" l="1"/>
  <c r="J7" i="10" l="1"/>
  <c r="G7" i="10" l="1"/>
  <c r="M7" i="10" l="1"/>
  <c r="L21" i="6" l="1"/>
  <c r="L22" i="6"/>
  <c r="L20" i="6"/>
  <c r="L23" i="6"/>
  <c r="L63" i="4"/>
  <c r="L19" i="5"/>
  <c r="L20" i="5"/>
  <c r="L21" i="5"/>
  <c r="K22" i="6"/>
  <c r="K20" i="6"/>
  <c r="K23" i="6"/>
  <c r="K21" i="6"/>
  <c r="K20" i="5"/>
  <c r="K19" i="5"/>
  <c r="K21" i="5"/>
  <c r="J22" i="6"/>
  <c r="J21" i="6"/>
  <c r="J20" i="6"/>
  <c r="J23" i="6"/>
  <c r="J20" i="5"/>
  <c r="J19" i="5"/>
  <c r="J21" i="5"/>
  <c r="I20" i="6"/>
  <c r="I22" i="6"/>
  <c r="I21" i="6"/>
  <c r="I23" i="6"/>
  <c r="I20" i="5"/>
  <c r="I21" i="5"/>
  <c r="I19" i="5"/>
  <c r="I63" i="4"/>
  <c r="H20" i="6"/>
  <c r="H21" i="6"/>
  <c r="H23" i="6"/>
  <c r="H22" i="6"/>
  <c r="H21" i="5"/>
  <c r="H20" i="5"/>
  <c r="H19" i="5"/>
  <c r="H63" i="4"/>
  <c r="G21" i="6"/>
  <c r="G20" i="6"/>
  <c r="G23" i="6"/>
  <c r="G22" i="6"/>
  <c r="G21" i="5"/>
  <c r="G20" i="5"/>
  <c r="G19" i="5"/>
  <c r="G63" i="4"/>
  <c r="F22" i="6"/>
  <c r="F20" i="6"/>
  <c r="F21" i="6"/>
  <c r="F23" i="6"/>
  <c r="F20" i="5"/>
  <c r="F21" i="5"/>
  <c r="F19" i="5"/>
  <c r="F63" i="4"/>
  <c r="E22" i="6"/>
  <c r="E21" i="6"/>
  <c r="E23" i="6"/>
  <c r="E20" i="6"/>
  <c r="E20" i="5"/>
  <c r="E19" i="5"/>
  <c r="E21" i="5"/>
  <c r="D19" i="5"/>
  <c r="D21" i="6"/>
  <c r="D20" i="6"/>
  <c r="D21" i="5"/>
  <c r="D20" i="5"/>
  <c r="D23" i="6"/>
  <c r="D22" i="6"/>
  <c r="N7" i="10" l="1"/>
  <c r="O7" i="10"/>
  <c r="K63" i="4"/>
  <c r="J63" i="4"/>
  <c r="E63" i="4"/>
  <c r="P23" i="6"/>
  <c r="P20" i="5"/>
  <c r="P19" i="5"/>
  <c r="P21" i="5"/>
  <c r="P20" i="6"/>
  <c r="P21" i="6"/>
  <c r="P22" i="6"/>
  <c r="D63" i="4" l="1"/>
  <c r="P63" i="4" l="1"/>
  <c r="D7" i="10" l="1"/>
  <c r="E7" i="10" l="1"/>
  <c r="F7" i="10" l="1"/>
  <c r="P12" i="10" l="1"/>
  <c r="H7" i="10" l="1"/>
  <c r="P21" i="10" l="1"/>
  <c r="I7" i="10" l="1"/>
  <c r="P7" i="10" s="1"/>
  <c r="P11" i="10"/>
</calcChain>
</file>

<file path=xl/sharedStrings.xml><?xml version="1.0" encoding="utf-8"?>
<sst xmlns="http://schemas.openxmlformats.org/spreadsheetml/2006/main" count="452" uniqueCount="117">
  <si>
    <t>Licenciamento de autoveículos novos nacionais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</si>
  <si>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</si>
  <si>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</si>
  <si>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</si>
  <si>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</si>
  <si>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</si>
  <si>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</si>
  <si>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</si>
  <si>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</si>
  <si>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</si>
  <si>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</si>
  <si>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</si>
  <si>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</si>
  <si>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Licenciamento de autoveículos novos importados</t>
  </si>
  <si>
    <t>Licenciamento total de autoveículos novos</t>
  </si>
  <si>
    <t>Participação dos autoveículos importados no licenciamento</t>
  </si>
  <si>
    <t>Licenciamento total de automóveis por motorização</t>
  </si>
  <si>
    <t>1000 cc</t>
  </si>
  <si>
    <t>Licenciamento total de automóveis e comerciais leves por combustível</t>
  </si>
  <si>
    <t>Flex Fuel</t>
  </si>
  <si>
    <t>Diesel</t>
  </si>
  <si>
    <t>Exportações de autoveículos</t>
  </si>
  <si>
    <t>Produção de autoveículos</t>
  </si>
  <si>
    <t>Índice</t>
  </si>
  <si>
    <t>II. Licenciamento por Motorização</t>
  </si>
  <si>
    <t>III. Licenciamento por Combustível</t>
  </si>
  <si>
    <t>IV. Licenciamento por Empresa</t>
  </si>
  <si>
    <t>V. Exportação</t>
  </si>
  <si>
    <t>VI. Produção</t>
  </si>
  <si>
    <t>I. Licenciamento de autoveículos novos (nacionais, importados, total)</t>
  </si>
  <si>
    <t>DAF</t>
  </si>
  <si>
    <t>Unidades</t>
  </si>
  <si>
    <t>Total Ano</t>
  </si>
  <si>
    <t>Total</t>
  </si>
  <si>
    <t>Veículos leves</t>
  </si>
  <si>
    <t>Automóveis</t>
  </si>
  <si>
    <t>Comerciais leves</t>
  </si>
  <si>
    <t>Caminhões</t>
  </si>
  <si>
    <t>Semileves</t>
  </si>
  <si>
    <t>Leves</t>
  </si>
  <si>
    <t>Médios</t>
  </si>
  <si>
    <t>Semipesados</t>
  </si>
  <si>
    <t>Pesados</t>
  </si>
  <si>
    <t>Ônibus</t>
  </si>
  <si>
    <r>
      <t>Fonte</t>
    </r>
    <r>
      <rPr>
        <sz val="11"/>
        <color theme="1"/>
        <rFont val="Calibri"/>
        <family val="2"/>
        <scheme val="minor"/>
      </rPr>
      <t>: Renavam</t>
    </r>
  </si>
  <si>
    <t xml:space="preserve">Porcentagem </t>
  </si>
  <si>
    <t>+ 1000 cc a 2000 cc</t>
  </si>
  <si>
    <t xml:space="preserve">+ de 2000 cc </t>
  </si>
  <si>
    <t>Participação %</t>
  </si>
  <si>
    <t>Porcentagem</t>
  </si>
  <si>
    <t xml:space="preserve">+ 1000 cc a 2000 cc </t>
  </si>
  <si>
    <t>+ de 2000 cc</t>
  </si>
  <si>
    <t>Gasolina</t>
  </si>
  <si>
    <t>Elétrico</t>
  </si>
  <si>
    <r>
      <t>Fonte</t>
    </r>
    <r>
      <rPr>
        <i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Renavam</t>
    </r>
  </si>
  <si>
    <t>Porcenrtagem</t>
  </si>
  <si>
    <t>Licenciamento total de autoveículos leves por empresa</t>
  </si>
  <si>
    <t>Empresas associadas à Anfavea</t>
  </si>
  <si>
    <t>Outras empresas</t>
  </si>
  <si>
    <t xml:space="preserve">Empresas associadas à Anfavea </t>
  </si>
  <si>
    <t>Caminhões - Total por empresa</t>
  </si>
  <si>
    <t>Ônibus (chassi)</t>
  </si>
  <si>
    <t xml:space="preserve">Leves </t>
  </si>
  <si>
    <t>Rodoviário</t>
  </si>
  <si>
    <t>Urbano</t>
  </si>
  <si>
    <t>Exportações de autoveículos desmontados (CKDs)</t>
  </si>
  <si>
    <t>Exportações em valor do setor de autoveículos</t>
  </si>
  <si>
    <t>US$ 1.000</t>
  </si>
  <si>
    <t>Emprego no setor de autoveículos</t>
  </si>
  <si>
    <t>Pessoas</t>
  </si>
  <si>
    <t>VII. Outras informações</t>
  </si>
  <si>
    <t>BMW</t>
  </si>
  <si>
    <t xml:space="preserve">     BMW</t>
  </si>
  <si>
    <t>FCA</t>
  </si>
  <si>
    <t>Audi</t>
  </si>
  <si>
    <t xml:space="preserve">     Mini</t>
  </si>
  <si>
    <t>Caoa - Hyundai</t>
  </si>
  <si>
    <t xml:space="preserve">     Hyundai   </t>
  </si>
  <si>
    <t xml:space="preserve">     Subaru</t>
  </si>
  <si>
    <t xml:space="preserve">     Chrysler</t>
  </si>
  <si>
    <t xml:space="preserve">     Dodge</t>
  </si>
  <si>
    <t xml:space="preserve">     Fiat     </t>
  </si>
  <si>
    <t xml:space="preserve">     Jeep</t>
  </si>
  <si>
    <t>Ford</t>
  </si>
  <si>
    <t>General Motors</t>
  </si>
  <si>
    <t>Honda Automóveis</t>
  </si>
  <si>
    <t>HPE</t>
  </si>
  <si>
    <t xml:space="preserve">     Mitsubishi</t>
  </si>
  <si>
    <t xml:space="preserve">     Suzuki</t>
  </si>
  <si>
    <t>Hyundai Motor</t>
  </si>
  <si>
    <t>Jaguar Land Rover</t>
  </si>
  <si>
    <t xml:space="preserve">     Jaguar</t>
  </si>
  <si>
    <t xml:space="preserve">      Land Rover</t>
  </si>
  <si>
    <t>Mercedes-Benz</t>
  </si>
  <si>
    <t>Nissan</t>
  </si>
  <si>
    <t>Peugeot Citroën</t>
  </si>
  <si>
    <t xml:space="preserve">     Peugeot</t>
  </si>
  <si>
    <t xml:space="preserve">     Citroën</t>
  </si>
  <si>
    <t>Renault</t>
  </si>
  <si>
    <t>Toyota</t>
  </si>
  <si>
    <t xml:space="preserve">     Toyota</t>
  </si>
  <si>
    <t xml:space="preserve">     Lexus</t>
  </si>
  <si>
    <t>Volkswagen</t>
  </si>
  <si>
    <t>Agrale</t>
  </si>
  <si>
    <t>Caoa</t>
  </si>
  <si>
    <t>HPE (Mitsubishi)</t>
  </si>
  <si>
    <t>Iveco</t>
  </si>
  <si>
    <t>Jaguar Land Rover ( Land Rover)</t>
  </si>
  <si>
    <t>FCA (Dodge)</t>
  </si>
  <si>
    <t>MAN</t>
  </si>
  <si>
    <t xml:space="preserve">      MAN</t>
  </si>
  <si>
    <t xml:space="preserve">     Volkswagen Caminhões e Ônibus</t>
  </si>
  <si>
    <t>Scania</t>
  </si>
  <si>
    <t>Volvo</t>
  </si>
  <si>
    <t xml:space="preserve">    Caoa Chery</t>
  </si>
  <si>
    <t>Caoa (Hyundai)</t>
  </si>
  <si>
    <t>Mercedes-Benz Cars &amp; 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</si>
</sst>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_-;\-* #,##0.0_-;_-* &quot;-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1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41" fontId="0" fillId="0" borderId="13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41" fontId="1" fillId="0" borderId="5" xfId="0" applyNumberFormat="1" applyFont="1" applyBorder="1" applyAlignment="1">
      <alignment vertical="center"/>
    </xf>
    <xf numFmtId="41" fontId="1" fillId="0" borderId="13" xfId="0" applyNumberFormat="1" applyFont="1" applyBorder="1" applyAlignment="1">
      <alignment vertical="center"/>
    </xf>
    <xf numFmtId="41" fontId="1" fillId="0" borderId="6" xfId="0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41" fontId="0" fillId="0" borderId="3" xfId="0" applyNumberFormat="1" applyBorder="1" applyAlignment="1">
      <alignment horizontal="center" vertical="center"/>
    </xf>
    <xf numFmtId="41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41" fontId="0" fillId="0" borderId="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0" fontId="0" fillId="0" borderId="14" xfId="0" quotePrefix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9" xfId="0" quotePrefix="1" applyBorder="1" applyAlignment="1">
      <alignment vertical="center"/>
    </xf>
    <xf numFmtId="0" fontId="0" fillId="0" borderId="20" xfId="0" applyBorder="1" applyAlignment="1">
      <alignment vertical="center"/>
    </xf>
    <xf numFmtId="41" fontId="0" fillId="0" borderId="18" xfId="0" applyNumberFormat="1" applyBorder="1" applyAlignment="1">
      <alignment vertical="center"/>
    </xf>
    <xf numFmtId="41" fontId="0" fillId="0" borderId="13" xfId="0" applyNumberFormat="1" applyFont="1" applyBorder="1" applyAlignment="1">
      <alignment vertical="center"/>
    </xf>
    <xf numFmtId="41" fontId="0" fillId="0" borderId="0" xfId="0" applyNumberFormat="1" applyFont="1" applyAlignment="1">
      <alignment vertical="center"/>
    </xf>
    <xf numFmtId="41" fontId="0" fillId="0" borderId="5" xfId="0" applyNumberFormat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41" fontId="0" fillId="0" borderId="5" xfId="0" applyNumberFormat="1" applyBorder="1" applyAlignment="1">
      <alignment vertical="center"/>
    </xf>
    <xf numFmtId="41" fontId="0" fillId="0" borderId="6" xfId="0" applyNumberFormat="1" applyBorder="1" applyAlignment="1">
      <alignment vertical="center"/>
    </xf>
    <xf numFmtId="41" fontId="0" fillId="0" borderId="6" xfId="0" applyNumberFormat="1" applyFont="1" applyBorder="1" applyAlignment="1">
      <alignment vertical="center"/>
    </xf>
    <xf numFmtId="41" fontId="0" fillId="0" borderId="18" xfId="0" applyNumberFormat="1" applyFont="1" applyBorder="1" applyAlignment="1">
      <alignment vertical="center"/>
    </xf>
    <xf numFmtId="41" fontId="0" fillId="0" borderId="21" xfId="0" applyNumberFormat="1" applyFont="1" applyBorder="1" applyAlignment="1">
      <alignment vertical="center"/>
    </xf>
    <xf numFmtId="41" fontId="1" fillId="0" borderId="18" xfId="0" applyNumberFormat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1" fontId="0" fillId="0" borderId="13" xfId="0" applyNumberFormat="1" applyFont="1" applyFill="1" applyBorder="1" applyAlignment="1">
      <alignment vertical="center"/>
    </xf>
    <xf numFmtId="0" fontId="0" fillId="0" borderId="15" xfId="0" quotePrefix="1" applyBorder="1" applyAlignment="1">
      <alignment horizontal="left" vertical="center"/>
    </xf>
    <xf numFmtId="0" fontId="0" fillId="0" borderId="12" xfId="0" quotePrefix="1" applyBorder="1" applyAlignment="1">
      <alignment horizontal="left" vertical="center"/>
    </xf>
    <xf numFmtId="0" fontId="0" fillId="0" borderId="0" xfId="0" applyBorder="1"/>
    <xf numFmtId="41" fontId="1" fillId="0" borderId="13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Continuous" vertical="center"/>
    </xf>
    <xf numFmtId="0" fontId="0" fillId="0" borderId="3" xfId="0" applyFill="1" applyBorder="1" applyAlignment="1">
      <alignment horizontal="centerContinuous" vertical="center"/>
    </xf>
    <xf numFmtId="0" fontId="0" fillId="0" borderId="4" xfId="0" applyFill="1" applyBorder="1" applyAlignment="1">
      <alignment horizontal="centerContinuous" vertical="center"/>
    </xf>
    <xf numFmtId="0" fontId="0" fillId="0" borderId="0" xfId="0" applyFill="1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164" fontId="0" fillId="0" borderId="1" xfId="0" applyNumberForma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164" fontId="0" fillId="0" borderId="24" xfId="0" applyNumberForma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41" fontId="1" fillId="2" borderId="26" xfId="0" applyNumberFormat="1" applyFont="1" applyFill="1" applyBorder="1" applyAlignment="1">
      <alignment horizontal="center" vertical="center"/>
    </xf>
    <xf numFmtId="41" fontId="1" fillId="2" borderId="26" xfId="0" applyNumberFormat="1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0" borderId="17" xfId="0" applyFont="1" applyBorder="1" applyAlignment="1">
      <alignment vertical="center"/>
    </xf>
    <xf numFmtId="41" fontId="1" fillId="0" borderId="14" xfId="0" applyNumberFormat="1" applyFont="1" applyBorder="1" applyAlignment="1">
      <alignment vertical="center"/>
    </xf>
    <xf numFmtId="41" fontId="1" fillId="0" borderId="17" xfId="0" applyNumberFormat="1" applyFont="1" applyBorder="1" applyAlignment="1">
      <alignment vertical="center"/>
    </xf>
    <xf numFmtId="41" fontId="0" fillId="0" borderId="14" xfId="0" applyNumberFormat="1" applyFont="1" applyBorder="1" applyAlignment="1">
      <alignment vertical="center"/>
    </xf>
    <xf numFmtId="41" fontId="0" fillId="0" borderId="17" xfId="0" applyNumberFormat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0" fillId="0" borderId="27" xfId="0" applyBorder="1" applyAlignment="1">
      <alignment vertical="center"/>
    </xf>
    <xf numFmtId="0" fontId="1" fillId="0" borderId="28" xfId="0" applyFont="1" applyBorder="1" applyAlignment="1">
      <alignment vertical="center"/>
    </xf>
    <xf numFmtId="41" fontId="0" fillId="0" borderId="19" xfId="0" applyNumberFormat="1" applyFont="1" applyBorder="1" applyAlignment="1">
      <alignment vertical="center"/>
    </xf>
    <xf numFmtId="41" fontId="0" fillId="0" borderId="27" xfId="0" applyNumberFormat="1" applyFont="1" applyBorder="1" applyAlignment="1">
      <alignment vertical="center"/>
    </xf>
    <xf numFmtId="41" fontId="1" fillId="0" borderId="19" xfId="0" applyNumberFormat="1" applyFont="1" applyBorder="1" applyAlignment="1">
      <alignment vertical="center"/>
    </xf>
    <xf numFmtId="41" fontId="1" fillId="0" borderId="27" xfId="0" applyNumberFormat="1" applyFont="1" applyBorder="1" applyAlignment="1">
      <alignment vertical="center"/>
    </xf>
    <xf numFmtId="41" fontId="1" fillId="2" borderId="28" xfId="0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2" borderId="28" xfId="0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vertical="center"/>
    </xf>
    <xf numFmtId="41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2" borderId="29" xfId="0" applyFont="1" applyFill="1" applyBorder="1" applyAlignment="1">
      <alignment vertical="center"/>
    </xf>
    <xf numFmtId="41" fontId="1" fillId="2" borderId="24" xfId="0" applyNumberFormat="1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41" fontId="1" fillId="0" borderId="24" xfId="0" applyNumberFormat="1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0" fillId="2" borderId="8" xfId="0" applyFill="1" applyBorder="1" applyAlignment="1">
      <alignment vertical="center"/>
    </xf>
    <xf numFmtId="41" fontId="1" fillId="2" borderId="26" xfId="0" applyNumberFormat="1" applyFont="1" applyFill="1" applyBorder="1" applyAlignment="1">
      <alignment vertical="center"/>
    </xf>
    <xf numFmtId="0" fontId="0" fillId="0" borderId="29" xfId="0" applyBorder="1" applyAlignment="1">
      <alignment vertical="center"/>
    </xf>
    <xf numFmtId="41" fontId="1" fillId="0" borderId="24" xfId="0" applyNumberFormat="1" applyFont="1" applyBorder="1" applyAlignment="1">
      <alignment vertical="center"/>
    </xf>
    <xf numFmtId="41" fontId="1" fillId="0" borderId="18" xfId="0" applyNumberFormat="1" applyFont="1" applyFill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2" borderId="29" xfId="0" applyFill="1" applyBorder="1" applyAlignment="1">
      <alignment vertical="center"/>
    </xf>
    <xf numFmtId="41" fontId="0" fillId="0" borderId="26" xfId="0" applyNumberFormat="1" applyBorder="1" applyAlignment="1">
      <alignment vertical="center"/>
    </xf>
    <xf numFmtId="41" fontId="1" fillId="0" borderId="21" xfId="0" applyNumberFormat="1" applyFont="1" applyFill="1" applyBorder="1" applyAlignment="1">
      <alignment vertical="center"/>
    </xf>
    <xf numFmtId="41" fontId="0" fillId="0" borderId="24" xfId="0" applyNumberFormat="1" applyBorder="1" applyAlignment="1">
      <alignment vertical="center"/>
    </xf>
    <xf numFmtId="41" fontId="0" fillId="0" borderId="21" xfId="0" applyNumberForma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0" fillId="0" borderId="31" xfId="0" applyNumberFormat="1" applyFont="1" applyBorder="1" applyAlignment="1">
      <alignment vertical="center"/>
    </xf>
    <xf numFmtId="41" fontId="0" fillId="0" borderId="32" xfId="0" applyNumberFormat="1" applyFont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S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Z"/>
      <sheetName val="A"/>
      <sheetName val="XX"/>
      <sheetName val="Plan1"/>
    </sheetNames>
    <sheetDataSet>
      <sheetData sheetId="0">
        <row r="403">
          <cell r="B403">
            <v>162376</v>
          </cell>
        </row>
        <row r="487">
          <cell r="B487">
            <v>71528</v>
          </cell>
          <cell r="C487">
            <v>79970</v>
          </cell>
          <cell r="D487">
            <v>63670</v>
          </cell>
          <cell r="E487">
            <v>18456</v>
          </cell>
          <cell r="F487">
            <v>18441</v>
          </cell>
          <cell r="G487">
            <v>42768</v>
          </cell>
          <cell r="H487">
            <v>63427</v>
          </cell>
          <cell r="I487">
            <v>67462</v>
          </cell>
          <cell r="J487">
            <v>78407</v>
          </cell>
          <cell r="K487">
            <v>82810</v>
          </cell>
          <cell r="L487">
            <v>88500</v>
          </cell>
          <cell r="M487">
            <v>99237</v>
          </cell>
        </row>
        <row r="488">
          <cell r="B488">
            <v>80560</v>
          </cell>
          <cell r="C488">
            <v>82521</v>
          </cell>
          <cell r="D488">
            <v>65358</v>
          </cell>
          <cell r="E488">
            <v>20131</v>
          </cell>
          <cell r="F488">
            <v>24529</v>
          </cell>
          <cell r="G488">
            <v>57469</v>
          </cell>
          <cell r="H488">
            <v>69043</v>
          </cell>
          <cell r="I488">
            <v>72398</v>
          </cell>
          <cell r="J488">
            <v>80168</v>
          </cell>
          <cell r="K488">
            <v>83225</v>
          </cell>
          <cell r="L488">
            <v>86446</v>
          </cell>
          <cell r="M488">
            <v>92463</v>
          </cell>
        </row>
        <row r="489">
          <cell r="B489">
            <v>2493</v>
          </cell>
          <cell r="C489">
            <v>2659</v>
          </cell>
          <cell r="D489">
            <v>2248</v>
          </cell>
          <cell r="E489">
            <v>914</v>
          </cell>
          <cell r="F489">
            <v>1167</v>
          </cell>
          <cell r="G489">
            <v>2167</v>
          </cell>
          <cell r="H489">
            <v>2486</v>
          </cell>
          <cell r="I489">
            <v>2197</v>
          </cell>
          <cell r="J489">
            <v>2539</v>
          </cell>
          <cell r="K489">
            <v>2473</v>
          </cell>
          <cell r="L489">
            <v>2631</v>
          </cell>
          <cell r="M489">
            <v>2981</v>
          </cell>
        </row>
        <row r="494">
          <cell r="B494">
            <v>4629</v>
          </cell>
          <cell r="C494">
            <v>5383</v>
          </cell>
          <cell r="D494">
            <v>4005</v>
          </cell>
          <cell r="E494">
            <v>1292</v>
          </cell>
          <cell r="F494">
            <v>2349</v>
          </cell>
          <cell r="G494">
            <v>5389</v>
          </cell>
          <cell r="H494">
            <v>5829</v>
          </cell>
          <cell r="I494">
            <v>5882</v>
          </cell>
          <cell r="J494">
            <v>6459</v>
          </cell>
          <cell r="K494">
            <v>5909</v>
          </cell>
          <cell r="L494">
            <v>5763</v>
          </cell>
          <cell r="M494">
            <v>6041</v>
          </cell>
        </row>
        <row r="495">
          <cell r="B495">
            <v>1568</v>
          </cell>
          <cell r="C495">
            <v>2053</v>
          </cell>
          <cell r="D495">
            <v>1570</v>
          </cell>
          <cell r="E495">
            <v>442</v>
          </cell>
          <cell r="F495">
            <v>601</v>
          </cell>
          <cell r="G495">
            <v>1334</v>
          </cell>
          <cell r="H495">
            <v>1668</v>
          </cell>
          <cell r="I495">
            <v>1943</v>
          </cell>
          <cell r="J495">
            <v>2113</v>
          </cell>
          <cell r="K495">
            <v>2273</v>
          </cell>
          <cell r="L495">
            <v>2231</v>
          </cell>
          <cell r="M495">
            <v>1949</v>
          </cell>
        </row>
        <row r="496">
          <cell r="B496">
            <v>158721</v>
          </cell>
          <cell r="C496">
            <v>167375</v>
          </cell>
          <cell r="D496">
            <v>135044</v>
          </cell>
          <cell r="E496">
            <v>41142</v>
          </cell>
          <cell r="F496">
            <v>44734</v>
          </cell>
          <cell r="G496">
            <v>102259</v>
          </cell>
          <cell r="H496">
            <v>138040</v>
          </cell>
          <cell r="I496">
            <v>148276</v>
          </cell>
          <cell r="J496">
            <v>168352</v>
          </cell>
          <cell r="K496">
            <v>175742</v>
          </cell>
          <cell r="L496">
            <v>184524</v>
          </cell>
          <cell r="M496">
            <v>200790</v>
          </cell>
        </row>
        <row r="497">
          <cell r="B497">
            <v>19764</v>
          </cell>
          <cell r="C497">
            <v>18488</v>
          </cell>
          <cell r="D497">
            <v>15685</v>
          </cell>
          <cell r="E497">
            <v>8587</v>
          </cell>
          <cell r="F497">
            <v>9021</v>
          </cell>
          <cell r="G497">
            <v>13813</v>
          </cell>
          <cell r="H497">
            <v>17887</v>
          </cell>
          <cell r="I497">
            <v>17721</v>
          </cell>
          <cell r="J497">
            <v>22241</v>
          </cell>
          <cell r="K497">
            <v>21775</v>
          </cell>
          <cell r="L497">
            <v>21968</v>
          </cell>
          <cell r="M497">
            <v>24204</v>
          </cell>
        </row>
      </sheetData>
      <sheetData sheetId="1"/>
      <sheetData sheetId="2">
        <row r="56">
          <cell r="D56">
            <v>11.529057836544178</v>
          </cell>
          <cell r="E56">
            <v>10.483738563262138</v>
          </cell>
          <cell r="F56">
            <v>10.490450725744843</v>
          </cell>
          <cell r="G56">
            <v>15.012110881851621</v>
          </cell>
          <cell r="H56">
            <v>15.748512622608136</v>
          </cell>
          <cell r="I56">
            <v>12.868737671098796</v>
          </cell>
          <cell r="J56">
            <v>10.771576105956319</v>
          </cell>
          <cell r="K56">
            <v>9.7445404727500762</v>
          </cell>
          <cell r="L56">
            <v>9.2417312599297095</v>
          </cell>
          <cell r="M56">
            <v>8.8349361060992173</v>
          </cell>
          <cell r="N56">
            <v>8.8498288964934897</v>
          </cell>
          <cell r="O56">
            <v>8.6286260026970858</v>
          </cell>
          <cell r="P56">
            <v>10.280567245924942</v>
          </cell>
        </row>
        <row r="77">
          <cell r="D77">
            <v>46.272180927798374</v>
          </cell>
          <cell r="E77">
            <v>48.422646079321829</v>
          </cell>
          <cell r="F77">
            <v>48.500868399402783</v>
          </cell>
          <cell r="G77">
            <v>46.722867775499353</v>
          </cell>
          <cell r="H77">
            <v>41.781271948705168</v>
          </cell>
          <cell r="I77">
            <v>41.76399359400024</v>
          </cell>
          <cell r="J77">
            <v>46.998280921189128</v>
          </cell>
          <cell r="K77">
            <v>47.489388062538282</v>
          </cell>
          <cell r="L77">
            <v>48.665541169606612</v>
          </cell>
          <cell r="M77">
            <v>49.143067391459162</v>
          </cell>
          <cell r="N77">
            <v>49.837535266391484</v>
          </cell>
          <cell r="O77">
            <v>50.974157724688077</v>
          </cell>
          <cell r="P77">
            <v>47.939591891293126</v>
          </cell>
        </row>
        <row r="78">
          <cell r="D78">
            <v>52.115072356887325</v>
          </cell>
          <cell r="E78">
            <v>49.967302452316076</v>
          </cell>
          <cell r="F78">
            <v>49.786708918614217</v>
          </cell>
          <cell r="G78">
            <v>50.963266752740431</v>
          </cell>
          <cell r="H78">
            <v>55.574687903572965</v>
          </cell>
          <cell r="I78">
            <v>56.119878129760558</v>
          </cell>
          <cell r="J78">
            <v>51.159637215092324</v>
          </cell>
          <cell r="K78">
            <v>50.964049642045097</v>
          </cell>
          <cell r="L78">
            <v>49.758556053477662</v>
          </cell>
          <cell r="M78">
            <v>49.38934649986944</v>
          </cell>
          <cell r="N78">
            <v>48.68085393941783</v>
          </cell>
          <cell r="O78">
            <v>47.494619403023407</v>
          </cell>
          <cell r="P78">
            <v>50.392340814212389</v>
          </cell>
        </row>
        <row r="79">
          <cell r="D79">
            <v>1.6127467153143011</v>
          </cell>
          <cell r="E79">
            <v>1.6100514683620952</v>
          </cell>
          <cell r="F79">
            <v>1.7124226819829977</v>
          </cell>
          <cell r="G79">
            <v>2.3138654717602085</v>
          </cell>
          <cell r="H79">
            <v>2.6440401477218658</v>
          </cell>
          <cell r="I79">
            <v>2.1161282762392095</v>
          </cell>
          <cell r="J79">
            <v>1.8420818637185452</v>
          </cell>
          <cell r="K79">
            <v>1.5465622954166287</v>
          </cell>
          <cell r="L79">
            <v>1.5759027769157243</v>
          </cell>
          <cell r="M79">
            <v>1.4675861086713984</v>
          </cell>
          <cell r="N79">
            <v>1.4816107941906891</v>
          </cell>
          <cell r="O79">
            <v>1.5312228722885131</v>
          </cell>
          <cell r="P79">
            <v>1.6680672944944808</v>
          </cell>
        </row>
        <row r="101">
          <cell r="D101">
            <v>2.5064705818650435</v>
          </cell>
          <cell r="E101">
            <v>2.784804887764551</v>
          </cell>
          <cell r="F101">
            <v>2.5623144641211999</v>
          </cell>
          <cell r="G101">
            <v>2.5105415541262657</v>
          </cell>
          <cell r="H101">
            <v>4.1424918437527554</v>
          </cell>
          <cell r="I101">
            <v>4.3886151716275092</v>
          </cell>
          <cell r="J101">
            <v>3.5667955747013904</v>
          </cell>
          <cell r="K101">
            <v>3.3839214828962962</v>
          </cell>
          <cell r="L101">
            <v>3.2430396907087085</v>
          </cell>
          <cell r="M101">
            <v>2.8726440089645551</v>
          </cell>
          <cell r="N101">
            <v>2.686888654737372</v>
          </cell>
          <cell r="O101">
            <v>2.592881914637915</v>
          </cell>
          <cell r="P101">
            <v>3.0145874726574413</v>
          </cell>
        </row>
        <row r="102">
          <cell r="D102">
            <v>0.84902697609945743</v>
          </cell>
          <cell r="E102">
            <v>1.0620851633997073</v>
          </cell>
          <cell r="F102">
            <v>1.0044528610912069</v>
          </cell>
          <cell r="G102">
            <v>0.85886947904319599</v>
          </cell>
          <cell r="H102">
            <v>1.0598712635570056</v>
          </cell>
          <cell r="I102">
            <v>1.0863634512805895</v>
          </cell>
          <cell r="J102">
            <v>1.0206579205012727</v>
          </cell>
          <cell r="K102">
            <v>1.1178101736258932</v>
          </cell>
          <cell r="L102">
            <v>1.0609293801621771</v>
          </cell>
          <cell r="M102">
            <v>1.1050126641354601</v>
          </cell>
          <cell r="N102">
            <v>1.0401611293977229</v>
          </cell>
          <cell r="O102">
            <v>0.83653813137382815</v>
          </cell>
          <cell r="P102">
            <v>1.0100632894556452</v>
          </cell>
        </row>
        <row r="103">
          <cell r="D103">
            <v>85.942863949924728</v>
          </cell>
          <cell r="E103">
            <v>86.588652812482209</v>
          </cell>
          <cell r="F103">
            <v>86.398300747261743</v>
          </cell>
          <cell r="G103">
            <v>79.944814721256051</v>
          </cell>
          <cell r="H103">
            <v>78.888986861828755</v>
          </cell>
          <cell r="I103">
            <v>83.276192027362669</v>
          </cell>
          <cell r="J103">
            <v>84.46739768944586</v>
          </cell>
          <cell r="K103">
            <v>85.303356307026718</v>
          </cell>
          <cell r="L103">
            <v>84.528908191700353</v>
          </cell>
          <cell r="M103">
            <v>85.436487294542033</v>
          </cell>
          <cell r="N103">
            <v>86.030789888384319</v>
          </cell>
          <cell r="O103">
            <v>86.181883734505377</v>
          </cell>
          <cell r="P103">
            <v>85.173682799714342</v>
          </cell>
        </row>
        <row r="104">
          <cell r="D104">
            <v>10.701638492110762</v>
          </cell>
          <cell r="E104">
            <v>9.5644571363535249</v>
          </cell>
          <cell r="F104">
            <v>10.034931927525847</v>
          </cell>
          <cell r="G104">
            <v>16.685774245574493</v>
          </cell>
          <cell r="H104">
            <v>15.908650030861477</v>
          </cell>
          <cell r="I104">
            <v>11.248829349729224</v>
          </cell>
          <cell r="J104">
            <v>10.945148815351478</v>
          </cell>
          <cell r="K104">
            <v>10.194912036451081</v>
          </cell>
          <cell r="L104">
            <v>11.167122737428766</v>
          </cell>
          <cell r="M104">
            <v>10.58585603235796</v>
          </cell>
          <cell r="N104">
            <v>10.242160327480581</v>
          </cell>
          <cell r="O104">
            <v>10.388696219482883</v>
          </cell>
          <cell r="P104">
            <v>10.801666438172566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6" tint="0.59999389629810485"/>
    <pageSetUpPr fitToPage="1"/>
  </sheetPr>
  <dimension ref="A2:C16"/>
  <sheetViews>
    <sheetView workbookViewId="0">
      <selection activeCell="K19" sqref="K19"/>
    </sheetView>
  </sheetViews>
  <sheetFormatPr defaultRowHeight="15" x14ac:dyDescent="0.25"/>
  <cols>
    <col min="2" max="2" width="9.5703125" style="1" customWidth="1"/>
  </cols>
  <sheetData>
    <row r="2" spans="1:3" ht="18.75" x14ac:dyDescent="0.3">
      <c r="B2" s="17"/>
      <c r="C2" s="18"/>
    </row>
    <row r="3" spans="1:3" s="102" customFormat="1" ht="21" x14ac:dyDescent="0.35">
      <c r="B3" s="103" t="s">
        <v>23</v>
      </c>
    </row>
    <row r="4" spans="1:3" s="102" customFormat="1" ht="21" x14ac:dyDescent="0.35">
      <c r="B4" s="103"/>
    </row>
    <row r="5" spans="1:3" s="102" customFormat="1" ht="21" customHeight="1" x14ac:dyDescent="0.35">
      <c r="A5" s="104"/>
      <c r="B5" s="105"/>
      <c r="C5" s="104"/>
    </row>
    <row r="6" spans="1:3" s="102" customFormat="1" ht="24.95" customHeight="1" x14ac:dyDescent="0.35">
      <c r="B6" s="106" t="s">
        <v>29</v>
      </c>
    </row>
    <row r="7" spans="1:3" s="102" customFormat="1" ht="24.95" customHeight="1" x14ac:dyDescent="0.35">
      <c r="B7" s="106" t="s">
        <v>24</v>
      </c>
    </row>
    <row r="8" spans="1:3" s="102" customFormat="1" ht="24.95" customHeight="1" x14ac:dyDescent="0.35">
      <c r="B8" s="106" t="s">
        <v>25</v>
      </c>
    </row>
    <row r="9" spans="1:3" s="102" customFormat="1" ht="24.95" customHeight="1" x14ac:dyDescent="0.35">
      <c r="B9" s="106" t="s">
        <v>26</v>
      </c>
    </row>
    <row r="10" spans="1:3" s="102" customFormat="1" ht="24.95" customHeight="1" x14ac:dyDescent="0.35">
      <c r="B10" s="106" t="s">
        <v>27</v>
      </c>
    </row>
    <row r="11" spans="1:3" s="102" customFormat="1" ht="24.95" customHeight="1" x14ac:dyDescent="0.35">
      <c r="B11" s="106" t="s">
        <v>28</v>
      </c>
    </row>
    <row r="12" spans="1:3" ht="18.75" customHeight="1" x14ac:dyDescent="0.25">
      <c r="B12" s="106" t="s">
        <v>70</v>
      </c>
    </row>
    <row r="13" spans="1:3" ht="18.75" customHeight="1" x14ac:dyDescent="0.25">
      <c r="B13" s="3"/>
    </row>
    <row r="14" spans="1:3" ht="18.75" customHeight="1" x14ac:dyDescent="0.25">
      <c r="B14" s="3"/>
    </row>
    <row r="15" spans="1:3" ht="18.75" customHeight="1" x14ac:dyDescent="0.25">
      <c r="B15" s="3"/>
    </row>
    <row r="16" spans="1:3" ht="18.75" customHeight="1" x14ac:dyDescent="0.25">
      <c r="B16" s="3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B2:Q65"/>
  <sheetViews>
    <sheetView topLeftCell="B43" workbookViewId="0">
      <selection activeCell="P55" sqref="P55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2.28515625" style="1" customWidth="1"/>
    <col min="17" max="17" width="13.5703125" style="1" customWidth="1"/>
  </cols>
  <sheetData>
    <row r="2" spans="2:17" s="1" customFormat="1" ht="23.25" x14ac:dyDescent="0.25">
      <c r="B2" s="107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s="1" customFormat="1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7" s="1" customFormat="1" x14ac:dyDescent="0.25"/>
    <row r="5" spans="2:17" s="1" customFormat="1" ht="21" customHeight="1" x14ac:dyDescent="0.25">
      <c r="B5" s="6"/>
      <c r="C5" s="7" t="s">
        <v>31</v>
      </c>
      <c r="D5" s="132">
        <v>2020</v>
      </c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4"/>
      <c r="Q5" s="61"/>
    </row>
    <row r="6" spans="2:17" s="1" customFormat="1" ht="19.5" customHeight="1" x14ac:dyDescent="0.25">
      <c r="B6" s="12"/>
      <c r="C6" s="11"/>
      <c r="D6" s="58" t="s">
        <v>1</v>
      </c>
      <c r="E6" s="58" t="s">
        <v>2</v>
      </c>
      <c r="F6" s="58" t="s">
        <v>3</v>
      </c>
      <c r="G6" s="58" t="s">
        <v>4</v>
      </c>
      <c r="H6" s="58" t="s">
        <v>5</v>
      </c>
      <c r="I6" s="58" t="s">
        <v>6</v>
      </c>
      <c r="J6" s="59" t="s">
        <v>7</v>
      </c>
      <c r="K6" s="58" t="s">
        <v>8</v>
      </c>
      <c r="L6" s="58" t="s">
        <v>9</v>
      </c>
      <c r="M6" s="58" t="s">
        <v>10</v>
      </c>
      <c r="N6" s="58" t="s">
        <v>11</v>
      </c>
      <c r="O6" s="58" t="s">
        <v>12</v>
      </c>
      <c r="P6" s="60" t="s">
        <v>32</v>
      </c>
      <c r="Q6" s="2"/>
    </row>
    <row r="7" spans="2:17" s="1" customFormat="1" ht="18.75" customHeight="1" x14ac:dyDescent="0.25">
      <c r="B7" s="9" t="s">
        <v>33</v>
      </c>
      <c r="C7" s="8"/>
      <c r="D7" s="20">
        <f>+D8+D11+D17</f>
        <v>171155</v>
      </c>
      <c r="E7" s="20">
        <f t="shared" ref="E7:O7" si="0">+E8+E11+E17</f>
        <v>179925</v>
      </c>
      <c r="F7" s="20">
        <f t="shared" si="0"/>
        <v>146460</v>
      </c>
      <c r="G7" s="20">
        <f t="shared" si="0"/>
        <v>47368</v>
      </c>
      <c r="H7" s="20">
        <f t="shared" si="0"/>
        <v>52396</v>
      </c>
      <c r="I7" s="20">
        <f t="shared" si="0"/>
        <v>115726</v>
      </c>
      <c r="J7" s="20">
        <f t="shared" si="0"/>
        <v>155692</v>
      </c>
      <c r="K7" s="20">
        <f t="shared" si="0"/>
        <v>165524</v>
      </c>
      <c r="L7" s="20">
        <f t="shared" si="0"/>
        <v>188514</v>
      </c>
      <c r="M7" s="20">
        <f t="shared" si="0"/>
        <v>196045</v>
      </c>
      <c r="N7" s="20">
        <f t="shared" si="0"/>
        <v>205097</v>
      </c>
      <c r="O7" s="20">
        <f t="shared" si="0"/>
        <v>222916</v>
      </c>
      <c r="P7" s="20">
        <f>SUM(D7:O7)</f>
        <v>1846818</v>
      </c>
      <c r="Q7" s="3"/>
    </row>
    <row r="8" spans="2:17" s="1" customFormat="1" ht="18.75" customHeight="1" x14ac:dyDescent="0.25">
      <c r="B8" s="13" t="s">
        <v>34</v>
      </c>
      <c r="C8" s="14"/>
      <c r="D8" s="21">
        <f>+D9+D10</f>
        <v>162857</v>
      </c>
      <c r="E8" s="21">
        <f t="shared" ref="E8:O8" si="1">+E9+E10</f>
        <v>172483</v>
      </c>
      <c r="F8" s="21">
        <f t="shared" si="1"/>
        <v>139297</v>
      </c>
      <c r="G8" s="21">
        <f t="shared" si="1"/>
        <v>43249</v>
      </c>
      <c r="H8" s="21">
        <f t="shared" si="1"/>
        <v>47137</v>
      </c>
      <c r="I8" s="21">
        <f t="shared" si="1"/>
        <v>106138</v>
      </c>
      <c r="J8" s="21">
        <f t="shared" si="1"/>
        <v>145059</v>
      </c>
      <c r="K8" s="21">
        <f t="shared" si="1"/>
        <v>156308</v>
      </c>
      <c r="L8" s="21">
        <f t="shared" si="1"/>
        <v>180236</v>
      </c>
      <c r="M8" s="21">
        <f t="shared" si="1"/>
        <v>186935</v>
      </c>
      <c r="N8" s="21">
        <f t="shared" si="1"/>
        <v>194977</v>
      </c>
      <c r="O8" s="21">
        <f t="shared" si="1"/>
        <v>212460</v>
      </c>
      <c r="P8" s="21">
        <f>SUM(D8:O8)</f>
        <v>1747136</v>
      </c>
      <c r="Q8" s="3"/>
    </row>
    <row r="9" spans="2:17" s="1" customFormat="1" ht="18.75" customHeight="1" x14ac:dyDescent="0.25">
      <c r="B9" s="16"/>
      <c r="C9" s="14" t="s">
        <v>35</v>
      </c>
      <c r="D9" s="15">
        <v>141860</v>
      </c>
      <c r="E9" s="15">
        <v>153332</v>
      </c>
      <c r="F9" s="15">
        <v>122212</v>
      </c>
      <c r="G9" s="15">
        <v>35847</v>
      </c>
      <c r="H9" s="15">
        <v>39275</v>
      </c>
      <c r="I9" s="15">
        <v>92067</v>
      </c>
      <c r="J9" s="15">
        <v>124008</v>
      </c>
      <c r="K9" s="15">
        <v>131766</v>
      </c>
      <c r="L9" s="15">
        <v>150719</v>
      </c>
      <c r="M9" s="15">
        <v>157847</v>
      </c>
      <c r="N9" s="15">
        <v>166000</v>
      </c>
      <c r="O9" s="15">
        <v>183186</v>
      </c>
      <c r="P9" s="15">
        <f>SUM(D9:O9)</f>
        <v>1498119</v>
      </c>
      <c r="Q9" s="3"/>
    </row>
    <row r="10" spans="2:17" s="1" customFormat="1" ht="18.75" customHeight="1" x14ac:dyDescent="0.25">
      <c r="B10" s="16"/>
      <c r="C10" s="14" t="s">
        <v>36</v>
      </c>
      <c r="D10" s="15">
        <v>20997</v>
      </c>
      <c r="E10" s="15">
        <v>19151</v>
      </c>
      <c r="F10" s="15">
        <v>17085</v>
      </c>
      <c r="G10" s="15">
        <v>7402</v>
      </c>
      <c r="H10" s="15">
        <v>7862</v>
      </c>
      <c r="I10" s="15">
        <v>14071</v>
      </c>
      <c r="J10" s="15">
        <v>21051</v>
      </c>
      <c r="K10" s="15">
        <v>24542</v>
      </c>
      <c r="L10" s="15">
        <v>29517</v>
      </c>
      <c r="M10" s="15">
        <v>29088</v>
      </c>
      <c r="N10" s="15">
        <v>28977</v>
      </c>
      <c r="O10" s="15">
        <v>29274</v>
      </c>
      <c r="P10" s="15">
        <f>SUM(D10:O10)</f>
        <v>249017</v>
      </c>
      <c r="Q10" s="3"/>
    </row>
    <row r="11" spans="2:17" s="1" customFormat="1" ht="18.75" customHeight="1" x14ac:dyDescent="0.25">
      <c r="B11" s="13" t="s">
        <v>37</v>
      </c>
      <c r="C11" s="14"/>
      <c r="D11" s="21">
        <f>SUM(D12:D16)</f>
        <v>6806</v>
      </c>
      <c r="E11" s="21">
        <f t="shared" ref="E11:O11" si="2">SUM(E12:E16)</f>
        <v>6156</v>
      </c>
      <c r="F11" s="21">
        <f t="shared" si="2"/>
        <v>6280</v>
      </c>
      <c r="G11" s="21">
        <f t="shared" si="2"/>
        <v>3799</v>
      </c>
      <c r="H11" s="21">
        <f t="shared" si="2"/>
        <v>4593</v>
      </c>
      <c r="I11" s="21">
        <f t="shared" si="2"/>
        <v>8519</v>
      </c>
      <c r="J11" s="21">
        <f t="shared" si="2"/>
        <v>9110</v>
      </c>
      <c r="K11" s="21">
        <f t="shared" si="2"/>
        <v>7719</v>
      </c>
      <c r="L11" s="21">
        <f t="shared" si="2"/>
        <v>7044</v>
      </c>
      <c r="M11" s="21">
        <f t="shared" si="2"/>
        <v>7674</v>
      </c>
      <c r="N11" s="21">
        <f t="shared" si="2"/>
        <v>8731</v>
      </c>
      <c r="O11" s="21">
        <f t="shared" si="2"/>
        <v>9311</v>
      </c>
      <c r="P11" s="21">
        <f t="shared" ref="P11:P15" si="3">SUM(D11:O11)</f>
        <v>85742</v>
      </c>
      <c r="Q11" s="3"/>
    </row>
    <row r="12" spans="2:17" s="1" customFormat="1" ht="18.75" customHeight="1" x14ac:dyDescent="0.25">
      <c r="B12" s="16"/>
      <c r="C12" s="14" t="s">
        <v>38</v>
      </c>
      <c r="D12" s="15">
        <v>69</v>
      </c>
      <c r="E12" s="15">
        <v>61</v>
      </c>
      <c r="F12" s="15">
        <v>42</v>
      </c>
      <c r="G12" s="15">
        <v>50</v>
      </c>
      <c r="H12" s="15">
        <v>41</v>
      </c>
      <c r="I12" s="15">
        <v>94</v>
      </c>
      <c r="J12" s="15">
        <v>70</v>
      </c>
      <c r="K12" s="15">
        <v>90</v>
      </c>
      <c r="L12" s="15">
        <v>120</v>
      </c>
      <c r="M12" s="15">
        <v>103</v>
      </c>
      <c r="N12" s="15">
        <v>117</v>
      </c>
      <c r="O12" s="15">
        <v>124</v>
      </c>
      <c r="P12" s="15">
        <f t="shared" si="3"/>
        <v>981</v>
      </c>
      <c r="Q12" s="3"/>
    </row>
    <row r="13" spans="2:17" s="1" customFormat="1" ht="18.75" customHeight="1" x14ac:dyDescent="0.25">
      <c r="B13" s="16"/>
      <c r="C13" s="14" t="s">
        <v>39</v>
      </c>
      <c r="D13" s="15">
        <v>743</v>
      </c>
      <c r="E13" s="15">
        <v>782</v>
      </c>
      <c r="F13" s="15">
        <v>676</v>
      </c>
      <c r="G13" s="15">
        <v>366</v>
      </c>
      <c r="H13" s="15">
        <v>487</v>
      </c>
      <c r="I13" s="15">
        <v>818</v>
      </c>
      <c r="J13" s="15">
        <v>751</v>
      </c>
      <c r="K13" s="15">
        <v>796</v>
      </c>
      <c r="L13" s="15">
        <v>779</v>
      </c>
      <c r="M13" s="15">
        <v>976</v>
      </c>
      <c r="N13" s="15">
        <v>863</v>
      </c>
      <c r="O13" s="15">
        <v>991</v>
      </c>
      <c r="P13" s="15">
        <f t="shared" si="3"/>
        <v>9028</v>
      </c>
      <c r="Q13" s="3"/>
    </row>
    <row r="14" spans="2:17" s="1" customFormat="1" ht="18.75" customHeight="1" x14ac:dyDescent="0.25">
      <c r="B14" s="16"/>
      <c r="C14" s="14" t="s">
        <v>40</v>
      </c>
      <c r="D14" s="15">
        <v>585</v>
      </c>
      <c r="E14" s="15">
        <v>618</v>
      </c>
      <c r="F14" s="15">
        <v>584</v>
      </c>
      <c r="G14" s="15">
        <v>389</v>
      </c>
      <c r="H14" s="15">
        <v>455</v>
      </c>
      <c r="I14" s="15">
        <v>890</v>
      </c>
      <c r="J14" s="15">
        <v>886</v>
      </c>
      <c r="K14" s="15">
        <v>842</v>
      </c>
      <c r="L14" s="15">
        <v>711</v>
      </c>
      <c r="M14" s="15">
        <v>797</v>
      </c>
      <c r="N14" s="15">
        <v>869</v>
      </c>
      <c r="O14" s="15">
        <v>727</v>
      </c>
      <c r="P14" s="15">
        <f t="shared" si="3"/>
        <v>8353</v>
      </c>
      <c r="Q14" s="3"/>
    </row>
    <row r="15" spans="2:17" s="1" customFormat="1" ht="18.75" customHeight="1" x14ac:dyDescent="0.25">
      <c r="B15" s="16"/>
      <c r="C15" s="14" t="s">
        <v>41</v>
      </c>
      <c r="D15" s="15">
        <v>1619</v>
      </c>
      <c r="E15" s="15">
        <v>1639</v>
      </c>
      <c r="F15" s="15">
        <v>1632</v>
      </c>
      <c r="G15" s="15">
        <v>1101</v>
      </c>
      <c r="H15" s="15">
        <v>1296</v>
      </c>
      <c r="I15" s="15">
        <v>2101</v>
      </c>
      <c r="J15" s="15">
        <v>2168</v>
      </c>
      <c r="K15" s="15">
        <v>2145</v>
      </c>
      <c r="L15" s="15">
        <v>2057</v>
      </c>
      <c r="M15" s="15">
        <v>2200</v>
      </c>
      <c r="N15" s="15">
        <v>2453</v>
      </c>
      <c r="O15" s="15">
        <v>2687</v>
      </c>
      <c r="P15" s="15">
        <f t="shared" si="3"/>
        <v>23098</v>
      </c>
      <c r="Q15" s="3"/>
    </row>
    <row r="16" spans="2:17" s="1" customFormat="1" ht="18.75" customHeight="1" x14ac:dyDescent="0.25">
      <c r="B16" s="16"/>
      <c r="C16" s="14" t="s">
        <v>42</v>
      </c>
      <c r="D16" s="15">
        <v>3790</v>
      </c>
      <c r="E16" s="15">
        <v>3056</v>
      </c>
      <c r="F16" s="15">
        <v>3346</v>
      </c>
      <c r="G16" s="15">
        <v>1893</v>
      </c>
      <c r="H16" s="15">
        <v>2314</v>
      </c>
      <c r="I16" s="15">
        <v>4616</v>
      </c>
      <c r="J16" s="15">
        <v>5235</v>
      </c>
      <c r="K16" s="15">
        <v>3846</v>
      </c>
      <c r="L16" s="15">
        <v>3377</v>
      </c>
      <c r="M16" s="15">
        <v>3598</v>
      </c>
      <c r="N16" s="15">
        <v>4429</v>
      </c>
      <c r="O16" s="15">
        <v>4782</v>
      </c>
      <c r="P16" s="15">
        <f>SUM(D16:O16)</f>
        <v>44282</v>
      </c>
      <c r="Q16" s="3"/>
    </row>
    <row r="17" spans="2:17" s="1" customFormat="1" ht="18.75" customHeight="1" x14ac:dyDescent="0.25">
      <c r="B17" s="10" t="s">
        <v>43</v>
      </c>
      <c r="C17" s="11"/>
      <c r="D17" s="22">
        <v>1492</v>
      </c>
      <c r="E17" s="22">
        <v>1286</v>
      </c>
      <c r="F17" s="22">
        <v>883</v>
      </c>
      <c r="G17" s="22">
        <v>320</v>
      </c>
      <c r="H17" s="22">
        <v>666</v>
      </c>
      <c r="I17" s="22">
        <v>1069</v>
      </c>
      <c r="J17" s="22">
        <v>1523</v>
      </c>
      <c r="K17" s="22">
        <v>1497</v>
      </c>
      <c r="L17" s="22">
        <v>1234</v>
      </c>
      <c r="M17" s="22">
        <v>1436</v>
      </c>
      <c r="N17" s="22">
        <v>1389</v>
      </c>
      <c r="O17" s="22">
        <v>1145</v>
      </c>
      <c r="P17" s="22">
        <f>SUM(D17:O17)</f>
        <v>13940</v>
      </c>
      <c r="Q17" s="3"/>
    </row>
    <row r="18" spans="2:17" s="1" customFormat="1" x14ac:dyDescent="0.25">
      <c r="B18" s="1" t="s">
        <v>44</v>
      </c>
    </row>
    <row r="19" spans="2:17" s="1" customFormat="1" x14ac:dyDescent="0.25"/>
    <row r="20" spans="2:17" s="1" customFormat="1" x14ac:dyDescent="0.25"/>
    <row r="21" spans="2:17" s="1" customFormat="1" ht="23.25" x14ac:dyDescent="0.25">
      <c r="B21" s="107" t="s">
        <v>13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2:17" s="1" customFormat="1" ht="18.75" x14ac:dyDescent="0.25">
      <c r="B22" s="19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2:17" s="1" customFormat="1" x14ac:dyDescent="0.25"/>
    <row r="24" spans="2:17" s="1" customFormat="1" ht="21" x14ac:dyDescent="0.25">
      <c r="B24" s="6"/>
      <c r="C24" s="7" t="s">
        <v>31</v>
      </c>
      <c r="D24" s="132">
        <v>2020</v>
      </c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4"/>
      <c r="Q24" s="61"/>
    </row>
    <row r="25" spans="2:17" s="1" customFormat="1" ht="19.5" customHeight="1" x14ac:dyDescent="0.25">
      <c r="B25" s="12"/>
      <c r="C25" s="11"/>
      <c r="D25" s="58" t="s">
        <v>1</v>
      </c>
      <c r="E25" s="58" t="s">
        <v>2</v>
      </c>
      <c r="F25" s="58" t="s">
        <v>3</v>
      </c>
      <c r="G25" s="58" t="s">
        <v>4</v>
      </c>
      <c r="H25" s="58" t="s">
        <v>5</v>
      </c>
      <c r="I25" s="58" t="s">
        <v>6</v>
      </c>
      <c r="J25" s="59" t="s">
        <v>7</v>
      </c>
      <c r="K25" s="58" t="s">
        <v>8</v>
      </c>
      <c r="L25" s="58" t="s">
        <v>9</v>
      </c>
      <c r="M25" s="58" t="s">
        <v>10</v>
      </c>
      <c r="N25" s="58" t="s">
        <v>11</v>
      </c>
      <c r="O25" s="58" t="s">
        <v>12</v>
      </c>
      <c r="P25" s="60" t="s">
        <v>32</v>
      </c>
      <c r="Q25" s="2"/>
    </row>
    <row r="26" spans="2:17" s="1" customFormat="1" ht="19.5" customHeight="1" x14ac:dyDescent="0.25">
      <c r="B26" s="9" t="s">
        <v>33</v>
      </c>
      <c r="C26" s="8"/>
      <c r="D26" s="20">
        <f>+D27+D30+D36</f>
        <v>22304</v>
      </c>
      <c r="E26" s="20">
        <f t="shared" ref="E26:O26" si="4">+E27+E30+E36</f>
        <v>21072</v>
      </c>
      <c r="F26" s="20">
        <f t="shared" si="4"/>
        <v>17165</v>
      </c>
      <c r="G26" s="20">
        <f t="shared" si="4"/>
        <v>8367</v>
      </c>
      <c r="H26" s="20">
        <f t="shared" si="4"/>
        <v>9794</v>
      </c>
      <c r="I26" s="20">
        <f t="shared" si="4"/>
        <v>17092</v>
      </c>
      <c r="J26" s="20">
        <f t="shared" si="4"/>
        <v>18795</v>
      </c>
      <c r="K26" s="20">
        <f t="shared" si="4"/>
        <v>17871</v>
      </c>
      <c r="L26" s="20">
        <f t="shared" si="4"/>
        <v>19196</v>
      </c>
      <c r="M26" s="20">
        <f t="shared" si="4"/>
        <v>18999</v>
      </c>
      <c r="N26" s="20">
        <f t="shared" si="4"/>
        <v>19913</v>
      </c>
      <c r="O26" s="20">
        <f t="shared" si="4"/>
        <v>21051</v>
      </c>
      <c r="P26" s="20">
        <f>SUM(D26:O26)</f>
        <v>211619</v>
      </c>
      <c r="Q26" s="3"/>
    </row>
    <row r="27" spans="2:17" s="1" customFormat="1" ht="19.5" customHeight="1" x14ac:dyDescent="0.25">
      <c r="B27" s="13" t="s">
        <v>34</v>
      </c>
      <c r="C27" s="14"/>
      <c r="D27" s="21">
        <f>+D28+D29</f>
        <v>21825</v>
      </c>
      <c r="E27" s="21">
        <f t="shared" ref="E27:O27" si="5">+E28+E29</f>
        <v>20816</v>
      </c>
      <c r="F27" s="21">
        <f t="shared" si="5"/>
        <v>17007</v>
      </c>
      <c r="G27" s="21">
        <f t="shared" si="5"/>
        <v>8214</v>
      </c>
      <c r="H27" s="21">
        <f t="shared" si="5"/>
        <v>9568</v>
      </c>
      <c r="I27" s="21">
        <f t="shared" si="5"/>
        <v>16657</v>
      </c>
      <c r="J27" s="21">
        <f t="shared" si="5"/>
        <v>18365</v>
      </c>
      <c r="K27" s="21">
        <f t="shared" si="5"/>
        <v>17514</v>
      </c>
      <c r="L27" s="21">
        <f t="shared" si="5"/>
        <v>18928</v>
      </c>
      <c r="M27" s="21">
        <f t="shared" si="5"/>
        <v>18764</v>
      </c>
      <c r="N27" s="21">
        <f t="shared" si="5"/>
        <v>19501</v>
      </c>
      <c r="O27" s="21">
        <f t="shared" si="5"/>
        <v>20524</v>
      </c>
      <c r="P27" s="21">
        <f>SUM(D27:O27)</f>
        <v>207683</v>
      </c>
      <c r="Q27" s="3"/>
    </row>
    <row r="28" spans="2:17" s="1" customFormat="1" ht="19.5" customHeight="1" x14ac:dyDescent="0.25">
      <c r="B28" s="16"/>
      <c r="C28" s="14" t="s">
        <v>35</v>
      </c>
      <c r="D28" s="15">
        <v>12721</v>
      </c>
      <c r="E28" s="15">
        <v>11818</v>
      </c>
      <c r="F28" s="15">
        <v>9064</v>
      </c>
      <c r="G28" s="15">
        <v>3654</v>
      </c>
      <c r="H28" s="15">
        <v>4862</v>
      </c>
      <c r="I28" s="15">
        <v>10337</v>
      </c>
      <c r="J28" s="15">
        <v>10948</v>
      </c>
      <c r="K28" s="15">
        <v>10291</v>
      </c>
      <c r="L28" s="15">
        <v>10395</v>
      </c>
      <c r="M28" s="15">
        <v>10661</v>
      </c>
      <c r="N28" s="15">
        <v>11577</v>
      </c>
      <c r="O28" s="15">
        <v>11495</v>
      </c>
      <c r="P28" s="21">
        <f t="shared" ref="P28:P36" si="6">SUM(D28:O28)</f>
        <v>117823</v>
      </c>
      <c r="Q28" s="3"/>
    </row>
    <row r="29" spans="2:17" s="1" customFormat="1" ht="19.5" customHeight="1" x14ac:dyDescent="0.25">
      <c r="B29" s="16"/>
      <c r="C29" s="14" t="s">
        <v>36</v>
      </c>
      <c r="D29" s="15">
        <v>9104</v>
      </c>
      <c r="E29" s="15">
        <v>8998</v>
      </c>
      <c r="F29" s="15">
        <v>7943</v>
      </c>
      <c r="G29" s="15">
        <v>4560</v>
      </c>
      <c r="H29" s="15">
        <v>4706</v>
      </c>
      <c r="I29" s="15">
        <v>6320</v>
      </c>
      <c r="J29" s="15">
        <v>7417</v>
      </c>
      <c r="K29" s="15">
        <v>7223</v>
      </c>
      <c r="L29" s="15">
        <v>8533</v>
      </c>
      <c r="M29" s="15">
        <v>8103</v>
      </c>
      <c r="N29" s="15">
        <v>7924</v>
      </c>
      <c r="O29" s="15">
        <v>9029</v>
      </c>
      <c r="P29" s="21">
        <f t="shared" si="6"/>
        <v>89860</v>
      </c>
      <c r="Q29" s="3"/>
    </row>
    <row r="30" spans="2:17" s="1" customFormat="1" ht="19.5" customHeight="1" x14ac:dyDescent="0.25">
      <c r="B30" s="13" t="s">
        <v>37</v>
      </c>
      <c r="C30" s="14"/>
      <c r="D30" s="21">
        <f>SUM(D31:D35)</f>
        <v>479</v>
      </c>
      <c r="E30" s="21">
        <f t="shared" ref="E30:O30" si="7">SUM(E31:E35)</f>
        <v>256</v>
      </c>
      <c r="F30" s="21">
        <f t="shared" si="7"/>
        <v>158</v>
      </c>
      <c r="G30" s="21">
        <f t="shared" si="7"/>
        <v>153</v>
      </c>
      <c r="H30" s="21">
        <f t="shared" si="7"/>
        <v>226</v>
      </c>
      <c r="I30" s="21">
        <f t="shared" si="7"/>
        <v>435</v>
      </c>
      <c r="J30" s="21">
        <f t="shared" si="7"/>
        <v>430</v>
      </c>
      <c r="K30" s="21">
        <f t="shared" si="7"/>
        <v>357</v>
      </c>
      <c r="L30" s="21">
        <f t="shared" si="7"/>
        <v>268</v>
      </c>
      <c r="M30" s="21">
        <f t="shared" si="7"/>
        <v>235</v>
      </c>
      <c r="N30" s="21">
        <f t="shared" si="7"/>
        <v>412</v>
      </c>
      <c r="O30" s="21">
        <f t="shared" si="7"/>
        <v>527</v>
      </c>
      <c r="P30" s="21">
        <f t="shared" si="6"/>
        <v>3936</v>
      </c>
      <c r="Q30" s="3"/>
    </row>
    <row r="31" spans="2:17" s="1" customFormat="1" ht="19.5" customHeight="1" x14ac:dyDescent="0.25">
      <c r="B31" s="16"/>
      <c r="C31" s="14" t="s">
        <v>38</v>
      </c>
      <c r="D31" s="15">
        <v>475</v>
      </c>
      <c r="E31" s="15">
        <v>248</v>
      </c>
      <c r="F31" s="15">
        <v>148</v>
      </c>
      <c r="G31" s="15">
        <v>152</v>
      </c>
      <c r="H31" s="15">
        <v>225</v>
      </c>
      <c r="I31" s="15">
        <v>431</v>
      </c>
      <c r="J31" s="15">
        <v>425</v>
      </c>
      <c r="K31" s="15">
        <v>353</v>
      </c>
      <c r="L31" s="15">
        <v>266</v>
      </c>
      <c r="M31" s="15">
        <v>231</v>
      </c>
      <c r="N31" s="15">
        <v>410</v>
      </c>
      <c r="O31" s="15">
        <v>514</v>
      </c>
      <c r="P31" s="21">
        <f t="shared" si="6"/>
        <v>3878</v>
      </c>
      <c r="Q31" s="3"/>
    </row>
    <row r="32" spans="2:17" s="1" customFormat="1" ht="19.5" customHeight="1" x14ac:dyDescent="0.25">
      <c r="B32" s="16"/>
      <c r="C32" s="14" t="s">
        <v>39</v>
      </c>
      <c r="D32" s="15">
        <v>1</v>
      </c>
      <c r="E32" s="15">
        <v>2</v>
      </c>
      <c r="F32" s="15">
        <v>1</v>
      </c>
      <c r="G32" s="15"/>
      <c r="H32" s="15"/>
      <c r="I32" s="15">
        <v>1</v>
      </c>
      <c r="J32" s="15">
        <v>1</v>
      </c>
      <c r="K32" s="15">
        <v>1</v>
      </c>
      <c r="L32" s="15">
        <v>1</v>
      </c>
      <c r="M32" s="15">
        <v>1</v>
      </c>
      <c r="N32" s="15"/>
      <c r="O32" s="15">
        <v>12</v>
      </c>
      <c r="P32" s="21">
        <f t="shared" si="6"/>
        <v>21</v>
      </c>
      <c r="Q32" s="3"/>
    </row>
    <row r="33" spans="2:17" s="1" customFormat="1" ht="19.5" customHeight="1" x14ac:dyDescent="0.25">
      <c r="B33" s="16"/>
      <c r="C33" s="14" t="s">
        <v>40</v>
      </c>
      <c r="D33" s="15"/>
      <c r="E33" s="15"/>
      <c r="F33" s="15"/>
      <c r="G33" s="15"/>
      <c r="H33" s="15"/>
      <c r="I33" s="15"/>
      <c r="J33" s="15">
        <v>1</v>
      </c>
      <c r="K33" s="15">
        <v>1</v>
      </c>
      <c r="L33" s="15"/>
      <c r="M33" s="15">
        <v>1</v>
      </c>
      <c r="N33" s="15">
        <v>1</v>
      </c>
      <c r="O33" s="15"/>
      <c r="P33" s="21">
        <f t="shared" si="6"/>
        <v>4</v>
      </c>
      <c r="Q33" s="3"/>
    </row>
    <row r="34" spans="2:17" s="1" customFormat="1" ht="19.5" customHeight="1" x14ac:dyDescent="0.25">
      <c r="B34" s="16"/>
      <c r="C34" s="14" t="s">
        <v>41</v>
      </c>
      <c r="D34" s="15">
        <v>3</v>
      </c>
      <c r="E34" s="15">
        <v>3</v>
      </c>
      <c r="F34" s="15">
        <v>9</v>
      </c>
      <c r="G34" s="15"/>
      <c r="H34" s="15"/>
      <c r="I34" s="15">
        <v>2</v>
      </c>
      <c r="J34" s="15">
        <v>1</v>
      </c>
      <c r="K34" s="15">
        <v>2</v>
      </c>
      <c r="L34" s="15">
        <v>1</v>
      </c>
      <c r="M34" s="15"/>
      <c r="N34" s="15">
        <v>1</v>
      </c>
      <c r="O34" s="15"/>
      <c r="P34" s="21">
        <f t="shared" si="6"/>
        <v>22</v>
      </c>
      <c r="Q34" s="3"/>
    </row>
    <row r="35" spans="2:17" s="1" customFormat="1" ht="19.5" customHeight="1" x14ac:dyDescent="0.25">
      <c r="B35" s="16"/>
      <c r="C35" s="14" t="s">
        <v>42</v>
      </c>
      <c r="D35" s="15"/>
      <c r="E35" s="15">
        <v>3</v>
      </c>
      <c r="F35" s="15"/>
      <c r="G35" s="15">
        <v>1</v>
      </c>
      <c r="H35" s="15">
        <v>1</v>
      </c>
      <c r="I35" s="15">
        <v>1</v>
      </c>
      <c r="J35" s="15">
        <v>2</v>
      </c>
      <c r="K35" s="15"/>
      <c r="L35" s="15"/>
      <c r="M35" s="15">
        <v>2</v>
      </c>
      <c r="N35" s="15"/>
      <c r="O35" s="15">
        <v>1</v>
      </c>
      <c r="P35" s="21">
        <f t="shared" si="6"/>
        <v>11</v>
      </c>
      <c r="Q35" s="3"/>
    </row>
    <row r="36" spans="2:17" s="1" customFormat="1" ht="19.5" customHeight="1" x14ac:dyDescent="0.25">
      <c r="B36" s="10" t="s">
        <v>43</v>
      </c>
      <c r="C36" s="11"/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48">
        <f t="shared" si="6"/>
        <v>0</v>
      </c>
      <c r="Q36" s="3"/>
    </row>
    <row r="37" spans="2:17" s="1" customFormat="1" ht="19.5" customHeight="1" x14ac:dyDescent="0.25">
      <c r="B37" s="1" t="s">
        <v>44</v>
      </c>
    </row>
    <row r="38" spans="2:17" s="1" customFormat="1" ht="19.5" customHeight="1" x14ac:dyDescent="0.25"/>
    <row r="39" spans="2:17" s="1" customFormat="1" ht="19.5" customHeight="1" x14ac:dyDescent="0.25"/>
    <row r="40" spans="2:17" s="1" customFormat="1" ht="19.5" customHeight="1" x14ac:dyDescent="0.25">
      <c r="B40" s="107" t="s">
        <v>14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2:17" s="1" customFormat="1" ht="19.5" customHeight="1" x14ac:dyDescent="0.25">
      <c r="B41" s="19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2:17" s="1" customFormat="1" ht="19.5" customHeight="1" x14ac:dyDescent="0.25"/>
    <row r="43" spans="2:17" s="1" customFormat="1" ht="19.5" customHeight="1" x14ac:dyDescent="0.25">
      <c r="B43" s="6"/>
      <c r="C43" s="7" t="s">
        <v>31</v>
      </c>
      <c r="D43" s="132">
        <v>2020</v>
      </c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4"/>
      <c r="Q43" s="65"/>
    </row>
    <row r="44" spans="2:17" s="1" customFormat="1" ht="19.5" customHeight="1" x14ac:dyDescent="0.25">
      <c r="B44" s="12"/>
      <c r="C44" s="11"/>
      <c r="D44" s="58" t="s">
        <v>1</v>
      </c>
      <c r="E44" s="58" t="s">
        <v>2</v>
      </c>
      <c r="F44" s="58" t="s">
        <v>3</v>
      </c>
      <c r="G44" s="58" t="s">
        <v>4</v>
      </c>
      <c r="H44" s="58" t="s">
        <v>5</v>
      </c>
      <c r="I44" s="58" t="s">
        <v>6</v>
      </c>
      <c r="J44" s="59" t="s">
        <v>7</v>
      </c>
      <c r="K44" s="58" t="s">
        <v>8</v>
      </c>
      <c r="L44" s="58" t="s">
        <v>9</v>
      </c>
      <c r="M44" s="58" t="s">
        <v>10</v>
      </c>
      <c r="N44" s="58" t="s">
        <v>11</v>
      </c>
      <c r="O44" s="58" t="s">
        <v>12</v>
      </c>
      <c r="P44" s="60" t="s">
        <v>32</v>
      </c>
      <c r="Q44" s="2"/>
    </row>
    <row r="45" spans="2:17" s="1" customFormat="1" ht="19.5" customHeight="1" x14ac:dyDescent="0.25">
      <c r="B45" s="9" t="s">
        <v>33</v>
      </c>
      <c r="C45" s="8"/>
      <c r="D45" s="20">
        <v>193459</v>
      </c>
      <c r="E45" s="20">
        <v>200997</v>
      </c>
      <c r="F45" s="20">
        <v>163625</v>
      </c>
      <c r="G45" s="20">
        <v>55735</v>
      </c>
      <c r="H45" s="20">
        <v>62190</v>
      </c>
      <c r="I45" s="20">
        <v>132818</v>
      </c>
      <c r="J45" s="20">
        <v>174487</v>
      </c>
      <c r="K45" s="20">
        <v>183395</v>
      </c>
      <c r="L45" s="20">
        <v>207710</v>
      </c>
      <c r="M45" s="20">
        <v>215044</v>
      </c>
      <c r="N45" s="20">
        <v>225010</v>
      </c>
      <c r="O45" s="20">
        <v>243967</v>
      </c>
      <c r="P45" s="20">
        <v>2058437</v>
      </c>
      <c r="Q45" s="3"/>
    </row>
    <row r="46" spans="2:17" s="1" customFormat="1" ht="19.5" customHeight="1" x14ac:dyDescent="0.25">
      <c r="B46" s="13" t="s">
        <v>34</v>
      </c>
      <c r="C46" s="14"/>
      <c r="D46" s="21">
        <v>184682</v>
      </c>
      <c r="E46" s="21">
        <v>193299</v>
      </c>
      <c r="F46" s="21">
        <v>156304</v>
      </c>
      <c r="G46" s="21">
        <v>51463</v>
      </c>
      <c r="H46" s="21">
        <v>56705</v>
      </c>
      <c r="I46" s="21">
        <v>122795</v>
      </c>
      <c r="J46" s="21">
        <v>163424</v>
      </c>
      <c r="K46" s="21">
        <v>173822</v>
      </c>
      <c r="L46" s="21">
        <v>199164</v>
      </c>
      <c r="M46" s="21">
        <v>205699</v>
      </c>
      <c r="N46" s="21">
        <v>214478</v>
      </c>
      <c r="O46" s="21">
        <v>232984</v>
      </c>
      <c r="P46" s="21">
        <v>1954819</v>
      </c>
      <c r="Q46" s="3"/>
    </row>
    <row r="47" spans="2:17" s="1" customFormat="1" ht="19.5" customHeight="1" x14ac:dyDescent="0.25">
      <c r="B47" s="16"/>
      <c r="C47" s="14" t="s">
        <v>35</v>
      </c>
      <c r="D47" s="15">
        <v>154581</v>
      </c>
      <c r="E47" s="15">
        <v>165150</v>
      </c>
      <c r="F47" s="15">
        <v>131276</v>
      </c>
      <c r="G47" s="15">
        <v>39501</v>
      </c>
      <c r="H47" s="15">
        <v>44137</v>
      </c>
      <c r="I47" s="15">
        <v>102404</v>
      </c>
      <c r="J47" s="15">
        <v>134956</v>
      </c>
      <c r="K47" s="15">
        <v>142057</v>
      </c>
      <c r="L47" s="15">
        <v>161114</v>
      </c>
      <c r="M47" s="15">
        <v>168508</v>
      </c>
      <c r="N47" s="15">
        <v>177577</v>
      </c>
      <c r="O47" s="15">
        <v>194681</v>
      </c>
      <c r="P47" s="15">
        <v>1615942</v>
      </c>
      <c r="Q47" s="3"/>
    </row>
    <row r="48" spans="2:17" s="1" customFormat="1" ht="19.5" customHeight="1" x14ac:dyDescent="0.25">
      <c r="B48" s="16"/>
      <c r="C48" s="14" t="s">
        <v>36</v>
      </c>
      <c r="D48" s="15">
        <v>30101</v>
      </c>
      <c r="E48" s="15">
        <v>28149</v>
      </c>
      <c r="F48" s="15">
        <v>25028</v>
      </c>
      <c r="G48" s="15">
        <v>11962</v>
      </c>
      <c r="H48" s="15">
        <v>12568</v>
      </c>
      <c r="I48" s="15">
        <v>20391</v>
      </c>
      <c r="J48" s="15">
        <v>28468</v>
      </c>
      <c r="K48" s="15">
        <v>31765</v>
      </c>
      <c r="L48" s="15">
        <v>38050</v>
      </c>
      <c r="M48" s="15">
        <v>37191</v>
      </c>
      <c r="N48" s="15">
        <v>36901</v>
      </c>
      <c r="O48" s="15">
        <v>38303</v>
      </c>
      <c r="P48" s="15">
        <v>338877</v>
      </c>
      <c r="Q48" s="3"/>
    </row>
    <row r="49" spans="2:17" s="1" customFormat="1" ht="19.5" customHeight="1" x14ac:dyDescent="0.25">
      <c r="B49" s="13" t="s">
        <v>37</v>
      </c>
      <c r="C49" s="14"/>
      <c r="D49" s="21">
        <v>7285</v>
      </c>
      <c r="E49" s="21">
        <v>6412</v>
      </c>
      <c r="F49" s="21">
        <v>6438</v>
      </c>
      <c r="G49" s="21">
        <v>3952</v>
      </c>
      <c r="H49" s="21">
        <v>4819</v>
      </c>
      <c r="I49" s="21">
        <v>8954</v>
      </c>
      <c r="J49" s="21">
        <v>9540</v>
      </c>
      <c r="K49" s="21">
        <v>8076</v>
      </c>
      <c r="L49" s="21">
        <v>7312</v>
      </c>
      <c r="M49" s="21">
        <v>7909</v>
      </c>
      <c r="N49" s="21">
        <v>9143</v>
      </c>
      <c r="O49" s="21">
        <v>9838</v>
      </c>
      <c r="P49" s="21">
        <v>89678</v>
      </c>
      <c r="Q49" s="3"/>
    </row>
    <row r="50" spans="2:17" s="1" customFormat="1" ht="19.5" customHeight="1" x14ac:dyDescent="0.25">
      <c r="B50" s="16"/>
      <c r="C50" s="14" t="s">
        <v>38</v>
      </c>
      <c r="D50" s="15">
        <v>544</v>
      </c>
      <c r="E50" s="15">
        <v>309</v>
      </c>
      <c r="F50" s="15">
        <v>190</v>
      </c>
      <c r="G50" s="15">
        <v>202</v>
      </c>
      <c r="H50" s="15">
        <v>266</v>
      </c>
      <c r="I50" s="15">
        <v>525</v>
      </c>
      <c r="J50" s="15">
        <v>495</v>
      </c>
      <c r="K50" s="15">
        <v>443</v>
      </c>
      <c r="L50" s="15">
        <v>386</v>
      </c>
      <c r="M50" s="15">
        <v>334</v>
      </c>
      <c r="N50" s="15">
        <v>527</v>
      </c>
      <c r="O50" s="15">
        <v>638</v>
      </c>
      <c r="P50" s="15">
        <v>4859</v>
      </c>
      <c r="Q50" s="3"/>
    </row>
    <row r="51" spans="2:17" s="1" customFormat="1" ht="19.5" customHeight="1" x14ac:dyDescent="0.25">
      <c r="B51" s="16"/>
      <c r="C51" s="14" t="s">
        <v>39</v>
      </c>
      <c r="D51" s="15">
        <v>744</v>
      </c>
      <c r="E51" s="15">
        <v>784</v>
      </c>
      <c r="F51" s="15">
        <v>677</v>
      </c>
      <c r="G51" s="15">
        <v>366</v>
      </c>
      <c r="H51" s="15">
        <v>487</v>
      </c>
      <c r="I51" s="15">
        <v>819</v>
      </c>
      <c r="J51" s="15">
        <v>752</v>
      </c>
      <c r="K51" s="15">
        <v>797</v>
      </c>
      <c r="L51" s="15">
        <v>780</v>
      </c>
      <c r="M51" s="15">
        <v>977</v>
      </c>
      <c r="N51" s="15">
        <v>863</v>
      </c>
      <c r="O51" s="15">
        <v>1003</v>
      </c>
      <c r="P51" s="15">
        <v>9049</v>
      </c>
      <c r="Q51" s="3"/>
    </row>
    <row r="52" spans="2:17" s="1" customFormat="1" ht="19.5" customHeight="1" x14ac:dyDescent="0.25">
      <c r="B52" s="16"/>
      <c r="C52" s="14" t="s">
        <v>40</v>
      </c>
      <c r="D52" s="15">
        <v>585</v>
      </c>
      <c r="E52" s="15">
        <v>618</v>
      </c>
      <c r="F52" s="15">
        <v>584</v>
      </c>
      <c r="G52" s="15">
        <v>389</v>
      </c>
      <c r="H52" s="15">
        <v>455</v>
      </c>
      <c r="I52" s="15">
        <v>890</v>
      </c>
      <c r="J52" s="15">
        <v>887</v>
      </c>
      <c r="K52" s="15">
        <v>843</v>
      </c>
      <c r="L52" s="15">
        <v>711</v>
      </c>
      <c r="M52" s="15">
        <v>798</v>
      </c>
      <c r="N52" s="15">
        <v>870</v>
      </c>
      <c r="O52" s="15">
        <v>727</v>
      </c>
      <c r="P52" s="15">
        <v>8357</v>
      </c>
      <c r="Q52" s="3"/>
    </row>
    <row r="53" spans="2:17" s="1" customFormat="1" ht="19.5" customHeight="1" x14ac:dyDescent="0.25">
      <c r="B53" s="16"/>
      <c r="C53" s="14" t="s">
        <v>41</v>
      </c>
      <c r="D53" s="15">
        <v>1622</v>
      </c>
      <c r="E53" s="15">
        <v>1642</v>
      </c>
      <c r="F53" s="15">
        <v>1641</v>
      </c>
      <c r="G53" s="15">
        <v>1101</v>
      </c>
      <c r="H53" s="15">
        <v>1296</v>
      </c>
      <c r="I53" s="15">
        <v>2103</v>
      </c>
      <c r="J53" s="15">
        <v>2169</v>
      </c>
      <c r="K53" s="15">
        <v>2147</v>
      </c>
      <c r="L53" s="15">
        <v>2058</v>
      </c>
      <c r="M53" s="15">
        <v>2200</v>
      </c>
      <c r="N53" s="15">
        <v>2454</v>
      </c>
      <c r="O53" s="15">
        <v>2687</v>
      </c>
      <c r="P53" s="15">
        <v>23120</v>
      </c>
      <c r="Q53" s="3"/>
    </row>
    <row r="54" spans="2:17" s="1" customFormat="1" ht="19.5" customHeight="1" x14ac:dyDescent="0.25">
      <c r="B54" s="16"/>
      <c r="C54" s="14" t="s">
        <v>42</v>
      </c>
      <c r="D54" s="15">
        <v>3790</v>
      </c>
      <c r="E54" s="15">
        <v>3059</v>
      </c>
      <c r="F54" s="15">
        <v>3346</v>
      </c>
      <c r="G54" s="15">
        <v>1894</v>
      </c>
      <c r="H54" s="15">
        <v>2315</v>
      </c>
      <c r="I54" s="15">
        <v>4617</v>
      </c>
      <c r="J54" s="15">
        <v>5237</v>
      </c>
      <c r="K54" s="15">
        <v>3846</v>
      </c>
      <c r="L54" s="15">
        <v>3377</v>
      </c>
      <c r="M54" s="15">
        <v>3600</v>
      </c>
      <c r="N54" s="15">
        <v>4429</v>
      </c>
      <c r="O54" s="15">
        <v>4783</v>
      </c>
      <c r="P54" s="15">
        <v>44293</v>
      </c>
      <c r="Q54" s="3"/>
    </row>
    <row r="55" spans="2:17" s="1" customFormat="1" ht="19.5" customHeight="1" x14ac:dyDescent="0.25">
      <c r="B55" s="10" t="s">
        <v>43</v>
      </c>
      <c r="C55" s="11"/>
      <c r="D55" s="22">
        <v>1492</v>
      </c>
      <c r="E55" s="22">
        <v>1286</v>
      </c>
      <c r="F55" s="22">
        <v>883</v>
      </c>
      <c r="G55" s="22">
        <v>320</v>
      </c>
      <c r="H55" s="22">
        <v>666</v>
      </c>
      <c r="I55" s="22">
        <v>1069</v>
      </c>
      <c r="J55" s="22">
        <v>1523</v>
      </c>
      <c r="K55" s="22">
        <v>1497</v>
      </c>
      <c r="L55" s="22">
        <v>1234</v>
      </c>
      <c r="M55" s="22">
        <v>1436</v>
      </c>
      <c r="N55" s="22">
        <v>1389</v>
      </c>
      <c r="O55" s="22">
        <v>1145</v>
      </c>
      <c r="P55" s="48">
        <v>13940</v>
      </c>
      <c r="Q55" s="3"/>
    </row>
    <row r="56" spans="2:17" s="1" customFormat="1" ht="19.5" customHeight="1" x14ac:dyDescent="0.25">
      <c r="B56" s="1" t="s">
        <v>44</v>
      </c>
    </row>
    <row r="57" spans="2:17" s="1" customFormat="1" ht="19.5" customHeight="1" x14ac:dyDescent="0.25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2:17" s="1" customFormat="1" ht="19.5" customHeight="1" x14ac:dyDescent="0.25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2:17" s="1" customFormat="1" ht="19.5" customHeight="1" x14ac:dyDescent="0.25">
      <c r="B59" s="107" t="s">
        <v>15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2:17" s="1" customFormat="1" ht="19.5" customHeight="1" x14ac:dyDescent="0.25">
      <c r="B60" s="1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2:17" s="1" customFormat="1" ht="19.5" customHeight="1" x14ac:dyDescent="0.25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2:17" s="1" customFormat="1" ht="19.5" customHeight="1" x14ac:dyDescent="0.25">
      <c r="B62" s="24"/>
      <c r="C62" s="27"/>
      <c r="D62" s="25" t="s">
        <v>1</v>
      </c>
      <c r="E62" s="28" t="s">
        <v>2</v>
      </c>
      <c r="F62" s="28" t="s">
        <v>3</v>
      </c>
      <c r="G62" s="28" t="s">
        <v>4</v>
      </c>
      <c r="H62" s="28" t="s">
        <v>5</v>
      </c>
      <c r="I62" s="28" t="s">
        <v>6</v>
      </c>
      <c r="J62" s="28" t="s">
        <v>7</v>
      </c>
      <c r="K62" s="28" t="s">
        <v>8</v>
      </c>
      <c r="L62" s="28" t="s">
        <v>9</v>
      </c>
      <c r="M62" s="28" t="s">
        <v>10</v>
      </c>
      <c r="N62" s="28" t="s">
        <v>11</v>
      </c>
      <c r="O62" s="28" t="s">
        <v>12</v>
      </c>
      <c r="P62" s="26" t="s">
        <v>32</v>
      </c>
      <c r="Q62" s="3"/>
    </row>
    <row r="63" spans="2:17" s="1" customFormat="1" ht="19.5" customHeight="1" x14ac:dyDescent="0.25">
      <c r="B63" s="24" t="s">
        <v>45</v>
      </c>
      <c r="C63" s="66"/>
      <c r="D63" s="67">
        <f>+[1]XX!D56</f>
        <v>11.529057836544178</v>
      </c>
      <c r="E63" s="67">
        <f>+[1]XX!E56</f>
        <v>10.483738563262138</v>
      </c>
      <c r="F63" s="67">
        <f>+[1]XX!F56</f>
        <v>10.490450725744843</v>
      </c>
      <c r="G63" s="67">
        <f>+[1]XX!G56</f>
        <v>15.012110881851621</v>
      </c>
      <c r="H63" s="67">
        <f>+[1]XX!H56</f>
        <v>15.748512622608136</v>
      </c>
      <c r="I63" s="67">
        <f>+[1]XX!I56</f>
        <v>12.868737671098796</v>
      </c>
      <c r="J63" s="67">
        <f>+[1]XX!J56</f>
        <v>10.771576105956319</v>
      </c>
      <c r="K63" s="67">
        <f>+[1]XX!K56</f>
        <v>9.7445404727500762</v>
      </c>
      <c r="L63" s="67">
        <f>+[1]XX!L56</f>
        <v>9.2417312599297095</v>
      </c>
      <c r="M63" s="67">
        <f>+[1]XX!M56</f>
        <v>8.8349361060992173</v>
      </c>
      <c r="N63" s="67">
        <f>+[1]XX!N56</f>
        <v>8.8498288964934897</v>
      </c>
      <c r="O63" s="67">
        <f>+[1]XX!O56</f>
        <v>8.6286260026970858</v>
      </c>
      <c r="P63" s="67">
        <f>+[1]XX!P56</f>
        <v>10.280567245924942</v>
      </c>
      <c r="Q63" s="3"/>
    </row>
    <row r="64" spans="2:17" s="1" customFormat="1" x14ac:dyDescent="0.25">
      <c r="B64" s="1" t="s">
        <v>44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4:17" x14ac:dyDescent="0.25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</sheetData>
  <mergeCells count="3">
    <mergeCell ref="D5:P5"/>
    <mergeCell ref="D24:P24"/>
    <mergeCell ref="D43:P43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pageSetUpPr fitToPage="1"/>
  </sheetPr>
  <dimension ref="B2:S22"/>
  <sheetViews>
    <sheetView topLeftCell="C4" workbookViewId="0">
      <selection activeCell="Q9" sqref="Q9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1.7109375" style="1" customWidth="1"/>
    <col min="17" max="17" width="13.5703125" style="1" customWidth="1"/>
    <col min="18" max="18" width="9.5703125" style="1" customWidth="1"/>
  </cols>
  <sheetData>
    <row r="2" spans="2:19" s="1" customFormat="1" ht="23.25" x14ac:dyDescent="0.25">
      <c r="B2" s="107" t="s">
        <v>16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19" s="1" customFormat="1" ht="18.75" x14ac:dyDescent="0.25">
      <c r="B3" s="19"/>
      <c r="D3" s="3"/>
    </row>
    <row r="4" spans="2:19" s="1" customFormat="1" x14ac:dyDescent="0.25">
      <c r="D4" s="3"/>
    </row>
    <row r="5" spans="2:19" s="1" customFormat="1" ht="21" x14ac:dyDescent="0.25">
      <c r="B5" s="6"/>
      <c r="C5" s="7" t="s">
        <v>31</v>
      </c>
      <c r="D5" s="132">
        <v>2020</v>
      </c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4"/>
      <c r="Q5" s="61"/>
      <c r="R5" s="51"/>
      <c r="S5" s="51"/>
    </row>
    <row r="6" spans="2:19" s="1" customFormat="1" ht="19.5" customHeight="1" x14ac:dyDescent="0.25">
      <c r="B6" s="12"/>
      <c r="C6" s="11"/>
      <c r="D6" s="58" t="s">
        <v>1</v>
      </c>
      <c r="E6" s="58" t="s">
        <v>2</v>
      </c>
      <c r="F6" s="58" t="s">
        <v>3</v>
      </c>
      <c r="G6" s="58" t="s">
        <v>4</v>
      </c>
      <c r="H6" s="58" t="s">
        <v>5</v>
      </c>
      <c r="I6" s="58" t="s">
        <v>6</v>
      </c>
      <c r="J6" s="59" t="s">
        <v>7</v>
      </c>
      <c r="K6" s="58" t="s">
        <v>8</v>
      </c>
      <c r="L6" s="58" t="s">
        <v>9</v>
      </c>
      <c r="M6" s="58" t="s">
        <v>10</v>
      </c>
      <c r="N6" s="58" t="s">
        <v>11</v>
      </c>
      <c r="O6" s="58" t="s">
        <v>12</v>
      </c>
      <c r="P6" s="60" t="s">
        <v>32</v>
      </c>
      <c r="Q6" s="2"/>
    </row>
    <row r="7" spans="2:19" s="1" customFormat="1" ht="20.100000000000001" customHeight="1" x14ac:dyDescent="0.25">
      <c r="B7" s="23" t="s">
        <v>33</v>
      </c>
      <c r="C7" s="8"/>
      <c r="D7" s="37">
        <f>D8+D9+D10</f>
        <v>154581</v>
      </c>
      <c r="E7" s="37">
        <f t="shared" ref="E7:O7" si="0">E8+E9+E10</f>
        <v>165150</v>
      </c>
      <c r="F7" s="37">
        <f t="shared" si="0"/>
        <v>131276</v>
      </c>
      <c r="G7" s="37">
        <f t="shared" si="0"/>
        <v>39501</v>
      </c>
      <c r="H7" s="37">
        <f t="shared" si="0"/>
        <v>44137</v>
      </c>
      <c r="I7" s="37">
        <f t="shared" si="0"/>
        <v>102404</v>
      </c>
      <c r="J7" s="37">
        <f t="shared" si="0"/>
        <v>134956</v>
      </c>
      <c r="K7" s="37">
        <f t="shared" si="0"/>
        <v>142057</v>
      </c>
      <c r="L7" s="37">
        <f t="shared" si="0"/>
        <v>161114</v>
      </c>
      <c r="M7" s="37">
        <f t="shared" si="0"/>
        <v>168508</v>
      </c>
      <c r="N7" s="37">
        <f t="shared" si="0"/>
        <v>177577</v>
      </c>
      <c r="O7" s="37">
        <f t="shared" si="0"/>
        <v>194681</v>
      </c>
      <c r="P7" s="38">
        <f>SUM(D7:O7)</f>
        <v>1615942</v>
      </c>
      <c r="Q7" s="2"/>
    </row>
    <row r="8" spans="2:19" s="1" customFormat="1" ht="20.100000000000001" customHeight="1" x14ac:dyDescent="0.25">
      <c r="B8" s="31" t="s">
        <v>17</v>
      </c>
      <c r="C8" s="14"/>
      <c r="D8" s="35">
        <f>+[1]ZZ!B487</f>
        <v>71528</v>
      </c>
      <c r="E8" s="35">
        <f>+[1]ZZ!C487</f>
        <v>79970</v>
      </c>
      <c r="F8" s="35">
        <f>+[1]ZZ!D487</f>
        <v>63670</v>
      </c>
      <c r="G8" s="35">
        <f>+[1]ZZ!E487</f>
        <v>18456</v>
      </c>
      <c r="H8" s="35">
        <f>+[1]ZZ!F487</f>
        <v>18441</v>
      </c>
      <c r="I8" s="35">
        <f>+[1]ZZ!G487</f>
        <v>42768</v>
      </c>
      <c r="J8" s="35">
        <f>+[1]ZZ!H487</f>
        <v>63427</v>
      </c>
      <c r="K8" s="35">
        <f>+[1]ZZ!I487</f>
        <v>67462</v>
      </c>
      <c r="L8" s="35">
        <f>+[1]ZZ!J487</f>
        <v>78407</v>
      </c>
      <c r="M8" s="35">
        <f>+[1]ZZ!K487</f>
        <v>82810</v>
      </c>
      <c r="N8" s="35">
        <f>+[1]ZZ!L487</f>
        <v>88500</v>
      </c>
      <c r="O8" s="35">
        <f>+[1]ZZ!M487</f>
        <v>99237</v>
      </c>
      <c r="P8" s="35">
        <f>SUM(D8:O8)</f>
        <v>774676</v>
      </c>
      <c r="Q8" s="36"/>
      <c r="R8" s="68"/>
    </row>
    <row r="9" spans="2:19" s="1" customFormat="1" ht="20.100000000000001" customHeight="1" x14ac:dyDescent="0.25">
      <c r="B9" s="30" t="s">
        <v>46</v>
      </c>
      <c r="C9" s="14"/>
      <c r="D9" s="15">
        <f>+[1]ZZ!B488</f>
        <v>80560</v>
      </c>
      <c r="E9" s="15">
        <f>+[1]ZZ!C488</f>
        <v>82521</v>
      </c>
      <c r="F9" s="15">
        <f>+[1]ZZ!D488</f>
        <v>65358</v>
      </c>
      <c r="G9" s="15">
        <f>+[1]ZZ!E488</f>
        <v>20131</v>
      </c>
      <c r="H9" s="15">
        <f>+[1]ZZ!F488</f>
        <v>24529</v>
      </c>
      <c r="I9" s="15">
        <f>+[1]ZZ!G488</f>
        <v>57469</v>
      </c>
      <c r="J9" s="15">
        <f>+[1]ZZ!H488</f>
        <v>69043</v>
      </c>
      <c r="K9" s="15">
        <f>+[1]ZZ!I488</f>
        <v>72398</v>
      </c>
      <c r="L9" s="15">
        <f>+[1]ZZ!J488</f>
        <v>80168</v>
      </c>
      <c r="M9" s="15">
        <f>+[1]ZZ!K488</f>
        <v>83225</v>
      </c>
      <c r="N9" s="15">
        <f>+[1]ZZ!L488</f>
        <v>86446</v>
      </c>
      <c r="O9" s="15">
        <f>+[1]ZZ!M488</f>
        <v>92463</v>
      </c>
      <c r="P9" s="35">
        <f t="shared" ref="P9:P10" si="1">SUM(D9:O9)</f>
        <v>814311</v>
      </c>
      <c r="Q9" s="3"/>
    </row>
    <row r="10" spans="2:19" s="1" customFormat="1" ht="20.100000000000001" customHeight="1" x14ac:dyDescent="0.25">
      <c r="B10" s="32" t="s">
        <v>47</v>
      </c>
      <c r="C10" s="33"/>
      <c r="D10" s="34">
        <f>+[1]ZZ!B489</f>
        <v>2493</v>
      </c>
      <c r="E10" s="34">
        <f>+[1]ZZ!C489</f>
        <v>2659</v>
      </c>
      <c r="F10" s="34">
        <f>+[1]ZZ!D489</f>
        <v>2248</v>
      </c>
      <c r="G10" s="34">
        <f>+[1]ZZ!E489</f>
        <v>914</v>
      </c>
      <c r="H10" s="34">
        <f>+[1]ZZ!F489</f>
        <v>1167</v>
      </c>
      <c r="I10" s="34">
        <f>+[1]ZZ!G489</f>
        <v>2167</v>
      </c>
      <c r="J10" s="34">
        <f>+[1]ZZ!H489</f>
        <v>2486</v>
      </c>
      <c r="K10" s="34">
        <f>+[1]ZZ!I489</f>
        <v>2197</v>
      </c>
      <c r="L10" s="34">
        <f>+[1]ZZ!J489</f>
        <v>2539</v>
      </c>
      <c r="M10" s="34">
        <f>+[1]ZZ!K489</f>
        <v>2473</v>
      </c>
      <c r="N10" s="34">
        <f>+[1]ZZ!L489</f>
        <v>2631</v>
      </c>
      <c r="O10" s="34">
        <f>+[1]ZZ!M489</f>
        <v>2981</v>
      </c>
      <c r="P10" s="46">
        <f t="shared" si="1"/>
        <v>26955</v>
      </c>
      <c r="Q10" s="3"/>
    </row>
    <row r="11" spans="2:19" s="1" customFormat="1" x14ac:dyDescent="0.25">
      <c r="B11" s="1" t="s">
        <v>44</v>
      </c>
    </row>
    <row r="12" spans="2:19" s="1" customFormat="1" x14ac:dyDescent="0.25"/>
    <row r="13" spans="2:19" s="1" customFormat="1" x14ac:dyDescent="0.25"/>
    <row r="14" spans="2:19" s="1" customFormat="1" x14ac:dyDescent="0.25"/>
    <row r="15" spans="2:19" s="1" customFormat="1" ht="23.25" x14ac:dyDescent="0.25">
      <c r="B15" s="107" t="s">
        <v>16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19" s="1" customFormat="1" ht="18.75" x14ac:dyDescent="0.25">
      <c r="B16" s="19" t="s">
        <v>48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s="1" customFormat="1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s="1" customFormat="1" ht="19.5" customHeight="1" x14ac:dyDescent="0.25">
      <c r="B18" s="24" t="s">
        <v>49</v>
      </c>
      <c r="C18" s="27"/>
      <c r="D18" s="25" t="s">
        <v>1</v>
      </c>
      <c r="E18" s="28" t="s">
        <v>2</v>
      </c>
      <c r="F18" s="28" t="s">
        <v>3</v>
      </c>
      <c r="G18" s="28" t="s">
        <v>4</v>
      </c>
      <c r="H18" s="28" t="s">
        <v>5</v>
      </c>
      <c r="I18" s="28" t="s">
        <v>6</v>
      </c>
      <c r="J18" s="28" t="s">
        <v>7</v>
      </c>
      <c r="K18" s="28" t="s">
        <v>8</v>
      </c>
      <c r="L18" s="28" t="s">
        <v>9</v>
      </c>
      <c r="M18" s="28" t="s">
        <v>10</v>
      </c>
      <c r="N18" s="28" t="s">
        <v>11</v>
      </c>
      <c r="O18" s="28" t="s">
        <v>12</v>
      </c>
      <c r="P18" s="26" t="s">
        <v>32</v>
      </c>
    </row>
    <row r="19" spans="2:16" s="1" customFormat="1" ht="20.100000000000001" customHeight="1" x14ac:dyDescent="0.25">
      <c r="B19" s="69"/>
      <c r="C19" s="39" t="s">
        <v>17</v>
      </c>
      <c r="D19" s="125">
        <f>+[1]XX!D77</f>
        <v>46.272180927798374</v>
      </c>
      <c r="E19" s="74">
        <f>+[1]XX!E77</f>
        <v>48.422646079321829</v>
      </c>
      <c r="F19" s="74">
        <f>+[1]XX!F77</f>
        <v>48.500868399402783</v>
      </c>
      <c r="G19" s="74">
        <f>+[1]XX!G77</f>
        <v>46.722867775499353</v>
      </c>
      <c r="H19" s="74">
        <f>+[1]XX!H77</f>
        <v>41.781271948705168</v>
      </c>
      <c r="I19" s="74">
        <f>+[1]XX!I77</f>
        <v>41.76399359400024</v>
      </c>
      <c r="J19" s="74">
        <f>+[1]XX!J77</f>
        <v>46.998280921189128</v>
      </c>
      <c r="K19" s="74">
        <f>+[1]XX!K77</f>
        <v>47.489388062538282</v>
      </c>
      <c r="L19" s="74">
        <f>+[1]XX!L77</f>
        <v>48.665541169606612</v>
      </c>
      <c r="M19" s="74">
        <f>+[1]XX!M77</f>
        <v>49.143067391459162</v>
      </c>
      <c r="N19" s="74">
        <f>+[1]XX!N77</f>
        <v>49.837535266391484</v>
      </c>
      <c r="O19" s="74">
        <f>+[1]XX!O77</f>
        <v>50.974157724688077</v>
      </c>
      <c r="P19" s="74">
        <f>+[1]XX!P77</f>
        <v>47.939591891293126</v>
      </c>
    </row>
    <row r="20" spans="2:16" s="1" customFormat="1" ht="20.100000000000001" customHeight="1" x14ac:dyDescent="0.25">
      <c r="B20" s="70"/>
      <c r="C20" s="54" t="s">
        <v>50</v>
      </c>
      <c r="D20" s="15">
        <f>+[1]XX!D78</f>
        <v>52.115072356887325</v>
      </c>
      <c r="E20" s="29">
        <f>+[1]XX!E78</f>
        <v>49.967302452316076</v>
      </c>
      <c r="F20" s="29">
        <f>+[1]XX!F78</f>
        <v>49.786708918614217</v>
      </c>
      <c r="G20" s="29">
        <f>+[1]XX!G78</f>
        <v>50.963266752740431</v>
      </c>
      <c r="H20" s="29">
        <f>+[1]XX!H78</f>
        <v>55.574687903572965</v>
      </c>
      <c r="I20" s="29">
        <f>+[1]XX!I78</f>
        <v>56.119878129760558</v>
      </c>
      <c r="J20" s="29">
        <f>+[1]XX!J78</f>
        <v>51.159637215092324</v>
      </c>
      <c r="K20" s="29">
        <f>+[1]XX!K78</f>
        <v>50.964049642045097</v>
      </c>
      <c r="L20" s="29">
        <f>+[1]XX!L78</f>
        <v>49.758556053477662</v>
      </c>
      <c r="M20" s="29">
        <f>+[1]XX!M78</f>
        <v>49.38934649986944</v>
      </c>
      <c r="N20" s="29">
        <f>+[1]XX!N78</f>
        <v>48.68085393941783</v>
      </c>
      <c r="O20" s="29">
        <f>+[1]XX!O78</f>
        <v>47.494619403023407</v>
      </c>
      <c r="P20" s="29">
        <f>+[1]XX!P78</f>
        <v>50.392340814212389</v>
      </c>
    </row>
    <row r="21" spans="2:16" s="1" customFormat="1" ht="20.100000000000001" customHeight="1" x14ac:dyDescent="0.25">
      <c r="B21" s="71"/>
      <c r="C21" s="55" t="s">
        <v>51</v>
      </c>
      <c r="D21" s="34">
        <f>+[1]XX!D79</f>
        <v>1.6127467153143011</v>
      </c>
      <c r="E21" s="75">
        <f>+[1]XX!E79</f>
        <v>1.6100514683620952</v>
      </c>
      <c r="F21" s="75">
        <f>+[1]XX!F79</f>
        <v>1.7124226819829977</v>
      </c>
      <c r="G21" s="75">
        <f>+[1]XX!G79</f>
        <v>2.3138654717602085</v>
      </c>
      <c r="H21" s="75">
        <f>+[1]XX!H79</f>
        <v>2.6440401477218658</v>
      </c>
      <c r="I21" s="75">
        <f>+[1]XX!I79</f>
        <v>2.1161282762392095</v>
      </c>
      <c r="J21" s="75">
        <f>+[1]XX!J79</f>
        <v>1.8420818637185452</v>
      </c>
      <c r="K21" s="75">
        <f>+[1]XX!K79</f>
        <v>1.5465622954166287</v>
      </c>
      <c r="L21" s="75">
        <f>+[1]XX!L79</f>
        <v>1.5759027769157243</v>
      </c>
      <c r="M21" s="75">
        <f>+[1]XX!M79</f>
        <v>1.4675861086713984</v>
      </c>
      <c r="N21" s="75">
        <f>+[1]XX!N79</f>
        <v>1.4816107941906891</v>
      </c>
      <c r="O21" s="75">
        <f>+[1]XX!O79</f>
        <v>1.5312228722885131</v>
      </c>
      <c r="P21" s="75">
        <f>+[1]XX!P79</f>
        <v>1.6680672944944808</v>
      </c>
    </row>
    <row r="22" spans="2:16" x14ac:dyDescent="0.25">
      <c r="B22" s="1" t="s">
        <v>44</v>
      </c>
    </row>
  </sheetData>
  <mergeCells count="1">
    <mergeCell ref="D5:P5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pageSetUpPr fitToPage="1"/>
  </sheetPr>
  <dimension ref="B2:R24"/>
  <sheetViews>
    <sheetView topLeftCell="C7" workbookViewId="0">
      <selection activeCell="D9" sqref="D9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1.5703125" style="1" customWidth="1"/>
    <col min="17" max="17" width="13.5703125" style="1" customWidth="1"/>
    <col min="18" max="18" width="9.5703125" style="1" customWidth="1"/>
  </cols>
  <sheetData>
    <row r="2" spans="2:16" ht="23.25" x14ac:dyDescent="0.25">
      <c r="B2" s="107" t="s">
        <v>18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ht="18.75" x14ac:dyDescent="0.25">
      <c r="B3" s="1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16" x14ac:dyDescent="0.25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2:16" ht="21" customHeight="1" x14ac:dyDescent="0.25">
      <c r="B5" s="6"/>
      <c r="C5" s="7" t="s">
        <v>31</v>
      </c>
      <c r="D5" s="135">
        <v>2020</v>
      </c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7"/>
    </row>
    <row r="6" spans="2:16" x14ac:dyDescent="0.25">
      <c r="B6" s="12"/>
      <c r="C6" s="11"/>
      <c r="D6" s="25" t="s">
        <v>1</v>
      </c>
      <c r="E6" s="28" t="s">
        <v>2</v>
      </c>
      <c r="F6" s="28" t="s">
        <v>3</v>
      </c>
      <c r="G6" s="28" t="s">
        <v>4</v>
      </c>
      <c r="H6" s="28" t="s">
        <v>5</v>
      </c>
      <c r="I6" s="28" t="s">
        <v>6</v>
      </c>
      <c r="J6" s="28" t="s">
        <v>7</v>
      </c>
      <c r="K6" s="28" t="s">
        <v>8</v>
      </c>
      <c r="L6" s="28" t="s">
        <v>9</v>
      </c>
      <c r="M6" s="28" t="s">
        <v>10</v>
      </c>
      <c r="N6" s="28" t="s">
        <v>11</v>
      </c>
      <c r="O6" s="28" t="s">
        <v>12</v>
      </c>
      <c r="P6" s="26" t="s">
        <v>32</v>
      </c>
    </row>
    <row r="7" spans="2:16" s="1" customFormat="1" ht="19.5" customHeight="1" x14ac:dyDescent="0.25">
      <c r="B7" s="73"/>
      <c r="C7" s="42" t="s">
        <v>52</v>
      </c>
      <c r="D7" s="123">
        <f>+[1]ZZ!B494</f>
        <v>4629</v>
      </c>
      <c r="E7" s="123">
        <f>+[1]ZZ!C494</f>
        <v>5383</v>
      </c>
      <c r="F7" s="123">
        <f>+[1]ZZ!D494</f>
        <v>4005</v>
      </c>
      <c r="G7" s="123">
        <f>+[1]ZZ!E494</f>
        <v>1292</v>
      </c>
      <c r="H7" s="123">
        <f>+[1]ZZ!F494</f>
        <v>2349</v>
      </c>
      <c r="I7" s="123">
        <f>+[1]ZZ!G494</f>
        <v>5389</v>
      </c>
      <c r="J7" s="123">
        <f>+[1]ZZ!H494</f>
        <v>5829</v>
      </c>
      <c r="K7" s="123">
        <f>+[1]ZZ!I494</f>
        <v>5882</v>
      </c>
      <c r="L7" s="123">
        <f>+[1]ZZ!J494</f>
        <v>6459</v>
      </c>
      <c r="M7" s="123">
        <f>+[1]ZZ!K494</f>
        <v>5909</v>
      </c>
      <c r="N7" s="123">
        <f>+[1]ZZ!L494</f>
        <v>5763</v>
      </c>
      <c r="O7" s="123">
        <f>+[1]ZZ!M494</f>
        <v>6041</v>
      </c>
      <c r="P7" s="125">
        <f>SUM(D7:O7)</f>
        <v>58930</v>
      </c>
    </row>
    <row r="8" spans="2:16" s="1" customFormat="1" ht="19.5" customHeight="1" x14ac:dyDescent="0.25">
      <c r="B8" s="69"/>
      <c r="C8" s="39" t="s">
        <v>53</v>
      </c>
      <c r="D8" s="43">
        <f>+[1]ZZ!B495</f>
        <v>1568</v>
      </c>
      <c r="E8" s="43">
        <f>+[1]ZZ!C495</f>
        <v>2053</v>
      </c>
      <c r="F8" s="43">
        <f>+[1]ZZ!D495</f>
        <v>1570</v>
      </c>
      <c r="G8" s="43">
        <f>+[1]ZZ!E495</f>
        <v>442</v>
      </c>
      <c r="H8" s="43">
        <f>+[1]ZZ!F495</f>
        <v>601</v>
      </c>
      <c r="I8" s="43">
        <f>+[1]ZZ!G495</f>
        <v>1334</v>
      </c>
      <c r="J8" s="43">
        <f>+[1]ZZ!H495</f>
        <v>1668</v>
      </c>
      <c r="K8" s="43">
        <f>+[1]ZZ!I495</f>
        <v>1943</v>
      </c>
      <c r="L8" s="43">
        <f>+[1]ZZ!J495</f>
        <v>2113</v>
      </c>
      <c r="M8" s="43">
        <f>+[1]ZZ!K495</f>
        <v>2273</v>
      </c>
      <c r="N8" s="43">
        <f>+[1]ZZ!L495</f>
        <v>2231</v>
      </c>
      <c r="O8" s="43">
        <f>+[1]ZZ!M495</f>
        <v>1949</v>
      </c>
      <c r="P8" s="126">
        <f t="shared" ref="P8:P10" si="0">SUM(D8:O8)</f>
        <v>19745</v>
      </c>
    </row>
    <row r="9" spans="2:16" s="1" customFormat="1" ht="19.5" customHeight="1" x14ac:dyDescent="0.25">
      <c r="B9" s="70"/>
      <c r="C9" s="40" t="s">
        <v>19</v>
      </c>
      <c r="D9" s="15">
        <f>+[1]ZZ!B496</f>
        <v>158721</v>
      </c>
      <c r="E9" s="15">
        <f>+[1]ZZ!C496</f>
        <v>167375</v>
      </c>
      <c r="F9" s="15">
        <f>+[1]ZZ!D496</f>
        <v>135044</v>
      </c>
      <c r="G9" s="15">
        <f>+[1]ZZ!E496</f>
        <v>41142</v>
      </c>
      <c r="H9" s="15">
        <f>+[1]ZZ!F496</f>
        <v>44734</v>
      </c>
      <c r="I9" s="15">
        <f>+[1]ZZ!G496</f>
        <v>102259</v>
      </c>
      <c r="J9" s="15">
        <f>+[1]ZZ!H496</f>
        <v>138040</v>
      </c>
      <c r="K9" s="15">
        <f>+[1]ZZ!I496</f>
        <v>148276</v>
      </c>
      <c r="L9" s="15">
        <f>+[1]ZZ!J496</f>
        <v>168352</v>
      </c>
      <c r="M9" s="15">
        <f>+[1]ZZ!K496</f>
        <v>175742</v>
      </c>
      <c r="N9" s="15">
        <f>+[1]ZZ!L496</f>
        <v>184524</v>
      </c>
      <c r="O9" s="15">
        <f>+[1]ZZ!M496</f>
        <v>200790</v>
      </c>
      <c r="P9" s="126">
        <f t="shared" si="0"/>
        <v>1664999</v>
      </c>
    </row>
    <row r="10" spans="2:16" s="1" customFormat="1" ht="19.5" customHeight="1" x14ac:dyDescent="0.25">
      <c r="B10" s="71"/>
      <c r="C10" s="41" t="s">
        <v>20</v>
      </c>
      <c r="D10" s="44">
        <f>+[1]ZZ!B497</f>
        <v>19764</v>
      </c>
      <c r="E10" s="44">
        <f>+[1]ZZ!C497</f>
        <v>18488</v>
      </c>
      <c r="F10" s="44">
        <f>+[1]ZZ!D497</f>
        <v>15685</v>
      </c>
      <c r="G10" s="44">
        <f>+[1]ZZ!E497</f>
        <v>8587</v>
      </c>
      <c r="H10" s="44">
        <f>+[1]ZZ!F497</f>
        <v>9021</v>
      </c>
      <c r="I10" s="44">
        <f>+[1]ZZ!G497</f>
        <v>13813</v>
      </c>
      <c r="J10" s="44">
        <f>+[1]ZZ!H497</f>
        <v>17887</v>
      </c>
      <c r="K10" s="44">
        <f>+[1]ZZ!I497</f>
        <v>17721</v>
      </c>
      <c r="L10" s="44">
        <f>+[1]ZZ!J497</f>
        <v>22241</v>
      </c>
      <c r="M10" s="44">
        <f>+[1]ZZ!K497</f>
        <v>21775</v>
      </c>
      <c r="N10" s="44">
        <f>+[1]ZZ!L497</f>
        <v>21968</v>
      </c>
      <c r="O10" s="44">
        <f>+[1]ZZ!M497</f>
        <v>24204</v>
      </c>
      <c r="P10" s="34">
        <f t="shared" si="0"/>
        <v>211154</v>
      </c>
    </row>
    <row r="11" spans="2:16" x14ac:dyDescent="0.25">
      <c r="B11" s="1" t="s">
        <v>54</v>
      </c>
    </row>
    <row r="12" spans="2:16" x14ac:dyDescent="0.25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5" spans="2:16" ht="23.25" x14ac:dyDescent="0.25">
      <c r="B15" s="107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16" ht="18.75" x14ac:dyDescent="0.25">
      <c r="B16" s="19" t="s">
        <v>48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x14ac:dyDescent="0.25">
      <c r="B18" s="6"/>
      <c r="C18" s="7" t="s">
        <v>55</v>
      </c>
      <c r="D18" s="135">
        <v>2020</v>
      </c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7"/>
    </row>
    <row r="19" spans="2:16" x14ac:dyDescent="0.25">
      <c r="B19" s="12"/>
      <c r="C19" s="11"/>
      <c r="D19" s="25" t="s">
        <v>1</v>
      </c>
      <c r="E19" s="28" t="s">
        <v>2</v>
      </c>
      <c r="F19" s="28" t="s">
        <v>3</v>
      </c>
      <c r="G19" s="28" t="s">
        <v>4</v>
      </c>
      <c r="H19" s="28" t="s">
        <v>5</v>
      </c>
      <c r="I19" s="28" t="s">
        <v>6</v>
      </c>
      <c r="J19" s="28" t="s">
        <v>7</v>
      </c>
      <c r="K19" s="28" t="s">
        <v>8</v>
      </c>
      <c r="L19" s="28" t="s">
        <v>9</v>
      </c>
      <c r="M19" s="28" t="s">
        <v>10</v>
      </c>
      <c r="N19" s="28" t="s">
        <v>11</v>
      </c>
      <c r="O19" s="28" t="s">
        <v>12</v>
      </c>
      <c r="P19" s="26" t="s">
        <v>32</v>
      </c>
    </row>
    <row r="20" spans="2:16" s="1" customFormat="1" ht="19.5" customHeight="1" x14ac:dyDescent="0.25">
      <c r="B20" s="73"/>
      <c r="C20" s="42" t="s">
        <v>52</v>
      </c>
      <c r="D20" s="125">
        <f>+[1]XX!D101</f>
        <v>2.5064705818650435</v>
      </c>
      <c r="E20" s="74">
        <f>+[1]XX!E101</f>
        <v>2.784804887764551</v>
      </c>
      <c r="F20" s="74">
        <f>+[1]XX!F101</f>
        <v>2.5623144641211999</v>
      </c>
      <c r="G20" s="74">
        <f>+[1]XX!G101</f>
        <v>2.5105415541262657</v>
      </c>
      <c r="H20" s="74">
        <f>+[1]XX!H101</f>
        <v>4.1424918437527554</v>
      </c>
      <c r="I20" s="74">
        <f>+[1]XX!I101</f>
        <v>4.3886151716275092</v>
      </c>
      <c r="J20" s="74">
        <f>+[1]XX!J101</f>
        <v>3.5667955747013904</v>
      </c>
      <c r="K20" s="74">
        <f>+[1]XX!K101</f>
        <v>3.3839214828962962</v>
      </c>
      <c r="L20" s="74">
        <f>+[1]XX!L101</f>
        <v>3.2430396907087085</v>
      </c>
      <c r="M20" s="74">
        <f>+[1]XX!M101</f>
        <v>2.8726440089645551</v>
      </c>
      <c r="N20" s="74">
        <f>+[1]XX!N101</f>
        <v>2.686888654737372</v>
      </c>
      <c r="O20" s="74">
        <f>+[1]XX!O101</f>
        <v>2.592881914637915</v>
      </c>
      <c r="P20" s="74">
        <f>+[1]XX!P101</f>
        <v>3.0145874726574413</v>
      </c>
    </row>
    <row r="21" spans="2:16" s="1" customFormat="1" ht="19.5" customHeight="1" x14ac:dyDescent="0.25">
      <c r="B21" s="69"/>
      <c r="C21" s="39" t="s">
        <v>53</v>
      </c>
      <c r="D21" s="15">
        <f>+[1]XX!D102</f>
        <v>0.84902697609945743</v>
      </c>
      <c r="E21" s="29">
        <f>+[1]XX!E102</f>
        <v>1.0620851633997073</v>
      </c>
      <c r="F21" s="29">
        <f>+[1]XX!F102</f>
        <v>1.0044528610912069</v>
      </c>
      <c r="G21" s="29">
        <f>+[1]XX!G102</f>
        <v>0.85886947904319599</v>
      </c>
      <c r="H21" s="29">
        <f>+[1]XX!H102</f>
        <v>1.0598712635570056</v>
      </c>
      <c r="I21" s="29">
        <f>+[1]XX!I102</f>
        <v>1.0863634512805895</v>
      </c>
      <c r="J21" s="29">
        <f>+[1]XX!J102</f>
        <v>1.0206579205012727</v>
      </c>
      <c r="K21" s="29">
        <f>+[1]XX!K102</f>
        <v>1.1178101736258932</v>
      </c>
      <c r="L21" s="29">
        <f>+[1]XX!L102</f>
        <v>1.0609293801621771</v>
      </c>
      <c r="M21" s="29">
        <f>+[1]XX!M102</f>
        <v>1.1050126641354601</v>
      </c>
      <c r="N21" s="29">
        <f>+[1]XX!N102</f>
        <v>1.0401611293977229</v>
      </c>
      <c r="O21" s="29">
        <f>+[1]XX!O102</f>
        <v>0.83653813137382815</v>
      </c>
      <c r="P21" s="29">
        <f>+[1]XX!P102</f>
        <v>1.0100632894556452</v>
      </c>
    </row>
    <row r="22" spans="2:16" s="1" customFormat="1" ht="19.5" customHeight="1" x14ac:dyDescent="0.25">
      <c r="B22" s="70"/>
      <c r="C22" s="40" t="s">
        <v>19</v>
      </c>
      <c r="D22" s="15">
        <f>+[1]XX!D103</f>
        <v>85.942863949924728</v>
      </c>
      <c r="E22" s="29">
        <f>+[1]XX!E103</f>
        <v>86.588652812482209</v>
      </c>
      <c r="F22" s="29">
        <f>+[1]XX!F103</f>
        <v>86.398300747261743</v>
      </c>
      <c r="G22" s="29">
        <f>+[1]XX!G103</f>
        <v>79.944814721256051</v>
      </c>
      <c r="H22" s="29">
        <f>+[1]XX!H103</f>
        <v>78.888986861828755</v>
      </c>
      <c r="I22" s="29">
        <f>+[1]XX!I103</f>
        <v>83.276192027362669</v>
      </c>
      <c r="J22" s="29">
        <f>+[1]XX!J103</f>
        <v>84.46739768944586</v>
      </c>
      <c r="K22" s="29">
        <f>+[1]XX!K103</f>
        <v>85.303356307026718</v>
      </c>
      <c r="L22" s="29">
        <f>+[1]XX!L103</f>
        <v>84.528908191700353</v>
      </c>
      <c r="M22" s="29">
        <f>+[1]XX!M103</f>
        <v>85.436487294542033</v>
      </c>
      <c r="N22" s="29">
        <f>+[1]XX!N103</f>
        <v>86.030789888384319</v>
      </c>
      <c r="O22" s="29">
        <f>+[1]XX!O103</f>
        <v>86.181883734505377</v>
      </c>
      <c r="P22" s="29">
        <f>+[1]XX!P103</f>
        <v>85.173682799714342</v>
      </c>
    </row>
    <row r="23" spans="2:16" s="1" customFormat="1" ht="19.5" customHeight="1" x14ac:dyDescent="0.25">
      <c r="B23" s="71"/>
      <c r="C23" s="41" t="s">
        <v>20</v>
      </c>
      <c r="D23" s="34">
        <f>+[1]XX!D104</f>
        <v>10.701638492110762</v>
      </c>
      <c r="E23" s="75">
        <f>+[1]XX!E104</f>
        <v>9.5644571363535249</v>
      </c>
      <c r="F23" s="75">
        <f>+[1]XX!F104</f>
        <v>10.034931927525847</v>
      </c>
      <c r="G23" s="75">
        <f>+[1]XX!G104</f>
        <v>16.685774245574493</v>
      </c>
      <c r="H23" s="75">
        <f>+[1]XX!H104</f>
        <v>15.908650030861477</v>
      </c>
      <c r="I23" s="75">
        <f>+[1]XX!I104</f>
        <v>11.248829349729224</v>
      </c>
      <c r="J23" s="75">
        <f>+[1]XX!J104</f>
        <v>10.945148815351478</v>
      </c>
      <c r="K23" s="75">
        <f>+[1]XX!K104</f>
        <v>10.194912036451081</v>
      </c>
      <c r="L23" s="75">
        <f>+[1]XX!L104</f>
        <v>11.167122737428766</v>
      </c>
      <c r="M23" s="75">
        <f>+[1]XX!M104</f>
        <v>10.58585603235796</v>
      </c>
      <c r="N23" s="75">
        <f>+[1]XX!N104</f>
        <v>10.242160327480581</v>
      </c>
      <c r="O23" s="75">
        <f>+[1]XX!O104</f>
        <v>10.388696219482883</v>
      </c>
      <c r="P23" s="75">
        <f>+[1]XX!P104</f>
        <v>10.801666438172566</v>
      </c>
    </row>
    <row r="24" spans="2:16" x14ac:dyDescent="0.25">
      <c r="B24" s="1" t="s">
        <v>44</v>
      </c>
    </row>
  </sheetData>
  <mergeCells count="2">
    <mergeCell ref="D5:P5"/>
    <mergeCell ref="D18:P18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>
    <pageSetUpPr fitToPage="1"/>
  </sheetPr>
  <dimension ref="B2:Q146"/>
  <sheetViews>
    <sheetView topLeftCell="D127" workbookViewId="0">
      <selection activeCell="I135" sqref="I135"/>
    </sheetView>
  </sheetViews>
  <sheetFormatPr defaultRowHeight="15" x14ac:dyDescent="0.25"/>
  <cols>
    <col min="2" max="2" width="5.42578125" style="1" customWidth="1"/>
    <col min="3" max="3" width="5" style="1" customWidth="1"/>
    <col min="4" max="4" width="33.28515625" style="1" customWidth="1"/>
    <col min="5" max="15" width="10.7109375" style="1" customWidth="1"/>
    <col min="16" max="16" width="13.5703125" style="1" customWidth="1"/>
    <col min="17" max="17" width="12.28515625" style="1" customWidth="1"/>
  </cols>
  <sheetData>
    <row r="2" spans="2:17" ht="23.25" x14ac:dyDescent="0.25">
      <c r="B2" s="107" t="s">
        <v>56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5" spans="2:17" s="1" customFormat="1" ht="21" x14ac:dyDescent="0.25">
      <c r="B5" s="6"/>
      <c r="C5" s="77" t="s">
        <v>31</v>
      </c>
      <c r="D5" s="7"/>
      <c r="E5" s="62">
        <v>2020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2:17" s="1" customFormat="1" ht="19.5" customHeight="1" x14ac:dyDescent="0.25">
      <c r="B6" s="12"/>
      <c r="C6" s="78"/>
      <c r="D6" s="11"/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52" t="s">
        <v>7</v>
      </c>
      <c r="L6" s="4" t="s">
        <v>8</v>
      </c>
      <c r="M6" s="4" t="s">
        <v>9</v>
      </c>
      <c r="N6" s="4" t="s">
        <v>10</v>
      </c>
      <c r="O6" s="4" t="s">
        <v>11</v>
      </c>
      <c r="P6" s="4" t="s">
        <v>12</v>
      </c>
      <c r="Q6" s="5" t="s">
        <v>32</v>
      </c>
    </row>
    <row r="7" spans="2:17" s="1" customFormat="1" ht="19.5" customHeight="1" x14ac:dyDescent="0.25">
      <c r="B7" s="72" t="s">
        <v>33</v>
      </c>
      <c r="C7" s="76"/>
      <c r="D7" s="79"/>
      <c r="E7" s="80">
        <v>193459</v>
      </c>
      <c r="F7" s="80">
        <v>200997</v>
      </c>
      <c r="G7" s="80">
        <v>163625</v>
      </c>
      <c r="H7" s="80">
        <v>55735</v>
      </c>
      <c r="I7" s="80">
        <v>62190</v>
      </c>
      <c r="J7" s="80">
        <v>132818</v>
      </c>
      <c r="K7" s="80">
        <v>174487</v>
      </c>
      <c r="L7" s="80">
        <v>183395</v>
      </c>
      <c r="M7" s="80">
        <v>207710</v>
      </c>
      <c r="N7" s="80">
        <v>215044</v>
      </c>
      <c r="O7" s="80">
        <v>225010</v>
      </c>
      <c r="P7" s="80">
        <v>243967</v>
      </c>
      <c r="Q7" s="81">
        <v>2058437</v>
      </c>
    </row>
    <row r="8" spans="2:17" s="1" customFormat="1" ht="19.5" customHeight="1" x14ac:dyDescent="0.25">
      <c r="B8" s="82" t="s">
        <v>35</v>
      </c>
      <c r="C8" s="83"/>
      <c r="D8" s="108"/>
      <c r="E8" s="115">
        <v>154581</v>
      </c>
      <c r="F8" s="115">
        <v>165150</v>
      </c>
      <c r="G8" s="115">
        <v>131276</v>
      </c>
      <c r="H8" s="115">
        <v>39501</v>
      </c>
      <c r="I8" s="115">
        <v>44137</v>
      </c>
      <c r="J8" s="115">
        <v>102404</v>
      </c>
      <c r="K8" s="115">
        <v>134956</v>
      </c>
      <c r="L8" s="115">
        <v>142057</v>
      </c>
      <c r="M8" s="115">
        <v>161114</v>
      </c>
      <c r="N8" s="115">
        <v>168508</v>
      </c>
      <c r="O8" s="115">
        <v>177577</v>
      </c>
      <c r="P8" s="115">
        <v>194681</v>
      </c>
      <c r="Q8" s="115">
        <v>1615942</v>
      </c>
    </row>
    <row r="9" spans="2:17" s="1" customFormat="1" ht="19.5" customHeight="1" x14ac:dyDescent="0.25">
      <c r="B9" s="16"/>
      <c r="C9" s="84" t="s">
        <v>57</v>
      </c>
      <c r="D9" s="110"/>
      <c r="E9" s="124">
        <v>153148</v>
      </c>
      <c r="F9" s="124">
        <v>163535</v>
      </c>
      <c r="G9" s="124">
        <v>130145</v>
      </c>
      <c r="H9" s="124">
        <v>39073</v>
      </c>
      <c r="I9" s="124">
        <v>43580</v>
      </c>
      <c r="J9" s="124">
        <v>101119</v>
      </c>
      <c r="K9" s="124">
        <v>133576</v>
      </c>
      <c r="L9" s="124">
        <v>140654</v>
      </c>
      <c r="M9" s="124">
        <v>159414</v>
      </c>
      <c r="N9" s="124">
        <v>166614</v>
      </c>
      <c r="O9" s="124">
        <v>175594</v>
      </c>
      <c r="P9" s="124">
        <v>193045</v>
      </c>
      <c r="Q9" s="124">
        <v>1599497</v>
      </c>
    </row>
    <row r="10" spans="2:17" s="1" customFormat="1" ht="19.5" customHeight="1" x14ac:dyDescent="0.25">
      <c r="B10" s="85"/>
      <c r="C10" s="86"/>
      <c r="D10" s="110" t="s">
        <v>74</v>
      </c>
      <c r="E10" s="35">
        <v>406</v>
      </c>
      <c r="F10" s="35">
        <v>830</v>
      </c>
      <c r="G10" s="35">
        <v>376</v>
      </c>
      <c r="H10" s="35">
        <v>126</v>
      </c>
      <c r="I10" s="35">
        <v>256</v>
      </c>
      <c r="J10" s="35">
        <v>669</v>
      </c>
      <c r="K10" s="35">
        <v>595</v>
      </c>
      <c r="L10" s="35">
        <v>661</v>
      </c>
      <c r="M10" s="35">
        <v>785</v>
      </c>
      <c r="N10" s="35">
        <v>858</v>
      </c>
      <c r="O10" s="35">
        <v>686</v>
      </c>
      <c r="P10" s="35">
        <v>708</v>
      </c>
      <c r="Q10" s="15">
        <v>6956</v>
      </c>
    </row>
    <row r="11" spans="2:17" s="1" customFormat="1" ht="19.5" customHeight="1" x14ac:dyDescent="0.25">
      <c r="B11" s="85"/>
      <c r="C11" s="86"/>
      <c r="D11" s="110" t="s">
        <v>71</v>
      </c>
      <c r="E11" s="35">
        <v>898</v>
      </c>
      <c r="F11" s="35">
        <v>1027</v>
      </c>
      <c r="G11" s="35">
        <v>900</v>
      </c>
      <c r="H11" s="35">
        <v>323</v>
      </c>
      <c r="I11" s="35">
        <v>577</v>
      </c>
      <c r="J11" s="35">
        <v>1403</v>
      </c>
      <c r="K11" s="35">
        <v>1511</v>
      </c>
      <c r="L11" s="35">
        <v>1370</v>
      </c>
      <c r="M11" s="35">
        <v>1468</v>
      </c>
      <c r="N11" s="35">
        <v>1263</v>
      </c>
      <c r="O11" s="35">
        <v>1354</v>
      </c>
      <c r="P11" s="35">
        <v>1618</v>
      </c>
      <c r="Q11" s="15">
        <v>13712</v>
      </c>
    </row>
    <row r="12" spans="2:17" s="1" customFormat="1" ht="19.5" customHeight="1" x14ac:dyDescent="0.25">
      <c r="B12" s="85"/>
      <c r="C12" s="86"/>
      <c r="D12" s="110" t="s">
        <v>72</v>
      </c>
      <c r="E12" s="35">
        <v>790</v>
      </c>
      <c r="F12" s="35">
        <v>920</v>
      </c>
      <c r="G12" s="35">
        <v>794</v>
      </c>
      <c r="H12" s="35">
        <v>293</v>
      </c>
      <c r="I12" s="35">
        <v>536</v>
      </c>
      <c r="J12" s="35">
        <v>1269</v>
      </c>
      <c r="K12" s="35">
        <v>1381</v>
      </c>
      <c r="L12" s="35">
        <v>1262</v>
      </c>
      <c r="M12" s="35">
        <v>1361</v>
      </c>
      <c r="N12" s="35">
        <v>1150</v>
      </c>
      <c r="O12" s="35">
        <v>1202</v>
      </c>
      <c r="P12" s="35">
        <v>1479</v>
      </c>
      <c r="Q12" s="15">
        <v>12437</v>
      </c>
    </row>
    <row r="13" spans="2:17" s="1" customFormat="1" ht="19.5" customHeight="1" x14ac:dyDescent="0.25">
      <c r="B13" s="85"/>
      <c r="C13" s="86"/>
      <c r="D13" s="110" t="s">
        <v>75</v>
      </c>
      <c r="E13" s="35">
        <v>108</v>
      </c>
      <c r="F13" s="35">
        <v>107</v>
      </c>
      <c r="G13" s="35">
        <v>106</v>
      </c>
      <c r="H13" s="35">
        <v>30</v>
      </c>
      <c r="I13" s="35">
        <v>41</v>
      </c>
      <c r="J13" s="35">
        <v>134</v>
      </c>
      <c r="K13" s="35">
        <v>130</v>
      </c>
      <c r="L13" s="35">
        <v>108</v>
      </c>
      <c r="M13" s="35">
        <v>107</v>
      </c>
      <c r="N13" s="35">
        <v>113</v>
      </c>
      <c r="O13" s="35">
        <v>152</v>
      </c>
      <c r="P13" s="35">
        <v>139</v>
      </c>
      <c r="Q13" s="15">
        <v>1275</v>
      </c>
    </row>
    <row r="14" spans="2:17" s="1" customFormat="1" ht="19.5" customHeight="1" x14ac:dyDescent="0.25">
      <c r="B14" s="85"/>
      <c r="C14" s="86"/>
      <c r="D14" s="110" t="s">
        <v>76</v>
      </c>
      <c r="E14" s="35">
        <v>2242</v>
      </c>
      <c r="F14" s="35">
        <v>2444</v>
      </c>
      <c r="G14" s="35">
        <v>2490</v>
      </c>
      <c r="H14" s="35">
        <v>524</v>
      </c>
      <c r="I14" s="35">
        <v>539</v>
      </c>
      <c r="J14" s="35">
        <v>1470</v>
      </c>
      <c r="K14" s="35">
        <v>2190</v>
      </c>
      <c r="L14" s="35">
        <v>2069</v>
      </c>
      <c r="M14" s="35">
        <v>2733</v>
      </c>
      <c r="N14" s="35">
        <v>2297</v>
      </c>
      <c r="O14" s="35">
        <v>2659</v>
      </c>
      <c r="P14" s="35">
        <v>3761</v>
      </c>
      <c r="Q14" s="15">
        <v>25418</v>
      </c>
    </row>
    <row r="15" spans="2:17" s="1" customFormat="1" ht="19.5" customHeight="1" x14ac:dyDescent="0.25">
      <c r="B15" s="85"/>
      <c r="C15" s="86"/>
      <c r="D15" s="110" t="s">
        <v>114</v>
      </c>
      <c r="E15" s="35">
        <v>1684</v>
      </c>
      <c r="F15" s="35">
        <v>1923</v>
      </c>
      <c r="G15" s="35">
        <v>1927</v>
      </c>
      <c r="H15" s="35">
        <v>422</v>
      </c>
      <c r="I15" s="35">
        <v>396</v>
      </c>
      <c r="J15" s="35">
        <v>1036</v>
      </c>
      <c r="K15" s="35">
        <v>1456</v>
      </c>
      <c r="L15" s="35">
        <v>1632</v>
      </c>
      <c r="M15" s="35">
        <v>2184</v>
      </c>
      <c r="N15" s="35">
        <v>1997</v>
      </c>
      <c r="O15" s="35">
        <v>2254</v>
      </c>
      <c r="P15" s="35">
        <v>3178</v>
      </c>
      <c r="Q15" s="15">
        <v>20089</v>
      </c>
    </row>
    <row r="16" spans="2:17" s="1" customFormat="1" ht="19.5" customHeight="1" x14ac:dyDescent="0.25">
      <c r="B16" s="85"/>
      <c r="C16" s="86"/>
      <c r="D16" s="110" t="s">
        <v>77</v>
      </c>
      <c r="E16" s="35">
        <v>525</v>
      </c>
      <c r="F16" s="35">
        <v>497</v>
      </c>
      <c r="G16" s="35">
        <v>500</v>
      </c>
      <c r="H16" s="35">
        <v>102</v>
      </c>
      <c r="I16" s="35">
        <v>142</v>
      </c>
      <c r="J16" s="35">
        <v>401</v>
      </c>
      <c r="K16" s="35">
        <v>699</v>
      </c>
      <c r="L16" s="35">
        <v>400</v>
      </c>
      <c r="M16" s="35">
        <v>498</v>
      </c>
      <c r="N16" s="35">
        <v>300</v>
      </c>
      <c r="O16" s="35">
        <v>355</v>
      </c>
      <c r="P16" s="35">
        <v>583</v>
      </c>
      <c r="Q16" s="15">
        <v>5002</v>
      </c>
    </row>
    <row r="17" spans="2:17" s="1" customFormat="1" ht="19.5" customHeight="1" x14ac:dyDescent="0.25">
      <c r="B17" s="85"/>
      <c r="C17" s="86"/>
      <c r="D17" s="110" t="s">
        <v>78</v>
      </c>
      <c r="E17" s="35">
        <v>33</v>
      </c>
      <c r="F17" s="35">
        <v>24</v>
      </c>
      <c r="G17" s="35">
        <v>63</v>
      </c>
      <c r="H17" s="35">
        <v>0</v>
      </c>
      <c r="I17" s="35">
        <v>1</v>
      </c>
      <c r="J17" s="35">
        <v>33</v>
      </c>
      <c r="K17" s="35">
        <v>35</v>
      </c>
      <c r="L17" s="35">
        <v>37</v>
      </c>
      <c r="M17" s="35">
        <v>51</v>
      </c>
      <c r="N17" s="35">
        <v>0</v>
      </c>
      <c r="O17" s="35">
        <v>50</v>
      </c>
      <c r="P17" s="35">
        <v>0</v>
      </c>
      <c r="Q17" s="15">
        <v>327</v>
      </c>
    </row>
    <row r="18" spans="2:17" s="1" customFormat="1" ht="19.5" customHeight="1" x14ac:dyDescent="0.25">
      <c r="B18" s="85"/>
      <c r="C18" s="86"/>
      <c r="D18" s="110" t="s">
        <v>73</v>
      </c>
      <c r="E18" s="35">
        <v>22465</v>
      </c>
      <c r="F18" s="35">
        <v>25158</v>
      </c>
      <c r="G18" s="35">
        <v>21153</v>
      </c>
      <c r="H18" s="35">
        <v>5912</v>
      </c>
      <c r="I18" s="35">
        <v>6918</v>
      </c>
      <c r="J18" s="35">
        <v>15965</v>
      </c>
      <c r="K18" s="35">
        <v>21792</v>
      </c>
      <c r="L18" s="35">
        <v>25892</v>
      </c>
      <c r="M18" s="35">
        <v>31075</v>
      </c>
      <c r="N18" s="35">
        <v>31488</v>
      </c>
      <c r="O18" s="35">
        <v>33179</v>
      </c>
      <c r="P18" s="35">
        <v>35168</v>
      </c>
      <c r="Q18" s="15">
        <v>276165</v>
      </c>
    </row>
    <row r="19" spans="2:17" s="1" customFormat="1" ht="19.5" customHeight="1" x14ac:dyDescent="0.25">
      <c r="B19" s="85"/>
      <c r="C19" s="86"/>
      <c r="D19" s="110" t="s">
        <v>79</v>
      </c>
      <c r="E19" s="35">
        <v>1</v>
      </c>
      <c r="F19" s="35">
        <v>1</v>
      </c>
      <c r="G19" s="35">
        <v>1</v>
      </c>
      <c r="H19" s="35">
        <v>1</v>
      </c>
      <c r="I19" s="35">
        <v>1</v>
      </c>
      <c r="J19" s="35">
        <v>3</v>
      </c>
      <c r="K19" s="35">
        <v>2</v>
      </c>
      <c r="L19" s="35">
        <v>4</v>
      </c>
      <c r="M19" s="35">
        <v>0</v>
      </c>
      <c r="N19" s="35">
        <v>1</v>
      </c>
      <c r="O19" s="35">
        <v>1</v>
      </c>
      <c r="P19" s="35">
        <v>3</v>
      </c>
      <c r="Q19" s="15">
        <v>19</v>
      </c>
    </row>
    <row r="20" spans="2:17" s="1" customFormat="1" ht="19.5" customHeight="1" x14ac:dyDescent="0.25">
      <c r="B20" s="85"/>
      <c r="C20" s="86"/>
      <c r="D20" s="110" t="s">
        <v>80</v>
      </c>
      <c r="E20" s="35">
        <v>15</v>
      </c>
      <c r="F20" s="35">
        <v>10</v>
      </c>
      <c r="G20" s="35">
        <v>11</v>
      </c>
      <c r="H20" s="35">
        <v>5</v>
      </c>
      <c r="I20" s="35">
        <v>4</v>
      </c>
      <c r="J20" s="35">
        <v>12</v>
      </c>
      <c r="K20" s="35">
        <v>22</v>
      </c>
      <c r="L20" s="35">
        <v>14</v>
      </c>
      <c r="M20" s="35">
        <v>7</v>
      </c>
      <c r="N20" s="35">
        <v>0</v>
      </c>
      <c r="O20" s="35">
        <v>6</v>
      </c>
      <c r="P20" s="35">
        <v>4</v>
      </c>
      <c r="Q20" s="15">
        <v>110</v>
      </c>
    </row>
    <row r="21" spans="2:17" s="1" customFormat="1" ht="19.5" customHeight="1" x14ac:dyDescent="0.25">
      <c r="B21" s="85"/>
      <c r="C21" s="86"/>
      <c r="D21" s="110" t="s">
        <v>81</v>
      </c>
      <c r="E21" s="35">
        <v>13783</v>
      </c>
      <c r="F21" s="35">
        <v>15061</v>
      </c>
      <c r="G21" s="35">
        <v>13565</v>
      </c>
      <c r="H21" s="35">
        <v>3644</v>
      </c>
      <c r="I21" s="35">
        <v>4336</v>
      </c>
      <c r="J21" s="35">
        <v>8580</v>
      </c>
      <c r="K21" s="35">
        <v>12199</v>
      </c>
      <c r="L21" s="35">
        <v>15409</v>
      </c>
      <c r="M21" s="35">
        <v>19251</v>
      </c>
      <c r="N21" s="35">
        <v>19269</v>
      </c>
      <c r="O21" s="35">
        <v>20464</v>
      </c>
      <c r="P21" s="35">
        <v>20312</v>
      </c>
      <c r="Q21" s="15">
        <v>165873</v>
      </c>
    </row>
    <row r="22" spans="2:17" s="1" customFormat="1" ht="19.5" customHeight="1" x14ac:dyDescent="0.25">
      <c r="B22" s="85"/>
      <c r="C22" s="86"/>
      <c r="D22" s="110" t="s">
        <v>82</v>
      </c>
      <c r="E22" s="35">
        <v>8666</v>
      </c>
      <c r="F22" s="35">
        <v>10086</v>
      </c>
      <c r="G22" s="35">
        <v>7576</v>
      </c>
      <c r="H22" s="35">
        <v>2262</v>
      </c>
      <c r="I22" s="35">
        <v>2577</v>
      </c>
      <c r="J22" s="35">
        <v>7370</v>
      </c>
      <c r="K22" s="35">
        <v>9569</v>
      </c>
      <c r="L22" s="35">
        <v>10465</v>
      </c>
      <c r="M22" s="35">
        <v>11817</v>
      </c>
      <c r="N22" s="35">
        <v>12218</v>
      </c>
      <c r="O22" s="35">
        <v>12708</v>
      </c>
      <c r="P22" s="35">
        <v>14849</v>
      </c>
      <c r="Q22" s="15">
        <v>110163</v>
      </c>
    </row>
    <row r="23" spans="2:17" s="1" customFormat="1" ht="19.5" customHeight="1" x14ac:dyDescent="0.25">
      <c r="B23" s="85"/>
      <c r="C23" s="86"/>
      <c r="D23" s="110" t="s">
        <v>83</v>
      </c>
      <c r="E23" s="35">
        <v>12793</v>
      </c>
      <c r="F23" s="35">
        <v>13759</v>
      </c>
      <c r="G23" s="35">
        <v>12840</v>
      </c>
      <c r="H23" s="35">
        <v>3369</v>
      </c>
      <c r="I23" s="35">
        <v>3021</v>
      </c>
      <c r="J23" s="35">
        <v>6029</v>
      </c>
      <c r="K23" s="35">
        <v>8687</v>
      </c>
      <c r="L23" s="35">
        <v>8954</v>
      </c>
      <c r="M23" s="35">
        <v>10773</v>
      </c>
      <c r="N23" s="35">
        <v>12615</v>
      </c>
      <c r="O23" s="35">
        <v>12587</v>
      </c>
      <c r="P23" s="35">
        <v>14027</v>
      </c>
      <c r="Q23" s="15">
        <v>119454</v>
      </c>
    </row>
    <row r="24" spans="2:17" s="1" customFormat="1" ht="19.5" customHeight="1" x14ac:dyDescent="0.25">
      <c r="B24" s="85"/>
      <c r="C24" s="86"/>
      <c r="D24" s="110" t="s">
        <v>84</v>
      </c>
      <c r="E24" s="35">
        <v>32408</v>
      </c>
      <c r="F24" s="35">
        <v>32109</v>
      </c>
      <c r="G24" s="35">
        <v>23123</v>
      </c>
      <c r="H24" s="35">
        <v>8386</v>
      </c>
      <c r="I24" s="35">
        <v>8237</v>
      </c>
      <c r="J24" s="35">
        <v>17296</v>
      </c>
      <c r="K24" s="35">
        <v>25489</v>
      </c>
      <c r="L24" s="35">
        <v>25874</v>
      </c>
      <c r="M24" s="35">
        <v>28314</v>
      </c>
      <c r="N24" s="35">
        <v>30275</v>
      </c>
      <c r="O24" s="35">
        <v>35129</v>
      </c>
      <c r="P24" s="35">
        <v>38645</v>
      </c>
      <c r="Q24" s="15">
        <v>305285</v>
      </c>
    </row>
    <row r="25" spans="2:17" s="1" customFormat="1" ht="19.5" customHeight="1" x14ac:dyDescent="0.25">
      <c r="B25" s="87"/>
      <c r="C25" s="88"/>
      <c r="D25" s="110" t="s">
        <v>85</v>
      </c>
      <c r="E25" s="35">
        <v>8412</v>
      </c>
      <c r="F25" s="35">
        <v>8722</v>
      </c>
      <c r="G25" s="35">
        <v>6944</v>
      </c>
      <c r="H25" s="35">
        <v>1500</v>
      </c>
      <c r="I25" s="35">
        <v>2433</v>
      </c>
      <c r="J25" s="35">
        <v>6298</v>
      </c>
      <c r="K25" s="35">
        <v>5807</v>
      </c>
      <c r="L25" s="35">
        <v>7321</v>
      </c>
      <c r="M25" s="35">
        <v>8696</v>
      </c>
      <c r="N25" s="35">
        <v>9419</v>
      </c>
      <c r="O25" s="35">
        <v>8931</v>
      </c>
      <c r="P25" s="35">
        <v>9646</v>
      </c>
      <c r="Q25" s="15">
        <v>84129</v>
      </c>
    </row>
    <row r="26" spans="2:17" s="1" customFormat="1" ht="19.5" customHeight="1" x14ac:dyDescent="0.25">
      <c r="B26" s="87"/>
      <c r="C26" s="88"/>
      <c r="D26" s="110" t="s">
        <v>86</v>
      </c>
      <c r="E26" s="35">
        <v>918</v>
      </c>
      <c r="F26" s="35">
        <v>851</v>
      </c>
      <c r="G26" s="35">
        <v>755</v>
      </c>
      <c r="H26" s="35">
        <v>255</v>
      </c>
      <c r="I26" s="35">
        <v>369</v>
      </c>
      <c r="J26" s="35">
        <v>726</v>
      </c>
      <c r="K26" s="35">
        <v>986</v>
      </c>
      <c r="L26" s="35">
        <v>1033</v>
      </c>
      <c r="M26" s="35">
        <v>1206</v>
      </c>
      <c r="N26" s="35">
        <v>1210</v>
      </c>
      <c r="O26" s="35">
        <v>1099</v>
      </c>
      <c r="P26" s="35">
        <v>1041</v>
      </c>
      <c r="Q26" s="15">
        <v>10449</v>
      </c>
    </row>
    <row r="27" spans="2:17" s="1" customFormat="1" ht="19.5" customHeight="1" x14ac:dyDescent="0.25">
      <c r="B27" s="87"/>
      <c r="C27" s="88"/>
      <c r="D27" s="110" t="s">
        <v>87</v>
      </c>
      <c r="E27" s="35">
        <v>669</v>
      </c>
      <c r="F27" s="35">
        <v>594</v>
      </c>
      <c r="G27" s="35">
        <v>574</v>
      </c>
      <c r="H27" s="35">
        <v>172</v>
      </c>
      <c r="I27" s="35">
        <v>267</v>
      </c>
      <c r="J27" s="35">
        <v>552</v>
      </c>
      <c r="K27" s="35">
        <v>708</v>
      </c>
      <c r="L27" s="35">
        <v>763</v>
      </c>
      <c r="M27" s="35">
        <v>926</v>
      </c>
      <c r="N27" s="35">
        <v>922</v>
      </c>
      <c r="O27" s="35">
        <v>872</v>
      </c>
      <c r="P27" s="35">
        <v>820</v>
      </c>
      <c r="Q27" s="15">
        <v>7839</v>
      </c>
    </row>
    <row r="28" spans="2:17" s="1" customFormat="1" ht="19.5" customHeight="1" x14ac:dyDescent="0.25">
      <c r="B28" s="87"/>
      <c r="C28" s="88"/>
      <c r="D28" s="110" t="s">
        <v>88</v>
      </c>
      <c r="E28" s="35">
        <v>249</v>
      </c>
      <c r="F28" s="35">
        <v>257</v>
      </c>
      <c r="G28" s="35">
        <v>181</v>
      </c>
      <c r="H28" s="35">
        <v>83</v>
      </c>
      <c r="I28" s="35">
        <v>102</v>
      </c>
      <c r="J28" s="35">
        <v>174</v>
      </c>
      <c r="K28" s="35">
        <v>278</v>
      </c>
      <c r="L28" s="35">
        <v>270</v>
      </c>
      <c r="M28" s="35">
        <v>280</v>
      </c>
      <c r="N28" s="35">
        <v>288</v>
      </c>
      <c r="O28" s="35">
        <v>227</v>
      </c>
      <c r="P28" s="35">
        <v>221</v>
      </c>
      <c r="Q28" s="15">
        <v>2610</v>
      </c>
    </row>
    <row r="29" spans="2:17" s="1" customFormat="1" ht="19.5" customHeight="1" x14ac:dyDescent="0.25">
      <c r="B29" s="87"/>
      <c r="C29" s="88"/>
      <c r="D29" s="110" t="s">
        <v>89</v>
      </c>
      <c r="E29" s="35">
        <v>12360</v>
      </c>
      <c r="F29" s="35">
        <v>15520</v>
      </c>
      <c r="G29" s="35">
        <v>12303</v>
      </c>
      <c r="H29" s="35">
        <v>4154</v>
      </c>
      <c r="I29" s="35">
        <v>4165</v>
      </c>
      <c r="J29" s="35">
        <v>10666</v>
      </c>
      <c r="K29" s="35">
        <v>13900</v>
      </c>
      <c r="L29" s="35">
        <v>15182</v>
      </c>
      <c r="M29" s="35">
        <v>15812</v>
      </c>
      <c r="N29" s="35">
        <v>16587</v>
      </c>
      <c r="O29" s="35">
        <v>17388</v>
      </c>
      <c r="P29" s="35">
        <v>20257</v>
      </c>
      <c r="Q29" s="15">
        <v>158294</v>
      </c>
    </row>
    <row r="30" spans="2:17" s="1" customFormat="1" ht="19.5" customHeight="1" x14ac:dyDescent="0.25">
      <c r="B30" s="87"/>
      <c r="C30" s="88"/>
      <c r="D30" s="110" t="s">
        <v>90</v>
      </c>
      <c r="E30" s="35">
        <v>613</v>
      </c>
      <c r="F30" s="35">
        <v>689</v>
      </c>
      <c r="G30" s="35">
        <v>574</v>
      </c>
      <c r="H30" s="35">
        <v>167</v>
      </c>
      <c r="I30" s="35">
        <v>187</v>
      </c>
      <c r="J30" s="35">
        <v>673</v>
      </c>
      <c r="K30" s="35">
        <v>752</v>
      </c>
      <c r="L30" s="35">
        <v>595</v>
      </c>
      <c r="M30" s="35">
        <v>456</v>
      </c>
      <c r="N30" s="35">
        <v>343</v>
      </c>
      <c r="O30" s="35">
        <v>287</v>
      </c>
      <c r="P30" s="35">
        <v>311</v>
      </c>
      <c r="Q30" s="15">
        <v>5647</v>
      </c>
    </row>
    <row r="31" spans="2:17" s="1" customFormat="1" ht="19.5" customHeight="1" x14ac:dyDescent="0.25">
      <c r="B31" s="87"/>
      <c r="C31" s="88"/>
      <c r="D31" s="110" t="s">
        <v>91</v>
      </c>
      <c r="E31" s="35">
        <v>108</v>
      </c>
      <c r="F31" s="35">
        <v>135</v>
      </c>
      <c r="G31" s="35">
        <v>124</v>
      </c>
      <c r="H31" s="35">
        <v>27</v>
      </c>
      <c r="I31" s="35">
        <v>16</v>
      </c>
      <c r="J31" s="35">
        <v>94</v>
      </c>
      <c r="K31" s="35">
        <v>118</v>
      </c>
      <c r="L31" s="35">
        <v>113</v>
      </c>
      <c r="M31" s="35">
        <v>128</v>
      </c>
      <c r="N31" s="35">
        <v>81</v>
      </c>
      <c r="O31" s="35">
        <v>44</v>
      </c>
      <c r="P31" s="35">
        <v>38</v>
      </c>
      <c r="Q31" s="15">
        <v>1026</v>
      </c>
    </row>
    <row r="32" spans="2:17" s="1" customFormat="1" ht="19.5" customHeight="1" x14ac:dyDescent="0.25">
      <c r="B32" s="87"/>
      <c r="C32" s="88"/>
      <c r="D32" s="110" t="s">
        <v>92</v>
      </c>
      <c r="E32" s="35">
        <v>505</v>
      </c>
      <c r="F32" s="35">
        <v>554</v>
      </c>
      <c r="G32" s="35">
        <v>450</v>
      </c>
      <c r="H32" s="35">
        <v>140</v>
      </c>
      <c r="I32" s="35">
        <v>171</v>
      </c>
      <c r="J32" s="35">
        <v>579</v>
      </c>
      <c r="K32" s="35">
        <v>634</v>
      </c>
      <c r="L32" s="35">
        <v>482</v>
      </c>
      <c r="M32" s="35">
        <v>328</v>
      </c>
      <c r="N32" s="35">
        <v>262</v>
      </c>
      <c r="O32" s="35">
        <v>243</v>
      </c>
      <c r="P32" s="35">
        <v>273</v>
      </c>
      <c r="Q32" s="15">
        <v>4621</v>
      </c>
    </row>
    <row r="33" spans="2:17" s="1" customFormat="1" ht="19.5" customHeight="1" x14ac:dyDescent="0.25">
      <c r="B33" s="87"/>
      <c r="C33" s="88"/>
      <c r="D33" s="110" t="s">
        <v>116</v>
      </c>
      <c r="E33" s="35">
        <v>653</v>
      </c>
      <c r="F33" s="35">
        <v>710</v>
      </c>
      <c r="G33" s="35">
        <v>619</v>
      </c>
      <c r="H33" s="35">
        <v>184</v>
      </c>
      <c r="I33" s="35">
        <v>227</v>
      </c>
      <c r="J33" s="35">
        <v>739</v>
      </c>
      <c r="K33" s="35">
        <v>745</v>
      </c>
      <c r="L33" s="35">
        <v>601</v>
      </c>
      <c r="M33" s="35">
        <v>569</v>
      </c>
      <c r="N33" s="35">
        <v>541</v>
      </c>
      <c r="O33" s="35">
        <v>563</v>
      </c>
      <c r="P33" s="35">
        <v>698</v>
      </c>
      <c r="Q33" s="15">
        <v>6849</v>
      </c>
    </row>
    <row r="34" spans="2:17" s="1" customFormat="1" ht="19.5" customHeight="1" x14ac:dyDescent="0.25">
      <c r="B34" s="87"/>
      <c r="C34" s="88"/>
      <c r="D34" s="110" t="s">
        <v>94</v>
      </c>
      <c r="E34" s="35">
        <v>6356</v>
      </c>
      <c r="F34" s="35">
        <v>7590</v>
      </c>
      <c r="G34" s="35">
        <v>5578</v>
      </c>
      <c r="H34" s="35">
        <v>1229</v>
      </c>
      <c r="I34" s="35">
        <v>1263</v>
      </c>
      <c r="J34" s="35">
        <v>3227</v>
      </c>
      <c r="K34" s="35">
        <v>3469</v>
      </c>
      <c r="L34" s="35">
        <v>4214</v>
      </c>
      <c r="M34" s="35">
        <v>5163</v>
      </c>
      <c r="N34" s="35">
        <v>4890</v>
      </c>
      <c r="O34" s="35">
        <v>4782</v>
      </c>
      <c r="P34" s="35">
        <v>5179</v>
      </c>
      <c r="Q34" s="15">
        <v>52940</v>
      </c>
    </row>
    <row r="35" spans="2:17" s="1" customFormat="1" ht="19.5" customHeight="1" x14ac:dyDescent="0.25">
      <c r="B35" s="87"/>
      <c r="C35" s="88"/>
      <c r="D35" s="110" t="s">
        <v>95</v>
      </c>
      <c r="E35" s="35">
        <v>2465</v>
      </c>
      <c r="F35" s="35">
        <v>2590</v>
      </c>
      <c r="G35" s="35">
        <v>1624</v>
      </c>
      <c r="H35" s="35">
        <v>464</v>
      </c>
      <c r="I35" s="35">
        <v>648</v>
      </c>
      <c r="J35" s="35">
        <v>1676</v>
      </c>
      <c r="K35" s="35">
        <v>2035</v>
      </c>
      <c r="L35" s="35">
        <v>1837</v>
      </c>
      <c r="M35" s="35">
        <v>1882</v>
      </c>
      <c r="N35" s="35">
        <v>1845</v>
      </c>
      <c r="O35" s="35">
        <v>2485</v>
      </c>
      <c r="P35" s="35">
        <v>2337</v>
      </c>
      <c r="Q35" s="15">
        <v>21888</v>
      </c>
    </row>
    <row r="36" spans="2:17" s="1" customFormat="1" ht="19.5" customHeight="1" x14ac:dyDescent="0.25">
      <c r="B36" s="87"/>
      <c r="C36" s="88"/>
      <c r="D36" s="110" t="s">
        <v>96</v>
      </c>
      <c r="E36" s="35">
        <v>974</v>
      </c>
      <c r="F36" s="35">
        <v>878</v>
      </c>
      <c r="G36" s="35">
        <v>652</v>
      </c>
      <c r="H36" s="35">
        <v>136</v>
      </c>
      <c r="I36" s="35">
        <v>222</v>
      </c>
      <c r="J36" s="35">
        <v>616</v>
      </c>
      <c r="K36" s="35">
        <v>850</v>
      </c>
      <c r="L36" s="35">
        <v>839</v>
      </c>
      <c r="M36" s="35">
        <v>1030</v>
      </c>
      <c r="N36" s="35">
        <v>983</v>
      </c>
      <c r="O36" s="35">
        <v>1449</v>
      </c>
      <c r="P36" s="35">
        <v>1649</v>
      </c>
      <c r="Q36" s="15">
        <v>10278</v>
      </c>
    </row>
    <row r="37" spans="2:17" s="1" customFormat="1" ht="19.5" customHeight="1" x14ac:dyDescent="0.25">
      <c r="B37" s="87"/>
      <c r="C37" s="88"/>
      <c r="D37" s="110" t="s">
        <v>97</v>
      </c>
      <c r="E37" s="35">
        <v>1491</v>
      </c>
      <c r="F37" s="35">
        <v>1712</v>
      </c>
      <c r="G37" s="35">
        <v>972</v>
      </c>
      <c r="H37" s="35">
        <v>328</v>
      </c>
      <c r="I37" s="35">
        <v>426</v>
      </c>
      <c r="J37" s="35">
        <v>1060</v>
      </c>
      <c r="K37" s="35">
        <v>1185</v>
      </c>
      <c r="L37" s="35">
        <v>998</v>
      </c>
      <c r="M37" s="35">
        <v>852</v>
      </c>
      <c r="N37" s="35">
        <v>862</v>
      </c>
      <c r="O37" s="35">
        <v>1036</v>
      </c>
      <c r="P37" s="35">
        <v>688</v>
      </c>
      <c r="Q37" s="15">
        <v>11610</v>
      </c>
    </row>
    <row r="38" spans="2:17" s="1" customFormat="1" ht="19.5" customHeight="1" x14ac:dyDescent="0.25">
      <c r="B38" s="87"/>
      <c r="C38" s="88"/>
      <c r="D38" s="110" t="s">
        <v>98</v>
      </c>
      <c r="E38" s="35">
        <v>13630</v>
      </c>
      <c r="F38" s="35">
        <v>13274</v>
      </c>
      <c r="G38" s="35">
        <v>10808</v>
      </c>
      <c r="H38" s="35">
        <v>3831</v>
      </c>
      <c r="I38" s="35">
        <v>4222</v>
      </c>
      <c r="J38" s="35">
        <v>9245</v>
      </c>
      <c r="K38" s="35">
        <v>10399</v>
      </c>
      <c r="L38" s="35">
        <v>6456</v>
      </c>
      <c r="M38" s="35">
        <v>10859</v>
      </c>
      <c r="N38" s="35">
        <v>11825</v>
      </c>
      <c r="O38" s="35">
        <v>11639</v>
      </c>
      <c r="P38" s="35">
        <v>13828</v>
      </c>
      <c r="Q38" s="15">
        <v>120016</v>
      </c>
    </row>
    <row r="39" spans="2:17" s="1" customFormat="1" ht="19.5" customHeight="1" x14ac:dyDescent="0.25">
      <c r="B39" s="87"/>
      <c r="C39" s="88"/>
      <c r="D39" s="110" t="s">
        <v>99</v>
      </c>
      <c r="E39" s="35">
        <v>11890</v>
      </c>
      <c r="F39" s="35">
        <v>11751</v>
      </c>
      <c r="G39" s="35">
        <v>8915</v>
      </c>
      <c r="H39" s="35">
        <v>3042</v>
      </c>
      <c r="I39" s="35">
        <v>3228</v>
      </c>
      <c r="J39" s="35">
        <v>6010</v>
      </c>
      <c r="K39" s="35">
        <v>7814</v>
      </c>
      <c r="L39" s="35">
        <v>8970</v>
      </c>
      <c r="M39" s="35">
        <v>9847</v>
      </c>
      <c r="N39" s="35">
        <v>10547</v>
      </c>
      <c r="O39" s="35">
        <v>11804</v>
      </c>
      <c r="P39" s="35">
        <v>12363</v>
      </c>
      <c r="Q39" s="15">
        <v>106181</v>
      </c>
    </row>
    <row r="40" spans="2:17" s="1" customFormat="1" ht="19.5" customHeight="1" x14ac:dyDescent="0.25">
      <c r="B40" s="87"/>
      <c r="C40" s="88"/>
      <c r="D40" s="110" t="s">
        <v>100</v>
      </c>
      <c r="E40" s="35">
        <v>11804</v>
      </c>
      <c r="F40" s="35">
        <v>11641</v>
      </c>
      <c r="G40" s="35">
        <v>8856</v>
      </c>
      <c r="H40" s="35">
        <v>3029</v>
      </c>
      <c r="I40" s="35">
        <v>3200</v>
      </c>
      <c r="J40" s="35">
        <v>5954</v>
      </c>
      <c r="K40" s="35">
        <v>7766</v>
      </c>
      <c r="L40" s="35">
        <v>8861</v>
      </c>
      <c r="M40" s="35">
        <v>9780</v>
      </c>
      <c r="N40" s="35">
        <v>10501</v>
      </c>
      <c r="O40" s="35">
        <v>11762</v>
      </c>
      <c r="P40" s="35">
        <v>12331</v>
      </c>
      <c r="Q40" s="15">
        <v>105485</v>
      </c>
    </row>
    <row r="41" spans="2:17" s="1" customFormat="1" ht="19.5" customHeight="1" x14ac:dyDescent="0.25">
      <c r="B41" s="87"/>
      <c r="C41" s="88"/>
      <c r="D41" s="110" t="s">
        <v>101</v>
      </c>
      <c r="E41" s="35">
        <v>86</v>
      </c>
      <c r="F41" s="35">
        <v>110</v>
      </c>
      <c r="G41" s="35">
        <v>59</v>
      </c>
      <c r="H41" s="35">
        <v>13</v>
      </c>
      <c r="I41" s="35">
        <v>28</v>
      </c>
      <c r="J41" s="35">
        <v>56</v>
      </c>
      <c r="K41" s="35">
        <v>48</v>
      </c>
      <c r="L41" s="35">
        <v>109</v>
      </c>
      <c r="M41" s="35">
        <v>67</v>
      </c>
      <c r="N41" s="35">
        <v>46</v>
      </c>
      <c r="O41" s="35">
        <v>42</v>
      </c>
      <c r="P41" s="35">
        <v>32</v>
      </c>
      <c r="Q41" s="15">
        <v>696</v>
      </c>
    </row>
    <row r="42" spans="2:17" s="1" customFormat="1" ht="19.5" customHeight="1" x14ac:dyDescent="0.25">
      <c r="B42" s="87"/>
      <c r="C42" s="88"/>
      <c r="D42" s="110" t="s">
        <v>102</v>
      </c>
      <c r="E42" s="35">
        <v>24639</v>
      </c>
      <c r="F42" s="35">
        <v>26511</v>
      </c>
      <c r="G42" s="35">
        <v>21143</v>
      </c>
      <c r="H42" s="35">
        <v>5607</v>
      </c>
      <c r="I42" s="35">
        <v>7290</v>
      </c>
      <c r="J42" s="35">
        <v>19027</v>
      </c>
      <c r="K42" s="35">
        <v>27405</v>
      </c>
      <c r="L42" s="35">
        <v>29625</v>
      </c>
      <c r="M42" s="35">
        <v>29776</v>
      </c>
      <c r="N42" s="35">
        <v>30611</v>
      </c>
      <c r="O42" s="35">
        <v>31022</v>
      </c>
      <c r="P42" s="35">
        <v>33458</v>
      </c>
      <c r="Q42" s="15">
        <v>286114</v>
      </c>
    </row>
    <row r="43" spans="2:17" s="1" customFormat="1" ht="19.5" customHeight="1" x14ac:dyDescent="0.25">
      <c r="B43" s="89"/>
      <c r="C43" s="90" t="s">
        <v>58</v>
      </c>
      <c r="D43" s="112"/>
      <c r="E43" s="48">
        <v>1433</v>
      </c>
      <c r="F43" s="48">
        <v>1615</v>
      </c>
      <c r="G43" s="48">
        <v>1131</v>
      </c>
      <c r="H43" s="48">
        <v>428</v>
      </c>
      <c r="I43" s="48">
        <v>557</v>
      </c>
      <c r="J43" s="48">
        <v>1285</v>
      </c>
      <c r="K43" s="48">
        <v>1380</v>
      </c>
      <c r="L43" s="48">
        <v>1403</v>
      </c>
      <c r="M43" s="48">
        <v>1700</v>
      </c>
      <c r="N43" s="48">
        <v>1894</v>
      </c>
      <c r="O43" s="48">
        <v>1983</v>
      </c>
      <c r="P43" s="48">
        <v>1636</v>
      </c>
      <c r="Q43" s="48">
        <v>16445</v>
      </c>
    </row>
    <row r="44" spans="2:17" s="1" customFormat="1" ht="19.5" customHeight="1" x14ac:dyDescent="0.25">
      <c r="B44" s="82" t="s">
        <v>36</v>
      </c>
      <c r="C44" s="83"/>
      <c r="D44" s="108"/>
      <c r="E44" s="109">
        <v>30101</v>
      </c>
      <c r="F44" s="109">
        <v>28149</v>
      </c>
      <c r="G44" s="109">
        <v>25028</v>
      </c>
      <c r="H44" s="109">
        <v>11962</v>
      </c>
      <c r="I44" s="109">
        <v>12568</v>
      </c>
      <c r="J44" s="109">
        <v>20391</v>
      </c>
      <c r="K44" s="109">
        <v>28468</v>
      </c>
      <c r="L44" s="109">
        <v>31765</v>
      </c>
      <c r="M44" s="109">
        <v>38051</v>
      </c>
      <c r="N44" s="109">
        <v>37191</v>
      </c>
      <c r="O44" s="109">
        <v>36909</v>
      </c>
      <c r="P44" s="109">
        <v>38303</v>
      </c>
      <c r="Q44" s="109">
        <v>338886</v>
      </c>
    </row>
    <row r="45" spans="2:17" s="1" customFormat="1" ht="19.5" customHeight="1" x14ac:dyDescent="0.25">
      <c r="B45" s="16"/>
      <c r="C45" s="84" t="s">
        <v>57</v>
      </c>
      <c r="D45" s="14"/>
      <c r="E45" s="21">
        <v>29827</v>
      </c>
      <c r="F45" s="21">
        <v>27867</v>
      </c>
      <c r="G45" s="21">
        <v>24795</v>
      </c>
      <c r="H45" s="21">
        <v>11878</v>
      </c>
      <c r="I45" s="21">
        <v>12471</v>
      </c>
      <c r="J45" s="21">
        <v>20153</v>
      </c>
      <c r="K45" s="21">
        <v>28090</v>
      </c>
      <c r="L45" s="21">
        <v>31331</v>
      </c>
      <c r="M45" s="21">
        <v>37672</v>
      </c>
      <c r="N45" s="21">
        <v>36810</v>
      </c>
      <c r="O45" s="21">
        <v>36652</v>
      </c>
      <c r="P45" s="21">
        <v>38099</v>
      </c>
      <c r="Q45" s="21">
        <v>335645</v>
      </c>
    </row>
    <row r="46" spans="2:17" s="1" customFormat="1" ht="19.5" customHeight="1" x14ac:dyDescent="0.25">
      <c r="B46" s="87"/>
      <c r="C46" s="88"/>
      <c r="D46" s="110" t="s">
        <v>115</v>
      </c>
      <c r="E46" s="35">
        <v>396</v>
      </c>
      <c r="F46" s="35">
        <v>429</v>
      </c>
      <c r="G46" s="35">
        <v>379</v>
      </c>
      <c r="H46" s="35">
        <v>159</v>
      </c>
      <c r="I46" s="35">
        <v>216</v>
      </c>
      <c r="J46" s="35">
        <v>368</v>
      </c>
      <c r="K46" s="35">
        <v>492</v>
      </c>
      <c r="L46" s="35">
        <v>443</v>
      </c>
      <c r="M46" s="35">
        <v>416</v>
      </c>
      <c r="N46" s="35">
        <v>167</v>
      </c>
      <c r="O46" s="35">
        <v>293</v>
      </c>
      <c r="P46" s="35">
        <v>395</v>
      </c>
      <c r="Q46" s="15">
        <v>4153</v>
      </c>
    </row>
    <row r="47" spans="2:17" s="1" customFormat="1" ht="19.5" customHeight="1" x14ac:dyDescent="0.25">
      <c r="B47" s="87"/>
      <c r="C47" s="88"/>
      <c r="D47" s="110" t="s">
        <v>73</v>
      </c>
      <c r="E47" s="35">
        <v>12115</v>
      </c>
      <c r="F47" s="35">
        <v>11484</v>
      </c>
      <c r="G47" s="35">
        <v>10136</v>
      </c>
      <c r="H47" s="35">
        <v>3874</v>
      </c>
      <c r="I47" s="35">
        <v>4437</v>
      </c>
      <c r="J47" s="35">
        <v>8066</v>
      </c>
      <c r="K47" s="35">
        <v>12601</v>
      </c>
      <c r="L47" s="35">
        <v>15952</v>
      </c>
      <c r="M47" s="35">
        <v>19839</v>
      </c>
      <c r="N47" s="35">
        <v>19049</v>
      </c>
      <c r="O47" s="35">
        <v>18981</v>
      </c>
      <c r="P47" s="35">
        <v>19426</v>
      </c>
      <c r="Q47" s="15">
        <v>155960</v>
      </c>
    </row>
    <row r="48" spans="2:17" s="1" customFormat="1" ht="19.5" customHeight="1" x14ac:dyDescent="0.25">
      <c r="B48" s="87"/>
      <c r="C48" s="88"/>
      <c r="D48" s="110" t="s">
        <v>80</v>
      </c>
      <c r="E48" s="35">
        <v>0</v>
      </c>
      <c r="F48" s="35">
        <v>2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1</v>
      </c>
      <c r="M48" s="35">
        <v>0</v>
      </c>
      <c r="N48" s="35">
        <v>0</v>
      </c>
      <c r="O48" s="35">
        <v>0</v>
      </c>
      <c r="P48" s="35">
        <v>0</v>
      </c>
      <c r="Q48" s="15">
        <v>3</v>
      </c>
    </row>
    <row r="49" spans="2:17" s="1" customFormat="1" ht="19.5" customHeight="1" x14ac:dyDescent="0.25">
      <c r="B49" s="87"/>
      <c r="C49" s="88"/>
      <c r="D49" s="110" t="s">
        <v>81</v>
      </c>
      <c r="E49" s="35">
        <v>12115</v>
      </c>
      <c r="F49" s="35">
        <v>11482</v>
      </c>
      <c r="G49" s="35">
        <v>10136</v>
      </c>
      <c r="H49" s="35">
        <v>3874</v>
      </c>
      <c r="I49" s="35">
        <v>4437</v>
      </c>
      <c r="J49" s="35">
        <v>8066</v>
      </c>
      <c r="K49" s="35">
        <v>12601</v>
      </c>
      <c r="L49" s="35">
        <v>15951</v>
      </c>
      <c r="M49" s="35">
        <v>19839</v>
      </c>
      <c r="N49" s="35">
        <v>19049</v>
      </c>
      <c r="O49" s="35">
        <v>18981</v>
      </c>
      <c r="P49" s="35">
        <v>19426</v>
      </c>
      <c r="Q49" s="15">
        <v>155957</v>
      </c>
    </row>
    <row r="50" spans="2:17" s="1" customFormat="1" ht="19.5" customHeight="1" x14ac:dyDescent="0.25">
      <c r="B50" s="87"/>
      <c r="C50" s="88"/>
      <c r="D50" s="110" t="s">
        <v>83</v>
      </c>
      <c r="E50" s="35">
        <v>1642</v>
      </c>
      <c r="F50" s="35">
        <v>1323</v>
      </c>
      <c r="G50" s="35">
        <v>1560</v>
      </c>
      <c r="H50" s="35">
        <v>1072</v>
      </c>
      <c r="I50" s="35">
        <v>1400</v>
      </c>
      <c r="J50" s="35">
        <v>1737</v>
      </c>
      <c r="K50" s="35">
        <v>1733</v>
      </c>
      <c r="L50" s="35">
        <v>1282</v>
      </c>
      <c r="M50" s="35">
        <v>1686</v>
      </c>
      <c r="N50" s="35">
        <v>1702</v>
      </c>
      <c r="O50" s="35">
        <v>2323</v>
      </c>
      <c r="P50" s="35">
        <v>2404</v>
      </c>
      <c r="Q50" s="15">
        <v>19864</v>
      </c>
    </row>
    <row r="51" spans="2:17" s="1" customFormat="1" ht="19.5" customHeight="1" x14ac:dyDescent="0.25">
      <c r="B51" s="87"/>
      <c r="C51" s="88"/>
      <c r="D51" s="110" t="s">
        <v>84</v>
      </c>
      <c r="E51" s="35">
        <v>2675</v>
      </c>
      <c r="F51" s="35">
        <v>2039</v>
      </c>
      <c r="G51" s="35">
        <v>2378</v>
      </c>
      <c r="H51" s="35">
        <v>1622</v>
      </c>
      <c r="I51" s="35">
        <v>1732</v>
      </c>
      <c r="J51" s="35">
        <v>2463</v>
      </c>
      <c r="K51" s="35">
        <v>2562</v>
      </c>
      <c r="L51" s="35">
        <v>2917</v>
      </c>
      <c r="M51" s="35">
        <v>3469</v>
      </c>
      <c r="N51" s="35">
        <v>3801</v>
      </c>
      <c r="O51" s="35">
        <v>4093</v>
      </c>
      <c r="P51" s="35">
        <v>3569</v>
      </c>
      <c r="Q51" s="15">
        <v>33320</v>
      </c>
    </row>
    <row r="52" spans="2:17" s="1" customFormat="1" ht="19.5" customHeight="1" x14ac:dyDescent="0.25">
      <c r="B52" s="87"/>
      <c r="C52" s="88"/>
      <c r="D52" s="110" t="s">
        <v>105</v>
      </c>
      <c r="E52" s="35">
        <v>622</v>
      </c>
      <c r="F52" s="35">
        <v>650</v>
      </c>
      <c r="G52" s="35">
        <v>713</v>
      </c>
      <c r="H52" s="35">
        <v>432</v>
      </c>
      <c r="I52" s="35">
        <v>601</v>
      </c>
      <c r="J52" s="35">
        <v>606</v>
      </c>
      <c r="K52" s="35">
        <v>1246</v>
      </c>
      <c r="L52" s="35">
        <v>927</v>
      </c>
      <c r="M52" s="35">
        <v>1087</v>
      </c>
      <c r="N52" s="35">
        <v>1009</v>
      </c>
      <c r="O52" s="35">
        <v>901</v>
      </c>
      <c r="P52" s="35">
        <v>695</v>
      </c>
      <c r="Q52" s="15">
        <v>9489</v>
      </c>
    </row>
    <row r="53" spans="2:17" s="1" customFormat="1" ht="19.5" customHeight="1" x14ac:dyDescent="0.25">
      <c r="B53" s="87"/>
      <c r="C53" s="88"/>
      <c r="D53" s="110" t="s">
        <v>106</v>
      </c>
      <c r="E53" s="35">
        <v>245</v>
      </c>
      <c r="F53" s="35">
        <v>288</v>
      </c>
      <c r="G53" s="35">
        <v>255</v>
      </c>
      <c r="H53" s="35">
        <v>43</v>
      </c>
      <c r="I53" s="35">
        <v>54</v>
      </c>
      <c r="J53" s="35">
        <v>299</v>
      </c>
      <c r="K53" s="35">
        <v>393</v>
      </c>
      <c r="L53" s="35">
        <v>452</v>
      </c>
      <c r="M53" s="35">
        <v>458</v>
      </c>
      <c r="N53" s="35">
        <v>326</v>
      </c>
      <c r="O53" s="35">
        <v>286</v>
      </c>
      <c r="P53" s="35">
        <v>288</v>
      </c>
      <c r="Q53" s="15">
        <v>3387</v>
      </c>
    </row>
    <row r="54" spans="2:17" s="1" customFormat="1" ht="19.5" customHeight="1" x14ac:dyDescent="0.25">
      <c r="B54" s="87"/>
      <c r="C54" s="88"/>
      <c r="D54" s="110" t="s">
        <v>107</v>
      </c>
      <c r="E54" s="35">
        <v>0</v>
      </c>
      <c r="F54" s="35">
        <v>0</v>
      </c>
      <c r="G54" s="35">
        <v>0</v>
      </c>
      <c r="H54" s="35">
        <v>0</v>
      </c>
      <c r="I54" s="35">
        <v>1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15">
        <v>1</v>
      </c>
    </row>
    <row r="55" spans="2:17" s="1" customFormat="1" ht="19.5" customHeight="1" x14ac:dyDescent="0.25">
      <c r="B55" s="87"/>
      <c r="C55" s="88"/>
      <c r="D55" s="110" t="s">
        <v>109</v>
      </c>
      <c r="E55" s="35">
        <v>231</v>
      </c>
      <c r="F55" s="35">
        <v>289</v>
      </c>
      <c r="G55" s="35">
        <v>244</v>
      </c>
      <c r="H55" s="35">
        <v>59</v>
      </c>
      <c r="I55" s="35">
        <v>77</v>
      </c>
      <c r="J55" s="35">
        <v>395</v>
      </c>
      <c r="K55" s="35">
        <v>438</v>
      </c>
      <c r="L55" s="35">
        <v>353</v>
      </c>
      <c r="M55" s="35">
        <v>310</v>
      </c>
      <c r="N55" s="35">
        <v>338</v>
      </c>
      <c r="O55" s="35">
        <v>334</v>
      </c>
      <c r="P55" s="35">
        <v>313</v>
      </c>
      <c r="Q55" s="15">
        <v>3381</v>
      </c>
    </row>
    <row r="56" spans="2:17" s="1" customFormat="1" ht="19.5" customHeight="1" x14ac:dyDescent="0.25">
      <c r="B56" s="87"/>
      <c r="C56" s="88"/>
      <c r="D56" s="110" t="s">
        <v>116</v>
      </c>
      <c r="E56" s="35">
        <v>978</v>
      </c>
      <c r="F56" s="35">
        <v>898</v>
      </c>
      <c r="G56" s="35">
        <v>660</v>
      </c>
      <c r="H56" s="35">
        <v>213</v>
      </c>
      <c r="I56" s="35">
        <v>264</v>
      </c>
      <c r="J56" s="35">
        <v>480</v>
      </c>
      <c r="K56" s="35">
        <v>771</v>
      </c>
      <c r="L56" s="35">
        <v>626</v>
      </c>
      <c r="M56" s="35">
        <v>708</v>
      </c>
      <c r="N56" s="35">
        <v>762</v>
      </c>
      <c r="O56" s="35">
        <v>606</v>
      </c>
      <c r="P56" s="35">
        <v>658</v>
      </c>
      <c r="Q56" s="15">
        <v>7624</v>
      </c>
    </row>
    <row r="57" spans="2:17" s="1" customFormat="1" ht="19.5" customHeight="1" x14ac:dyDescent="0.25">
      <c r="B57" s="87"/>
      <c r="C57" s="88"/>
      <c r="D57" s="110" t="s">
        <v>94</v>
      </c>
      <c r="E57" s="35">
        <v>673</v>
      </c>
      <c r="F57" s="35">
        <v>765</v>
      </c>
      <c r="G57" s="35">
        <v>580</v>
      </c>
      <c r="H57" s="35">
        <v>501</v>
      </c>
      <c r="I57" s="35">
        <v>349</v>
      </c>
      <c r="J57" s="35">
        <v>708</v>
      </c>
      <c r="K57" s="35">
        <v>612</v>
      </c>
      <c r="L57" s="35">
        <v>561</v>
      </c>
      <c r="M57" s="35">
        <v>693</v>
      </c>
      <c r="N57" s="35">
        <v>945</v>
      </c>
      <c r="O57" s="35">
        <v>735</v>
      </c>
      <c r="P57" s="35">
        <v>957</v>
      </c>
      <c r="Q57" s="15">
        <v>8079</v>
      </c>
    </row>
    <row r="58" spans="2:17" s="1" customFormat="1" ht="19.5" customHeight="1" x14ac:dyDescent="0.25">
      <c r="B58" s="87"/>
      <c r="C58" s="88"/>
      <c r="D58" s="110" t="s">
        <v>95</v>
      </c>
      <c r="E58" s="35">
        <v>531</v>
      </c>
      <c r="F58" s="35">
        <v>578</v>
      </c>
      <c r="G58" s="35">
        <v>402</v>
      </c>
      <c r="H58" s="35">
        <v>131</v>
      </c>
      <c r="I58" s="35">
        <v>203</v>
      </c>
      <c r="J58" s="35">
        <v>300</v>
      </c>
      <c r="K58" s="35">
        <v>403</v>
      </c>
      <c r="L58" s="35">
        <v>411</v>
      </c>
      <c r="M58" s="35">
        <v>418</v>
      </c>
      <c r="N58" s="35">
        <v>423</v>
      </c>
      <c r="O58" s="35">
        <v>554</v>
      </c>
      <c r="P58" s="35">
        <v>465</v>
      </c>
      <c r="Q58" s="15">
        <v>4819</v>
      </c>
    </row>
    <row r="59" spans="2:17" s="1" customFormat="1" ht="19.5" customHeight="1" x14ac:dyDescent="0.25">
      <c r="B59" s="87"/>
      <c r="C59" s="88"/>
      <c r="D59" s="110" t="s">
        <v>96</v>
      </c>
      <c r="E59" s="35">
        <v>318</v>
      </c>
      <c r="F59" s="35">
        <v>373</v>
      </c>
      <c r="G59" s="35">
        <v>232</v>
      </c>
      <c r="H59" s="35">
        <v>90</v>
      </c>
      <c r="I59" s="35">
        <v>93</v>
      </c>
      <c r="J59" s="35">
        <v>184</v>
      </c>
      <c r="K59" s="35">
        <v>294</v>
      </c>
      <c r="L59" s="35">
        <v>266</v>
      </c>
      <c r="M59" s="35">
        <v>255</v>
      </c>
      <c r="N59" s="35">
        <v>242</v>
      </c>
      <c r="O59" s="35">
        <v>406</v>
      </c>
      <c r="P59" s="35">
        <v>281</v>
      </c>
      <c r="Q59" s="15">
        <v>3034</v>
      </c>
    </row>
    <row r="60" spans="2:17" s="1" customFormat="1" ht="19.5" customHeight="1" x14ac:dyDescent="0.25">
      <c r="B60" s="87"/>
      <c r="C60" s="88"/>
      <c r="D60" s="110" t="s">
        <v>97</v>
      </c>
      <c r="E60" s="35">
        <v>213</v>
      </c>
      <c r="F60" s="35">
        <v>205</v>
      </c>
      <c r="G60" s="35">
        <v>170</v>
      </c>
      <c r="H60" s="35">
        <v>41</v>
      </c>
      <c r="I60" s="35">
        <v>110</v>
      </c>
      <c r="J60" s="35">
        <v>116</v>
      </c>
      <c r="K60" s="35">
        <v>109</v>
      </c>
      <c r="L60" s="35">
        <v>145</v>
      </c>
      <c r="M60" s="35">
        <v>163</v>
      </c>
      <c r="N60" s="35">
        <v>181</v>
      </c>
      <c r="O60" s="35">
        <v>148</v>
      </c>
      <c r="P60" s="35">
        <v>184</v>
      </c>
      <c r="Q60" s="15">
        <v>1785</v>
      </c>
    </row>
    <row r="61" spans="2:17" s="1" customFormat="1" ht="19.5" customHeight="1" x14ac:dyDescent="0.25">
      <c r="B61" s="87"/>
      <c r="C61" s="88"/>
      <c r="D61" s="110" t="s">
        <v>98</v>
      </c>
      <c r="E61" s="35">
        <v>1800</v>
      </c>
      <c r="F61" s="35">
        <v>1171</v>
      </c>
      <c r="G61" s="35">
        <v>705</v>
      </c>
      <c r="H61" s="35">
        <v>405</v>
      </c>
      <c r="I61" s="35">
        <v>290</v>
      </c>
      <c r="J61" s="35">
        <v>561</v>
      </c>
      <c r="K61" s="35">
        <v>873</v>
      </c>
      <c r="L61" s="35">
        <v>573</v>
      </c>
      <c r="M61" s="35">
        <v>1119</v>
      </c>
      <c r="N61" s="35">
        <v>1489</v>
      </c>
      <c r="O61" s="35">
        <v>1174</v>
      </c>
      <c r="P61" s="35">
        <v>1405</v>
      </c>
      <c r="Q61" s="15">
        <v>11565</v>
      </c>
    </row>
    <row r="62" spans="2:17" s="1" customFormat="1" ht="19.5" customHeight="1" x14ac:dyDescent="0.25">
      <c r="B62" s="85"/>
      <c r="C62" s="86"/>
      <c r="D62" s="110" t="s">
        <v>99</v>
      </c>
      <c r="E62" s="35">
        <v>3311</v>
      </c>
      <c r="F62" s="35">
        <v>3127</v>
      </c>
      <c r="G62" s="35">
        <v>2971</v>
      </c>
      <c r="H62" s="35">
        <v>1762</v>
      </c>
      <c r="I62" s="35">
        <v>1445</v>
      </c>
      <c r="J62" s="35">
        <v>1714</v>
      </c>
      <c r="K62" s="35">
        <v>2329</v>
      </c>
      <c r="L62" s="35">
        <v>2691</v>
      </c>
      <c r="M62" s="35">
        <v>3579</v>
      </c>
      <c r="N62" s="35">
        <v>3122</v>
      </c>
      <c r="O62" s="35">
        <v>3050</v>
      </c>
      <c r="P62" s="35">
        <v>3306</v>
      </c>
      <c r="Q62" s="15">
        <v>32407</v>
      </c>
    </row>
    <row r="63" spans="2:17" s="1" customFormat="1" ht="19.5" customHeight="1" x14ac:dyDescent="0.25">
      <c r="B63" s="85"/>
      <c r="C63" s="86"/>
      <c r="D63" s="110" t="s">
        <v>102</v>
      </c>
      <c r="E63" s="35">
        <v>4608</v>
      </c>
      <c r="F63" s="35">
        <v>4826</v>
      </c>
      <c r="G63" s="35">
        <v>3812</v>
      </c>
      <c r="H63" s="35">
        <v>1605</v>
      </c>
      <c r="I63" s="35">
        <v>1402</v>
      </c>
      <c r="J63" s="35">
        <v>2456</v>
      </c>
      <c r="K63" s="35">
        <v>3637</v>
      </c>
      <c r="L63" s="35">
        <v>4143</v>
      </c>
      <c r="M63" s="35">
        <v>3890</v>
      </c>
      <c r="N63" s="35">
        <v>3677</v>
      </c>
      <c r="O63" s="35">
        <v>3322</v>
      </c>
      <c r="P63" s="35">
        <v>4218</v>
      </c>
      <c r="Q63" s="15">
        <v>41596</v>
      </c>
    </row>
    <row r="64" spans="2:17" s="1" customFormat="1" ht="19.5" customHeight="1" x14ac:dyDescent="0.25">
      <c r="B64" s="89"/>
      <c r="C64" s="90" t="s">
        <v>58</v>
      </c>
      <c r="D64" s="113"/>
      <c r="E64" s="48">
        <v>274</v>
      </c>
      <c r="F64" s="48">
        <v>282</v>
      </c>
      <c r="G64" s="48">
        <v>233</v>
      </c>
      <c r="H64" s="48">
        <v>84</v>
      </c>
      <c r="I64" s="48">
        <v>97</v>
      </c>
      <c r="J64" s="48">
        <v>238</v>
      </c>
      <c r="K64" s="48">
        <v>378</v>
      </c>
      <c r="L64" s="48">
        <v>434</v>
      </c>
      <c r="M64" s="48">
        <v>379</v>
      </c>
      <c r="N64" s="48">
        <v>381</v>
      </c>
      <c r="O64" s="48">
        <v>257</v>
      </c>
      <c r="P64" s="48">
        <v>204</v>
      </c>
      <c r="Q64" s="46">
        <v>3241</v>
      </c>
    </row>
    <row r="65" spans="2:17" s="1" customFormat="1" ht="19.5" customHeight="1" x14ac:dyDescent="0.25">
      <c r="B65" s="91" t="s">
        <v>37</v>
      </c>
      <c r="C65" s="92"/>
      <c r="D65" s="114"/>
      <c r="E65" s="115">
        <v>7285</v>
      </c>
      <c r="F65" s="115">
        <v>6412</v>
      </c>
      <c r="G65" s="115">
        <v>6438</v>
      </c>
      <c r="H65" s="115">
        <v>3952</v>
      </c>
      <c r="I65" s="115">
        <v>4819</v>
      </c>
      <c r="J65" s="115">
        <v>8954</v>
      </c>
      <c r="K65" s="115">
        <v>9540</v>
      </c>
      <c r="L65" s="115">
        <v>8076</v>
      </c>
      <c r="M65" s="115">
        <v>7312</v>
      </c>
      <c r="N65" s="115">
        <v>7909</v>
      </c>
      <c r="O65" s="115">
        <v>9143</v>
      </c>
      <c r="P65" s="115">
        <v>9838</v>
      </c>
      <c r="Q65" s="115">
        <v>89678</v>
      </c>
    </row>
    <row r="66" spans="2:17" s="1" customFormat="1" ht="19.5" customHeight="1" x14ac:dyDescent="0.25">
      <c r="B66" s="93"/>
      <c r="C66" s="94" t="s">
        <v>38</v>
      </c>
      <c r="D66" s="116"/>
      <c r="E66" s="117">
        <v>544</v>
      </c>
      <c r="F66" s="117">
        <v>309</v>
      </c>
      <c r="G66" s="117">
        <v>190</v>
      </c>
      <c r="H66" s="117">
        <v>202</v>
      </c>
      <c r="I66" s="117">
        <v>266</v>
      </c>
      <c r="J66" s="117">
        <v>525</v>
      </c>
      <c r="K66" s="117">
        <v>495</v>
      </c>
      <c r="L66" s="117">
        <v>443</v>
      </c>
      <c r="M66" s="117">
        <v>386</v>
      </c>
      <c r="N66" s="117">
        <v>334</v>
      </c>
      <c r="O66" s="117">
        <v>527</v>
      </c>
      <c r="P66" s="117">
        <v>638</v>
      </c>
      <c r="Q66" s="111">
        <v>4859</v>
      </c>
    </row>
    <row r="67" spans="2:17" s="1" customFormat="1" ht="19.5" customHeight="1" x14ac:dyDescent="0.25">
      <c r="B67" s="16"/>
      <c r="C67" s="84" t="s">
        <v>57</v>
      </c>
      <c r="D67" s="14"/>
      <c r="E67" s="21">
        <v>542</v>
      </c>
      <c r="F67" s="21">
        <v>305</v>
      </c>
      <c r="G67" s="21">
        <v>190</v>
      </c>
      <c r="H67" s="21">
        <v>202</v>
      </c>
      <c r="I67" s="21">
        <v>265</v>
      </c>
      <c r="J67" s="21">
        <v>523</v>
      </c>
      <c r="K67" s="21">
        <v>493</v>
      </c>
      <c r="L67" s="21">
        <v>442</v>
      </c>
      <c r="M67" s="21">
        <v>384</v>
      </c>
      <c r="N67" s="21">
        <v>333</v>
      </c>
      <c r="O67" s="21">
        <v>527</v>
      </c>
      <c r="P67" s="21">
        <v>636</v>
      </c>
      <c r="Q67" s="57">
        <v>4842</v>
      </c>
    </row>
    <row r="68" spans="2:17" s="1" customFormat="1" ht="19.5" customHeight="1" x14ac:dyDescent="0.25">
      <c r="B68" s="16"/>
      <c r="C68" s="84"/>
      <c r="D68" s="14" t="s">
        <v>103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2</v>
      </c>
      <c r="Q68" s="53">
        <v>2</v>
      </c>
    </row>
    <row r="69" spans="2:17" s="1" customFormat="1" ht="19.5" customHeight="1" x14ac:dyDescent="0.25">
      <c r="B69" s="16"/>
      <c r="C69" s="84"/>
      <c r="D69" s="14" t="s">
        <v>108</v>
      </c>
      <c r="E69" s="21">
        <v>284</v>
      </c>
      <c r="F69" s="21">
        <v>86</v>
      </c>
      <c r="G69" s="21">
        <v>15</v>
      </c>
      <c r="H69" s="21">
        <v>64</v>
      </c>
      <c r="I69" s="21">
        <v>124</v>
      </c>
      <c r="J69" s="21">
        <v>230</v>
      </c>
      <c r="K69" s="21">
        <v>105</v>
      </c>
      <c r="L69" s="21">
        <v>40</v>
      </c>
      <c r="M69" s="21">
        <v>22</v>
      </c>
      <c r="N69" s="21">
        <v>29</v>
      </c>
      <c r="O69" s="21">
        <v>194</v>
      </c>
      <c r="P69" s="21">
        <v>283</v>
      </c>
      <c r="Q69" s="53">
        <v>1476</v>
      </c>
    </row>
    <row r="70" spans="2:17" s="1" customFormat="1" ht="19.5" customHeight="1" x14ac:dyDescent="0.25">
      <c r="B70" s="85"/>
      <c r="C70" s="86"/>
      <c r="D70" s="110" t="s">
        <v>83</v>
      </c>
      <c r="E70" s="21">
        <v>13</v>
      </c>
      <c r="F70" s="21">
        <v>3</v>
      </c>
      <c r="G70" s="21">
        <v>3</v>
      </c>
      <c r="H70" s="21">
        <v>1</v>
      </c>
      <c r="I70" s="21">
        <v>1</v>
      </c>
      <c r="J70" s="21">
        <v>2</v>
      </c>
      <c r="K70" s="21">
        <v>2</v>
      </c>
      <c r="L70" s="21">
        <v>1</v>
      </c>
      <c r="M70" s="21">
        <v>0</v>
      </c>
      <c r="N70" s="21">
        <v>0</v>
      </c>
      <c r="O70" s="21">
        <v>1</v>
      </c>
      <c r="P70" s="21">
        <v>0</v>
      </c>
      <c r="Q70" s="53">
        <v>27</v>
      </c>
    </row>
    <row r="71" spans="2:17" s="1" customFormat="1" ht="19.5" customHeight="1" x14ac:dyDescent="0.25">
      <c r="B71" s="87"/>
      <c r="C71" s="88"/>
      <c r="D71" s="110" t="s">
        <v>106</v>
      </c>
      <c r="E71" s="21">
        <v>17</v>
      </c>
      <c r="F71" s="21">
        <v>15</v>
      </c>
      <c r="G71" s="21">
        <v>9</v>
      </c>
      <c r="H71" s="21">
        <v>13</v>
      </c>
      <c r="I71" s="21">
        <v>16</v>
      </c>
      <c r="J71" s="21">
        <v>32</v>
      </c>
      <c r="K71" s="21">
        <v>27</v>
      </c>
      <c r="L71" s="21">
        <v>34</v>
      </c>
      <c r="M71" s="21">
        <v>44</v>
      </c>
      <c r="N71" s="21">
        <v>56</v>
      </c>
      <c r="O71" s="21">
        <v>66</v>
      </c>
      <c r="P71" s="21">
        <v>68</v>
      </c>
      <c r="Q71" s="53">
        <v>397</v>
      </c>
    </row>
    <row r="72" spans="2:17" s="1" customFormat="1" ht="19.5" customHeight="1" x14ac:dyDescent="0.25">
      <c r="B72" s="87"/>
      <c r="C72" s="88"/>
      <c r="D72" s="110" t="s">
        <v>109</v>
      </c>
      <c r="E72" s="35">
        <v>39</v>
      </c>
      <c r="F72" s="35">
        <v>44</v>
      </c>
      <c r="G72" s="35">
        <v>30</v>
      </c>
      <c r="H72" s="35">
        <v>36</v>
      </c>
      <c r="I72" s="35">
        <v>24</v>
      </c>
      <c r="J72" s="35">
        <v>60</v>
      </c>
      <c r="K72" s="35">
        <v>41</v>
      </c>
      <c r="L72" s="35">
        <v>55</v>
      </c>
      <c r="M72" s="35">
        <v>76</v>
      </c>
      <c r="N72" s="35">
        <v>47</v>
      </c>
      <c r="O72" s="35">
        <v>50</v>
      </c>
      <c r="P72" s="35">
        <v>54</v>
      </c>
      <c r="Q72" s="53">
        <v>556</v>
      </c>
    </row>
    <row r="73" spans="2:17" s="1" customFormat="1" ht="19.5" customHeight="1" x14ac:dyDescent="0.25">
      <c r="B73" s="87"/>
      <c r="C73" s="88"/>
      <c r="D73" s="110" t="s">
        <v>116</v>
      </c>
      <c r="E73" s="35">
        <v>162</v>
      </c>
      <c r="F73" s="35">
        <v>142</v>
      </c>
      <c r="G73" s="35">
        <v>120</v>
      </c>
      <c r="H73" s="35">
        <v>74</v>
      </c>
      <c r="I73" s="35">
        <v>92</v>
      </c>
      <c r="J73" s="35">
        <v>184</v>
      </c>
      <c r="K73" s="35">
        <v>291</v>
      </c>
      <c r="L73" s="35">
        <v>251</v>
      </c>
      <c r="M73" s="35">
        <v>218</v>
      </c>
      <c r="N73" s="35">
        <v>169</v>
      </c>
      <c r="O73" s="35">
        <v>208</v>
      </c>
      <c r="P73" s="35">
        <v>220</v>
      </c>
      <c r="Q73" s="53">
        <v>2131</v>
      </c>
    </row>
    <row r="74" spans="2:17" s="1" customFormat="1" ht="19.5" customHeight="1" x14ac:dyDescent="0.25">
      <c r="B74" s="130"/>
      <c r="C74" s="131"/>
      <c r="D74" s="110" t="s">
        <v>95</v>
      </c>
      <c r="E74" s="35">
        <v>27</v>
      </c>
      <c r="F74" s="35">
        <v>15</v>
      </c>
      <c r="G74" s="35">
        <v>13</v>
      </c>
      <c r="H74" s="35">
        <v>14</v>
      </c>
      <c r="I74" s="35">
        <v>8</v>
      </c>
      <c r="J74" s="35">
        <v>15</v>
      </c>
      <c r="K74" s="35">
        <v>27</v>
      </c>
      <c r="L74" s="35">
        <v>61</v>
      </c>
      <c r="M74" s="35">
        <v>24</v>
      </c>
      <c r="N74" s="35">
        <v>32</v>
      </c>
      <c r="O74" s="35">
        <v>8</v>
      </c>
      <c r="P74" s="35">
        <v>9</v>
      </c>
      <c r="Q74" s="53">
        <v>253</v>
      </c>
    </row>
    <row r="75" spans="2:17" s="1" customFormat="1" ht="19.5" customHeight="1" x14ac:dyDescent="0.25">
      <c r="B75" s="130"/>
      <c r="C75" s="131"/>
      <c r="D75" s="110" t="s">
        <v>96</v>
      </c>
      <c r="E75" s="35">
        <v>10</v>
      </c>
      <c r="F75" s="35">
        <v>10</v>
      </c>
      <c r="G75" s="35">
        <v>7</v>
      </c>
      <c r="H75" s="35">
        <v>4</v>
      </c>
      <c r="I75" s="35">
        <v>6</v>
      </c>
      <c r="J75" s="35">
        <v>3</v>
      </c>
      <c r="K75" s="35">
        <v>21</v>
      </c>
      <c r="L75" s="35">
        <v>48</v>
      </c>
      <c r="M75" s="35">
        <v>19</v>
      </c>
      <c r="N75" s="35">
        <v>25</v>
      </c>
      <c r="O75" s="35">
        <v>3</v>
      </c>
      <c r="P75" s="35">
        <v>9</v>
      </c>
      <c r="Q75" s="53">
        <v>165</v>
      </c>
    </row>
    <row r="76" spans="2:17" s="1" customFormat="1" ht="19.5" customHeight="1" x14ac:dyDescent="0.25">
      <c r="B76" s="130"/>
      <c r="C76" s="131"/>
      <c r="D76" s="110" t="s">
        <v>97</v>
      </c>
      <c r="E76" s="35">
        <v>17</v>
      </c>
      <c r="F76" s="35">
        <v>5</v>
      </c>
      <c r="G76" s="35">
        <v>6</v>
      </c>
      <c r="H76" s="35">
        <v>10</v>
      </c>
      <c r="I76" s="35">
        <v>2</v>
      </c>
      <c r="J76" s="35">
        <v>12</v>
      </c>
      <c r="K76" s="35">
        <v>6</v>
      </c>
      <c r="L76" s="35">
        <v>13</v>
      </c>
      <c r="M76" s="35">
        <v>5</v>
      </c>
      <c r="N76" s="35">
        <v>7</v>
      </c>
      <c r="O76" s="35">
        <v>5</v>
      </c>
      <c r="P76" s="35">
        <v>0</v>
      </c>
      <c r="Q76" s="53">
        <v>88</v>
      </c>
    </row>
    <row r="77" spans="2:17" s="1" customFormat="1" ht="19.5" customHeight="1" x14ac:dyDescent="0.25">
      <c r="B77" s="95"/>
      <c r="C77" s="90" t="s">
        <v>58</v>
      </c>
      <c r="D77" s="112"/>
      <c r="E77" s="48">
        <v>2</v>
      </c>
      <c r="F77" s="48">
        <v>4</v>
      </c>
      <c r="G77" s="48">
        <v>0</v>
      </c>
      <c r="H77" s="48">
        <v>0</v>
      </c>
      <c r="I77" s="48">
        <v>1</v>
      </c>
      <c r="J77" s="48">
        <v>2</v>
      </c>
      <c r="K77" s="48">
        <v>2</v>
      </c>
      <c r="L77" s="48">
        <v>1</v>
      </c>
      <c r="M77" s="48">
        <v>2</v>
      </c>
      <c r="N77" s="48">
        <v>1</v>
      </c>
      <c r="O77" s="48">
        <v>0</v>
      </c>
      <c r="P77" s="48">
        <v>2</v>
      </c>
      <c r="Q77" s="118">
        <v>17</v>
      </c>
    </row>
    <row r="78" spans="2:17" s="1" customFormat="1" ht="19.5" customHeight="1" x14ac:dyDescent="0.25">
      <c r="B78" s="96"/>
      <c r="C78" s="94" t="s">
        <v>39</v>
      </c>
      <c r="D78" s="119"/>
      <c r="E78" s="117">
        <v>744</v>
      </c>
      <c r="F78" s="117">
        <v>784</v>
      </c>
      <c r="G78" s="117">
        <v>677</v>
      </c>
      <c r="H78" s="117">
        <v>366</v>
      </c>
      <c r="I78" s="117">
        <v>487</v>
      </c>
      <c r="J78" s="117">
        <v>819</v>
      </c>
      <c r="K78" s="117">
        <v>752</v>
      </c>
      <c r="L78" s="117">
        <v>797</v>
      </c>
      <c r="M78" s="117">
        <v>780</v>
      </c>
      <c r="N78" s="117">
        <v>977</v>
      </c>
      <c r="O78" s="117">
        <v>863</v>
      </c>
      <c r="P78" s="117">
        <v>1003</v>
      </c>
      <c r="Q78" s="111">
        <v>9049</v>
      </c>
    </row>
    <row r="79" spans="2:17" s="1" customFormat="1" ht="19.5" customHeight="1" x14ac:dyDescent="0.25">
      <c r="B79" s="85"/>
      <c r="C79" s="84" t="s">
        <v>57</v>
      </c>
      <c r="D79" s="110"/>
      <c r="E79" s="21">
        <v>743</v>
      </c>
      <c r="F79" s="21">
        <v>784</v>
      </c>
      <c r="G79" s="21">
        <v>677</v>
      </c>
      <c r="H79" s="21">
        <v>366</v>
      </c>
      <c r="I79" s="21">
        <v>487</v>
      </c>
      <c r="J79" s="21">
        <v>819</v>
      </c>
      <c r="K79" s="21">
        <v>750</v>
      </c>
      <c r="L79" s="21">
        <v>796</v>
      </c>
      <c r="M79" s="21">
        <v>777</v>
      </c>
      <c r="N79" s="21">
        <v>976</v>
      </c>
      <c r="O79" s="21">
        <v>863</v>
      </c>
      <c r="P79" s="21">
        <v>990</v>
      </c>
      <c r="Q79" s="57">
        <v>9028</v>
      </c>
    </row>
    <row r="80" spans="2:17" s="1" customFormat="1" ht="19.5" customHeight="1" x14ac:dyDescent="0.25">
      <c r="B80" s="87"/>
      <c r="C80" s="88"/>
      <c r="D80" s="110" t="s">
        <v>103</v>
      </c>
      <c r="E80" s="35">
        <v>2</v>
      </c>
      <c r="F80" s="35">
        <v>0</v>
      </c>
      <c r="G80" s="35">
        <v>1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1</v>
      </c>
      <c r="N80" s="35">
        <v>3</v>
      </c>
      <c r="O80" s="35">
        <v>2</v>
      </c>
      <c r="P80" s="35">
        <v>3</v>
      </c>
      <c r="Q80" s="53">
        <v>12</v>
      </c>
    </row>
    <row r="81" spans="2:17" s="1" customFormat="1" ht="19.5" customHeight="1" x14ac:dyDescent="0.25">
      <c r="B81" s="87"/>
      <c r="C81" s="88"/>
      <c r="D81" s="110" t="s">
        <v>76</v>
      </c>
      <c r="E81" s="35">
        <v>8</v>
      </c>
      <c r="F81" s="35">
        <v>11</v>
      </c>
      <c r="G81" s="35">
        <v>9</v>
      </c>
      <c r="H81" s="35">
        <v>5</v>
      </c>
      <c r="I81" s="35">
        <v>19</v>
      </c>
      <c r="J81" s="35">
        <v>14</v>
      </c>
      <c r="K81" s="35">
        <v>11</v>
      </c>
      <c r="L81" s="35">
        <v>34</v>
      </c>
      <c r="M81" s="35">
        <v>37</v>
      </c>
      <c r="N81" s="35">
        <v>23</v>
      </c>
      <c r="O81" s="35">
        <v>25</v>
      </c>
      <c r="P81" s="35">
        <v>30</v>
      </c>
      <c r="Q81" s="53">
        <v>226</v>
      </c>
    </row>
    <row r="82" spans="2:17" s="1" customFormat="1" ht="19.5" customHeight="1" x14ac:dyDescent="0.25">
      <c r="B82" s="87"/>
      <c r="C82" s="88"/>
      <c r="D82" s="110" t="s">
        <v>83</v>
      </c>
      <c r="E82" s="35">
        <v>39</v>
      </c>
      <c r="F82" s="35">
        <v>34</v>
      </c>
      <c r="G82" s="35">
        <v>22</v>
      </c>
      <c r="H82" s="35">
        <v>11</v>
      </c>
      <c r="I82" s="35">
        <v>16</v>
      </c>
      <c r="J82" s="35">
        <v>8</v>
      </c>
      <c r="K82" s="35">
        <v>8</v>
      </c>
      <c r="L82" s="35">
        <v>10</v>
      </c>
      <c r="M82" s="35">
        <v>7</v>
      </c>
      <c r="N82" s="35">
        <v>6</v>
      </c>
      <c r="O82" s="35">
        <v>3</v>
      </c>
      <c r="P82" s="35">
        <v>1</v>
      </c>
      <c r="Q82" s="53">
        <v>165</v>
      </c>
    </row>
    <row r="83" spans="2:17" s="1" customFormat="1" ht="19.5" customHeight="1" x14ac:dyDescent="0.25">
      <c r="B83" s="87"/>
      <c r="C83" s="88"/>
      <c r="D83" s="110" t="s">
        <v>106</v>
      </c>
      <c r="E83" s="35">
        <v>50</v>
      </c>
      <c r="F83" s="35">
        <v>37</v>
      </c>
      <c r="G83" s="35">
        <v>50</v>
      </c>
      <c r="H83" s="35">
        <v>58</v>
      </c>
      <c r="I83" s="35">
        <v>39</v>
      </c>
      <c r="J83" s="35">
        <v>59</v>
      </c>
      <c r="K83" s="35">
        <v>73</v>
      </c>
      <c r="L83" s="35">
        <v>76</v>
      </c>
      <c r="M83" s="35">
        <v>76</v>
      </c>
      <c r="N83" s="35">
        <v>84</v>
      </c>
      <c r="O83" s="35">
        <v>85</v>
      </c>
      <c r="P83" s="35">
        <v>104</v>
      </c>
      <c r="Q83" s="53">
        <v>791</v>
      </c>
    </row>
    <row r="84" spans="2:17" s="1" customFormat="1" ht="19.5" customHeight="1" x14ac:dyDescent="0.25">
      <c r="B84" s="87"/>
      <c r="C84" s="88"/>
      <c r="D84" s="110" t="s">
        <v>109</v>
      </c>
      <c r="E84" s="35">
        <v>256</v>
      </c>
      <c r="F84" s="35">
        <v>280</v>
      </c>
      <c r="G84" s="35">
        <v>249</v>
      </c>
      <c r="H84" s="35">
        <v>120</v>
      </c>
      <c r="I84" s="35">
        <v>157</v>
      </c>
      <c r="J84" s="35">
        <v>293</v>
      </c>
      <c r="K84" s="35">
        <v>283</v>
      </c>
      <c r="L84" s="35">
        <v>327</v>
      </c>
      <c r="M84" s="35">
        <v>368</v>
      </c>
      <c r="N84" s="35">
        <v>387</v>
      </c>
      <c r="O84" s="35">
        <v>340</v>
      </c>
      <c r="P84" s="35">
        <v>319</v>
      </c>
      <c r="Q84" s="53">
        <v>3379</v>
      </c>
    </row>
    <row r="85" spans="2:17" s="1" customFormat="1" ht="19.5" customHeight="1" x14ac:dyDescent="0.25">
      <c r="B85" s="85"/>
      <c r="C85" s="86"/>
      <c r="D85" s="110" t="s">
        <v>93</v>
      </c>
      <c r="E85" s="35">
        <v>388</v>
      </c>
      <c r="F85" s="35">
        <v>422</v>
      </c>
      <c r="G85" s="35">
        <v>346</v>
      </c>
      <c r="H85" s="35">
        <v>172</v>
      </c>
      <c r="I85" s="35">
        <v>256</v>
      </c>
      <c r="J85" s="35">
        <v>445</v>
      </c>
      <c r="K85" s="35">
        <v>375</v>
      </c>
      <c r="L85" s="35">
        <v>349</v>
      </c>
      <c r="M85" s="35">
        <v>288</v>
      </c>
      <c r="N85" s="35">
        <v>473</v>
      </c>
      <c r="O85" s="35">
        <v>408</v>
      </c>
      <c r="P85" s="35">
        <v>533</v>
      </c>
      <c r="Q85" s="53">
        <v>4455</v>
      </c>
    </row>
    <row r="86" spans="2:17" s="1" customFormat="1" ht="19.5" customHeight="1" x14ac:dyDescent="0.25">
      <c r="B86" s="97"/>
      <c r="C86" s="90" t="s">
        <v>58</v>
      </c>
      <c r="D86" s="113"/>
      <c r="E86" s="48">
        <v>1</v>
      </c>
      <c r="F86" s="48">
        <v>0</v>
      </c>
      <c r="G86" s="48">
        <v>0</v>
      </c>
      <c r="H86" s="48">
        <v>0</v>
      </c>
      <c r="I86" s="48">
        <v>0</v>
      </c>
      <c r="J86" s="48">
        <v>0</v>
      </c>
      <c r="K86" s="48">
        <v>2</v>
      </c>
      <c r="L86" s="48">
        <v>1</v>
      </c>
      <c r="M86" s="48">
        <v>3</v>
      </c>
      <c r="N86" s="48">
        <v>1</v>
      </c>
      <c r="O86" s="48">
        <v>0</v>
      </c>
      <c r="P86" s="48">
        <v>13</v>
      </c>
      <c r="Q86" s="118">
        <v>21</v>
      </c>
    </row>
    <row r="87" spans="2:17" s="1" customFormat="1" ht="19.5" customHeight="1" x14ac:dyDescent="0.25">
      <c r="B87" s="98"/>
      <c r="C87" s="94" t="s">
        <v>40</v>
      </c>
      <c r="D87" s="120"/>
      <c r="E87" s="117">
        <v>585</v>
      </c>
      <c r="F87" s="117">
        <v>618</v>
      </c>
      <c r="G87" s="117">
        <v>584</v>
      </c>
      <c r="H87" s="117">
        <v>389</v>
      </c>
      <c r="I87" s="117">
        <v>455</v>
      </c>
      <c r="J87" s="117">
        <v>890</v>
      </c>
      <c r="K87" s="117">
        <v>887</v>
      </c>
      <c r="L87" s="117">
        <v>843</v>
      </c>
      <c r="M87" s="117">
        <v>711</v>
      </c>
      <c r="N87" s="117">
        <v>798</v>
      </c>
      <c r="O87" s="117">
        <v>870</v>
      </c>
      <c r="P87" s="117">
        <v>727</v>
      </c>
      <c r="Q87" s="111">
        <v>8357</v>
      </c>
    </row>
    <row r="88" spans="2:17" s="1" customFormat="1" ht="19.5" customHeight="1" x14ac:dyDescent="0.25">
      <c r="B88" s="87"/>
      <c r="C88" s="84" t="s">
        <v>59</v>
      </c>
      <c r="D88" s="121"/>
      <c r="E88" s="21">
        <v>585</v>
      </c>
      <c r="F88" s="21">
        <v>617</v>
      </c>
      <c r="G88" s="21">
        <v>583</v>
      </c>
      <c r="H88" s="21">
        <v>389</v>
      </c>
      <c r="I88" s="21">
        <v>455</v>
      </c>
      <c r="J88" s="21">
        <v>890</v>
      </c>
      <c r="K88" s="21">
        <v>886</v>
      </c>
      <c r="L88" s="21">
        <v>843</v>
      </c>
      <c r="M88" s="21">
        <v>711</v>
      </c>
      <c r="N88" s="21">
        <v>797</v>
      </c>
      <c r="O88" s="21">
        <v>869</v>
      </c>
      <c r="P88" s="21">
        <v>727</v>
      </c>
      <c r="Q88" s="57">
        <v>8352</v>
      </c>
    </row>
    <row r="89" spans="2:17" s="1" customFormat="1" ht="19.5" customHeight="1" x14ac:dyDescent="0.25">
      <c r="B89" s="87"/>
      <c r="C89" s="88"/>
      <c r="D89" s="110" t="s">
        <v>103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1</v>
      </c>
      <c r="L89" s="35">
        <v>0</v>
      </c>
      <c r="M89" s="35">
        <v>0</v>
      </c>
      <c r="N89" s="35">
        <v>0</v>
      </c>
      <c r="O89" s="35">
        <v>1</v>
      </c>
      <c r="P89" s="35">
        <v>2</v>
      </c>
      <c r="Q89" s="53">
        <v>4</v>
      </c>
    </row>
    <row r="90" spans="2:17" s="1" customFormat="1" ht="19.5" customHeight="1" x14ac:dyDescent="0.25">
      <c r="B90" s="87"/>
      <c r="C90" s="88"/>
      <c r="D90" s="110" t="s">
        <v>30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53">
        <v>0</v>
      </c>
    </row>
    <row r="91" spans="2:17" s="1" customFormat="1" ht="19.5" customHeight="1" x14ac:dyDescent="0.25">
      <c r="B91" s="87"/>
      <c r="C91" s="88"/>
      <c r="D91" s="110" t="s">
        <v>83</v>
      </c>
      <c r="E91" s="35">
        <v>15</v>
      </c>
      <c r="F91" s="35">
        <v>15</v>
      </c>
      <c r="G91" s="35">
        <v>7</v>
      </c>
      <c r="H91" s="35">
        <v>3</v>
      </c>
      <c r="I91" s="35">
        <v>6</v>
      </c>
      <c r="J91" s="35">
        <v>10</v>
      </c>
      <c r="K91" s="35">
        <v>8</v>
      </c>
      <c r="L91" s="35">
        <v>9</v>
      </c>
      <c r="M91" s="35">
        <v>3</v>
      </c>
      <c r="N91" s="35">
        <v>4</v>
      </c>
      <c r="O91" s="35">
        <v>1</v>
      </c>
      <c r="P91" s="35">
        <v>2</v>
      </c>
      <c r="Q91" s="53">
        <v>83</v>
      </c>
    </row>
    <row r="92" spans="2:17" s="1" customFormat="1" ht="19.5" customHeight="1" x14ac:dyDescent="0.25">
      <c r="B92" s="87"/>
      <c r="C92" s="88"/>
      <c r="D92" s="110" t="s">
        <v>106</v>
      </c>
      <c r="E92" s="35">
        <v>29</v>
      </c>
      <c r="F92" s="35">
        <v>27</v>
      </c>
      <c r="G92" s="35">
        <v>15</v>
      </c>
      <c r="H92" s="35">
        <v>19</v>
      </c>
      <c r="I92" s="35">
        <v>24</v>
      </c>
      <c r="J92" s="35">
        <v>39</v>
      </c>
      <c r="K92" s="35">
        <v>39</v>
      </c>
      <c r="L92" s="35">
        <v>65</v>
      </c>
      <c r="M92" s="35">
        <v>61</v>
      </c>
      <c r="N92" s="35">
        <v>38</v>
      </c>
      <c r="O92" s="35">
        <v>48</v>
      </c>
      <c r="P92" s="35">
        <v>56</v>
      </c>
      <c r="Q92" s="53">
        <v>460</v>
      </c>
    </row>
    <row r="93" spans="2:17" s="1" customFormat="1" ht="19.5" customHeight="1" x14ac:dyDescent="0.25">
      <c r="B93" s="87"/>
      <c r="C93" s="88"/>
      <c r="D93" s="110" t="s">
        <v>109</v>
      </c>
      <c r="E93" s="35">
        <v>453</v>
      </c>
      <c r="F93" s="35">
        <v>483</v>
      </c>
      <c r="G93" s="35">
        <v>485</v>
      </c>
      <c r="H93" s="35">
        <v>289</v>
      </c>
      <c r="I93" s="35">
        <v>363</v>
      </c>
      <c r="J93" s="35">
        <v>716</v>
      </c>
      <c r="K93" s="35">
        <v>661</v>
      </c>
      <c r="L93" s="35">
        <v>611</v>
      </c>
      <c r="M93" s="35">
        <v>507</v>
      </c>
      <c r="N93" s="35">
        <v>545</v>
      </c>
      <c r="O93" s="35">
        <v>565</v>
      </c>
      <c r="P93" s="35">
        <v>484</v>
      </c>
      <c r="Q93" s="53">
        <v>6162</v>
      </c>
    </row>
    <row r="94" spans="2:17" s="1" customFormat="1" ht="19.5" customHeight="1" x14ac:dyDescent="0.25">
      <c r="B94" s="87"/>
      <c r="C94" s="88"/>
      <c r="D94" s="110" t="s">
        <v>93</v>
      </c>
      <c r="E94" s="35">
        <v>88</v>
      </c>
      <c r="F94" s="35">
        <v>92</v>
      </c>
      <c r="G94" s="35">
        <v>76</v>
      </c>
      <c r="H94" s="35">
        <v>78</v>
      </c>
      <c r="I94" s="35">
        <v>62</v>
      </c>
      <c r="J94" s="35">
        <v>125</v>
      </c>
      <c r="K94" s="35">
        <v>177</v>
      </c>
      <c r="L94" s="35">
        <v>158</v>
      </c>
      <c r="M94" s="35">
        <v>140</v>
      </c>
      <c r="N94" s="35">
        <v>210</v>
      </c>
      <c r="O94" s="35">
        <v>254</v>
      </c>
      <c r="P94" s="35">
        <v>183</v>
      </c>
      <c r="Q94" s="53">
        <v>1643</v>
      </c>
    </row>
    <row r="95" spans="2:17" s="1" customFormat="1" ht="19.5" customHeight="1" x14ac:dyDescent="0.25">
      <c r="B95" s="97"/>
      <c r="C95" s="90" t="s">
        <v>58</v>
      </c>
      <c r="D95" s="112"/>
      <c r="E95" s="35">
        <v>0</v>
      </c>
      <c r="F95" s="35">
        <v>1</v>
      </c>
      <c r="G95" s="35">
        <v>1</v>
      </c>
      <c r="H95" s="35">
        <v>0</v>
      </c>
      <c r="I95" s="35">
        <v>0</v>
      </c>
      <c r="J95" s="35">
        <v>0</v>
      </c>
      <c r="K95" s="35">
        <v>1</v>
      </c>
      <c r="L95" s="35">
        <v>0</v>
      </c>
      <c r="M95" s="35">
        <v>0</v>
      </c>
      <c r="N95" s="35">
        <v>1</v>
      </c>
      <c r="O95" s="35">
        <v>1</v>
      </c>
      <c r="P95" s="35">
        <v>0</v>
      </c>
      <c r="Q95" s="118">
        <v>5</v>
      </c>
    </row>
    <row r="96" spans="2:17" s="1" customFormat="1" ht="19.5" customHeight="1" x14ac:dyDescent="0.25">
      <c r="B96" s="98"/>
      <c r="C96" s="94" t="s">
        <v>41</v>
      </c>
      <c r="D96" s="120"/>
      <c r="E96" s="117">
        <v>1622</v>
      </c>
      <c r="F96" s="117">
        <v>1642</v>
      </c>
      <c r="G96" s="117">
        <v>1641</v>
      </c>
      <c r="H96" s="117">
        <v>1101</v>
      </c>
      <c r="I96" s="117">
        <v>1296</v>
      </c>
      <c r="J96" s="117">
        <v>2103</v>
      </c>
      <c r="K96" s="117">
        <v>2169</v>
      </c>
      <c r="L96" s="117">
        <v>2147</v>
      </c>
      <c r="M96" s="117">
        <v>2058</v>
      </c>
      <c r="N96" s="117">
        <v>2200</v>
      </c>
      <c r="O96" s="117">
        <v>2454</v>
      </c>
      <c r="P96" s="117">
        <v>2687</v>
      </c>
      <c r="Q96" s="111">
        <v>23120</v>
      </c>
    </row>
    <row r="97" spans="2:17" s="1" customFormat="1" ht="19.5" customHeight="1" x14ac:dyDescent="0.25">
      <c r="B97" s="85"/>
      <c r="C97" s="84" t="s">
        <v>57</v>
      </c>
      <c r="D97" s="121"/>
      <c r="E97" s="21">
        <v>1619</v>
      </c>
      <c r="F97" s="21">
        <v>1640</v>
      </c>
      <c r="G97" s="21">
        <v>1633</v>
      </c>
      <c r="H97" s="21">
        <v>1101</v>
      </c>
      <c r="I97" s="21">
        <v>1296</v>
      </c>
      <c r="J97" s="21">
        <v>2101</v>
      </c>
      <c r="K97" s="21">
        <v>2169</v>
      </c>
      <c r="L97" s="21">
        <v>2147</v>
      </c>
      <c r="M97" s="21">
        <v>2058</v>
      </c>
      <c r="N97" s="21">
        <v>2200</v>
      </c>
      <c r="O97" s="21">
        <v>2454</v>
      </c>
      <c r="P97" s="21">
        <v>2685</v>
      </c>
      <c r="Q97" s="57">
        <v>23103</v>
      </c>
    </row>
    <row r="98" spans="2:17" s="1" customFormat="1" ht="19.5" customHeight="1" x14ac:dyDescent="0.25">
      <c r="B98" s="85"/>
      <c r="C98" s="86"/>
      <c r="D98" s="110" t="s">
        <v>103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53">
        <v>0</v>
      </c>
    </row>
    <row r="99" spans="2:17" s="1" customFormat="1" ht="19.5" customHeight="1" x14ac:dyDescent="0.25">
      <c r="B99" s="85"/>
      <c r="C99" s="86"/>
      <c r="D99" s="110" t="s">
        <v>30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53">
        <v>0</v>
      </c>
    </row>
    <row r="100" spans="2:17" s="1" customFormat="1" ht="19.5" customHeight="1" x14ac:dyDescent="0.25">
      <c r="B100" s="87"/>
      <c r="C100" s="88"/>
      <c r="D100" s="110" t="s">
        <v>83</v>
      </c>
      <c r="E100" s="35">
        <v>38</v>
      </c>
      <c r="F100" s="35">
        <v>53</v>
      </c>
      <c r="G100" s="35">
        <v>36</v>
      </c>
      <c r="H100" s="35">
        <v>33</v>
      </c>
      <c r="I100" s="35">
        <v>23</v>
      </c>
      <c r="J100" s="35">
        <v>30</v>
      </c>
      <c r="K100" s="35">
        <v>12</v>
      </c>
      <c r="L100" s="35">
        <v>9</v>
      </c>
      <c r="M100" s="35">
        <v>14</v>
      </c>
      <c r="N100" s="35">
        <v>14</v>
      </c>
      <c r="O100" s="35">
        <v>3</v>
      </c>
      <c r="P100" s="35">
        <v>5</v>
      </c>
      <c r="Q100" s="53">
        <v>270</v>
      </c>
    </row>
    <row r="101" spans="2:17" s="1" customFormat="1" ht="19.5" customHeight="1" x14ac:dyDescent="0.25">
      <c r="B101" s="87"/>
      <c r="C101" s="88"/>
      <c r="D101" s="110" t="s">
        <v>106</v>
      </c>
      <c r="E101" s="35">
        <v>90</v>
      </c>
      <c r="F101" s="35">
        <v>104</v>
      </c>
      <c r="G101" s="35">
        <v>92</v>
      </c>
      <c r="H101" s="35">
        <v>73</v>
      </c>
      <c r="I101" s="35">
        <v>95</v>
      </c>
      <c r="J101" s="35">
        <v>188</v>
      </c>
      <c r="K101" s="35">
        <v>194</v>
      </c>
      <c r="L101" s="35">
        <v>185</v>
      </c>
      <c r="M101" s="35">
        <v>197</v>
      </c>
      <c r="N101" s="35">
        <v>182</v>
      </c>
      <c r="O101" s="35">
        <v>183</v>
      </c>
      <c r="P101" s="35">
        <v>234</v>
      </c>
      <c r="Q101" s="53">
        <v>1817</v>
      </c>
    </row>
    <row r="102" spans="2:17" s="1" customFormat="1" ht="19.5" customHeight="1" x14ac:dyDescent="0.25">
      <c r="B102" s="87"/>
      <c r="C102" s="88"/>
      <c r="D102" s="110" t="s">
        <v>109</v>
      </c>
      <c r="E102" s="35">
        <v>683</v>
      </c>
      <c r="F102" s="35">
        <v>636</v>
      </c>
      <c r="G102" s="35">
        <v>829</v>
      </c>
      <c r="H102" s="35">
        <v>554</v>
      </c>
      <c r="I102" s="35">
        <v>641</v>
      </c>
      <c r="J102" s="35">
        <v>1011</v>
      </c>
      <c r="K102" s="35">
        <v>1006</v>
      </c>
      <c r="L102" s="35">
        <v>1170</v>
      </c>
      <c r="M102" s="35">
        <v>1052</v>
      </c>
      <c r="N102" s="35">
        <v>1140</v>
      </c>
      <c r="O102" s="35">
        <v>1264</v>
      </c>
      <c r="P102" s="35">
        <v>1323</v>
      </c>
      <c r="Q102" s="53">
        <v>11309</v>
      </c>
    </row>
    <row r="103" spans="2:17" s="1" customFormat="1" ht="19.5" customHeight="1" x14ac:dyDescent="0.25">
      <c r="B103" s="87"/>
      <c r="C103" s="88"/>
      <c r="D103" s="110" t="s">
        <v>93</v>
      </c>
      <c r="E103" s="35">
        <v>593</v>
      </c>
      <c r="F103" s="35">
        <v>697</v>
      </c>
      <c r="G103" s="35">
        <v>517</v>
      </c>
      <c r="H103" s="35">
        <v>331</v>
      </c>
      <c r="I103" s="35">
        <v>368</v>
      </c>
      <c r="J103" s="35">
        <v>665</v>
      </c>
      <c r="K103" s="35">
        <v>724</v>
      </c>
      <c r="L103" s="35">
        <v>582</v>
      </c>
      <c r="M103" s="35">
        <v>603</v>
      </c>
      <c r="N103" s="35">
        <v>685</v>
      </c>
      <c r="O103" s="35">
        <v>808</v>
      </c>
      <c r="P103" s="35">
        <v>891</v>
      </c>
      <c r="Q103" s="53">
        <v>7464</v>
      </c>
    </row>
    <row r="104" spans="2:17" s="1" customFormat="1" ht="19.5" customHeight="1" x14ac:dyDescent="0.25">
      <c r="B104" s="87"/>
      <c r="C104" s="88"/>
      <c r="D104" s="110" t="s">
        <v>112</v>
      </c>
      <c r="E104" s="35">
        <v>0</v>
      </c>
      <c r="F104" s="35">
        <v>8</v>
      </c>
      <c r="G104" s="35">
        <v>1</v>
      </c>
      <c r="H104" s="35">
        <v>2</v>
      </c>
      <c r="I104" s="35">
        <v>1</v>
      </c>
      <c r="J104" s="35">
        <v>0</v>
      </c>
      <c r="K104" s="35">
        <v>3</v>
      </c>
      <c r="L104" s="35">
        <v>3</v>
      </c>
      <c r="M104" s="35">
        <v>0</v>
      </c>
      <c r="N104" s="35">
        <v>0</v>
      </c>
      <c r="O104" s="35">
        <v>2</v>
      </c>
      <c r="P104" s="35">
        <v>2</v>
      </c>
      <c r="Q104" s="53">
        <v>22</v>
      </c>
    </row>
    <row r="105" spans="2:17" s="1" customFormat="1" ht="19.5" customHeight="1" x14ac:dyDescent="0.25">
      <c r="B105" s="87"/>
      <c r="C105" s="88"/>
      <c r="D105" s="110" t="s">
        <v>113</v>
      </c>
      <c r="E105" s="35">
        <v>215</v>
      </c>
      <c r="F105" s="35">
        <v>142</v>
      </c>
      <c r="G105" s="35">
        <v>158</v>
      </c>
      <c r="H105" s="35">
        <v>108</v>
      </c>
      <c r="I105" s="35">
        <v>168</v>
      </c>
      <c r="J105" s="35">
        <v>207</v>
      </c>
      <c r="K105" s="35">
        <v>230</v>
      </c>
      <c r="L105" s="35">
        <v>198</v>
      </c>
      <c r="M105" s="35">
        <v>192</v>
      </c>
      <c r="N105" s="35">
        <v>179</v>
      </c>
      <c r="O105" s="35">
        <v>194</v>
      </c>
      <c r="P105" s="35">
        <v>230</v>
      </c>
      <c r="Q105" s="53">
        <v>2221</v>
      </c>
    </row>
    <row r="106" spans="2:17" s="1" customFormat="1" ht="19.5" customHeight="1" x14ac:dyDescent="0.25">
      <c r="B106" s="97"/>
      <c r="C106" s="90" t="s">
        <v>58</v>
      </c>
      <c r="D106" s="112"/>
      <c r="E106" s="48">
        <v>3</v>
      </c>
      <c r="F106" s="48">
        <v>2</v>
      </c>
      <c r="G106" s="48">
        <v>8</v>
      </c>
      <c r="H106" s="48">
        <v>0</v>
      </c>
      <c r="I106" s="48">
        <v>0</v>
      </c>
      <c r="J106" s="48">
        <v>2</v>
      </c>
      <c r="K106" s="48">
        <v>0</v>
      </c>
      <c r="L106" s="48">
        <v>0</v>
      </c>
      <c r="M106" s="48">
        <v>0</v>
      </c>
      <c r="N106" s="48">
        <v>0</v>
      </c>
      <c r="O106" s="48">
        <v>0</v>
      </c>
      <c r="P106" s="48">
        <v>2</v>
      </c>
      <c r="Q106" s="118">
        <v>17</v>
      </c>
    </row>
    <row r="107" spans="2:17" s="1" customFormat="1" ht="19.5" customHeight="1" x14ac:dyDescent="0.25">
      <c r="B107" s="98"/>
      <c r="C107" s="94" t="s">
        <v>42</v>
      </c>
      <c r="D107" s="120"/>
      <c r="E107" s="117">
        <v>3790</v>
      </c>
      <c r="F107" s="117">
        <v>3059</v>
      </c>
      <c r="G107" s="117">
        <v>3346</v>
      </c>
      <c r="H107" s="117">
        <v>1894</v>
      </c>
      <c r="I107" s="117">
        <v>2315</v>
      </c>
      <c r="J107" s="117">
        <v>4617</v>
      </c>
      <c r="K107" s="117">
        <v>5237</v>
      </c>
      <c r="L107" s="117">
        <v>3846</v>
      </c>
      <c r="M107" s="117">
        <v>3377</v>
      </c>
      <c r="N107" s="117">
        <v>3600</v>
      </c>
      <c r="O107" s="117">
        <v>4429</v>
      </c>
      <c r="P107" s="117">
        <v>4783</v>
      </c>
      <c r="Q107" s="111">
        <v>44293</v>
      </c>
    </row>
    <row r="108" spans="2:17" s="1" customFormat="1" ht="19.5" customHeight="1" x14ac:dyDescent="0.25">
      <c r="B108" s="85"/>
      <c r="C108" s="84" t="s">
        <v>57</v>
      </c>
      <c r="D108" s="121"/>
      <c r="E108" s="21">
        <v>3790</v>
      </c>
      <c r="F108" s="21">
        <v>3057</v>
      </c>
      <c r="G108" s="21">
        <v>3346</v>
      </c>
      <c r="H108" s="21">
        <v>1893</v>
      </c>
      <c r="I108" s="21">
        <v>2314</v>
      </c>
      <c r="J108" s="21">
        <v>4616</v>
      </c>
      <c r="K108" s="21">
        <v>5236</v>
      </c>
      <c r="L108" s="21">
        <v>3846</v>
      </c>
      <c r="M108" s="21">
        <v>3377</v>
      </c>
      <c r="N108" s="21">
        <v>3599</v>
      </c>
      <c r="O108" s="21">
        <v>4429</v>
      </c>
      <c r="P108" s="21">
        <v>4782</v>
      </c>
      <c r="Q108" s="57">
        <v>44285</v>
      </c>
    </row>
    <row r="109" spans="2:17" s="1" customFormat="1" ht="19.5" customHeight="1" x14ac:dyDescent="0.25">
      <c r="B109" s="85"/>
      <c r="C109" s="86"/>
      <c r="D109" s="110" t="s">
        <v>30</v>
      </c>
      <c r="E109" s="35">
        <v>359</v>
      </c>
      <c r="F109" s="35">
        <v>289</v>
      </c>
      <c r="G109" s="35">
        <v>237</v>
      </c>
      <c r="H109" s="35">
        <v>175</v>
      </c>
      <c r="I109" s="35">
        <v>205</v>
      </c>
      <c r="J109" s="35">
        <v>465</v>
      </c>
      <c r="K109" s="35">
        <v>465</v>
      </c>
      <c r="L109" s="35">
        <v>380</v>
      </c>
      <c r="M109" s="35">
        <v>357</v>
      </c>
      <c r="N109" s="35">
        <v>262</v>
      </c>
      <c r="O109" s="35">
        <v>351</v>
      </c>
      <c r="P109" s="35">
        <v>286</v>
      </c>
      <c r="Q109" s="53">
        <v>3831</v>
      </c>
    </row>
    <row r="110" spans="2:17" s="1" customFormat="1" ht="19.5" customHeight="1" x14ac:dyDescent="0.25">
      <c r="B110" s="87"/>
      <c r="C110" s="88"/>
      <c r="D110" s="110" t="s">
        <v>83</v>
      </c>
      <c r="E110" s="35">
        <v>2</v>
      </c>
      <c r="F110" s="35">
        <v>3</v>
      </c>
      <c r="G110" s="35">
        <v>2</v>
      </c>
      <c r="H110" s="35">
        <v>2</v>
      </c>
      <c r="I110" s="35">
        <v>0</v>
      </c>
      <c r="J110" s="35">
        <v>2</v>
      </c>
      <c r="K110" s="35">
        <v>11</v>
      </c>
      <c r="L110" s="35">
        <v>5</v>
      </c>
      <c r="M110" s="35">
        <v>4</v>
      </c>
      <c r="N110" s="35">
        <v>2</v>
      </c>
      <c r="O110" s="35">
        <v>1</v>
      </c>
      <c r="P110" s="35">
        <v>0</v>
      </c>
      <c r="Q110" s="53">
        <v>34</v>
      </c>
    </row>
    <row r="111" spans="2:17" s="1" customFormat="1" ht="19.5" customHeight="1" x14ac:dyDescent="0.25">
      <c r="B111" s="87"/>
      <c r="C111" s="88"/>
      <c r="D111" s="110" t="s">
        <v>106</v>
      </c>
      <c r="E111" s="35">
        <v>125</v>
      </c>
      <c r="F111" s="35">
        <v>96</v>
      </c>
      <c r="G111" s="35">
        <v>59</v>
      </c>
      <c r="H111" s="35">
        <v>95</v>
      </c>
      <c r="I111" s="35">
        <v>76</v>
      </c>
      <c r="J111" s="35">
        <v>170</v>
      </c>
      <c r="K111" s="35">
        <v>195</v>
      </c>
      <c r="L111" s="35">
        <v>221</v>
      </c>
      <c r="M111" s="35">
        <v>191</v>
      </c>
      <c r="N111" s="35">
        <v>125</v>
      </c>
      <c r="O111" s="35">
        <v>115</v>
      </c>
      <c r="P111" s="35">
        <v>131</v>
      </c>
      <c r="Q111" s="53">
        <v>1599</v>
      </c>
    </row>
    <row r="112" spans="2:17" s="1" customFormat="1" ht="19.5" customHeight="1" x14ac:dyDescent="0.25">
      <c r="B112" s="87"/>
      <c r="C112" s="88"/>
      <c r="D112" s="110" t="s">
        <v>109</v>
      </c>
      <c r="E112" s="35">
        <v>328</v>
      </c>
      <c r="F112" s="35">
        <v>301</v>
      </c>
      <c r="G112" s="35">
        <v>264</v>
      </c>
      <c r="H112" s="35">
        <v>172</v>
      </c>
      <c r="I112" s="35">
        <v>289</v>
      </c>
      <c r="J112" s="35">
        <v>564</v>
      </c>
      <c r="K112" s="35">
        <v>857</v>
      </c>
      <c r="L112" s="35">
        <v>441</v>
      </c>
      <c r="M112" s="35">
        <v>276</v>
      </c>
      <c r="N112" s="35">
        <v>166</v>
      </c>
      <c r="O112" s="35">
        <v>279</v>
      </c>
      <c r="P112" s="35">
        <v>243</v>
      </c>
      <c r="Q112" s="53">
        <v>4180</v>
      </c>
    </row>
    <row r="113" spans="2:17" s="1" customFormat="1" ht="19.5" hidden="1" customHeight="1" x14ac:dyDescent="0.25">
      <c r="B113" s="87"/>
      <c r="C113" s="88"/>
      <c r="D113" s="110" t="s">
        <v>110</v>
      </c>
      <c r="E113" s="35">
        <v>328</v>
      </c>
      <c r="F113" s="35">
        <v>301</v>
      </c>
      <c r="G113" s="35">
        <v>264</v>
      </c>
      <c r="H113" s="35">
        <v>172</v>
      </c>
      <c r="I113" s="35">
        <v>289</v>
      </c>
      <c r="J113" s="35">
        <v>564</v>
      </c>
      <c r="K113" s="35">
        <v>857</v>
      </c>
      <c r="L113" s="35">
        <v>441</v>
      </c>
      <c r="M113" s="35">
        <v>276</v>
      </c>
      <c r="N113" s="35">
        <v>166</v>
      </c>
      <c r="O113" s="35">
        <v>279</v>
      </c>
      <c r="P113" s="35">
        <v>243</v>
      </c>
      <c r="Q113" s="53">
        <v>4180</v>
      </c>
    </row>
    <row r="114" spans="2:17" s="1" customFormat="1" ht="19.5" hidden="1" customHeight="1" x14ac:dyDescent="0.25">
      <c r="B114" s="87"/>
      <c r="C114" s="88"/>
      <c r="D114" s="110" t="s">
        <v>111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53">
        <v>0</v>
      </c>
    </row>
    <row r="115" spans="2:17" s="1" customFormat="1" ht="19.5" customHeight="1" x14ac:dyDescent="0.25">
      <c r="B115" s="87"/>
      <c r="C115" s="88"/>
      <c r="D115" s="110" t="s">
        <v>93</v>
      </c>
      <c r="E115" s="35">
        <v>1124</v>
      </c>
      <c r="F115" s="35">
        <v>836</v>
      </c>
      <c r="G115" s="35">
        <v>872</v>
      </c>
      <c r="H115" s="35">
        <v>525</v>
      </c>
      <c r="I115" s="35">
        <v>557</v>
      </c>
      <c r="J115" s="35">
        <v>1256</v>
      </c>
      <c r="K115" s="35">
        <v>1743</v>
      </c>
      <c r="L115" s="35">
        <v>1368</v>
      </c>
      <c r="M115" s="35">
        <v>1051</v>
      </c>
      <c r="N115" s="35">
        <v>1161</v>
      </c>
      <c r="O115" s="35">
        <v>1425</v>
      </c>
      <c r="P115" s="35">
        <v>1278</v>
      </c>
      <c r="Q115" s="53">
        <v>13196</v>
      </c>
    </row>
    <row r="116" spans="2:17" s="1" customFormat="1" ht="19.5" customHeight="1" x14ac:dyDescent="0.25">
      <c r="B116" s="87"/>
      <c r="C116" s="88"/>
      <c r="D116" s="110" t="s">
        <v>112</v>
      </c>
      <c r="E116" s="35">
        <v>557</v>
      </c>
      <c r="F116" s="35">
        <v>623</v>
      </c>
      <c r="G116" s="35">
        <v>704</v>
      </c>
      <c r="H116" s="35">
        <v>297</v>
      </c>
      <c r="I116" s="35">
        <v>499</v>
      </c>
      <c r="J116" s="35">
        <v>933</v>
      </c>
      <c r="K116" s="35">
        <v>834</v>
      </c>
      <c r="L116" s="35">
        <v>517</v>
      </c>
      <c r="M116" s="35">
        <v>565</v>
      </c>
      <c r="N116" s="35">
        <v>832</v>
      </c>
      <c r="O116" s="35">
        <v>1010</v>
      </c>
      <c r="P116" s="35">
        <v>1319</v>
      </c>
      <c r="Q116" s="53">
        <v>8690</v>
      </c>
    </row>
    <row r="117" spans="2:17" s="1" customFormat="1" ht="19.5" customHeight="1" x14ac:dyDescent="0.25">
      <c r="B117" s="87"/>
      <c r="C117" s="88"/>
      <c r="D117" s="110" t="s">
        <v>113</v>
      </c>
      <c r="E117" s="35">
        <v>1295</v>
      </c>
      <c r="F117" s="35">
        <v>909</v>
      </c>
      <c r="G117" s="35">
        <v>1208</v>
      </c>
      <c r="H117" s="35">
        <v>627</v>
      </c>
      <c r="I117" s="35">
        <v>688</v>
      </c>
      <c r="J117" s="35">
        <v>1226</v>
      </c>
      <c r="K117" s="35">
        <v>1131</v>
      </c>
      <c r="L117" s="35">
        <v>914</v>
      </c>
      <c r="M117" s="35">
        <v>933</v>
      </c>
      <c r="N117" s="35">
        <v>1051</v>
      </c>
      <c r="O117" s="35">
        <v>1248</v>
      </c>
      <c r="P117" s="35">
        <v>1525</v>
      </c>
      <c r="Q117" s="53">
        <v>12755</v>
      </c>
    </row>
    <row r="118" spans="2:17" s="1" customFormat="1" ht="19.5" customHeight="1" x14ac:dyDescent="0.25">
      <c r="B118" s="95"/>
      <c r="C118" s="90" t="s">
        <v>58</v>
      </c>
      <c r="D118" s="112"/>
      <c r="E118" s="48">
        <v>0</v>
      </c>
      <c r="F118" s="48">
        <v>2</v>
      </c>
      <c r="G118" s="48">
        <v>0</v>
      </c>
      <c r="H118" s="48">
        <v>1</v>
      </c>
      <c r="I118" s="48">
        <v>1</v>
      </c>
      <c r="J118" s="48">
        <v>1</v>
      </c>
      <c r="K118" s="48">
        <v>1</v>
      </c>
      <c r="L118" s="48">
        <v>0</v>
      </c>
      <c r="M118" s="48">
        <v>0</v>
      </c>
      <c r="N118" s="48">
        <v>1</v>
      </c>
      <c r="O118" s="48">
        <v>0</v>
      </c>
      <c r="P118" s="48">
        <v>1</v>
      </c>
      <c r="Q118" s="118">
        <v>8</v>
      </c>
    </row>
    <row r="119" spans="2:17" s="1" customFormat="1" ht="19.5" customHeight="1" x14ac:dyDescent="0.25">
      <c r="B119" s="82" t="s">
        <v>60</v>
      </c>
      <c r="C119" s="99"/>
      <c r="D119" s="108"/>
      <c r="E119" s="109">
        <v>7285</v>
      </c>
      <c r="F119" s="109">
        <v>6412</v>
      </c>
      <c r="G119" s="109">
        <v>6438</v>
      </c>
      <c r="H119" s="109">
        <v>3952</v>
      </c>
      <c r="I119" s="109">
        <v>4819</v>
      </c>
      <c r="J119" s="109">
        <v>8954</v>
      </c>
      <c r="K119" s="109">
        <v>9540</v>
      </c>
      <c r="L119" s="109">
        <v>8076</v>
      </c>
      <c r="M119" s="109">
        <v>7312</v>
      </c>
      <c r="N119" s="109">
        <v>7909</v>
      </c>
      <c r="O119" s="109">
        <v>9143</v>
      </c>
      <c r="P119" s="109">
        <v>9838</v>
      </c>
      <c r="Q119" s="109">
        <v>89678</v>
      </c>
    </row>
    <row r="120" spans="2:17" s="1" customFormat="1" ht="19.5" customHeight="1" x14ac:dyDescent="0.25">
      <c r="B120" s="16"/>
      <c r="C120" s="84" t="s">
        <v>57</v>
      </c>
      <c r="D120" s="121"/>
      <c r="E120" s="21">
        <v>7279</v>
      </c>
      <c r="F120" s="21">
        <v>6403</v>
      </c>
      <c r="G120" s="21">
        <v>6429</v>
      </c>
      <c r="H120" s="21">
        <v>3951</v>
      </c>
      <c r="I120" s="21">
        <v>4817</v>
      </c>
      <c r="J120" s="21">
        <v>8949</v>
      </c>
      <c r="K120" s="21">
        <v>9534</v>
      </c>
      <c r="L120" s="21">
        <v>8074</v>
      </c>
      <c r="M120" s="21">
        <v>7307</v>
      </c>
      <c r="N120" s="21">
        <v>7905</v>
      </c>
      <c r="O120" s="21">
        <v>9142</v>
      </c>
      <c r="P120" s="21">
        <v>9820</v>
      </c>
      <c r="Q120" s="57">
        <v>89610</v>
      </c>
    </row>
    <row r="121" spans="2:17" s="1" customFormat="1" ht="19.5" customHeight="1" x14ac:dyDescent="0.25">
      <c r="B121" s="85"/>
      <c r="C121" s="86"/>
      <c r="D121" s="110" t="s">
        <v>103</v>
      </c>
      <c r="E121" s="35">
        <v>2</v>
      </c>
      <c r="F121" s="35">
        <v>0</v>
      </c>
      <c r="G121" s="35">
        <v>1</v>
      </c>
      <c r="H121" s="35">
        <v>0</v>
      </c>
      <c r="I121" s="35">
        <v>0</v>
      </c>
      <c r="J121" s="35">
        <v>0</v>
      </c>
      <c r="K121" s="35">
        <v>1</v>
      </c>
      <c r="L121" s="35">
        <v>0</v>
      </c>
      <c r="M121" s="35">
        <v>1</v>
      </c>
      <c r="N121" s="35">
        <v>3</v>
      </c>
      <c r="O121" s="35">
        <v>3</v>
      </c>
      <c r="P121" s="35">
        <v>7</v>
      </c>
      <c r="Q121" s="53">
        <v>18</v>
      </c>
    </row>
    <row r="122" spans="2:17" s="1" customFormat="1" ht="19.5" customHeight="1" x14ac:dyDescent="0.25">
      <c r="B122" s="85"/>
      <c r="C122" s="86"/>
      <c r="D122" s="110" t="s">
        <v>104</v>
      </c>
      <c r="E122" s="35">
        <v>8</v>
      </c>
      <c r="F122" s="35">
        <v>11</v>
      </c>
      <c r="G122" s="35">
        <v>9</v>
      </c>
      <c r="H122" s="35">
        <v>5</v>
      </c>
      <c r="I122" s="35">
        <v>19</v>
      </c>
      <c r="J122" s="35">
        <v>14</v>
      </c>
      <c r="K122" s="35">
        <v>11</v>
      </c>
      <c r="L122" s="35">
        <v>34</v>
      </c>
      <c r="M122" s="35">
        <v>37</v>
      </c>
      <c r="N122" s="35">
        <v>23</v>
      </c>
      <c r="O122" s="35">
        <v>25</v>
      </c>
      <c r="P122" s="35">
        <v>30</v>
      </c>
      <c r="Q122" s="53">
        <v>226</v>
      </c>
    </row>
    <row r="123" spans="2:17" s="1" customFormat="1" ht="19.5" customHeight="1" x14ac:dyDescent="0.25">
      <c r="B123" s="85"/>
      <c r="C123" s="86"/>
      <c r="D123" s="110" t="s">
        <v>30</v>
      </c>
      <c r="E123" s="35">
        <v>359</v>
      </c>
      <c r="F123" s="35">
        <v>289</v>
      </c>
      <c r="G123" s="35">
        <v>237</v>
      </c>
      <c r="H123" s="35">
        <v>175</v>
      </c>
      <c r="I123" s="35">
        <v>205</v>
      </c>
      <c r="J123" s="35">
        <v>465</v>
      </c>
      <c r="K123" s="35">
        <v>465</v>
      </c>
      <c r="L123" s="35">
        <v>380</v>
      </c>
      <c r="M123" s="35">
        <v>357</v>
      </c>
      <c r="N123" s="35">
        <v>262</v>
      </c>
      <c r="O123" s="35">
        <v>351</v>
      </c>
      <c r="P123" s="35">
        <v>286</v>
      </c>
      <c r="Q123" s="53">
        <v>3831</v>
      </c>
    </row>
    <row r="124" spans="2:17" s="1" customFormat="1" ht="19.5" customHeight="1" x14ac:dyDescent="0.25">
      <c r="B124" s="87"/>
      <c r="C124" s="88"/>
      <c r="D124" s="110" t="s">
        <v>108</v>
      </c>
      <c r="E124" s="35">
        <v>284</v>
      </c>
      <c r="F124" s="35">
        <v>86</v>
      </c>
      <c r="G124" s="35">
        <v>15</v>
      </c>
      <c r="H124" s="35">
        <v>64</v>
      </c>
      <c r="I124" s="35">
        <v>124</v>
      </c>
      <c r="J124" s="35">
        <v>230</v>
      </c>
      <c r="K124" s="35">
        <v>105</v>
      </c>
      <c r="L124" s="35">
        <v>40</v>
      </c>
      <c r="M124" s="35">
        <v>22</v>
      </c>
      <c r="N124" s="35">
        <v>29</v>
      </c>
      <c r="O124" s="35">
        <v>194</v>
      </c>
      <c r="P124" s="35">
        <v>283</v>
      </c>
      <c r="Q124" s="53">
        <v>1476</v>
      </c>
    </row>
    <row r="125" spans="2:17" s="1" customFormat="1" ht="19.5" customHeight="1" x14ac:dyDescent="0.25">
      <c r="B125" s="87"/>
      <c r="C125" s="88"/>
      <c r="D125" s="110" t="s">
        <v>83</v>
      </c>
      <c r="E125" s="35">
        <v>107</v>
      </c>
      <c r="F125" s="35">
        <v>108</v>
      </c>
      <c r="G125" s="35">
        <v>70</v>
      </c>
      <c r="H125" s="35">
        <v>50</v>
      </c>
      <c r="I125" s="35">
        <v>46</v>
      </c>
      <c r="J125" s="35">
        <v>52</v>
      </c>
      <c r="K125" s="35">
        <v>41</v>
      </c>
      <c r="L125" s="35">
        <v>34</v>
      </c>
      <c r="M125" s="35">
        <v>28</v>
      </c>
      <c r="N125" s="35">
        <v>26</v>
      </c>
      <c r="O125" s="35">
        <v>9</v>
      </c>
      <c r="P125" s="35">
        <v>8</v>
      </c>
      <c r="Q125" s="53">
        <v>579</v>
      </c>
    </row>
    <row r="126" spans="2:17" s="1" customFormat="1" ht="19.5" customHeight="1" x14ac:dyDescent="0.25">
      <c r="B126" s="87"/>
      <c r="C126" s="88"/>
      <c r="D126" s="110" t="s">
        <v>106</v>
      </c>
      <c r="E126" s="35">
        <v>311</v>
      </c>
      <c r="F126" s="35">
        <v>279</v>
      </c>
      <c r="G126" s="35">
        <v>225</v>
      </c>
      <c r="H126" s="35">
        <v>258</v>
      </c>
      <c r="I126" s="35">
        <v>250</v>
      </c>
      <c r="J126" s="35">
        <v>488</v>
      </c>
      <c r="K126" s="35">
        <v>528</v>
      </c>
      <c r="L126" s="35">
        <v>581</v>
      </c>
      <c r="M126" s="35">
        <v>569</v>
      </c>
      <c r="N126" s="35">
        <v>485</v>
      </c>
      <c r="O126" s="35">
        <v>497</v>
      </c>
      <c r="P126" s="35">
        <v>593</v>
      </c>
      <c r="Q126" s="53">
        <v>5064</v>
      </c>
    </row>
    <row r="127" spans="2:17" s="1" customFormat="1" ht="19.5" customHeight="1" x14ac:dyDescent="0.25">
      <c r="B127" s="87"/>
      <c r="C127" s="88"/>
      <c r="D127" s="110" t="s">
        <v>109</v>
      </c>
      <c r="E127" s="35">
        <v>1759</v>
      </c>
      <c r="F127" s="35">
        <v>1744</v>
      </c>
      <c r="G127" s="35">
        <v>1857</v>
      </c>
      <c r="H127" s="35">
        <v>1171</v>
      </c>
      <c r="I127" s="35">
        <v>1474</v>
      </c>
      <c r="J127" s="35">
        <v>2644</v>
      </c>
      <c r="K127" s="35">
        <v>2848</v>
      </c>
      <c r="L127" s="35">
        <v>2604</v>
      </c>
      <c r="M127" s="35">
        <v>2279</v>
      </c>
      <c r="N127" s="35">
        <v>2285</v>
      </c>
      <c r="O127" s="35">
        <v>2498</v>
      </c>
      <c r="P127" s="35">
        <v>2423</v>
      </c>
      <c r="Q127" s="53">
        <v>25586</v>
      </c>
    </row>
    <row r="128" spans="2:17" s="1" customFormat="1" ht="19.5" hidden="1" customHeight="1" x14ac:dyDescent="0.25">
      <c r="B128" s="87"/>
      <c r="C128" s="88"/>
      <c r="D128" s="110" t="s">
        <v>110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53">
        <v>0</v>
      </c>
    </row>
    <row r="129" spans="2:17" s="1" customFormat="1" ht="19.5" hidden="1" customHeight="1" x14ac:dyDescent="0.25">
      <c r="B129" s="87"/>
      <c r="C129" s="88"/>
      <c r="D129" s="110" t="s">
        <v>111</v>
      </c>
      <c r="E129" s="35">
        <v>0</v>
      </c>
      <c r="F129" s="35">
        <v>0</v>
      </c>
      <c r="G129" s="35">
        <v>0</v>
      </c>
      <c r="H129" s="35">
        <v>0</v>
      </c>
      <c r="I129" s="35">
        <v>0</v>
      </c>
      <c r="J129" s="35">
        <v>0</v>
      </c>
      <c r="K129" s="35">
        <v>0</v>
      </c>
      <c r="L129" s="35">
        <v>0</v>
      </c>
      <c r="M129" s="35">
        <v>0</v>
      </c>
      <c r="N129" s="35">
        <v>0</v>
      </c>
      <c r="O129" s="35">
        <v>0</v>
      </c>
      <c r="P129" s="35">
        <v>0</v>
      </c>
      <c r="Q129" s="53">
        <v>0</v>
      </c>
    </row>
    <row r="130" spans="2:17" s="1" customFormat="1" ht="19.5" customHeight="1" x14ac:dyDescent="0.25">
      <c r="B130" s="87"/>
      <c r="C130" s="88"/>
      <c r="D130" s="110" t="s">
        <v>93</v>
      </c>
      <c r="E130" s="35">
        <v>2193</v>
      </c>
      <c r="F130" s="35">
        <v>2047</v>
      </c>
      <c r="G130" s="35">
        <v>1811</v>
      </c>
      <c r="H130" s="35">
        <v>1106</v>
      </c>
      <c r="I130" s="35">
        <v>1243</v>
      </c>
      <c r="J130" s="35">
        <v>2491</v>
      </c>
      <c r="K130" s="35">
        <v>3019</v>
      </c>
      <c r="L130" s="35">
        <v>2457</v>
      </c>
      <c r="M130" s="35">
        <v>2082</v>
      </c>
      <c r="N130" s="35">
        <v>2529</v>
      </c>
      <c r="O130" s="35">
        <v>2895</v>
      </c>
      <c r="P130" s="35">
        <v>2885</v>
      </c>
      <c r="Q130" s="53">
        <v>26758</v>
      </c>
    </row>
    <row r="131" spans="2:17" s="1" customFormat="1" ht="19.5" customHeight="1" x14ac:dyDescent="0.25">
      <c r="B131" s="87"/>
      <c r="C131" s="88"/>
      <c r="D131" s="110" t="s">
        <v>116</v>
      </c>
      <c r="E131" s="35">
        <v>162</v>
      </c>
      <c r="F131" s="35">
        <v>142</v>
      </c>
      <c r="G131" s="35">
        <v>120</v>
      </c>
      <c r="H131" s="35">
        <v>74</v>
      </c>
      <c r="I131" s="35">
        <v>92</v>
      </c>
      <c r="J131" s="35">
        <v>184</v>
      </c>
      <c r="K131" s="35">
        <v>291</v>
      </c>
      <c r="L131" s="35">
        <v>251</v>
      </c>
      <c r="M131" s="35">
        <v>218</v>
      </c>
      <c r="N131" s="35">
        <v>169</v>
      </c>
      <c r="O131" s="35">
        <v>208</v>
      </c>
      <c r="P131" s="35">
        <v>220</v>
      </c>
      <c r="Q131" s="53">
        <v>2131</v>
      </c>
    </row>
    <row r="132" spans="2:17" s="1" customFormat="1" ht="19.5" customHeight="1" x14ac:dyDescent="0.25">
      <c r="B132" s="87"/>
      <c r="C132" s="88"/>
      <c r="D132" s="110" t="s">
        <v>95</v>
      </c>
      <c r="E132" s="35">
        <v>27</v>
      </c>
      <c r="F132" s="35">
        <v>15</v>
      </c>
      <c r="G132" s="35">
        <v>13</v>
      </c>
      <c r="H132" s="35">
        <v>14</v>
      </c>
      <c r="I132" s="35">
        <v>8</v>
      </c>
      <c r="J132" s="35">
        <v>15</v>
      </c>
      <c r="K132" s="35">
        <v>27</v>
      </c>
      <c r="L132" s="35">
        <v>61</v>
      </c>
      <c r="M132" s="35">
        <v>24</v>
      </c>
      <c r="N132" s="35">
        <v>32</v>
      </c>
      <c r="O132" s="35">
        <v>8</v>
      </c>
      <c r="P132" s="35">
        <v>9</v>
      </c>
      <c r="Q132" s="53">
        <v>253</v>
      </c>
    </row>
    <row r="133" spans="2:17" s="1" customFormat="1" ht="19.5" customHeight="1" x14ac:dyDescent="0.25">
      <c r="B133" s="87"/>
      <c r="C133" s="88"/>
      <c r="D133" s="110" t="s">
        <v>96</v>
      </c>
      <c r="E133" s="35">
        <v>10</v>
      </c>
      <c r="F133" s="35">
        <v>10</v>
      </c>
      <c r="G133" s="35">
        <v>7</v>
      </c>
      <c r="H133" s="35">
        <v>4</v>
      </c>
      <c r="I133" s="35">
        <v>6</v>
      </c>
      <c r="J133" s="35">
        <v>3</v>
      </c>
      <c r="K133" s="35">
        <v>21</v>
      </c>
      <c r="L133" s="35">
        <v>48</v>
      </c>
      <c r="M133" s="35">
        <v>19</v>
      </c>
      <c r="N133" s="35">
        <v>25</v>
      </c>
      <c r="O133" s="35">
        <v>3</v>
      </c>
      <c r="P133" s="35">
        <v>9</v>
      </c>
      <c r="Q133" s="53">
        <v>165</v>
      </c>
    </row>
    <row r="134" spans="2:17" s="1" customFormat="1" ht="19.5" customHeight="1" x14ac:dyDescent="0.25">
      <c r="B134" s="87"/>
      <c r="C134" s="88"/>
      <c r="D134" s="110" t="s">
        <v>97</v>
      </c>
      <c r="E134" s="35">
        <v>17</v>
      </c>
      <c r="F134" s="35">
        <v>5</v>
      </c>
      <c r="G134" s="35">
        <v>6</v>
      </c>
      <c r="H134" s="35">
        <v>10</v>
      </c>
      <c r="I134" s="35">
        <v>2</v>
      </c>
      <c r="J134" s="35">
        <v>12</v>
      </c>
      <c r="K134" s="35">
        <v>6</v>
      </c>
      <c r="L134" s="35">
        <v>13</v>
      </c>
      <c r="M134" s="35">
        <v>5</v>
      </c>
      <c r="N134" s="35">
        <v>7</v>
      </c>
      <c r="O134" s="35">
        <v>5</v>
      </c>
      <c r="P134" s="35">
        <v>0</v>
      </c>
      <c r="Q134" s="53">
        <v>88</v>
      </c>
    </row>
    <row r="135" spans="2:17" s="1" customFormat="1" ht="19.5" customHeight="1" x14ac:dyDescent="0.25">
      <c r="B135" s="85"/>
      <c r="C135" s="86"/>
      <c r="D135" s="110" t="s">
        <v>112</v>
      </c>
      <c r="E135" s="35">
        <v>557</v>
      </c>
      <c r="F135" s="35">
        <v>631</v>
      </c>
      <c r="G135" s="35">
        <v>705</v>
      </c>
      <c r="H135" s="35">
        <v>299</v>
      </c>
      <c r="I135" s="35">
        <v>500</v>
      </c>
      <c r="J135" s="35">
        <v>933</v>
      </c>
      <c r="K135" s="35">
        <v>837</v>
      </c>
      <c r="L135" s="35">
        <v>520</v>
      </c>
      <c r="M135" s="35">
        <v>565</v>
      </c>
      <c r="N135" s="35">
        <v>832</v>
      </c>
      <c r="O135" s="35">
        <v>1012</v>
      </c>
      <c r="P135" s="35">
        <v>1321</v>
      </c>
      <c r="Q135" s="53">
        <v>8712</v>
      </c>
    </row>
    <row r="136" spans="2:17" s="1" customFormat="1" ht="19.5" customHeight="1" x14ac:dyDescent="0.25">
      <c r="B136" s="16"/>
      <c r="C136" s="100"/>
      <c r="D136" s="110" t="s">
        <v>113</v>
      </c>
      <c r="E136" s="35">
        <v>1510</v>
      </c>
      <c r="F136" s="35">
        <v>1051</v>
      </c>
      <c r="G136" s="35">
        <v>1366</v>
      </c>
      <c r="H136" s="35">
        <v>735</v>
      </c>
      <c r="I136" s="35">
        <v>856</v>
      </c>
      <c r="J136" s="35">
        <v>1433</v>
      </c>
      <c r="K136" s="35">
        <v>1361</v>
      </c>
      <c r="L136" s="35">
        <v>1112</v>
      </c>
      <c r="M136" s="35">
        <v>1125</v>
      </c>
      <c r="N136" s="35">
        <v>1230</v>
      </c>
      <c r="O136" s="35">
        <v>1442</v>
      </c>
      <c r="P136" s="35">
        <v>1755</v>
      </c>
      <c r="Q136" s="53">
        <v>14976</v>
      </c>
    </row>
    <row r="137" spans="2:17" s="1" customFormat="1" ht="19.5" customHeight="1" x14ac:dyDescent="0.25">
      <c r="B137" s="89"/>
      <c r="C137" s="90" t="s">
        <v>58</v>
      </c>
      <c r="D137" s="33"/>
      <c r="E137" s="48">
        <v>6</v>
      </c>
      <c r="F137" s="48">
        <v>9</v>
      </c>
      <c r="G137" s="48">
        <v>9</v>
      </c>
      <c r="H137" s="48">
        <v>1</v>
      </c>
      <c r="I137" s="48">
        <v>2</v>
      </c>
      <c r="J137" s="48">
        <v>5</v>
      </c>
      <c r="K137" s="48">
        <v>6</v>
      </c>
      <c r="L137" s="48">
        <v>2</v>
      </c>
      <c r="M137" s="48">
        <v>5</v>
      </c>
      <c r="N137" s="48">
        <v>4</v>
      </c>
      <c r="O137" s="48">
        <v>1</v>
      </c>
      <c r="P137" s="48">
        <v>18</v>
      </c>
      <c r="Q137" s="118">
        <v>68</v>
      </c>
    </row>
    <row r="138" spans="2:17" s="1" customFormat="1" ht="19.5" customHeight="1" x14ac:dyDescent="0.25">
      <c r="B138" s="82" t="s">
        <v>61</v>
      </c>
      <c r="C138" s="101"/>
      <c r="D138" s="122"/>
      <c r="E138" s="109">
        <v>1492</v>
      </c>
      <c r="F138" s="109">
        <v>1286</v>
      </c>
      <c r="G138" s="109">
        <v>883</v>
      </c>
      <c r="H138" s="109">
        <v>320</v>
      </c>
      <c r="I138" s="109">
        <v>666</v>
      </c>
      <c r="J138" s="109">
        <v>1069</v>
      </c>
      <c r="K138" s="109">
        <v>1523</v>
      </c>
      <c r="L138" s="109">
        <v>1497</v>
      </c>
      <c r="M138" s="109">
        <v>1234</v>
      </c>
      <c r="N138" s="109">
        <v>1436</v>
      </c>
      <c r="O138" s="109">
        <v>1389</v>
      </c>
      <c r="P138" s="109">
        <v>1145</v>
      </c>
      <c r="Q138" s="109">
        <v>13940</v>
      </c>
    </row>
    <row r="139" spans="2:17" s="1" customFormat="1" ht="19.5" customHeight="1" x14ac:dyDescent="0.25">
      <c r="B139" s="16"/>
      <c r="C139" s="84" t="s">
        <v>57</v>
      </c>
      <c r="D139" s="14"/>
      <c r="E139" s="21">
        <v>1460</v>
      </c>
      <c r="F139" s="21">
        <v>1274</v>
      </c>
      <c r="G139" s="21">
        <v>869</v>
      </c>
      <c r="H139" s="21">
        <v>316</v>
      </c>
      <c r="I139" s="21">
        <v>637</v>
      </c>
      <c r="J139" s="21">
        <v>1056</v>
      </c>
      <c r="K139" s="21">
        <v>1515</v>
      </c>
      <c r="L139" s="21">
        <v>1490</v>
      </c>
      <c r="M139" s="21">
        <v>1228</v>
      </c>
      <c r="N139" s="21">
        <v>1420</v>
      </c>
      <c r="O139" s="21">
        <v>1372</v>
      </c>
      <c r="P139" s="21">
        <v>1119</v>
      </c>
      <c r="Q139" s="21">
        <v>13756</v>
      </c>
    </row>
    <row r="140" spans="2:17" s="1" customFormat="1" ht="19.5" customHeight="1" x14ac:dyDescent="0.25">
      <c r="B140" s="16"/>
      <c r="C140" s="100"/>
      <c r="D140" s="14" t="s">
        <v>103</v>
      </c>
      <c r="E140" s="15">
        <v>213</v>
      </c>
      <c r="F140" s="15">
        <v>103</v>
      </c>
      <c r="G140" s="15">
        <v>122</v>
      </c>
      <c r="H140" s="15">
        <v>53</v>
      </c>
      <c r="I140" s="15">
        <v>51</v>
      </c>
      <c r="J140" s="15">
        <v>123</v>
      </c>
      <c r="K140" s="15">
        <v>185</v>
      </c>
      <c r="L140" s="15">
        <v>149</v>
      </c>
      <c r="M140" s="15">
        <v>131</v>
      </c>
      <c r="N140" s="15">
        <v>183</v>
      </c>
      <c r="O140" s="15">
        <v>132</v>
      </c>
      <c r="P140" s="15">
        <v>169</v>
      </c>
      <c r="Q140" s="53">
        <v>1614</v>
      </c>
    </row>
    <row r="141" spans="2:17" s="1" customFormat="1" ht="19.5" customHeight="1" x14ac:dyDescent="0.25">
      <c r="B141" s="16"/>
      <c r="C141" s="100"/>
      <c r="D141" s="14" t="s">
        <v>106</v>
      </c>
      <c r="E141" s="15">
        <v>11</v>
      </c>
      <c r="F141" s="15">
        <v>30</v>
      </c>
      <c r="G141" s="15">
        <v>32</v>
      </c>
      <c r="H141" s="15">
        <v>25</v>
      </c>
      <c r="I141" s="15">
        <v>6</v>
      </c>
      <c r="J141" s="15">
        <v>19</v>
      </c>
      <c r="K141" s="15">
        <v>20</v>
      </c>
      <c r="L141" s="15">
        <v>31</v>
      </c>
      <c r="M141" s="15">
        <v>66</v>
      </c>
      <c r="N141" s="15">
        <v>87</v>
      </c>
      <c r="O141" s="15">
        <v>148</v>
      </c>
      <c r="P141" s="15">
        <v>137</v>
      </c>
      <c r="Q141" s="53">
        <v>612</v>
      </c>
    </row>
    <row r="142" spans="2:17" s="1" customFormat="1" ht="19.5" customHeight="1" x14ac:dyDescent="0.25">
      <c r="B142" s="16"/>
      <c r="C142" s="100"/>
      <c r="D142" s="110" t="s">
        <v>109</v>
      </c>
      <c r="E142" s="15">
        <v>270</v>
      </c>
      <c r="F142" s="15">
        <v>289</v>
      </c>
      <c r="G142" s="15">
        <v>189</v>
      </c>
      <c r="H142" s="15">
        <v>118</v>
      </c>
      <c r="I142" s="15">
        <v>175</v>
      </c>
      <c r="J142" s="15">
        <v>205</v>
      </c>
      <c r="K142" s="15">
        <v>496</v>
      </c>
      <c r="L142" s="15">
        <v>692</v>
      </c>
      <c r="M142" s="15">
        <v>363</v>
      </c>
      <c r="N142" s="15">
        <v>530</v>
      </c>
      <c r="O142" s="15">
        <v>547</v>
      </c>
      <c r="P142" s="15">
        <v>372</v>
      </c>
      <c r="Q142" s="53">
        <v>4246</v>
      </c>
    </row>
    <row r="143" spans="2:17" s="1" customFormat="1" ht="19.5" customHeight="1" x14ac:dyDescent="0.25">
      <c r="B143" s="16"/>
      <c r="C143" s="100"/>
      <c r="D143" s="14" t="s">
        <v>93</v>
      </c>
      <c r="E143" s="15">
        <v>853</v>
      </c>
      <c r="F143" s="15">
        <v>745</v>
      </c>
      <c r="G143" s="15">
        <v>477</v>
      </c>
      <c r="H143" s="15">
        <v>99</v>
      </c>
      <c r="I143" s="15">
        <v>347</v>
      </c>
      <c r="J143" s="15">
        <v>644</v>
      </c>
      <c r="K143" s="15">
        <v>731</v>
      </c>
      <c r="L143" s="15">
        <v>552</v>
      </c>
      <c r="M143" s="15">
        <v>610</v>
      </c>
      <c r="N143" s="15">
        <v>538</v>
      </c>
      <c r="O143" s="15">
        <v>491</v>
      </c>
      <c r="P143" s="15">
        <v>359</v>
      </c>
      <c r="Q143" s="53">
        <v>6446</v>
      </c>
    </row>
    <row r="144" spans="2:17" s="1" customFormat="1" ht="19.5" customHeight="1" x14ac:dyDescent="0.25">
      <c r="B144" s="16"/>
      <c r="C144" s="100"/>
      <c r="D144" s="14" t="s">
        <v>112</v>
      </c>
      <c r="E144" s="15">
        <v>60</v>
      </c>
      <c r="F144" s="15">
        <v>65</v>
      </c>
      <c r="G144" s="15">
        <v>18</v>
      </c>
      <c r="H144" s="15">
        <v>5</v>
      </c>
      <c r="I144" s="15">
        <v>17</v>
      </c>
      <c r="J144" s="15">
        <v>30</v>
      </c>
      <c r="K144" s="15">
        <v>33</v>
      </c>
      <c r="L144" s="15">
        <v>29</v>
      </c>
      <c r="M144" s="15">
        <v>21</v>
      </c>
      <c r="N144" s="15">
        <v>44</v>
      </c>
      <c r="O144" s="15">
        <v>42</v>
      </c>
      <c r="P144" s="15">
        <v>30</v>
      </c>
      <c r="Q144" s="53">
        <v>394</v>
      </c>
    </row>
    <row r="145" spans="2:17" s="1" customFormat="1" ht="19.5" customHeight="1" x14ac:dyDescent="0.25">
      <c r="B145" s="16"/>
      <c r="C145" s="100"/>
      <c r="D145" s="14" t="s">
        <v>113</v>
      </c>
      <c r="E145" s="15">
        <v>53</v>
      </c>
      <c r="F145" s="15">
        <v>42</v>
      </c>
      <c r="G145" s="15">
        <v>31</v>
      </c>
      <c r="H145" s="15">
        <v>16</v>
      </c>
      <c r="I145" s="15">
        <v>41</v>
      </c>
      <c r="J145" s="15">
        <v>35</v>
      </c>
      <c r="K145" s="15">
        <v>50</v>
      </c>
      <c r="L145" s="15">
        <v>37</v>
      </c>
      <c r="M145" s="15">
        <v>37</v>
      </c>
      <c r="N145" s="15">
        <v>38</v>
      </c>
      <c r="O145" s="15">
        <v>12</v>
      </c>
      <c r="P145" s="15">
        <v>52</v>
      </c>
      <c r="Q145" s="53">
        <v>444</v>
      </c>
    </row>
    <row r="146" spans="2:17" s="1" customFormat="1" ht="19.5" customHeight="1" x14ac:dyDescent="0.25">
      <c r="B146" s="89"/>
      <c r="C146" s="90" t="s">
        <v>58</v>
      </c>
      <c r="D146" s="33"/>
      <c r="E146" s="48">
        <v>32</v>
      </c>
      <c r="F146" s="48">
        <v>12</v>
      </c>
      <c r="G146" s="48">
        <v>14</v>
      </c>
      <c r="H146" s="48">
        <v>4</v>
      </c>
      <c r="I146" s="48">
        <v>29</v>
      </c>
      <c r="J146" s="48">
        <v>13</v>
      </c>
      <c r="K146" s="48">
        <v>8</v>
      </c>
      <c r="L146" s="48">
        <v>7</v>
      </c>
      <c r="M146" s="48">
        <v>6</v>
      </c>
      <c r="N146" s="48">
        <v>16</v>
      </c>
      <c r="O146" s="48">
        <v>17</v>
      </c>
      <c r="P146" s="48">
        <v>26</v>
      </c>
      <c r="Q146" s="118">
        <v>184</v>
      </c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pageSetUpPr fitToPage="1"/>
  </sheetPr>
  <dimension ref="B2:U19"/>
  <sheetViews>
    <sheetView topLeftCell="A4" workbookViewId="0">
      <selection activeCell="E13" sqref="E13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5" width="9.140625" style="1"/>
    <col min="6" max="6" width="10.5703125" style="1" bestFit="1" customWidth="1"/>
    <col min="7" max="7" width="9.140625" style="1"/>
    <col min="8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2" spans="2:18" ht="23.25" x14ac:dyDescent="0.25">
      <c r="B2" s="107" t="s">
        <v>21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8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5" spans="2:18" ht="21" x14ac:dyDescent="0.25">
      <c r="B5" s="6"/>
      <c r="C5" s="7" t="s">
        <v>31</v>
      </c>
      <c r="D5" s="62">
        <v>2020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  <c r="Q5" s="23"/>
      <c r="R5" s="56"/>
    </row>
    <row r="6" spans="2:18" ht="19.5" customHeight="1" x14ac:dyDescent="0.25">
      <c r="B6" s="12"/>
      <c r="C6" s="11"/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52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5" t="s">
        <v>32</v>
      </c>
      <c r="Q6" s="2"/>
    </row>
    <row r="7" spans="2:18" s="1" customFormat="1" ht="19.5" customHeight="1" x14ac:dyDescent="0.25">
      <c r="B7" s="9" t="s">
        <v>33</v>
      </c>
      <c r="C7" s="8"/>
      <c r="D7" s="20">
        <f>+D8+D11+D17</f>
        <v>20549</v>
      </c>
      <c r="E7" s="20">
        <f t="shared" ref="E7:O7" si="0">+E8+E11+E17</f>
        <v>37677</v>
      </c>
      <c r="F7" s="20">
        <f t="shared" si="0"/>
        <v>30772</v>
      </c>
      <c r="G7" s="20">
        <f t="shared" si="0"/>
        <v>7212</v>
      </c>
      <c r="H7" s="20">
        <f t="shared" si="0"/>
        <v>3870</v>
      </c>
      <c r="I7" s="20">
        <f t="shared" si="0"/>
        <v>19414</v>
      </c>
      <c r="J7" s="20">
        <f t="shared" si="0"/>
        <v>29126</v>
      </c>
      <c r="K7" s="20">
        <f t="shared" si="0"/>
        <v>27897</v>
      </c>
      <c r="L7" s="20">
        <f t="shared" si="0"/>
        <v>30519</v>
      </c>
      <c r="M7" s="20">
        <f t="shared" si="0"/>
        <v>34882</v>
      </c>
      <c r="N7" s="20">
        <f t="shared" si="0"/>
        <v>44007</v>
      </c>
      <c r="O7" s="20">
        <f t="shared" si="0"/>
        <v>38405</v>
      </c>
      <c r="P7" s="20">
        <f>SUM(D7:O7)</f>
        <v>324330</v>
      </c>
      <c r="Q7" s="3"/>
    </row>
    <row r="8" spans="2:18" s="1" customFormat="1" ht="19.5" customHeight="1" x14ac:dyDescent="0.25">
      <c r="B8" s="13" t="s">
        <v>34</v>
      </c>
      <c r="C8" s="14"/>
      <c r="D8" s="21">
        <f>+D9+D10</f>
        <v>19390</v>
      </c>
      <c r="E8" s="21">
        <f t="shared" ref="E8:O8" si="1">+E9+E10</f>
        <v>36344</v>
      </c>
      <c r="F8" s="21">
        <f t="shared" si="1"/>
        <v>29496</v>
      </c>
      <c r="G8" s="21">
        <f t="shared" si="1"/>
        <v>6925</v>
      </c>
      <c r="H8" s="21">
        <f t="shared" si="1"/>
        <v>2968</v>
      </c>
      <c r="I8" s="21">
        <f t="shared" si="1"/>
        <v>17846</v>
      </c>
      <c r="J8" s="21">
        <f t="shared" si="1"/>
        <v>27348</v>
      </c>
      <c r="K8" s="21">
        <f t="shared" si="1"/>
        <v>26545</v>
      </c>
      <c r="L8" s="21">
        <f t="shared" si="1"/>
        <v>28657</v>
      </c>
      <c r="M8" s="21">
        <f t="shared" si="1"/>
        <v>32926</v>
      </c>
      <c r="N8" s="21">
        <f t="shared" si="1"/>
        <v>42253</v>
      </c>
      <c r="O8" s="21">
        <f t="shared" si="1"/>
        <v>36270</v>
      </c>
      <c r="P8" s="21">
        <f>SUM(D8:O8)</f>
        <v>306968</v>
      </c>
      <c r="Q8" s="3"/>
    </row>
    <row r="9" spans="2:18" s="1" customFormat="1" ht="19.5" customHeight="1" x14ac:dyDescent="0.25">
      <c r="B9" s="16"/>
      <c r="C9" s="14" t="s">
        <v>35</v>
      </c>
      <c r="D9" s="15">
        <v>17445</v>
      </c>
      <c r="E9" s="15">
        <v>32117</v>
      </c>
      <c r="F9" s="15">
        <v>24852</v>
      </c>
      <c r="G9" s="15">
        <v>5831</v>
      </c>
      <c r="H9" s="15">
        <v>2016</v>
      </c>
      <c r="I9" s="15">
        <v>13224</v>
      </c>
      <c r="J9" s="15">
        <v>21265</v>
      </c>
      <c r="K9" s="15">
        <v>22906</v>
      </c>
      <c r="L9" s="15">
        <v>25127</v>
      </c>
      <c r="M9" s="15">
        <v>27837</v>
      </c>
      <c r="N9" s="15">
        <v>35397</v>
      </c>
      <c r="O9" s="15">
        <v>30262</v>
      </c>
      <c r="P9" s="15">
        <f>SUM(D9:O9)</f>
        <v>258279</v>
      </c>
      <c r="Q9" s="3"/>
    </row>
    <row r="10" spans="2:18" s="1" customFormat="1" ht="19.5" customHeight="1" x14ac:dyDescent="0.25">
      <c r="B10" s="16"/>
      <c r="C10" s="14" t="s">
        <v>36</v>
      </c>
      <c r="D10" s="15">
        <v>1945</v>
      </c>
      <c r="E10" s="15">
        <v>4227</v>
      </c>
      <c r="F10" s="15">
        <v>4644</v>
      </c>
      <c r="G10" s="15">
        <v>1094</v>
      </c>
      <c r="H10" s="15">
        <v>952</v>
      </c>
      <c r="I10" s="15">
        <v>4622</v>
      </c>
      <c r="J10" s="15">
        <v>6083</v>
      </c>
      <c r="K10" s="15">
        <v>3639</v>
      </c>
      <c r="L10" s="15">
        <v>3530</v>
      </c>
      <c r="M10" s="15">
        <v>5089</v>
      </c>
      <c r="N10" s="15">
        <v>6856</v>
      </c>
      <c r="O10" s="15">
        <v>6008</v>
      </c>
      <c r="P10" s="15">
        <f t="shared" ref="P10:P19" si="2">SUM(D10:O10)</f>
        <v>48689</v>
      </c>
      <c r="Q10" s="3"/>
    </row>
    <row r="11" spans="2:18" s="1" customFormat="1" ht="19.5" customHeight="1" x14ac:dyDescent="0.25">
      <c r="B11" s="13" t="s">
        <v>37</v>
      </c>
      <c r="C11" s="14"/>
      <c r="D11" s="21">
        <f>SUM(D12:D16)</f>
        <v>893</v>
      </c>
      <c r="E11" s="21">
        <f t="shared" ref="E11:O11" si="3">SUM(E12:E16)</f>
        <v>897</v>
      </c>
      <c r="F11" s="21">
        <f t="shared" si="3"/>
        <v>969</v>
      </c>
      <c r="G11" s="21">
        <f t="shared" si="3"/>
        <v>217</v>
      </c>
      <c r="H11" s="21">
        <f t="shared" si="3"/>
        <v>636</v>
      </c>
      <c r="I11" s="21">
        <f t="shared" si="3"/>
        <v>1187</v>
      </c>
      <c r="J11" s="21">
        <f t="shared" si="3"/>
        <v>1217</v>
      </c>
      <c r="K11" s="21">
        <f t="shared" si="3"/>
        <v>1116</v>
      </c>
      <c r="L11" s="21">
        <f t="shared" si="3"/>
        <v>1568</v>
      </c>
      <c r="M11" s="21">
        <f t="shared" si="3"/>
        <v>1474</v>
      </c>
      <c r="N11" s="21">
        <f t="shared" si="3"/>
        <v>1426</v>
      </c>
      <c r="O11" s="21">
        <f t="shared" si="3"/>
        <v>1643</v>
      </c>
      <c r="P11" s="21">
        <f>SUM(D11:O11)</f>
        <v>13243</v>
      </c>
      <c r="Q11" s="3"/>
    </row>
    <row r="12" spans="2:18" s="1" customFormat="1" ht="19.5" customHeight="1" x14ac:dyDescent="0.25">
      <c r="B12" s="16"/>
      <c r="C12" s="14" t="s">
        <v>38</v>
      </c>
      <c r="D12" s="35">
        <v>0</v>
      </c>
      <c r="E12" s="35">
        <v>7</v>
      </c>
      <c r="F12" s="35">
        <v>10</v>
      </c>
      <c r="G12" s="35">
        <v>0</v>
      </c>
      <c r="H12" s="35">
        <v>8</v>
      </c>
      <c r="I12" s="35">
        <v>0</v>
      </c>
      <c r="J12" s="35">
        <v>52</v>
      </c>
      <c r="K12" s="35">
        <v>4</v>
      </c>
      <c r="L12" s="35">
        <v>11</v>
      </c>
      <c r="M12" s="35">
        <v>7</v>
      </c>
      <c r="N12" s="35">
        <v>30</v>
      </c>
      <c r="O12" s="35">
        <v>118</v>
      </c>
      <c r="P12" s="15">
        <f t="shared" si="2"/>
        <v>247</v>
      </c>
      <c r="Q12" s="3"/>
    </row>
    <row r="13" spans="2:18" s="1" customFormat="1" ht="19.5" customHeight="1" x14ac:dyDescent="0.25">
      <c r="B13" s="16"/>
      <c r="C13" s="14" t="s">
        <v>62</v>
      </c>
      <c r="D13" s="35">
        <v>173</v>
      </c>
      <c r="E13" s="35">
        <v>147</v>
      </c>
      <c r="F13" s="35">
        <v>82</v>
      </c>
      <c r="G13" s="35">
        <v>82</v>
      </c>
      <c r="H13" s="35">
        <v>88</v>
      </c>
      <c r="I13" s="35">
        <v>163</v>
      </c>
      <c r="J13" s="35">
        <v>263</v>
      </c>
      <c r="K13" s="35">
        <v>148</v>
      </c>
      <c r="L13" s="35">
        <v>254</v>
      </c>
      <c r="M13" s="35">
        <v>288</v>
      </c>
      <c r="N13" s="35">
        <v>202</v>
      </c>
      <c r="O13" s="35">
        <v>390</v>
      </c>
      <c r="P13" s="15">
        <f t="shared" si="2"/>
        <v>2280</v>
      </c>
      <c r="Q13" s="3"/>
    </row>
    <row r="14" spans="2:18" s="1" customFormat="1" ht="19.5" customHeight="1" x14ac:dyDescent="0.25">
      <c r="B14" s="16"/>
      <c r="C14" s="14" t="s">
        <v>40</v>
      </c>
      <c r="D14" s="35">
        <v>133</v>
      </c>
      <c r="E14" s="35">
        <v>31</v>
      </c>
      <c r="F14" s="35">
        <v>23</v>
      </c>
      <c r="G14" s="35">
        <v>0</v>
      </c>
      <c r="H14" s="35">
        <v>10</v>
      </c>
      <c r="I14" s="35">
        <v>20</v>
      </c>
      <c r="J14" s="35">
        <v>54</v>
      </c>
      <c r="K14" s="35">
        <v>15</v>
      </c>
      <c r="L14" s="35">
        <v>61</v>
      </c>
      <c r="M14" s="35">
        <v>49</v>
      </c>
      <c r="N14" s="35">
        <v>59</v>
      </c>
      <c r="O14" s="35">
        <v>138</v>
      </c>
      <c r="P14" s="15">
        <f t="shared" si="2"/>
        <v>593</v>
      </c>
      <c r="Q14" s="3"/>
    </row>
    <row r="15" spans="2:18" s="1" customFormat="1" ht="19.5" customHeight="1" x14ac:dyDescent="0.25">
      <c r="B15" s="16"/>
      <c r="C15" s="14" t="s">
        <v>41</v>
      </c>
      <c r="D15" s="35">
        <v>205</v>
      </c>
      <c r="E15" s="35">
        <v>251</v>
      </c>
      <c r="F15" s="35">
        <v>289</v>
      </c>
      <c r="G15" s="35">
        <v>67</v>
      </c>
      <c r="H15" s="35">
        <v>86</v>
      </c>
      <c r="I15" s="35">
        <v>229</v>
      </c>
      <c r="J15" s="35">
        <v>406</v>
      </c>
      <c r="K15" s="35">
        <v>427</v>
      </c>
      <c r="L15" s="35">
        <v>408</v>
      </c>
      <c r="M15" s="35">
        <v>410</v>
      </c>
      <c r="N15" s="35">
        <v>348</v>
      </c>
      <c r="O15" s="35">
        <v>376</v>
      </c>
      <c r="P15" s="15">
        <f t="shared" si="2"/>
        <v>3502</v>
      </c>
      <c r="Q15" s="3"/>
    </row>
    <row r="16" spans="2:18" s="1" customFormat="1" ht="19.5" customHeight="1" x14ac:dyDescent="0.25">
      <c r="B16" s="16"/>
      <c r="C16" s="14" t="s">
        <v>42</v>
      </c>
      <c r="D16" s="35">
        <v>382</v>
      </c>
      <c r="E16" s="35">
        <v>461</v>
      </c>
      <c r="F16" s="35">
        <v>565</v>
      </c>
      <c r="G16" s="35">
        <v>68</v>
      </c>
      <c r="H16" s="35">
        <v>444</v>
      </c>
      <c r="I16" s="35">
        <v>775</v>
      </c>
      <c r="J16" s="35">
        <v>442</v>
      </c>
      <c r="K16" s="35">
        <v>522</v>
      </c>
      <c r="L16" s="35">
        <v>834</v>
      </c>
      <c r="M16" s="35">
        <v>720</v>
      </c>
      <c r="N16" s="35">
        <v>787</v>
      </c>
      <c r="O16" s="35">
        <v>621</v>
      </c>
      <c r="P16" s="15">
        <f t="shared" si="2"/>
        <v>6621</v>
      </c>
      <c r="Q16" s="3"/>
    </row>
    <row r="17" spans="2:21" s="1" customFormat="1" ht="19.5" customHeight="1" x14ac:dyDescent="0.25">
      <c r="B17" s="13" t="s">
        <v>43</v>
      </c>
      <c r="C17" s="14"/>
      <c r="D17" s="21">
        <f>+D18+D19</f>
        <v>266</v>
      </c>
      <c r="E17" s="21">
        <f t="shared" ref="E17:O17" si="4">+E18+E19</f>
        <v>436</v>
      </c>
      <c r="F17" s="21">
        <f t="shared" si="4"/>
        <v>307</v>
      </c>
      <c r="G17" s="21">
        <f t="shared" si="4"/>
        <v>70</v>
      </c>
      <c r="H17" s="21">
        <f t="shared" si="4"/>
        <v>266</v>
      </c>
      <c r="I17" s="21">
        <f t="shared" si="4"/>
        <v>381</v>
      </c>
      <c r="J17" s="21">
        <f t="shared" si="4"/>
        <v>561</v>
      </c>
      <c r="K17" s="21">
        <f t="shared" si="4"/>
        <v>236</v>
      </c>
      <c r="L17" s="21">
        <f t="shared" si="4"/>
        <v>294</v>
      </c>
      <c r="M17" s="21">
        <f t="shared" si="4"/>
        <v>482</v>
      </c>
      <c r="N17" s="21">
        <f t="shared" si="4"/>
        <v>328</v>
      </c>
      <c r="O17" s="21">
        <f t="shared" si="4"/>
        <v>492</v>
      </c>
      <c r="P17" s="21">
        <f t="shared" si="2"/>
        <v>4119</v>
      </c>
      <c r="Q17" s="3"/>
    </row>
    <row r="18" spans="2:21" s="1" customFormat="1" ht="19.5" customHeight="1" x14ac:dyDescent="0.25">
      <c r="B18" s="49"/>
      <c r="C18" s="50" t="s">
        <v>63</v>
      </c>
      <c r="D18" s="47">
        <v>149</v>
      </c>
      <c r="E18" s="47">
        <v>217</v>
      </c>
      <c r="F18" s="47">
        <v>97</v>
      </c>
      <c r="G18" s="47">
        <v>20</v>
      </c>
      <c r="H18" s="47">
        <v>49</v>
      </c>
      <c r="I18" s="47">
        <v>311</v>
      </c>
      <c r="J18" s="47">
        <v>272</v>
      </c>
      <c r="K18" s="47">
        <v>114</v>
      </c>
      <c r="L18" s="47">
        <v>207</v>
      </c>
      <c r="M18" s="47">
        <v>332</v>
      </c>
      <c r="N18" s="47">
        <v>145</v>
      </c>
      <c r="O18" s="47">
        <v>253</v>
      </c>
      <c r="P18" s="15">
        <f t="shared" si="2"/>
        <v>2166</v>
      </c>
      <c r="Q18" s="36"/>
      <c r="R18" s="68"/>
      <c r="S18" s="68"/>
      <c r="T18" s="68"/>
      <c r="U18" s="68"/>
    </row>
    <row r="19" spans="2:21" s="1" customFormat="1" ht="19.5" customHeight="1" x14ac:dyDescent="0.25">
      <c r="B19" s="10"/>
      <c r="C19" s="11" t="s">
        <v>64</v>
      </c>
      <c r="D19" s="45">
        <v>117</v>
      </c>
      <c r="E19" s="45">
        <v>219</v>
      </c>
      <c r="F19" s="45">
        <v>210</v>
      </c>
      <c r="G19" s="45">
        <v>50</v>
      </c>
      <c r="H19" s="45">
        <v>217</v>
      </c>
      <c r="I19" s="45">
        <v>70</v>
      </c>
      <c r="J19" s="45">
        <v>289</v>
      </c>
      <c r="K19" s="45">
        <v>122</v>
      </c>
      <c r="L19" s="45">
        <v>87</v>
      </c>
      <c r="M19" s="45">
        <v>150</v>
      </c>
      <c r="N19" s="45">
        <v>183</v>
      </c>
      <c r="O19" s="45">
        <v>239</v>
      </c>
      <c r="P19" s="34">
        <f t="shared" si="2"/>
        <v>1953</v>
      </c>
      <c r="Q19" s="36"/>
      <c r="R19" s="68"/>
      <c r="S19" s="68"/>
      <c r="T19" s="68"/>
      <c r="U19" s="68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>
    <pageSetUpPr fitToPage="1"/>
  </sheetPr>
  <dimension ref="B3:R20"/>
  <sheetViews>
    <sheetView topLeftCell="C4" workbookViewId="0">
      <selection activeCell="E16" sqref="E16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12.5703125" style="1" bestFit="1" customWidth="1"/>
    <col min="5" max="5" width="9.140625" style="1"/>
    <col min="6" max="6" width="10.5703125" style="1" bestFit="1" customWidth="1"/>
    <col min="7" max="7" width="9.140625" style="1"/>
    <col min="8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3" spans="2:18" ht="23.25" x14ac:dyDescent="0.25">
      <c r="B3" s="107" t="s">
        <v>22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8" ht="18.75" x14ac:dyDescent="0.25">
      <c r="B4" s="1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6" spans="2:18" ht="21" x14ac:dyDescent="0.25">
      <c r="B6" s="6"/>
      <c r="C6" s="7" t="s">
        <v>31</v>
      </c>
      <c r="D6" s="62">
        <v>2020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4"/>
      <c r="Q6" s="23"/>
      <c r="R6" s="56"/>
    </row>
    <row r="7" spans="2:18" ht="19.5" customHeight="1" x14ac:dyDescent="0.25">
      <c r="B7" s="12"/>
      <c r="C7" s="11"/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52" t="s">
        <v>7</v>
      </c>
      <c r="K7" s="52" t="s">
        <v>8</v>
      </c>
      <c r="L7" s="4" t="s">
        <v>9</v>
      </c>
      <c r="M7" s="4" t="s">
        <v>10</v>
      </c>
      <c r="N7" s="4" t="s">
        <v>11</v>
      </c>
      <c r="O7" s="4" t="s">
        <v>12</v>
      </c>
      <c r="P7" s="5" t="s">
        <v>32</v>
      </c>
      <c r="Q7" s="2"/>
    </row>
    <row r="8" spans="2:18" s="1" customFormat="1" ht="19.5" customHeight="1" x14ac:dyDescent="0.25">
      <c r="B8" s="9" t="s">
        <v>33</v>
      </c>
      <c r="C8" s="8"/>
      <c r="D8" s="20">
        <f>+D9+D12+D18</f>
        <v>191731</v>
      </c>
      <c r="E8" s="20">
        <f t="shared" ref="E8:O8" si="0">+E9+E12+E18</f>
        <v>204206</v>
      </c>
      <c r="F8" s="20">
        <f t="shared" si="0"/>
        <v>189958</v>
      </c>
      <c r="G8" s="20">
        <f t="shared" si="0"/>
        <v>1847</v>
      </c>
      <c r="H8" s="20">
        <f t="shared" si="0"/>
        <v>43080</v>
      </c>
      <c r="I8" s="20">
        <f t="shared" si="0"/>
        <v>98447</v>
      </c>
      <c r="J8" s="20">
        <f t="shared" si="0"/>
        <v>170651</v>
      </c>
      <c r="K8" s="20">
        <f t="shared" si="0"/>
        <v>210009</v>
      </c>
      <c r="L8" s="20">
        <f t="shared" si="0"/>
        <v>220162</v>
      </c>
      <c r="M8" s="20">
        <f t="shared" si="0"/>
        <v>236468</v>
      </c>
      <c r="N8" s="20">
        <f t="shared" si="0"/>
        <v>238200</v>
      </c>
      <c r="O8" s="20">
        <f t="shared" si="0"/>
        <v>209296</v>
      </c>
      <c r="P8" s="20">
        <f>SUM(D8:O8)</f>
        <v>2014055</v>
      </c>
      <c r="Q8" s="3"/>
    </row>
    <row r="9" spans="2:18" s="1" customFormat="1" ht="19.5" customHeight="1" x14ac:dyDescent="0.25">
      <c r="B9" s="13" t="s">
        <v>34</v>
      </c>
      <c r="C9" s="14"/>
      <c r="D9" s="21">
        <f>+D10+D11</f>
        <v>183136</v>
      </c>
      <c r="E9" s="21">
        <f t="shared" ref="E9:O9" si="1">+E10+E11</f>
        <v>192519</v>
      </c>
      <c r="F9" s="21">
        <f t="shared" si="1"/>
        <v>179560</v>
      </c>
      <c r="G9" s="21">
        <f t="shared" si="1"/>
        <v>1048</v>
      </c>
      <c r="H9" s="21">
        <f t="shared" si="1"/>
        <v>37807</v>
      </c>
      <c r="I9" s="21">
        <f t="shared" si="1"/>
        <v>91487</v>
      </c>
      <c r="J9" s="21">
        <f t="shared" si="1"/>
        <v>162230</v>
      </c>
      <c r="K9" s="21">
        <f t="shared" si="1"/>
        <v>201572</v>
      </c>
      <c r="L9" s="21">
        <f t="shared" si="1"/>
        <v>208773</v>
      </c>
      <c r="M9" s="21">
        <f t="shared" si="1"/>
        <v>223759</v>
      </c>
      <c r="N9" s="21">
        <f t="shared" si="1"/>
        <v>225021</v>
      </c>
      <c r="O9" s="21">
        <f t="shared" si="1"/>
        <v>197802</v>
      </c>
      <c r="P9" s="21">
        <f>SUM(D9:O9)</f>
        <v>1904714</v>
      </c>
      <c r="Q9" s="3"/>
    </row>
    <row r="10" spans="2:18" s="1" customFormat="1" ht="19.5" customHeight="1" x14ac:dyDescent="0.25">
      <c r="B10" s="16"/>
      <c r="C10" s="14" t="s">
        <v>35</v>
      </c>
      <c r="D10" s="15">
        <v>162376</v>
      </c>
      <c r="E10" s="15">
        <v>173417</v>
      </c>
      <c r="F10" s="15">
        <v>156498</v>
      </c>
      <c r="G10" s="15">
        <v>946</v>
      </c>
      <c r="H10" s="15">
        <v>29603</v>
      </c>
      <c r="I10" s="15">
        <v>71262</v>
      </c>
      <c r="J10" s="15">
        <v>136025</v>
      </c>
      <c r="K10" s="15">
        <v>169052</v>
      </c>
      <c r="L10" s="15">
        <v>172321</v>
      </c>
      <c r="M10" s="15">
        <v>186400</v>
      </c>
      <c r="N10" s="15">
        <v>186260</v>
      </c>
      <c r="O10" s="15">
        <v>163015</v>
      </c>
      <c r="P10" s="15">
        <f>SUM(D10:O10)</f>
        <v>1607175</v>
      </c>
      <c r="Q10" s="3"/>
    </row>
    <row r="11" spans="2:18" s="1" customFormat="1" ht="19.5" customHeight="1" x14ac:dyDescent="0.25">
      <c r="B11" s="16"/>
      <c r="C11" s="14" t="s">
        <v>36</v>
      </c>
      <c r="D11" s="15">
        <v>20760</v>
      </c>
      <c r="E11" s="15">
        <v>19102</v>
      </c>
      <c r="F11" s="15">
        <v>23062</v>
      </c>
      <c r="G11" s="15">
        <v>102</v>
      </c>
      <c r="H11" s="15">
        <v>8204</v>
      </c>
      <c r="I11" s="15">
        <v>20225</v>
      </c>
      <c r="J11" s="15">
        <v>26205</v>
      </c>
      <c r="K11" s="15">
        <v>32520</v>
      </c>
      <c r="L11" s="15">
        <v>36452</v>
      </c>
      <c r="M11" s="15">
        <v>37359</v>
      </c>
      <c r="N11" s="15">
        <v>38761</v>
      </c>
      <c r="O11" s="15">
        <v>34787</v>
      </c>
      <c r="P11" s="15">
        <f t="shared" ref="P11:P20" si="2">SUM(D11:O11)</f>
        <v>297539</v>
      </c>
      <c r="Q11" s="3"/>
    </row>
    <row r="12" spans="2:18" s="1" customFormat="1" ht="19.5" customHeight="1" x14ac:dyDescent="0.25">
      <c r="B12" s="13" t="s">
        <v>37</v>
      </c>
      <c r="C12" s="14"/>
      <c r="D12" s="21">
        <f>SUM(D13:D17)</f>
        <v>7169</v>
      </c>
      <c r="E12" s="21">
        <f t="shared" ref="E12:O12" si="3">SUM(E13:E17)</f>
        <v>9131</v>
      </c>
      <c r="F12" s="21">
        <f t="shared" si="3"/>
        <v>8406</v>
      </c>
      <c r="G12" s="21">
        <f t="shared" si="3"/>
        <v>403</v>
      </c>
      <c r="H12" s="21">
        <f t="shared" si="3"/>
        <v>4054</v>
      </c>
      <c r="I12" s="21">
        <f t="shared" si="3"/>
        <v>5575</v>
      </c>
      <c r="J12" s="21">
        <f t="shared" si="3"/>
        <v>6820</v>
      </c>
      <c r="K12" s="21">
        <f t="shared" si="3"/>
        <v>7087</v>
      </c>
      <c r="L12" s="21">
        <f t="shared" si="3"/>
        <v>9430</v>
      </c>
      <c r="M12" s="21">
        <f t="shared" si="3"/>
        <v>10902</v>
      </c>
      <c r="N12" s="21">
        <f t="shared" si="3"/>
        <v>11474</v>
      </c>
      <c r="O12" s="21">
        <f t="shared" si="3"/>
        <v>10485</v>
      </c>
      <c r="P12" s="21">
        <f t="shared" si="2"/>
        <v>90936</v>
      </c>
      <c r="Q12" s="3"/>
    </row>
    <row r="13" spans="2:18" s="1" customFormat="1" ht="19.5" customHeight="1" x14ac:dyDescent="0.25">
      <c r="B13" s="16"/>
      <c r="C13" s="14" t="s">
        <v>38</v>
      </c>
      <c r="D13" s="35">
        <v>40</v>
      </c>
      <c r="E13" s="35">
        <v>47</v>
      </c>
      <c r="F13" s="35">
        <v>156</v>
      </c>
      <c r="G13" s="35">
        <v>18</v>
      </c>
      <c r="H13" s="35">
        <v>27</v>
      </c>
      <c r="I13" s="35">
        <v>7</v>
      </c>
      <c r="J13" s="35">
        <v>59</v>
      </c>
      <c r="K13" s="35">
        <v>15</v>
      </c>
      <c r="L13" s="35">
        <v>55</v>
      </c>
      <c r="M13" s="35">
        <v>19</v>
      </c>
      <c r="N13" s="35">
        <v>92</v>
      </c>
      <c r="O13" s="35">
        <v>84</v>
      </c>
      <c r="P13" s="15">
        <f t="shared" si="2"/>
        <v>619</v>
      </c>
      <c r="Q13" s="3"/>
    </row>
    <row r="14" spans="2:18" s="1" customFormat="1" ht="19.5" customHeight="1" x14ac:dyDescent="0.25">
      <c r="B14" s="16"/>
      <c r="C14" s="14" t="s">
        <v>39</v>
      </c>
      <c r="D14" s="35">
        <v>1417</v>
      </c>
      <c r="E14" s="35">
        <v>1409</v>
      </c>
      <c r="F14" s="35">
        <v>1254</v>
      </c>
      <c r="G14" s="35">
        <v>33</v>
      </c>
      <c r="H14" s="35">
        <v>456</v>
      </c>
      <c r="I14" s="35">
        <v>777</v>
      </c>
      <c r="J14" s="35">
        <v>1138</v>
      </c>
      <c r="K14" s="35">
        <v>1358</v>
      </c>
      <c r="L14" s="35">
        <v>1618</v>
      </c>
      <c r="M14" s="35">
        <v>1798</v>
      </c>
      <c r="N14" s="35">
        <v>1718</v>
      </c>
      <c r="O14" s="35">
        <v>1752</v>
      </c>
      <c r="P14" s="15">
        <f t="shared" si="2"/>
        <v>14728</v>
      </c>
      <c r="Q14" s="3"/>
    </row>
    <row r="15" spans="2:18" s="1" customFormat="1" ht="19.5" customHeight="1" x14ac:dyDescent="0.25">
      <c r="B15" s="16"/>
      <c r="C15" s="14" t="s">
        <v>40</v>
      </c>
      <c r="D15" s="35">
        <v>210</v>
      </c>
      <c r="E15" s="35">
        <v>351</v>
      </c>
      <c r="F15" s="35">
        <v>377</v>
      </c>
      <c r="G15" s="35">
        <v>13</v>
      </c>
      <c r="H15" s="35">
        <v>142</v>
      </c>
      <c r="I15" s="35">
        <v>288</v>
      </c>
      <c r="J15" s="35">
        <v>349</v>
      </c>
      <c r="K15" s="35">
        <v>416</v>
      </c>
      <c r="L15" s="35">
        <v>601</v>
      </c>
      <c r="M15" s="35">
        <v>505</v>
      </c>
      <c r="N15" s="35">
        <v>457</v>
      </c>
      <c r="O15" s="35">
        <v>571</v>
      </c>
      <c r="P15" s="15">
        <f t="shared" si="2"/>
        <v>4280</v>
      </c>
      <c r="Q15" s="3"/>
    </row>
    <row r="16" spans="2:18" s="1" customFormat="1" ht="19.5" customHeight="1" x14ac:dyDescent="0.25">
      <c r="B16" s="16"/>
      <c r="C16" s="14" t="s">
        <v>41</v>
      </c>
      <c r="D16" s="35">
        <v>1989</v>
      </c>
      <c r="E16" s="35">
        <v>2325</v>
      </c>
      <c r="F16" s="35">
        <v>2136</v>
      </c>
      <c r="G16" s="35">
        <v>109</v>
      </c>
      <c r="H16" s="35">
        <v>1058</v>
      </c>
      <c r="I16" s="35">
        <v>1530</v>
      </c>
      <c r="J16" s="35">
        <v>2636</v>
      </c>
      <c r="K16" s="35">
        <v>2516</v>
      </c>
      <c r="L16" s="35">
        <v>3056</v>
      </c>
      <c r="M16" s="35">
        <v>3518</v>
      </c>
      <c r="N16" s="35">
        <v>3489</v>
      </c>
      <c r="O16" s="35">
        <v>2850</v>
      </c>
      <c r="P16" s="15">
        <f t="shared" si="2"/>
        <v>27212</v>
      </c>
      <c r="Q16" s="3"/>
    </row>
    <row r="17" spans="2:17" s="1" customFormat="1" ht="19.5" customHeight="1" x14ac:dyDescent="0.25">
      <c r="B17" s="16"/>
      <c r="C17" s="14" t="s">
        <v>42</v>
      </c>
      <c r="D17" s="35">
        <v>3513</v>
      </c>
      <c r="E17" s="35">
        <v>4999</v>
      </c>
      <c r="F17" s="35">
        <v>4483</v>
      </c>
      <c r="G17" s="35">
        <v>230</v>
      </c>
      <c r="H17" s="35">
        <v>2371</v>
      </c>
      <c r="I17" s="35">
        <v>2973</v>
      </c>
      <c r="J17" s="35">
        <v>2638</v>
      </c>
      <c r="K17" s="35">
        <v>2782</v>
      </c>
      <c r="L17" s="35">
        <v>4100</v>
      </c>
      <c r="M17" s="35">
        <v>5062</v>
      </c>
      <c r="N17" s="35">
        <v>5718</v>
      </c>
      <c r="O17" s="35">
        <v>5228</v>
      </c>
      <c r="P17" s="15">
        <f t="shared" si="2"/>
        <v>44097</v>
      </c>
      <c r="Q17" s="3"/>
    </row>
    <row r="18" spans="2:17" s="1" customFormat="1" ht="19.5" customHeight="1" x14ac:dyDescent="0.25">
      <c r="B18" s="13" t="s">
        <v>43</v>
      </c>
      <c r="C18" s="14"/>
      <c r="D18" s="21">
        <f>+D19+D20</f>
        <v>1426</v>
      </c>
      <c r="E18" s="21">
        <f t="shared" ref="E18:O18" si="4">+E19+E20</f>
        <v>2556</v>
      </c>
      <c r="F18" s="21">
        <f t="shared" si="4"/>
        <v>1992</v>
      </c>
      <c r="G18" s="21">
        <f t="shared" si="4"/>
        <v>396</v>
      </c>
      <c r="H18" s="21">
        <f t="shared" si="4"/>
        <v>1219</v>
      </c>
      <c r="I18" s="21">
        <f t="shared" si="4"/>
        <v>1385</v>
      </c>
      <c r="J18" s="21">
        <f t="shared" si="4"/>
        <v>1601</v>
      </c>
      <c r="K18" s="21">
        <f t="shared" si="4"/>
        <v>1350</v>
      </c>
      <c r="L18" s="21">
        <f t="shared" si="4"/>
        <v>1959</v>
      </c>
      <c r="M18" s="21">
        <f t="shared" si="4"/>
        <v>1807</v>
      </c>
      <c r="N18" s="21">
        <f t="shared" si="4"/>
        <v>1705</v>
      </c>
      <c r="O18" s="21">
        <f t="shared" si="4"/>
        <v>1009</v>
      </c>
      <c r="P18" s="21">
        <f t="shared" si="2"/>
        <v>18405</v>
      </c>
      <c r="Q18" s="3"/>
    </row>
    <row r="19" spans="2:17" s="1" customFormat="1" ht="19.5" customHeight="1" x14ac:dyDescent="0.25">
      <c r="B19" s="49"/>
      <c r="C19" s="50" t="s">
        <v>63</v>
      </c>
      <c r="D19" s="47">
        <v>360</v>
      </c>
      <c r="E19" s="47">
        <v>548</v>
      </c>
      <c r="F19" s="47">
        <v>309</v>
      </c>
      <c r="G19" s="47">
        <v>43</v>
      </c>
      <c r="H19" s="47">
        <v>344</v>
      </c>
      <c r="I19" s="47">
        <v>376</v>
      </c>
      <c r="J19" s="47">
        <v>94</v>
      </c>
      <c r="K19" s="47">
        <v>212</v>
      </c>
      <c r="L19" s="47">
        <v>120</v>
      </c>
      <c r="M19" s="47">
        <v>235</v>
      </c>
      <c r="N19" s="47">
        <v>160</v>
      </c>
      <c r="O19" s="47">
        <v>133</v>
      </c>
      <c r="P19" s="15">
        <f t="shared" si="2"/>
        <v>2934</v>
      </c>
      <c r="Q19" s="36"/>
    </row>
    <row r="20" spans="2:17" s="1" customFormat="1" ht="19.5" customHeight="1" x14ac:dyDescent="0.25">
      <c r="B20" s="10"/>
      <c r="C20" s="11" t="s">
        <v>64</v>
      </c>
      <c r="D20" s="45">
        <v>1066</v>
      </c>
      <c r="E20" s="45">
        <v>2008</v>
      </c>
      <c r="F20" s="45">
        <v>1683</v>
      </c>
      <c r="G20" s="45">
        <v>353</v>
      </c>
      <c r="H20" s="45">
        <v>875</v>
      </c>
      <c r="I20" s="45">
        <v>1009</v>
      </c>
      <c r="J20" s="45">
        <v>1507</v>
      </c>
      <c r="K20" s="45">
        <v>1138</v>
      </c>
      <c r="L20" s="45">
        <v>1839</v>
      </c>
      <c r="M20" s="45">
        <v>1572</v>
      </c>
      <c r="N20" s="45">
        <v>1545</v>
      </c>
      <c r="O20" s="45">
        <v>876</v>
      </c>
      <c r="P20" s="34">
        <f t="shared" si="2"/>
        <v>15471</v>
      </c>
      <c r="Q20" s="36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8">
    <pageSetUpPr fitToPage="1"/>
  </sheetPr>
  <dimension ref="B2:R30"/>
  <sheetViews>
    <sheetView tabSelected="1" topLeftCell="A13" workbookViewId="0">
      <selection activeCell="E21" sqref="E21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2" spans="2:18" ht="23.25" x14ac:dyDescent="0.25">
      <c r="B2" s="107" t="s">
        <v>65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8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8" x14ac:dyDescent="0.25">
      <c r="P4" s="1" t="s">
        <v>31</v>
      </c>
    </row>
    <row r="5" spans="2:18" ht="21" x14ac:dyDescent="0.25">
      <c r="B5" s="6"/>
      <c r="C5" s="7" t="s">
        <v>31</v>
      </c>
      <c r="D5" s="62">
        <v>2020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  <c r="Q5" s="23"/>
      <c r="R5" s="56"/>
    </row>
    <row r="6" spans="2:18" ht="19.5" customHeight="1" x14ac:dyDescent="0.25">
      <c r="B6" s="12"/>
      <c r="C6" s="11"/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52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5" t="s">
        <v>32</v>
      </c>
      <c r="Q6" s="2"/>
    </row>
    <row r="7" spans="2:18" s="1" customFormat="1" ht="19.5" customHeight="1" x14ac:dyDescent="0.25">
      <c r="B7" s="9" t="s">
        <v>33</v>
      </c>
      <c r="C7" s="8"/>
      <c r="D7" s="20">
        <f>+D8+D11+D12</f>
        <v>377</v>
      </c>
      <c r="E7" s="20">
        <f t="shared" ref="E7:O7" si="0">+E8+E11+E12</f>
        <v>647</v>
      </c>
      <c r="F7" s="20">
        <f t="shared" si="0"/>
        <v>509</v>
      </c>
      <c r="G7" s="20">
        <f t="shared" si="0"/>
        <v>110</v>
      </c>
      <c r="H7" s="20">
        <f t="shared" si="0"/>
        <v>427</v>
      </c>
      <c r="I7" s="20">
        <f t="shared" si="0"/>
        <v>575</v>
      </c>
      <c r="J7" s="20">
        <f t="shared" si="0"/>
        <v>918</v>
      </c>
      <c r="K7" s="20">
        <f t="shared" si="0"/>
        <v>744</v>
      </c>
      <c r="L7" s="20">
        <f t="shared" si="0"/>
        <v>432</v>
      </c>
      <c r="M7" s="20">
        <f t="shared" si="0"/>
        <v>471</v>
      </c>
      <c r="N7" s="20">
        <f t="shared" si="0"/>
        <v>314</v>
      </c>
      <c r="O7" s="20">
        <f t="shared" si="0"/>
        <v>500</v>
      </c>
      <c r="P7" s="20">
        <f t="shared" ref="P7:P12" si="1">SUM(D7:O7)</f>
        <v>6024</v>
      </c>
      <c r="Q7" s="3"/>
    </row>
    <row r="8" spans="2:18" s="1" customFormat="1" ht="19.5" customHeight="1" x14ac:dyDescent="0.25">
      <c r="B8" s="13" t="s">
        <v>34</v>
      </c>
      <c r="C8" s="14"/>
      <c r="D8" s="21">
        <f>+D9+D10</f>
        <v>10</v>
      </c>
      <c r="E8" s="21">
        <f t="shared" ref="E8:O8" si="2">+E9+E10</f>
        <v>0</v>
      </c>
      <c r="F8" s="21">
        <f t="shared" si="2"/>
        <v>0</v>
      </c>
      <c r="G8" s="21">
        <f t="shared" si="2"/>
        <v>0</v>
      </c>
      <c r="H8" s="21">
        <f t="shared" si="2"/>
        <v>0</v>
      </c>
      <c r="I8" s="21">
        <f t="shared" si="2"/>
        <v>0</v>
      </c>
      <c r="J8" s="21">
        <f t="shared" si="2"/>
        <v>0</v>
      </c>
      <c r="K8" s="21">
        <f t="shared" si="2"/>
        <v>0</v>
      </c>
      <c r="L8" s="21">
        <f t="shared" si="2"/>
        <v>0</v>
      </c>
      <c r="M8" s="21">
        <f t="shared" si="2"/>
        <v>0</v>
      </c>
      <c r="N8" s="21">
        <f t="shared" si="2"/>
        <v>0</v>
      </c>
      <c r="O8" s="21">
        <f t="shared" si="2"/>
        <v>0</v>
      </c>
      <c r="P8" s="21">
        <f t="shared" si="1"/>
        <v>10</v>
      </c>
      <c r="Q8" s="3"/>
    </row>
    <row r="9" spans="2:18" s="1" customFormat="1" ht="19.5" customHeight="1" x14ac:dyDescent="0.25">
      <c r="B9" s="16"/>
      <c r="C9" s="14" t="s">
        <v>35</v>
      </c>
      <c r="D9" s="15">
        <v>10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f t="shared" si="1"/>
        <v>10</v>
      </c>
      <c r="Q9" s="3"/>
    </row>
    <row r="10" spans="2:18" s="1" customFormat="1" ht="19.5" customHeight="1" x14ac:dyDescent="0.25">
      <c r="B10" s="16"/>
      <c r="C10" s="14" t="s">
        <v>36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f t="shared" si="1"/>
        <v>0</v>
      </c>
      <c r="Q10" s="3"/>
    </row>
    <row r="11" spans="2:18" s="1" customFormat="1" ht="19.5" customHeight="1" x14ac:dyDescent="0.25">
      <c r="B11" s="13" t="s">
        <v>37</v>
      </c>
      <c r="C11" s="14"/>
      <c r="D11" s="21">
        <v>204</v>
      </c>
      <c r="E11" s="21">
        <v>449</v>
      </c>
      <c r="F11" s="21">
        <v>352</v>
      </c>
      <c r="G11" s="21">
        <v>86</v>
      </c>
      <c r="H11" s="21">
        <v>247</v>
      </c>
      <c r="I11" s="21">
        <v>323</v>
      </c>
      <c r="J11" s="21">
        <v>558</v>
      </c>
      <c r="K11" s="21">
        <v>519</v>
      </c>
      <c r="L11" s="21">
        <v>250</v>
      </c>
      <c r="M11" s="21">
        <v>281</v>
      </c>
      <c r="N11" s="21">
        <v>222</v>
      </c>
      <c r="O11" s="21">
        <v>382</v>
      </c>
      <c r="P11" s="21">
        <f t="shared" si="1"/>
        <v>3873</v>
      </c>
      <c r="Q11" s="3"/>
    </row>
    <row r="12" spans="2:18" s="1" customFormat="1" ht="19.5" customHeight="1" x14ac:dyDescent="0.25">
      <c r="B12" s="127" t="s">
        <v>43</v>
      </c>
      <c r="C12" s="33"/>
      <c r="D12" s="48">
        <v>163</v>
      </c>
      <c r="E12" s="48">
        <v>198</v>
      </c>
      <c r="F12" s="48">
        <v>157</v>
      </c>
      <c r="G12" s="48">
        <v>24</v>
      </c>
      <c r="H12" s="48">
        <v>180</v>
      </c>
      <c r="I12" s="48">
        <v>252</v>
      </c>
      <c r="J12" s="48">
        <v>360</v>
      </c>
      <c r="K12" s="48">
        <v>225</v>
      </c>
      <c r="L12" s="48">
        <v>182</v>
      </c>
      <c r="M12" s="48">
        <v>190</v>
      </c>
      <c r="N12" s="48">
        <v>92</v>
      </c>
      <c r="O12" s="48">
        <v>118</v>
      </c>
      <c r="P12" s="48">
        <f t="shared" si="1"/>
        <v>2141</v>
      </c>
      <c r="Q12" s="3"/>
    </row>
    <row r="16" spans="2:18" ht="23.25" x14ac:dyDescent="0.25">
      <c r="B16" s="107" t="s">
        <v>66</v>
      </c>
    </row>
    <row r="18" spans="2:17" x14ac:dyDescent="0.25">
      <c r="P18" s="1" t="s">
        <v>67</v>
      </c>
    </row>
    <row r="19" spans="2:17" ht="21" x14ac:dyDescent="0.25">
      <c r="B19" s="6"/>
      <c r="C19" s="7" t="s">
        <v>31</v>
      </c>
      <c r="D19" s="62">
        <v>2020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4"/>
    </row>
    <row r="20" spans="2:17" ht="18.75" customHeight="1" x14ac:dyDescent="0.25">
      <c r="B20" s="12"/>
      <c r="C20" s="11"/>
      <c r="D20" s="4" t="s">
        <v>1</v>
      </c>
      <c r="E20" s="4" t="s">
        <v>2</v>
      </c>
      <c r="F20" s="4" t="s">
        <v>3</v>
      </c>
      <c r="G20" s="4" t="s">
        <v>4</v>
      </c>
      <c r="H20" s="4" t="s">
        <v>5</v>
      </c>
      <c r="I20" s="4" t="s">
        <v>6</v>
      </c>
      <c r="J20" s="52" t="s">
        <v>7</v>
      </c>
      <c r="K20" s="4" t="s">
        <v>8</v>
      </c>
      <c r="L20" s="4" t="s">
        <v>9</v>
      </c>
      <c r="M20" s="4" t="s">
        <v>10</v>
      </c>
      <c r="N20" s="4" t="s">
        <v>11</v>
      </c>
      <c r="O20" s="4" t="s">
        <v>12</v>
      </c>
      <c r="P20" s="5" t="s">
        <v>32</v>
      </c>
    </row>
    <row r="21" spans="2:17" ht="21.75" customHeight="1" x14ac:dyDescent="0.25">
      <c r="B21" s="128" t="s">
        <v>33</v>
      </c>
      <c r="C21" s="27"/>
      <c r="D21" s="129">
        <v>368159.62099999998</v>
      </c>
      <c r="E21" s="129">
        <v>550856.54590000003</v>
      </c>
      <c r="F21" s="129">
        <v>503547.76809619996</v>
      </c>
      <c r="G21" s="129">
        <v>142665.71957887601</v>
      </c>
      <c r="H21" s="129">
        <v>173824.20965312337</v>
      </c>
      <c r="I21" s="129">
        <v>396742.42820099322</v>
      </c>
      <c r="J21" s="129">
        <v>509181.91195806197</v>
      </c>
      <c r="K21" s="129">
        <v>514989.79464172694</v>
      </c>
      <c r="L21" s="129">
        <v>550221.2404469793</v>
      </c>
      <c r="M21" s="129">
        <v>537159.24220641132</v>
      </c>
      <c r="N21" s="129">
        <v>597136.82715107058</v>
      </c>
      <c r="O21" s="129">
        <v>664202.38328628941</v>
      </c>
      <c r="P21" s="129">
        <f>SUM(D21:O21)</f>
        <v>5508687.6921197325</v>
      </c>
    </row>
    <row r="25" spans="2:17" ht="23.25" x14ac:dyDescent="0.25">
      <c r="B25" s="107" t="s">
        <v>68</v>
      </c>
    </row>
    <row r="27" spans="2:17" x14ac:dyDescent="0.25">
      <c r="O27" s="1" t="s">
        <v>69</v>
      </c>
    </row>
    <row r="28" spans="2:17" ht="21" x14ac:dyDescent="0.25">
      <c r="B28" s="6"/>
      <c r="C28" s="7" t="s">
        <v>31</v>
      </c>
      <c r="D28" s="62">
        <v>2020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4"/>
      <c r="Q28"/>
    </row>
    <row r="29" spans="2:17" x14ac:dyDescent="0.25">
      <c r="B29" s="12"/>
      <c r="C29" s="11"/>
      <c r="D29" s="4" t="s">
        <v>1</v>
      </c>
      <c r="E29" s="4" t="s">
        <v>2</v>
      </c>
      <c r="F29" s="4" t="s">
        <v>3</v>
      </c>
      <c r="G29" s="4" t="s">
        <v>4</v>
      </c>
      <c r="H29" s="4" t="s">
        <v>5</v>
      </c>
      <c r="I29" s="4" t="s">
        <v>6</v>
      </c>
      <c r="J29" s="52" t="s">
        <v>7</v>
      </c>
      <c r="K29" s="4" t="s">
        <v>8</v>
      </c>
      <c r="L29" s="4" t="s">
        <v>9</v>
      </c>
      <c r="M29" s="4" t="s">
        <v>10</v>
      </c>
      <c r="N29" s="4" t="s">
        <v>11</v>
      </c>
      <c r="O29" s="4" t="s">
        <v>12</v>
      </c>
      <c r="Q29"/>
    </row>
    <row r="30" spans="2:17" ht="15.75" customHeight="1" x14ac:dyDescent="0.25">
      <c r="B30" s="128" t="s">
        <v>33</v>
      </c>
      <c r="C30" s="27"/>
      <c r="D30" s="129">
        <v>107169</v>
      </c>
      <c r="E30" s="129">
        <v>107270</v>
      </c>
      <c r="F30" s="129">
        <v>106996</v>
      </c>
      <c r="G30" s="129">
        <v>106645</v>
      </c>
      <c r="H30" s="129">
        <v>106456</v>
      </c>
      <c r="I30" s="129">
        <v>105520</v>
      </c>
      <c r="J30" s="129">
        <v>104003</v>
      </c>
      <c r="K30" s="129">
        <v>103285</v>
      </c>
      <c r="L30" s="129">
        <v>103258</v>
      </c>
      <c r="M30" s="129">
        <v>102358</v>
      </c>
      <c r="N30" s="129">
        <v>101539</v>
      </c>
      <c r="O30" s="129">
        <v>101223</v>
      </c>
      <c r="Q30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Índice</vt:lpstr>
      <vt:lpstr>I. Licenciamento</vt:lpstr>
      <vt:lpstr>II. Licenciamento Motorização</vt:lpstr>
      <vt:lpstr>III. Licenciamento Combustível</vt:lpstr>
      <vt:lpstr>IV. Licenciamento Empresa</vt:lpstr>
      <vt:lpstr>V. Exportação Volume</vt:lpstr>
      <vt:lpstr>VI. Produção</vt:lpstr>
      <vt:lpstr>VII. Outras informações</vt:lpstr>
    </vt:vector>
  </TitlesOfParts>
  <Company>ANFAVEA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Lopez</dc:creator>
  <cp:lastModifiedBy>Eduardo Lopez</cp:lastModifiedBy>
  <cp:lastPrinted>2011-08-19T20:06:29Z</cp:lastPrinted>
  <dcterms:created xsi:type="dcterms:W3CDTF">2011-07-20T12:20:43Z</dcterms:created>
  <dcterms:modified xsi:type="dcterms:W3CDTF">2022-01-13T19:28:17Z</dcterms:modified>
</cp:coreProperties>
</file>