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:\Estat\DESEMP21\"/>
    </mc:Choice>
  </mc:AlternateContent>
  <xr:revisionPtr revIDLastSave="0" documentId="13_ncr:1_{94AD08D3-B2FA-4281-B1AE-BCFD70A18D12}" xr6:coauthVersionLast="45" xr6:coauthVersionMax="47" xr10:uidLastSave="{00000000-0000-0000-0000-000000000000}"/>
  <bookViews>
    <workbookView xWindow="-120" yWindow="-120" windowWidth="20730" windowHeight="11160" firstSheet="4" activeTab="7" xr2:uid="{00000000-000D-0000-FFFF-FFFF00000000}"/>
  </bookViews>
  <sheets>
    <sheet name="Índice" sheetId="1" r:id="rId1"/>
    <sheet name="I. Licenciamento" sheetId="4" r:id="rId2"/>
    <sheet name="II. Licenciamento Motorização" sheetId="5" r:id="rId3"/>
    <sheet name="III. Licenciamento Combustível" sheetId="6" r:id="rId4"/>
    <sheet name="IV. Licenciamento Empresa" sheetId="7" r:id="rId5"/>
    <sheet name="V. Exportação Volume" sheetId="8" r:id="rId6"/>
    <sheet name="VI. Produção" sheetId="9" r:id="rId7"/>
    <sheet name="VII. Outras informações" sheetId="10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0" l="1"/>
  <c r="E9" i="10"/>
  <c r="F9" i="10"/>
  <c r="G9" i="10"/>
  <c r="H9" i="10"/>
  <c r="I9" i="10"/>
  <c r="J9" i="10"/>
  <c r="K9" i="10"/>
  <c r="L9" i="10"/>
  <c r="M9" i="10"/>
  <c r="N9" i="10"/>
  <c r="O9" i="10"/>
  <c r="P37" i="6"/>
  <c r="P36" i="6"/>
  <c r="P35" i="6"/>
  <c r="P9" i="6"/>
  <c r="O10" i="10" l="1"/>
  <c r="N10" i="10"/>
  <c r="M10" i="10"/>
  <c r="L10" i="10"/>
  <c r="K10" i="10"/>
  <c r="J10" i="10"/>
  <c r="I10" i="10"/>
  <c r="H10" i="10"/>
  <c r="G10" i="10"/>
  <c r="F10" i="10"/>
  <c r="E10" i="10"/>
  <c r="O8" i="10" l="1"/>
  <c r="M8" i="10"/>
  <c r="I8" i="10"/>
  <c r="O27" i="4"/>
  <c r="M27" i="4"/>
  <c r="I27" i="4"/>
  <c r="O30" i="4"/>
  <c r="M30" i="4"/>
  <c r="I30" i="4"/>
  <c r="O7" i="5"/>
  <c r="M7" i="5"/>
  <c r="K7" i="5"/>
  <c r="I7" i="5"/>
  <c r="G7" i="5"/>
  <c r="E7" i="5"/>
  <c r="N30" i="4"/>
  <c r="L30" i="4"/>
  <c r="J30" i="4"/>
  <c r="H30" i="4"/>
  <c r="N27" i="4"/>
  <c r="L27" i="4"/>
  <c r="J27" i="4"/>
  <c r="J26" i="4" s="1"/>
  <c r="H27" i="4"/>
  <c r="N7" i="5"/>
  <c r="L7" i="5"/>
  <c r="J7" i="5"/>
  <c r="H7" i="5"/>
  <c r="F7" i="5"/>
  <c r="N17" i="8"/>
  <c r="L17" i="8"/>
  <c r="J17" i="8"/>
  <c r="H17" i="8"/>
  <c r="O11" i="8"/>
  <c r="M11" i="8"/>
  <c r="I11" i="8"/>
  <c r="O8" i="8"/>
  <c r="M8" i="8"/>
  <c r="I8" i="8"/>
  <c r="N18" i="9"/>
  <c r="L18" i="9"/>
  <c r="J18" i="9"/>
  <c r="H18" i="9"/>
  <c r="O12" i="9"/>
  <c r="M12" i="9"/>
  <c r="I12" i="9"/>
  <c r="O9" i="9"/>
  <c r="M9" i="9"/>
  <c r="I9" i="9"/>
  <c r="O17" i="8"/>
  <c r="M17" i="8"/>
  <c r="I17" i="8"/>
  <c r="N11" i="8"/>
  <c r="L11" i="8"/>
  <c r="J11" i="8"/>
  <c r="H11" i="8"/>
  <c r="N8" i="8"/>
  <c r="L8" i="8"/>
  <c r="J8" i="8"/>
  <c r="H8" i="8"/>
  <c r="O18" i="9"/>
  <c r="M18" i="9"/>
  <c r="I18" i="9"/>
  <c r="N12" i="9"/>
  <c r="L12" i="9"/>
  <c r="J12" i="9"/>
  <c r="H12" i="9"/>
  <c r="N9" i="9"/>
  <c r="L9" i="9"/>
  <c r="J9" i="9"/>
  <c r="H9" i="9"/>
  <c r="N8" i="10"/>
  <c r="L8" i="10"/>
  <c r="J8" i="10"/>
  <c r="H8" i="10"/>
  <c r="J8" i="9" l="1"/>
  <c r="N26" i="4"/>
  <c r="N8" i="9"/>
  <c r="H7" i="8"/>
  <c r="I7" i="8"/>
  <c r="M8" i="9"/>
  <c r="I8" i="9"/>
  <c r="J7" i="8"/>
  <c r="N7" i="8"/>
  <c r="M7" i="8"/>
  <c r="O8" i="9"/>
  <c r="O26" i="4"/>
  <c r="O7" i="8"/>
  <c r="I26" i="4"/>
  <c r="M26" i="4"/>
  <c r="H8" i="9"/>
  <c r="L8" i="9"/>
  <c r="L7" i="8"/>
  <c r="H26" i="4"/>
  <c r="L26" i="4"/>
  <c r="D7" i="5" l="1"/>
  <c r="H8" i="4"/>
  <c r="J8" i="4"/>
  <c r="L8" i="4"/>
  <c r="N8" i="4"/>
  <c r="N11" i="4" l="1"/>
  <c r="N7" i="4" s="1"/>
  <c r="L11" i="4"/>
  <c r="L7" i="4" s="1"/>
  <c r="H11" i="4"/>
  <c r="H7" i="4" s="1"/>
  <c r="O11" i="4"/>
  <c r="M11" i="4"/>
  <c r="I11" i="4"/>
  <c r="O8" i="4"/>
  <c r="M8" i="4"/>
  <c r="I8" i="4"/>
  <c r="J11" i="4"/>
  <c r="J7" i="4" s="1"/>
  <c r="M7" i="4" l="1"/>
  <c r="I7" i="4"/>
  <c r="O7" i="4"/>
  <c r="P9" i="5" l="1"/>
  <c r="P10" i="5"/>
  <c r="P8" i="5"/>
  <c r="P7" i="5" l="1"/>
  <c r="F9" i="9" l="1"/>
  <c r="F12" i="9"/>
  <c r="F11" i="4"/>
  <c r="F30" i="4"/>
  <c r="F8" i="8"/>
  <c r="F11" i="8"/>
  <c r="F18" i="9"/>
  <c r="F17" i="8"/>
  <c r="F8" i="10" l="1"/>
  <c r="F27" i="4"/>
  <c r="F8" i="4"/>
  <c r="F7" i="8"/>
  <c r="F8" i="9"/>
  <c r="F7" i="4" l="1"/>
  <c r="F26" i="4"/>
  <c r="G11" i="4" l="1"/>
  <c r="G30" i="4"/>
  <c r="G27" i="4"/>
  <c r="G8" i="4"/>
  <c r="G7" i="4" l="1"/>
  <c r="G26" i="4"/>
  <c r="K9" i="9" l="1"/>
  <c r="K12" i="9"/>
  <c r="K8" i="8"/>
  <c r="K11" i="8"/>
  <c r="K8" i="4"/>
  <c r="K11" i="4"/>
  <c r="K27" i="4"/>
  <c r="K30" i="4"/>
  <c r="K18" i="9"/>
  <c r="K17" i="8"/>
  <c r="K8" i="10"/>
  <c r="K26" i="4" l="1"/>
  <c r="K7" i="4"/>
  <c r="K7" i="8"/>
  <c r="K8" i="9"/>
  <c r="D11" i="4" l="1"/>
  <c r="D27" i="4"/>
  <c r="D30" i="4"/>
  <c r="D26" i="4" l="1"/>
  <c r="D8" i="4"/>
  <c r="D7" i="4" l="1"/>
  <c r="P10" i="4" l="1"/>
  <c r="P13" i="4"/>
  <c r="P15" i="4"/>
  <c r="P17" i="4"/>
  <c r="P29" i="4"/>
  <c r="P32" i="4"/>
  <c r="P34" i="4"/>
  <c r="P36" i="4"/>
  <c r="P14" i="4"/>
  <c r="P16" i="4"/>
  <c r="P33" i="4"/>
  <c r="P35" i="4"/>
  <c r="E11" i="8" l="1"/>
  <c r="E8" i="10"/>
  <c r="E17" i="8"/>
  <c r="E8" i="8"/>
  <c r="E30" i="4"/>
  <c r="P30" i="4" s="1"/>
  <c r="P31" i="4"/>
  <c r="E27" i="4"/>
  <c r="P28" i="4"/>
  <c r="E11" i="4"/>
  <c r="P11" i="4" s="1"/>
  <c r="P12" i="4"/>
  <c r="E8" i="4"/>
  <c r="P9" i="4"/>
  <c r="E12" i="9"/>
  <c r="E9" i="9"/>
  <c r="E18" i="9"/>
  <c r="E8" i="9" l="1"/>
  <c r="E7" i="8"/>
  <c r="E7" i="4"/>
  <c r="P7" i="4" s="1"/>
  <c r="P8" i="4"/>
  <c r="E26" i="4"/>
  <c r="P26" i="4" s="1"/>
  <c r="P27" i="4"/>
  <c r="G9" i="9" l="1"/>
  <c r="G11" i="8"/>
  <c r="G18" i="9"/>
  <c r="G17" i="8"/>
  <c r="G12" i="9"/>
  <c r="G8" i="8"/>
  <c r="G7" i="8" l="1"/>
  <c r="G8" i="10"/>
  <c r="G8" i="9"/>
  <c r="P11" i="6" l="1"/>
  <c r="P10" i="6"/>
  <c r="P8" i="6"/>
  <c r="P7" i="6"/>
  <c r="P20" i="9" l="1"/>
  <c r="P10" i="8" l="1"/>
  <c r="P11" i="9"/>
  <c r="D10" i="10"/>
  <c r="P10" i="10" s="1"/>
  <c r="P9" i="10"/>
  <c r="P21" i="10"/>
  <c r="P18" i="8"/>
  <c r="P13" i="9"/>
  <c r="P17" i="9"/>
  <c r="P14" i="8"/>
  <c r="P19" i="8"/>
  <c r="P14" i="9"/>
  <c r="P15" i="8"/>
  <c r="P16" i="9"/>
  <c r="P13" i="8"/>
  <c r="P10" i="9"/>
  <c r="P15" i="9"/>
  <c r="P12" i="8"/>
  <c r="P16" i="8"/>
  <c r="D8" i="8" l="1"/>
  <c r="P8" i="8" s="1"/>
  <c r="D9" i="9"/>
  <c r="P9" i="9" s="1"/>
  <c r="P9" i="8"/>
  <c r="D8" i="10"/>
  <c r="P8" i="10" s="1"/>
  <c r="D12" i="9"/>
  <c r="P12" i="9" s="1"/>
  <c r="D18" i="9"/>
  <c r="P18" i="9" s="1"/>
  <c r="P19" i="9"/>
  <c r="D11" i="8"/>
  <c r="P11" i="8" s="1"/>
  <c r="D17" i="8"/>
  <c r="P17" i="8" s="1"/>
  <c r="D7" i="10" l="1"/>
  <c r="D8" i="9"/>
  <c r="P8" i="9" s="1"/>
  <c r="D7" i="8"/>
  <c r="P7" i="8" s="1"/>
  <c r="K7" i="10" l="1"/>
  <c r="J7" i="10" l="1"/>
  <c r="G7" i="10" l="1"/>
  <c r="M7" i="10" l="1"/>
  <c r="H49" i="4" l="1"/>
  <c r="M49" i="4"/>
  <c r="I49" i="4"/>
  <c r="P51" i="4"/>
  <c r="O49" i="4"/>
  <c r="K49" i="4"/>
  <c r="G49" i="4"/>
  <c r="L49" i="4"/>
  <c r="F49" i="4"/>
  <c r="N49" i="4"/>
  <c r="J49" i="4"/>
  <c r="E49" i="4"/>
  <c r="M46" i="4"/>
  <c r="P54" i="4"/>
  <c r="P52" i="4"/>
  <c r="P53" i="4"/>
  <c r="F46" i="4" l="1"/>
  <c r="F45" i="4" s="1"/>
  <c r="K46" i="4"/>
  <c r="K45" i="4" s="1"/>
  <c r="E46" i="4"/>
  <c r="E45" i="4" s="1"/>
  <c r="G46" i="4"/>
  <c r="G45" i="4" s="1"/>
  <c r="M45" i="4"/>
  <c r="P50" i="4"/>
  <c r="D49" i="4"/>
  <c r="P49" i="4" s="1"/>
  <c r="J46" i="4"/>
  <c r="J45" i="4" s="1"/>
  <c r="N46" i="4"/>
  <c r="N45" i="4" s="1"/>
  <c r="I46" i="4"/>
  <c r="I45" i="4" s="1"/>
  <c r="O7" i="10"/>
  <c r="N7" i="10"/>
  <c r="P55" i="4"/>
  <c r="P48" i="4"/>
  <c r="O46" i="4"/>
  <c r="O45" i="4" s="1"/>
  <c r="H46" i="4"/>
  <c r="H45" i="4" s="1"/>
  <c r="L46" i="4"/>
  <c r="L45" i="4" s="1"/>
  <c r="D46" i="4" l="1"/>
  <c r="P47" i="4"/>
  <c r="P46" i="4" l="1"/>
  <c r="D45" i="4"/>
  <c r="P45" i="4" s="1"/>
  <c r="L7" i="10" l="1"/>
  <c r="E7" i="10" l="1"/>
  <c r="F7" i="10" l="1"/>
  <c r="P12" i="10" l="1"/>
  <c r="H7" i="10" l="1"/>
  <c r="I7" i="10" l="1"/>
  <c r="P7" i="10" s="1"/>
  <c r="P11" i="10"/>
</calcChain>
</file>

<file path=xl/sharedStrings.xml><?xml version="1.0" encoding="utf-8"?>
<sst xmlns="http://schemas.openxmlformats.org/spreadsheetml/2006/main" count="492" uniqueCount="124">
  <si>
    <t>Licenciamento de autoveículos novos nacionais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</si>
  <si>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</si>
  <si>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</si>
  <si>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</si>
  <si>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</si>
  <si>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</si>
  <si>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</si>
  <si>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</si>
  <si>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</si>
  <si>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</si>
  <si>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</si>
  <si>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</si>
  <si>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</si>
  <si>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Licenciamento de autoveículos novos importados</t>
  </si>
  <si>
    <t>Licenciamento total de autoveículos novos</t>
  </si>
  <si>
    <t>Participação dos autoveículos importados no licenciamento</t>
  </si>
  <si>
    <t>Licenciamento total de automóveis por motorização</t>
  </si>
  <si>
    <t>1000 cc</t>
  </si>
  <si>
    <t>Licenciamento total de automóveis e comerciais leves por combustível</t>
  </si>
  <si>
    <t>Flex Fuel</t>
  </si>
  <si>
    <t>Diesel</t>
  </si>
  <si>
    <t>Exportações de autoveículos</t>
  </si>
  <si>
    <t>Produção de autoveículos</t>
  </si>
  <si>
    <t>Índice</t>
  </si>
  <si>
    <t>II. Licenciamento por Motorização</t>
  </si>
  <si>
    <t>III. Licenciamento por Combustível</t>
  </si>
  <si>
    <t>IV. Licenciamento por Empresa</t>
  </si>
  <si>
    <t>V. Exportação</t>
  </si>
  <si>
    <t>VI. Produção</t>
  </si>
  <si>
    <t>I. Licenciamento de autoveículos novos (nacionais, importados, total)</t>
  </si>
  <si>
    <t>MERCEDES-BENZ</t>
  </si>
  <si>
    <t>AGRALE</t>
  </si>
  <si>
    <t>IVECO</t>
  </si>
  <si>
    <t>SCANIA</t>
  </si>
  <si>
    <t>VOLVO</t>
  </si>
  <si>
    <t>DAF</t>
  </si>
  <si>
    <t>Unidades</t>
  </si>
  <si>
    <t>Total Ano</t>
  </si>
  <si>
    <t>Total</t>
  </si>
  <si>
    <t>Veículos leves</t>
  </si>
  <si>
    <t>Automóveis</t>
  </si>
  <si>
    <t>Comerciais leves</t>
  </si>
  <si>
    <t>Caminhões</t>
  </si>
  <si>
    <t>Semileves</t>
  </si>
  <si>
    <t>Leves</t>
  </si>
  <si>
    <t>Médios</t>
  </si>
  <si>
    <t>Semipesados</t>
  </si>
  <si>
    <t>Pesados</t>
  </si>
  <si>
    <t>Ônibus</t>
  </si>
  <si>
    <r>
      <t>Fonte</t>
    </r>
    <r>
      <rPr>
        <sz val="11"/>
        <color theme="1"/>
        <rFont val="Calibri"/>
        <family val="2"/>
        <scheme val="minor"/>
      </rPr>
      <t>: Renavam</t>
    </r>
  </si>
  <si>
    <t xml:space="preserve">Porcentagem </t>
  </si>
  <si>
    <t>+ 1000 cc a 2000 cc</t>
  </si>
  <si>
    <t xml:space="preserve">+ de 2000 cc </t>
  </si>
  <si>
    <t>Participação %</t>
  </si>
  <si>
    <t>Porcentagem</t>
  </si>
  <si>
    <t xml:space="preserve">+ 1000 cc a 2000 cc </t>
  </si>
  <si>
    <t>+ de 2000 cc</t>
  </si>
  <si>
    <t>Gasolina</t>
  </si>
  <si>
    <t>Elétrico</t>
  </si>
  <si>
    <r>
      <t>Fonte</t>
    </r>
    <r>
      <rPr>
        <i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Renavam</t>
    </r>
  </si>
  <si>
    <t>Porcenrtagem</t>
  </si>
  <si>
    <t>Licenciamento total de autoveículos leves por empresa</t>
  </si>
  <si>
    <t>Empresas associadas à Anfavea</t>
  </si>
  <si>
    <t>Outras empresas</t>
  </si>
  <si>
    <t xml:space="preserve">Empresas associadas à Anfavea </t>
  </si>
  <si>
    <t>Caminhões - Total por empresa</t>
  </si>
  <si>
    <t>Ônibus (chassi)</t>
  </si>
  <si>
    <t xml:space="preserve">Leves </t>
  </si>
  <si>
    <t>Rodoviário</t>
  </si>
  <si>
    <t>Urbano</t>
  </si>
  <si>
    <t>Exportações de autoveículos desmontados (CKDs)</t>
  </si>
  <si>
    <t>Exportações em valor do setor de autoveículos</t>
  </si>
  <si>
    <t>US$ 1.000</t>
  </si>
  <si>
    <t>Emprego no setor de autoveículos</t>
  </si>
  <si>
    <t>Pessoas</t>
  </si>
  <si>
    <t>VII. Outras informações</t>
  </si>
  <si>
    <t>BMW</t>
  </si>
  <si>
    <t xml:space="preserve">     BMW</t>
  </si>
  <si>
    <t>FCA</t>
  </si>
  <si>
    <t>Audi</t>
  </si>
  <si>
    <t xml:space="preserve">     Mini</t>
  </si>
  <si>
    <t>Caoa - Hyundai</t>
  </si>
  <si>
    <t xml:space="preserve">     Hyundai   </t>
  </si>
  <si>
    <t xml:space="preserve">     Subaru</t>
  </si>
  <si>
    <t xml:space="preserve">     Chrysler</t>
  </si>
  <si>
    <t xml:space="preserve">     Dodge</t>
  </si>
  <si>
    <t xml:space="preserve">     Fiat     </t>
  </si>
  <si>
    <t xml:space="preserve">     Jeep</t>
  </si>
  <si>
    <t>Ford</t>
  </si>
  <si>
    <t>General Motors</t>
  </si>
  <si>
    <t>Honda Automóveis</t>
  </si>
  <si>
    <t>HPE</t>
  </si>
  <si>
    <t xml:space="preserve">     Mitsubishi</t>
  </si>
  <si>
    <t xml:space="preserve">     Suzuki</t>
  </si>
  <si>
    <t>Hyundai Motor</t>
  </si>
  <si>
    <t>Jaguar Land Rover</t>
  </si>
  <si>
    <t xml:space="preserve">     Jaguar</t>
  </si>
  <si>
    <t xml:space="preserve">      Land Rover</t>
  </si>
  <si>
    <t>Mercedes-Benz</t>
  </si>
  <si>
    <t>Nissan</t>
  </si>
  <si>
    <t>Peugeot Citroën</t>
  </si>
  <si>
    <t xml:space="preserve">     Peugeot</t>
  </si>
  <si>
    <t xml:space="preserve">     Citroën</t>
  </si>
  <si>
    <t>Renault</t>
  </si>
  <si>
    <t>Toyota</t>
  </si>
  <si>
    <t xml:space="preserve">     Toyota</t>
  </si>
  <si>
    <t xml:space="preserve">     Lexus</t>
  </si>
  <si>
    <t>Volkswagen</t>
  </si>
  <si>
    <t>Agrale</t>
  </si>
  <si>
    <t>Caoa</t>
  </si>
  <si>
    <t>HPE (Mitsubishi)</t>
  </si>
  <si>
    <t>Iveco</t>
  </si>
  <si>
    <t>Jaguar Land Rover ( Land Rover)</t>
  </si>
  <si>
    <t>FCA (Dodge)</t>
  </si>
  <si>
    <t>MAN</t>
  </si>
  <si>
    <t xml:space="preserve">      MAN</t>
  </si>
  <si>
    <t xml:space="preserve">     Volkswagen Caminhões e Ônibus</t>
  </si>
  <si>
    <t>Scania</t>
  </si>
  <si>
    <t>Volvo</t>
  </si>
  <si>
    <t xml:space="preserve">    Caoa Chery</t>
  </si>
  <si>
    <t>Mercedes-Benz Cars &amp; Vans</t>
  </si>
  <si>
    <t>Licenciamento total de caminhões e ônibus por combustível</t>
  </si>
  <si>
    <t>Gás</t>
  </si>
  <si>
    <t>Híbrido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</si>
</sst>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_-;\-* #,##0.0_-;_-* &quot;-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1" fillId="0" borderId="14" xfId="0" applyFont="1" applyBorder="1" applyAlignment="1">
      <alignment vertical="center"/>
    </xf>
    <xf numFmtId="0" fontId="0" fillId="0" borderId="15" xfId="0" applyBorder="1" applyAlignment="1">
      <alignment vertical="center"/>
    </xf>
    <xf numFmtId="41" fontId="0" fillId="0" borderId="13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41" fontId="1" fillId="0" borderId="5" xfId="0" applyNumberFormat="1" applyFont="1" applyBorder="1" applyAlignment="1">
      <alignment vertical="center"/>
    </xf>
    <xf numFmtId="41" fontId="1" fillId="0" borderId="13" xfId="0" applyNumberFormat="1" applyFont="1" applyBorder="1" applyAlignment="1">
      <alignment vertical="center"/>
    </xf>
    <xf numFmtId="41" fontId="1" fillId="0" borderId="6" xfId="0" applyNumberFormat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41" fontId="0" fillId="0" borderId="3" xfId="0" applyNumberFormat="1" applyBorder="1" applyAlignment="1">
      <alignment horizontal="center" vertical="center"/>
    </xf>
    <xf numFmtId="41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41" fontId="0" fillId="0" borderId="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vertical="center"/>
    </xf>
    <xf numFmtId="0" fontId="0" fillId="0" borderId="14" xfId="0" quotePrefix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9" xfId="0" quotePrefix="1" applyBorder="1" applyAlignment="1">
      <alignment vertical="center"/>
    </xf>
    <xf numFmtId="0" fontId="0" fillId="0" borderId="20" xfId="0" applyBorder="1" applyAlignment="1">
      <alignment vertical="center"/>
    </xf>
    <xf numFmtId="41" fontId="0" fillId="0" borderId="18" xfId="0" applyNumberFormat="1" applyBorder="1" applyAlignment="1">
      <alignment vertical="center"/>
    </xf>
    <xf numFmtId="41" fontId="0" fillId="0" borderId="13" xfId="0" applyNumberFormat="1" applyFont="1" applyBorder="1" applyAlignment="1">
      <alignment vertical="center"/>
    </xf>
    <xf numFmtId="41" fontId="0" fillId="0" borderId="0" xfId="0" applyNumberFormat="1" applyFont="1" applyAlignment="1">
      <alignment vertical="center"/>
    </xf>
    <xf numFmtId="41" fontId="0" fillId="0" borderId="5" xfId="0" applyNumberFormat="1" applyBorder="1" applyAlignment="1">
      <alignment horizontal="center" vertical="center"/>
    </xf>
    <xf numFmtId="41" fontId="0" fillId="0" borderId="5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41" fontId="0" fillId="0" borderId="5" xfId="0" applyNumberFormat="1" applyBorder="1" applyAlignment="1">
      <alignment vertical="center"/>
    </xf>
    <xf numFmtId="41" fontId="0" fillId="0" borderId="6" xfId="0" applyNumberFormat="1" applyBorder="1" applyAlignment="1">
      <alignment vertical="center"/>
    </xf>
    <xf numFmtId="41" fontId="0" fillId="0" borderId="6" xfId="0" applyNumberFormat="1" applyFont="1" applyBorder="1" applyAlignment="1">
      <alignment vertical="center"/>
    </xf>
    <xf numFmtId="41" fontId="0" fillId="0" borderId="18" xfId="0" applyNumberFormat="1" applyFont="1" applyBorder="1" applyAlignment="1">
      <alignment vertical="center"/>
    </xf>
    <xf numFmtId="41" fontId="0" fillId="0" borderId="21" xfId="0" applyNumberFormat="1" applyFont="1" applyBorder="1" applyAlignment="1">
      <alignment vertical="center"/>
    </xf>
    <xf numFmtId="41" fontId="1" fillId="0" borderId="18" xfId="0" applyNumberFormat="1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41" fontId="0" fillId="0" borderId="13" xfId="0" applyNumberFormat="1" applyFont="1" applyFill="1" applyBorder="1" applyAlignment="1">
      <alignment vertical="center"/>
    </xf>
    <xf numFmtId="0" fontId="0" fillId="0" borderId="15" xfId="0" quotePrefix="1" applyBorder="1" applyAlignment="1">
      <alignment horizontal="left" vertical="center"/>
    </xf>
    <xf numFmtId="0" fontId="0" fillId="0" borderId="12" xfId="0" quotePrefix="1" applyBorder="1" applyAlignment="1">
      <alignment horizontal="left" vertical="center"/>
    </xf>
    <xf numFmtId="0" fontId="0" fillId="0" borderId="0" xfId="0" applyBorder="1"/>
    <xf numFmtId="41" fontId="1" fillId="0" borderId="13" xfId="0" applyNumberFormat="1" applyFont="1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Continuous" vertical="center"/>
    </xf>
    <xf numFmtId="0" fontId="0" fillId="0" borderId="3" xfId="0" applyFill="1" applyBorder="1" applyAlignment="1">
      <alignment horizontal="centerContinuous" vertical="center"/>
    </xf>
    <xf numFmtId="0" fontId="0" fillId="0" borderId="4" xfId="0" applyFill="1" applyBorder="1" applyAlignment="1">
      <alignment horizontal="centerContinuous" vertical="center"/>
    </xf>
    <xf numFmtId="0" fontId="0" fillId="0" borderId="0" xfId="0" applyFill="1" applyBorder="1" applyAlignment="1">
      <alignment horizontal="centerContinuous" vertical="center"/>
    </xf>
    <xf numFmtId="0" fontId="0" fillId="0" borderId="4" xfId="0" applyBorder="1" applyAlignment="1">
      <alignment horizontal="centerContinuous" vertical="center"/>
    </xf>
    <xf numFmtId="164" fontId="0" fillId="0" borderId="1" xfId="0" applyNumberForma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0" fillId="0" borderId="22" xfId="0" applyBorder="1" applyAlignment="1">
      <alignment horizontal="center" vertical="center"/>
    </xf>
    <xf numFmtId="164" fontId="0" fillId="0" borderId="24" xfId="0" applyNumberFormat="1" applyBorder="1" applyAlignment="1">
      <alignment vertical="center"/>
    </xf>
    <xf numFmtId="164" fontId="0" fillId="0" borderId="18" xfId="0" applyNumberFormat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6" xfId="0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41" fontId="1" fillId="2" borderId="26" xfId="0" applyNumberFormat="1" applyFont="1" applyFill="1" applyBorder="1" applyAlignment="1">
      <alignment horizontal="center" vertical="center"/>
    </xf>
    <xf numFmtId="41" fontId="1" fillId="2" borderId="26" xfId="0" applyNumberFormat="1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0" borderId="17" xfId="0" applyFont="1" applyBorder="1" applyAlignment="1">
      <alignment vertical="center"/>
    </xf>
    <xf numFmtId="41" fontId="1" fillId="0" borderId="14" xfId="0" applyNumberFormat="1" applyFont="1" applyBorder="1" applyAlignment="1">
      <alignment vertical="center"/>
    </xf>
    <xf numFmtId="41" fontId="1" fillId="0" borderId="17" xfId="0" applyNumberFormat="1" applyFont="1" applyBorder="1" applyAlignment="1">
      <alignment vertical="center"/>
    </xf>
    <xf numFmtId="41" fontId="0" fillId="0" borderId="14" xfId="0" applyNumberFormat="1" applyFont="1" applyBorder="1" applyAlignment="1">
      <alignment vertical="center"/>
    </xf>
    <xf numFmtId="41" fontId="0" fillId="0" borderId="17" xfId="0" applyNumberFormat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25" xfId="0" applyFont="1" applyFill="1" applyBorder="1" applyAlignment="1">
      <alignment vertical="center"/>
    </xf>
    <xf numFmtId="0" fontId="0" fillId="0" borderId="27" xfId="0" applyBorder="1" applyAlignment="1">
      <alignment vertical="center"/>
    </xf>
    <xf numFmtId="0" fontId="1" fillId="0" borderId="28" xfId="0" applyFont="1" applyBorder="1" applyAlignment="1">
      <alignment vertical="center"/>
    </xf>
    <xf numFmtId="41" fontId="0" fillId="0" borderId="19" xfId="0" applyNumberFormat="1" applyFont="1" applyBorder="1" applyAlignment="1">
      <alignment vertical="center"/>
    </xf>
    <xf numFmtId="41" fontId="0" fillId="0" borderId="27" xfId="0" applyNumberFormat="1" applyFont="1" applyBorder="1" applyAlignment="1">
      <alignment vertical="center"/>
    </xf>
    <xf numFmtId="41" fontId="1" fillId="0" borderId="19" xfId="0" applyNumberFormat="1" applyFont="1" applyBorder="1" applyAlignment="1">
      <alignment vertical="center"/>
    </xf>
    <xf numFmtId="41" fontId="1" fillId="0" borderId="27" xfId="0" applyNumberFormat="1" applyFont="1" applyBorder="1" applyAlignment="1">
      <alignment vertical="center"/>
    </xf>
    <xf numFmtId="41" fontId="1" fillId="2" borderId="28" xfId="0" applyNumberFormat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2" borderId="28" xfId="0" applyFill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Border="1"/>
    <xf numFmtId="0" fontId="3" fillId="0" borderId="0" xfId="0" applyFont="1" applyBorder="1" applyAlignment="1">
      <alignment vertical="center"/>
    </xf>
    <xf numFmtId="41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2" borderId="29" xfId="0" applyFont="1" applyFill="1" applyBorder="1" applyAlignment="1">
      <alignment vertical="center"/>
    </xf>
    <xf numFmtId="41" fontId="1" fillId="2" borderId="24" xfId="0" applyNumberFormat="1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41" fontId="1" fillId="0" borderId="24" xfId="0" applyNumberFormat="1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0" fillId="2" borderId="8" xfId="0" applyFill="1" applyBorder="1" applyAlignment="1">
      <alignment vertical="center"/>
    </xf>
    <xf numFmtId="41" fontId="1" fillId="2" borderId="26" xfId="0" applyNumberFormat="1" applyFont="1" applyFill="1" applyBorder="1" applyAlignment="1">
      <alignment vertical="center"/>
    </xf>
    <xf numFmtId="0" fontId="0" fillId="0" borderId="29" xfId="0" applyBorder="1" applyAlignment="1">
      <alignment vertical="center"/>
    </xf>
    <xf numFmtId="41" fontId="1" fillId="0" borderId="24" xfId="0" applyNumberFormat="1" applyFont="1" applyBorder="1" applyAlignment="1">
      <alignment vertical="center"/>
    </xf>
    <xf numFmtId="41" fontId="1" fillId="0" borderId="18" xfId="0" applyNumberFormat="1" applyFont="1" applyFill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0" fillId="2" borderId="29" xfId="0" applyFill="1" applyBorder="1" applyAlignment="1">
      <alignment vertical="center"/>
    </xf>
    <xf numFmtId="41" fontId="0" fillId="0" borderId="26" xfId="0" applyNumberFormat="1" applyBorder="1" applyAlignment="1">
      <alignment vertical="center"/>
    </xf>
    <xf numFmtId="41" fontId="1" fillId="0" borderId="21" xfId="0" applyNumberFormat="1" applyFont="1" applyFill="1" applyBorder="1" applyAlignment="1">
      <alignment vertical="center"/>
    </xf>
    <xf numFmtId="41" fontId="0" fillId="0" borderId="21" xfId="0" applyNumberForma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41" fontId="1" fillId="0" borderId="1" xfId="0" applyNumberFormat="1" applyFont="1" applyBorder="1" applyAlignment="1">
      <alignment vertical="center"/>
    </xf>
    <xf numFmtId="41" fontId="0" fillId="0" borderId="31" xfId="0" applyNumberFormat="1" applyFont="1" applyBorder="1" applyAlignment="1">
      <alignment vertical="center"/>
    </xf>
    <xf numFmtId="41" fontId="0" fillId="0" borderId="32" xfId="0" applyNumberFormat="1" applyFont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21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S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Z"/>
      <sheetName val="A"/>
      <sheetName val="XX"/>
      <sheetName val="Plan1"/>
    </sheetNames>
    <sheetDataSet>
      <sheetData sheetId="0">
        <row r="517"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6" tint="0.59999389629810485"/>
    <pageSetUpPr fitToPage="1"/>
  </sheetPr>
  <dimension ref="A2:C16"/>
  <sheetViews>
    <sheetView workbookViewId="0">
      <selection activeCell="K19" sqref="K19"/>
    </sheetView>
  </sheetViews>
  <sheetFormatPr defaultRowHeight="15" x14ac:dyDescent="0.25"/>
  <cols>
    <col min="2" max="2" width="9.5703125" style="1" customWidth="1"/>
  </cols>
  <sheetData>
    <row r="2" spans="1:3" ht="18.75" x14ac:dyDescent="0.3">
      <c r="B2" s="17"/>
      <c r="C2" s="18"/>
    </row>
    <row r="3" spans="1:3" s="102" customFormat="1" ht="21" x14ac:dyDescent="0.35">
      <c r="B3" s="103" t="s">
        <v>23</v>
      </c>
    </row>
    <row r="4" spans="1:3" s="102" customFormat="1" ht="21" x14ac:dyDescent="0.35">
      <c r="B4" s="103"/>
    </row>
    <row r="5" spans="1:3" s="102" customFormat="1" ht="21" customHeight="1" x14ac:dyDescent="0.35">
      <c r="A5" s="104"/>
      <c r="B5" s="105"/>
      <c r="C5" s="104"/>
    </row>
    <row r="6" spans="1:3" s="102" customFormat="1" ht="24.95" customHeight="1" x14ac:dyDescent="0.35">
      <c r="B6" s="106" t="s">
        <v>29</v>
      </c>
    </row>
    <row r="7" spans="1:3" s="102" customFormat="1" ht="24.95" customHeight="1" x14ac:dyDescent="0.35">
      <c r="B7" s="106" t="s">
        <v>24</v>
      </c>
    </row>
    <row r="8" spans="1:3" s="102" customFormat="1" ht="24.95" customHeight="1" x14ac:dyDescent="0.35">
      <c r="B8" s="106" t="s">
        <v>25</v>
      </c>
    </row>
    <row r="9" spans="1:3" s="102" customFormat="1" ht="24.95" customHeight="1" x14ac:dyDescent="0.35">
      <c r="B9" s="106" t="s">
        <v>26</v>
      </c>
    </row>
    <row r="10" spans="1:3" s="102" customFormat="1" ht="24.95" customHeight="1" x14ac:dyDescent="0.35">
      <c r="B10" s="106" t="s">
        <v>27</v>
      </c>
    </row>
    <row r="11" spans="1:3" s="102" customFormat="1" ht="24.95" customHeight="1" x14ac:dyDescent="0.35">
      <c r="B11" s="106" t="s">
        <v>28</v>
      </c>
    </row>
    <row r="12" spans="1:3" ht="18.75" customHeight="1" x14ac:dyDescent="0.25">
      <c r="B12" s="106" t="s">
        <v>75</v>
      </c>
    </row>
    <row r="13" spans="1:3" ht="18.75" customHeight="1" x14ac:dyDescent="0.25">
      <c r="B13" s="3"/>
    </row>
    <row r="14" spans="1:3" ht="18.75" customHeight="1" x14ac:dyDescent="0.25">
      <c r="B14" s="3"/>
    </row>
    <row r="15" spans="1:3" ht="18.75" customHeight="1" x14ac:dyDescent="0.25">
      <c r="B15" s="3"/>
    </row>
    <row r="16" spans="1:3" ht="18.75" customHeight="1" x14ac:dyDescent="0.25">
      <c r="B16" s="3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B2:AV65"/>
  <sheetViews>
    <sheetView topLeftCell="B55" workbookViewId="0">
      <selection activeCell="P63" sqref="P63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15" width="10.7109375" style="1" customWidth="1"/>
    <col min="16" max="16" width="12.28515625" style="1" customWidth="1"/>
    <col min="17" max="17" width="13.5703125" style="1" customWidth="1"/>
    <col min="18" max="18" width="25.140625" bestFit="1" customWidth="1"/>
  </cols>
  <sheetData>
    <row r="2" spans="2:47" s="1" customFormat="1" ht="23.25" x14ac:dyDescent="0.25">
      <c r="B2" s="107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47" s="1" customFormat="1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47" s="1" customFormat="1" x14ac:dyDescent="0.25"/>
    <row r="5" spans="2:47" s="1" customFormat="1" ht="21" customHeight="1" x14ac:dyDescent="0.25">
      <c r="B5" s="6"/>
      <c r="C5" s="7" t="s">
        <v>36</v>
      </c>
      <c r="D5" s="134">
        <v>2021</v>
      </c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6"/>
      <c r="Q5" s="61"/>
    </row>
    <row r="6" spans="2:47" s="1" customFormat="1" ht="19.5" customHeight="1" x14ac:dyDescent="0.25">
      <c r="B6" s="12"/>
      <c r="C6" s="11"/>
      <c r="D6" s="58" t="s">
        <v>1</v>
      </c>
      <c r="E6" s="58" t="s">
        <v>2</v>
      </c>
      <c r="F6" s="58" t="s">
        <v>3</v>
      </c>
      <c r="G6" s="58" t="s">
        <v>4</v>
      </c>
      <c r="H6" s="58" t="s">
        <v>5</v>
      </c>
      <c r="I6" s="58" t="s">
        <v>6</v>
      </c>
      <c r="J6" s="59" t="s">
        <v>7</v>
      </c>
      <c r="K6" s="58" t="s">
        <v>8</v>
      </c>
      <c r="L6" s="58" t="s">
        <v>9</v>
      </c>
      <c r="M6" s="58" t="s">
        <v>10</v>
      </c>
      <c r="N6" s="58" t="s">
        <v>11</v>
      </c>
      <c r="O6" s="58" t="s">
        <v>12</v>
      </c>
      <c r="P6" s="60" t="s">
        <v>37</v>
      </c>
      <c r="Q6" s="2"/>
    </row>
    <row r="7" spans="2:47" s="1" customFormat="1" ht="18.75" customHeight="1" x14ac:dyDescent="0.25">
      <c r="B7" s="9" t="s">
        <v>38</v>
      </c>
      <c r="C7" s="8"/>
      <c r="D7" s="20">
        <f>+D8+D11+D17</f>
        <v>154986</v>
      </c>
      <c r="E7" s="20">
        <f t="shared" ref="E7:O7" si="0">+E8+E11+E17</f>
        <v>153654</v>
      </c>
      <c r="F7" s="20">
        <f t="shared" si="0"/>
        <v>172024</v>
      </c>
      <c r="G7" s="20">
        <f t="shared" si="0"/>
        <v>157976</v>
      </c>
      <c r="H7" s="20">
        <f t="shared" si="0"/>
        <v>169237</v>
      </c>
      <c r="I7" s="20">
        <f t="shared" si="0"/>
        <v>158059</v>
      </c>
      <c r="J7" s="20">
        <f t="shared" si="0"/>
        <v>150973</v>
      </c>
      <c r="K7" s="20">
        <f t="shared" si="0"/>
        <v>149456</v>
      </c>
      <c r="L7" s="20">
        <f t="shared" si="0"/>
        <v>133164</v>
      </c>
      <c r="M7" s="20">
        <f t="shared" si="0"/>
        <v>140375</v>
      </c>
      <c r="N7" s="20">
        <f t="shared" si="0"/>
        <v>148304</v>
      </c>
      <c r="O7" s="20">
        <f t="shared" si="0"/>
        <v>177865</v>
      </c>
      <c r="P7" s="20">
        <f>SUM(D7:O7)</f>
        <v>1866073</v>
      </c>
      <c r="Q7" s="3"/>
    </row>
    <row r="8" spans="2:47" s="1" customFormat="1" ht="18.75" customHeight="1" x14ac:dyDescent="0.25">
      <c r="B8" s="13" t="s">
        <v>39</v>
      </c>
      <c r="C8" s="14"/>
      <c r="D8" s="21">
        <f>+D9+D10</f>
        <v>146983</v>
      </c>
      <c r="E8" s="21">
        <f t="shared" ref="E8:O8" si="1">+E9+E10</f>
        <v>145140</v>
      </c>
      <c r="F8" s="21">
        <f t="shared" si="1"/>
        <v>160509</v>
      </c>
      <c r="G8" s="21">
        <f t="shared" si="1"/>
        <v>147382</v>
      </c>
      <c r="H8" s="21">
        <f t="shared" si="1"/>
        <v>156669</v>
      </c>
      <c r="I8" s="21">
        <f t="shared" si="1"/>
        <v>145883</v>
      </c>
      <c r="J8" s="21">
        <f t="shared" si="1"/>
        <v>138605</v>
      </c>
      <c r="K8" s="21">
        <f t="shared" si="1"/>
        <v>135922</v>
      </c>
      <c r="L8" s="21">
        <f t="shared" si="1"/>
        <v>121161</v>
      </c>
      <c r="M8" s="21">
        <f t="shared" si="1"/>
        <v>128727</v>
      </c>
      <c r="N8" s="21">
        <f t="shared" si="1"/>
        <v>137094</v>
      </c>
      <c r="O8" s="21">
        <f t="shared" si="1"/>
        <v>165114</v>
      </c>
      <c r="P8" s="21">
        <f>SUM(D8:O8)</f>
        <v>1729189</v>
      </c>
      <c r="Q8" s="3"/>
    </row>
    <row r="9" spans="2:47" s="1" customFormat="1" ht="18.75" customHeight="1" x14ac:dyDescent="0.25">
      <c r="B9" s="16"/>
      <c r="C9" s="14" t="s">
        <v>40</v>
      </c>
      <c r="D9" s="15">
        <v>122673</v>
      </c>
      <c r="E9" s="15">
        <v>120789</v>
      </c>
      <c r="F9" s="15">
        <v>133252</v>
      </c>
      <c r="G9" s="15">
        <v>118823</v>
      </c>
      <c r="H9" s="15">
        <v>132261</v>
      </c>
      <c r="I9" s="15">
        <v>117627</v>
      </c>
      <c r="J9" s="15">
        <v>109987</v>
      </c>
      <c r="K9" s="15">
        <v>107842</v>
      </c>
      <c r="L9" s="15">
        <v>97022</v>
      </c>
      <c r="M9" s="15">
        <v>106067</v>
      </c>
      <c r="N9" s="15">
        <v>111242</v>
      </c>
      <c r="O9" s="15">
        <v>139729</v>
      </c>
      <c r="P9" s="15">
        <f>SUM(D9:O9)</f>
        <v>1417314</v>
      </c>
      <c r="Q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2:47" s="1" customFormat="1" ht="18.75" customHeight="1" x14ac:dyDescent="0.25">
      <c r="B10" s="16"/>
      <c r="C10" s="14" t="s">
        <v>41</v>
      </c>
      <c r="D10" s="15">
        <v>24310</v>
      </c>
      <c r="E10" s="15">
        <v>24351</v>
      </c>
      <c r="F10" s="15">
        <v>27257</v>
      </c>
      <c r="G10" s="15">
        <v>28559</v>
      </c>
      <c r="H10" s="15">
        <v>24408</v>
      </c>
      <c r="I10" s="15">
        <v>28256</v>
      </c>
      <c r="J10" s="15">
        <v>28618</v>
      </c>
      <c r="K10" s="15">
        <v>28080</v>
      </c>
      <c r="L10" s="15">
        <v>24139</v>
      </c>
      <c r="M10" s="15">
        <v>22660</v>
      </c>
      <c r="N10" s="15">
        <v>25852</v>
      </c>
      <c r="O10" s="15">
        <v>25385</v>
      </c>
      <c r="P10" s="15">
        <f>SUM(D10:O10)</f>
        <v>311875</v>
      </c>
      <c r="Q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2:47" s="1" customFormat="1" ht="18.75" customHeight="1" x14ac:dyDescent="0.25">
      <c r="B11" s="13" t="s">
        <v>42</v>
      </c>
      <c r="C11" s="14"/>
      <c r="D11" s="21">
        <f>SUM(D12:D16)</f>
        <v>6974</v>
      </c>
      <c r="E11" s="21">
        <f t="shared" ref="E11:O11" si="2">SUM(E12:E16)</f>
        <v>7392</v>
      </c>
      <c r="F11" s="21">
        <f t="shared" si="2"/>
        <v>10335</v>
      </c>
      <c r="G11" s="21">
        <f t="shared" si="2"/>
        <v>9420</v>
      </c>
      <c r="H11" s="21">
        <f t="shared" si="2"/>
        <v>10965</v>
      </c>
      <c r="I11" s="21">
        <f t="shared" si="2"/>
        <v>10746</v>
      </c>
      <c r="J11" s="21">
        <f t="shared" si="2"/>
        <v>11098</v>
      </c>
      <c r="K11" s="21">
        <f t="shared" si="2"/>
        <v>12258</v>
      </c>
      <c r="L11" s="21">
        <f t="shared" si="2"/>
        <v>11149</v>
      </c>
      <c r="M11" s="21">
        <f t="shared" si="2"/>
        <v>10743</v>
      </c>
      <c r="N11" s="21">
        <f t="shared" si="2"/>
        <v>10167</v>
      </c>
      <c r="O11" s="21">
        <f t="shared" si="2"/>
        <v>11577</v>
      </c>
      <c r="P11" s="21">
        <f t="shared" ref="P11:P15" si="3">SUM(D11:O11)</f>
        <v>122824</v>
      </c>
      <c r="Q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2:47" s="1" customFormat="1" ht="18.75" customHeight="1" x14ac:dyDescent="0.25">
      <c r="B12" s="16"/>
      <c r="C12" s="14" t="s">
        <v>43</v>
      </c>
      <c r="D12" s="15">
        <v>71</v>
      </c>
      <c r="E12" s="15">
        <v>55</v>
      </c>
      <c r="F12" s="15">
        <v>112</v>
      </c>
      <c r="G12" s="15">
        <v>109</v>
      </c>
      <c r="H12" s="15">
        <v>79</v>
      </c>
      <c r="I12" s="15">
        <v>77</v>
      </c>
      <c r="J12" s="15">
        <v>71</v>
      </c>
      <c r="K12" s="15">
        <v>139</v>
      </c>
      <c r="L12" s="15">
        <v>112</v>
      </c>
      <c r="M12" s="15">
        <v>100</v>
      </c>
      <c r="N12" s="15">
        <v>92</v>
      </c>
      <c r="O12" s="15">
        <v>111</v>
      </c>
      <c r="P12" s="15">
        <f t="shared" si="3"/>
        <v>1128</v>
      </c>
      <c r="Q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2:47" s="1" customFormat="1" ht="18.75" customHeight="1" x14ac:dyDescent="0.25">
      <c r="B13" s="16"/>
      <c r="C13" s="14" t="s">
        <v>44</v>
      </c>
      <c r="D13" s="15">
        <v>717</v>
      </c>
      <c r="E13" s="15">
        <v>802</v>
      </c>
      <c r="F13" s="15">
        <v>971</v>
      </c>
      <c r="G13" s="15">
        <v>966</v>
      </c>
      <c r="H13" s="15">
        <v>1027</v>
      </c>
      <c r="I13" s="15">
        <v>989</v>
      </c>
      <c r="J13" s="15">
        <v>1099</v>
      </c>
      <c r="K13" s="15">
        <v>1214</v>
      </c>
      <c r="L13" s="15">
        <v>1141</v>
      </c>
      <c r="M13" s="15">
        <v>1037</v>
      </c>
      <c r="N13" s="15">
        <v>1127</v>
      </c>
      <c r="O13" s="15">
        <v>1172</v>
      </c>
      <c r="P13" s="15">
        <f t="shared" si="3"/>
        <v>12262</v>
      </c>
      <c r="Q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2:47" s="1" customFormat="1" ht="18.75" customHeight="1" x14ac:dyDescent="0.25">
      <c r="B14" s="16"/>
      <c r="C14" s="14" t="s">
        <v>45</v>
      </c>
      <c r="D14" s="15">
        <v>691</v>
      </c>
      <c r="E14" s="15">
        <v>621</v>
      </c>
      <c r="F14" s="15">
        <v>932</v>
      </c>
      <c r="G14" s="15">
        <v>816</v>
      </c>
      <c r="H14" s="15">
        <v>864</v>
      </c>
      <c r="I14" s="15">
        <v>898</v>
      </c>
      <c r="J14" s="15">
        <v>1143</v>
      </c>
      <c r="K14" s="15">
        <v>1123</v>
      </c>
      <c r="L14" s="15">
        <v>1032</v>
      </c>
      <c r="M14" s="15">
        <v>975</v>
      </c>
      <c r="N14" s="15">
        <v>1059</v>
      </c>
      <c r="O14" s="15">
        <v>999</v>
      </c>
      <c r="P14" s="15">
        <f t="shared" si="3"/>
        <v>11153</v>
      </c>
      <c r="Q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2:47" s="1" customFormat="1" ht="18.75" customHeight="1" x14ac:dyDescent="0.25">
      <c r="B15" s="16"/>
      <c r="C15" s="14" t="s">
        <v>46</v>
      </c>
      <c r="D15" s="15">
        <v>2021</v>
      </c>
      <c r="E15" s="15">
        <v>2072</v>
      </c>
      <c r="F15" s="15">
        <v>2482</v>
      </c>
      <c r="G15" s="15">
        <v>2366</v>
      </c>
      <c r="H15" s="15">
        <v>2683</v>
      </c>
      <c r="I15" s="15">
        <v>2760</v>
      </c>
      <c r="J15" s="15">
        <v>3022</v>
      </c>
      <c r="K15" s="15">
        <v>3074</v>
      </c>
      <c r="L15" s="15">
        <v>3024</v>
      </c>
      <c r="M15" s="15">
        <v>2892</v>
      </c>
      <c r="N15" s="15">
        <v>2782</v>
      </c>
      <c r="O15" s="15">
        <v>2985</v>
      </c>
      <c r="P15" s="15">
        <f t="shared" si="3"/>
        <v>32163</v>
      </c>
      <c r="Q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2:47" s="1" customFormat="1" ht="18.75" customHeight="1" x14ac:dyDescent="0.25">
      <c r="B16" s="16"/>
      <c r="C16" s="14" t="s">
        <v>47</v>
      </c>
      <c r="D16" s="15">
        <v>3474</v>
      </c>
      <c r="E16" s="15">
        <v>3842</v>
      </c>
      <c r="F16" s="15">
        <v>5838</v>
      </c>
      <c r="G16" s="15">
        <v>5163</v>
      </c>
      <c r="H16" s="15">
        <v>6312</v>
      </c>
      <c r="I16" s="15">
        <v>6022</v>
      </c>
      <c r="J16" s="15">
        <v>5763</v>
      </c>
      <c r="K16" s="15">
        <v>6708</v>
      </c>
      <c r="L16" s="15">
        <v>5840</v>
      </c>
      <c r="M16" s="15">
        <v>5739</v>
      </c>
      <c r="N16" s="15">
        <v>5107</v>
      </c>
      <c r="O16" s="15">
        <v>6310</v>
      </c>
      <c r="P16" s="15">
        <f>SUM(D16:O16)</f>
        <v>66118</v>
      </c>
      <c r="Q16" s="3"/>
    </row>
    <row r="17" spans="2:48" s="1" customFormat="1" ht="18.75" customHeight="1" x14ac:dyDescent="0.25">
      <c r="B17" s="10" t="s">
        <v>48</v>
      </c>
      <c r="C17" s="11"/>
      <c r="D17" s="22">
        <v>1029</v>
      </c>
      <c r="E17" s="22">
        <v>1122</v>
      </c>
      <c r="F17" s="22">
        <v>1180</v>
      </c>
      <c r="G17" s="22">
        <v>1174</v>
      </c>
      <c r="H17" s="22">
        <v>1603</v>
      </c>
      <c r="I17" s="22">
        <v>1430</v>
      </c>
      <c r="J17" s="22">
        <v>1270</v>
      </c>
      <c r="K17" s="22">
        <v>1276</v>
      </c>
      <c r="L17" s="22">
        <v>854</v>
      </c>
      <c r="M17" s="22">
        <v>905</v>
      </c>
      <c r="N17" s="22">
        <v>1043</v>
      </c>
      <c r="O17" s="22">
        <v>1174</v>
      </c>
      <c r="P17" s="22">
        <f>SUM(D17:O17)</f>
        <v>14060</v>
      </c>
      <c r="Q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2:48" s="1" customFormat="1" x14ac:dyDescent="0.25">
      <c r="B18" s="1" t="s">
        <v>49</v>
      </c>
    </row>
    <row r="19" spans="2:48" s="1" customFormat="1" x14ac:dyDescent="0.25"/>
    <row r="20" spans="2:48" s="1" customFormat="1" x14ac:dyDescent="0.25"/>
    <row r="21" spans="2:48" s="1" customFormat="1" ht="23.25" x14ac:dyDescent="0.25">
      <c r="B21" s="107" t="s">
        <v>13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2:48" s="1" customFormat="1" ht="18.75" x14ac:dyDescent="0.25">
      <c r="B22" s="19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2:48" s="1" customFormat="1" x14ac:dyDescent="0.25"/>
    <row r="24" spans="2:48" s="1" customFormat="1" ht="21" x14ac:dyDescent="0.25">
      <c r="B24" s="6"/>
      <c r="C24" s="7" t="s">
        <v>36</v>
      </c>
      <c r="D24" s="134">
        <v>2021</v>
      </c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6"/>
      <c r="Q24" s="61"/>
    </row>
    <row r="25" spans="2:48" s="1" customFormat="1" ht="19.5" customHeight="1" x14ac:dyDescent="0.25">
      <c r="B25" s="12"/>
      <c r="C25" s="11"/>
      <c r="D25" s="58" t="s">
        <v>1</v>
      </c>
      <c r="E25" s="58" t="s">
        <v>2</v>
      </c>
      <c r="F25" s="58" t="s">
        <v>3</v>
      </c>
      <c r="G25" s="58" t="s">
        <v>4</v>
      </c>
      <c r="H25" s="58" t="s">
        <v>5</v>
      </c>
      <c r="I25" s="58" t="s">
        <v>6</v>
      </c>
      <c r="J25" s="59" t="s">
        <v>7</v>
      </c>
      <c r="K25" s="58" t="s">
        <v>8</v>
      </c>
      <c r="L25" s="58" t="s">
        <v>9</v>
      </c>
      <c r="M25" s="58" t="s">
        <v>10</v>
      </c>
      <c r="N25" s="58" t="s">
        <v>11</v>
      </c>
      <c r="O25" s="58" t="s">
        <v>12</v>
      </c>
      <c r="P25" s="60" t="s">
        <v>37</v>
      </c>
      <c r="Q25" s="2"/>
    </row>
    <row r="26" spans="2:48" s="1" customFormat="1" ht="19.5" customHeight="1" x14ac:dyDescent="0.25">
      <c r="B26" s="9" t="s">
        <v>38</v>
      </c>
      <c r="C26" s="8"/>
      <c r="D26" s="20">
        <f>+D27+D30+D36</f>
        <v>16160</v>
      </c>
      <c r="E26" s="20">
        <f t="shared" ref="E26:O26" si="4">+E27+E30+E36</f>
        <v>13737</v>
      </c>
      <c r="F26" s="20">
        <f t="shared" si="4"/>
        <v>17365</v>
      </c>
      <c r="G26" s="20">
        <f t="shared" si="4"/>
        <v>17140</v>
      </c>
      <c r="H26" s="20">
        <f t="shared" si="4"/>
        <v>19441</v>
      </c>
      <c r="I26" s="20">
        <f t="shared" si="4"/>
        <v>24394</v>
      </c>
      <c r="J26" s="20">
        <f t="shared" si="4"/>
        <v>24480</v>
      </c>
      <c r="K26" s="20">
        <f t="shared" si="4"/>
        <v>23328</v>
      </c>
      <c r="L26" s="20">
        <f t="shared" si="4"/>
        <v>21911</v>
      </c>
      <c r="M26" s="20">
        <f t="shared" si="4"/>
        <v>21974</v>
      </c>
      <c r="N26" s="20">
        <f t="shared" si="4"/>
        <v>24660</v>
      </c>
      <c r="O26" s="20">
        <f t="shared" si="4"/>
        <v>29188</v>
      </c>
      <c r="P26" s="20">
        <f>SUM(D26:O26)</f>
        <v>253778</v>
      </c>
      <c r="Q26" s="3"/>
    </row>
    <row r="27" spans="2:48" s="1" customFormat="1" ht="19.5" customHeight="1" x14ac:dyDescent="0.25">
      <c r="B27" s="13" t="s">
        <v>39</v>
      </c>
      <c r="C27" s="14"/>
      <c r="D27" s="21">
        <f>+D28+D29</f>
        <v>15597</v>
      </c>
      <c r="E27" s="21">
        <f t="shared" ref="E27:O27" si="5">+E28+E29</f>
        <v>13348</v>
      </c>
      <c r="F27" s="21">
        <f t="shared" si="5"/>
        <v>16941</v>
      </c>
      <c r="G27" s="21">
        <f t="shared" si="5"/>
        <v>16775</v>
      </c>
      <c r="H27" s="21">
        <f t="shared" si="5"/>
        <v>18909</v>
      </c>
      <c r="I27" s="21">
        <f t="shared" si="5"/>
        <v>23769</v>
      </c>
      <c r="J27" s="21">
        <f t="shared" si="5"/>
        <v>23604</v>
      </c>
      <c r="K27" s="21">
        <f t="shared" si="5"/>
        <v>22641</v>
      </c>
      <c r="L27" s="21">
        <f t="shared" si="5"/>
        <v>21436</v>
      </c>
      <c r="M27" s="21">
        <f t="shared" si="5"/>
        <v>21670</v>
      </c>
      <c r="N27" s="21">
        <f t="shared" si="5"/>
        <v>24355</v>
      </c>
      <c r="O27" s="21">
        <f t="shared" si="5"/>
        <v>28876</v>
      </c>
      <c r="P27" s="21">
        <f>SUM(D27:O27)</f>
        <v>247921</v>
      </c>
      <c r="Q27" s="3"/>
    </row>
    <row r="28" spans="2:48" s="1" customFormat="1" ht="19.5" customHeight="1" x14ac:dyDescent="0.25">
      <c r="B28" s="16"/>
      <c r="C28" s="14" t="s">
        <v>40</v>
      </c>
      <c r="D28" s="15">
        <v>8131</v>
      </c>
      <c r="E28" s="15">
        <v>7322</v>
      </c>
      <c r="F28" s="15">
        <v>8700</v>
      </c>
      <c r="G28" s="15">
        <v>8640</v>
      </c>
      <c r="H28" s="15">
        <v>10440</v>
      </c>
      <c r="I28" s="15">
        <v>15705</v>
      </c>
      <c r="J28" s="15">
        <v>13611</v>
      </c>
      <c r="K28" s="15">
        <v>11986</v>
      </c>
      <c r="L28" s="15">
        <v>12064</v>
      </c>
      <c r="M28" s="15">
        <v>13261</v>
      </c>
      <c r="N28" s="15">
        <v>14860</v>
      </c>
      <c r="O28" s="15">
        <v>16433</v>
      </c>
      <c r="P28" s="21">
        <f t="shared" ref="P28:P36" si="6">SUM(D28:O28)</f>
        <v>141153</v>
      </c>
      <c r="Q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</row>
    <row r="29" spans="2:48" s="1" customFormat="1" ht="19.5" customHeight="1" x14ac:dyDescent="0.25">
      <c r="B29" s="16"/>
      <c r="C29" s="14" t="s">
        <v>41</v>
      </c>
      <c r="D29" s="15">
        <v>7466</v>
      </c>
      <c r="E29" s="15">
        <v>6026</v>
      </c>
      <c r="F29" s="15">
        <v>8241</v>
      </c>
      <c r="G29" s="15">
        <v>8135</v>
      </c>
      <c r="H29" s="15">
        <v>8469</v>
      </c>
      <c r="I29" s="15">
        <v>8064</v>
      </c>
      <c r="J29" s="15">
        <v>9993</v>
      </c>
      <c r="K29" s="15">
        <v>10655</v>
      </c>
      <c r="L29" s="15">
        <v>9372</v>
      </c>
      <c r="M29" s="15">
        <v>8409</v>
      </c>
      <c r="N29" s="15">
        <v>9495</v>
      </c>
      <c r="O29" s="15">
        <v>12443</v>
      </c>
      <c r="P29" s="21">
        <f t="shared" si="6"/>
        <v>106768</v>
      </c>
      <c r="Q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</row>
    <row r="30" spans="2:48" s="1" customFormat="1" ht="19.5" customHeight="1" x14ac:dyDescent="0.25">
      <c r="B30" s="13" t="s">
        <v>42</v>
      </c>
      <c r="C30" s="14"/>
      <c r="D30" s="21">
        <f>SUM(D31:D35)</f>
        <v>563</v>
      </c>
      <c r="E30" s="21">
        <f t="shared" ref="E30:O30" si="7">SUM(E31:E35)</f>
        <v>389</v>
      </c>
      <c r="F30" s="21">
        <f t="shared" si="7"/>
        <v>424</v>
      </c>
      <c r="G30" s="21">
        <f t="shared" si="7"/>
        <v>365</v>
      </c>
      <c r="H30" s="21">
        <f t="shared" si="7"/>
        <v>532</v>
      </c>
      <c r="I30" s="21">
        <f t="shared" si="7"/>
        <v>625</v>
      </c>
      <c r="J30" s="21">
        <f t="shared" si="7"/>
        <v>876</v>
      </c>
      <c r="K30" s="21">
        <f t="shared" si="7"/>
        <v>687</v>
      </c>
      <c r="L30" s="21">
        <f t="shared" si="7"/>
        <v>475</v>
      </c>
      <c r="M30" s="21">
        <f t="shared" si="7"/>
        <v>304</v>
      </c>
      <c r="N30" s="21">
        <f t="shared" si="7"/>
        <v>305</v>
      </c>
      <c r="O30" s="21">
        <f t="shared" si="7"/>
        <v>310</v>
      </c>
      <c r="P30" s="21">
        <f t="shared" si="6"/>
        <v>5855</v>
      </c>
      <c r="Q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</row>
    <row r="31" spans="2:48" s="1" customFormat="1" ht="19.5" customHeight="1" x14ac:dyDescent="0.25">
      <c r="B31" s="16"/>
      <c r="C31" s="14" t="s">
        <v>43</v>
      </c>
      <c r="D31" s="15">
        <v>562</v>
      </c>
      <c r="E31" s="15">
        <v>378</v>
      </c>
      <c r="F31" s="15">
        <v>402</v>
      </c>
      <c r="G31" s="15">
        <v>356</v>
      </c>
      <c r="H31" s="15">
        <v>521</v>
      </c>
      <c r="I31" s="15">
        <v>620</v>
      </c>
      <c r="J31" s="15">
        <v>852</v>
      </c>
      <c r="K31" s="15">
        <v>647</v>
      </c>
      <c r="L31" s="15">
        <v>403</v>
      </c>
      <c r="M31" s="15">
        <v>257</v>
      </c>
      <c r="N31" s="15">
        <v>209</v>
      </c>
      <c r="O31" s="15">
        <v>251</v>
      </c>
      <c r="P31" s="21">
        <f t="shared" si="6"/>
        <v>5458</v>
      </c>
      <c r="Q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</row>
    <row r="32" spans="2:48" s="1" customFormat="1" ht="19.5" customHeight="1" x14ac:dyDescent="0.25">
      <c r="B32" s="16"/>
      <c r="C32" s="14" t="s">
        <v>44</v>
      </c>
      <c r="D32" s="15">
        <v>1</v>
      </c>
      <c r="E32" s="15">
        <v>7</v>
      </c>
      <c r="F32" s="15">
        <v>19</v>
      </c>
      <c r="G32" s="15">
        <v>5</v>
      </c>
      <c r="H32" s="15">
        <v>7</v>
      </c>
      <c r="I32" s="15">
        <v>5</v>
      </c>
      <c r="J32" s="15">
        <v>18</v>
      </c>
      <c r="K32" s="15">
        <v>34</v>
      </c>
      <c r="L32" s="15">
        <v>45</v>
      </c>
      <c r="M32" s="15">
        <v>37</v>
      </c>
      <c r="N32" s="15">
        <v>81</v>
      </c>
      <c r="O32" s="15">
        <v>56</v>
      </c>
      <c r="P32" s="21">
        <f t="shared" si="6"/>
        <v>315</v>
      </c>
      <c r="Q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</row>
    <row r="33" spans="2:48" s="1" customFormat="1" ht="19.5" customHeight="1" x14ac:dyDescent="0.25">
      <c r="B33" s="16"/>
      <c r="C33" s="14" t="s">
        <v>45</v>
      </c>
      <c r="D33" s="15">
        <v>0</v>
      </c>
      <c r="E33" s="15">
        <v>1</v>
      </c>
      <c r="F33" s="15">
        <v>1</v>
      </c>
      <c r="G33" s="15">
        <v>0</v>
      </c>
      <c r="H33" s="15">
        <v>1</v>
      </c>
      <c r="I33" s="15">
        <v>0</v>
      </c>
      <c r="J33" s="15">
        <v>0</v>
      </c>
      <c r="K33" s="15">
        <v>6</v>
      </c>
      <c r="L33" s="15">
        <v>6</v>
      </c>
      <c r="M33" s="15">
        <v>7</v>
      </c>
      <c r="N33" s="15">
        <v>8</v>
      </c>
      <c r="O33" s="15">
        <v>2</v>
      </c>
      <c r="P33" s="21">
        <f t="shared" si="6"/>
        <v>32</v>
      </c>
      <c r="Q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</row>
    <row r="34" spans="2:48" s="1" customFormat="1" ht="19.5" customHeight="1" x14ac:dyDescent="0.25">
      <c r="B34" s="16"/>
      <c r="C34" s="14" t="s">
        <v>46</v>
      </c>
      <c r="D34" s="15">
        <v>0</v>
      </c>
      <c r="E34" s="15">
        <v>1</v>
      </c>
      <c r="F34" s="15">
        <v>1</v>
      </c>
      <c r="G34" s="15">
        <v>2</v>
      </c>
      <c r="H34" s="15">
        <v>2</v>
      </c>
      <c r="I34" s="15">
        <v>0</v>
      </c>
      <c r="J34" s="15">
        <v>5</v>
      </c>
      <c r="K34" s="15">
        <v>0</v>
      </c>
      <c r="L34" s="15">
        <v>9</v>
      </c>
      <c r="M34" s="15">
        <v>0</v>
      </c>
      <c r="N34" s="15">
        <v>4</v>
      </c>
      <c r="O34" s="15">
        <v>0</v>
      </c>
      <c r="P34" s="21">
        <f t="shared" si="6"/>
        <v>24</v>
      </c>
      <c r="Q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</row>
    <row r="35" spans="2:48" s="1" customFormat="1" ht="19.5" customHeight="1" x14ac:dyDescent="0.25">
      <c r="B35" s="16"/>
      <c r="C35" s="14" t="s">
        <v>47</v>
      </c>
      <c r="D35" s="15">
        <v>0</v>
      </c>
      <c r="E35" s="15">
        <v>2</v>
      </c>
      <c r="F35" s="15">
        <v>1</v>
      </c>
      <c r="G35" s="15">
        <v>2</v>
      </c>
      <c r="H35" s="15">
        <v>1</v>
      </c>
      <c r="I35" s="15">
        <v>0</v>
      </c>
      <c r="J35" s="15">
        <v>1</v>
      </c>
      <c r="K35" s="15">
        <v>0</v>
      </c>
      <c r="L35" s="15">
        <v>12</v>
      </c>
      <c r="M35" s="15">
        <v>3</v>
      </c>
      <c r="N35" s="15">
        <v>3</v>
      </c>
      <c r="O35" s="15">
        <v>1</v>
      </c>
      <c r="P35" s="21">
        <f t="shared" si="6"/>
        <v>26</v>
      </c>
      <c r="Q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</row>
    <row r="36" spans="2:48" s="1" customFormat="1" ht="19.5" customHeight="1" x14ac:dyDescent="0.25">
      <c r="B36" s="10" t="s">
        <v>48</v>
      </c>
      <c r="C36" s="11"/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2</v>
      </c>
      <c r="P36" s="48">
        <f t="shared" si="6"/>
        <v>2</v>
      </c>
      <c r="Q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</row>
    <row r="37" spans="2:48" s="1" customFormat="1" ht="19.5" customHeight="1" x14ac:dyDescent="0.25">
      <c r="B37" s="1" t="s">
        <v>49</v>
      </c>
    </row>
    <row r="38" spans="2:48" s="1" customFormat="1" ht="19.5" customHeight="1" x14ac:dyDescent="0.25"/>
    <row r="39" spans="2:48" s="1" customFormat="1" ht="19.5" customHeight="1" x14ac:dyDescent="0.25"/>
    <row r="40" spans="2:48" s="1" customFormat="1" ht="19.5" customHeight="1" x14ac:dyDescent="0.25">
      <c r="B40" s="107" t="s">
        <v>14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</row>
    <row r="41" spans="2:48" s="1" customFormat="1" ht="19.5" customHeight="1" x14ac:dyDescent="0.25">
      <c r="B41" s="19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</row>
    <row r="42" spans="2:48" s="1" customFormat="1" ht="19.5" customHeight="1" x14ac:dyDescent="0.25"/>
    <row r="43" spans="2:48" s="1" customFormat="1" ht="19.5" customHeight="1" x14ac:dyDescent="0.25">
      <c r="B43" s="6"/>
      <c r="C43" s="7" t="s">
        <v>36</v>
      </c>
      <c r="D43" s="134">
        <v>2021</v>
      </c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6"/>
      <c r="Q43" s="65"/>
    </row>
    <row r="44" spans="2:48" s="1" customFormat="1" ht="19.5" customHeight="1" x14ac:dyDescent="0.25">
      <c r="B44" s="12"/>
      <c r="C44" s="11"/>
      <c r="D44" s="58" t="s">
        <v>1</v>
      </c>
      <c r="E44" s="58" t="s">
        <v>2</v>
      </c>
      <c r="F44" s="58" t="s">
        <v>3</v>
      </c>
      <c r="G44" s="58" t="s">
        <v>4</v>
      </c>
      <c r="H44" s="58" t="s">
        <v>5</v>
      </c>
      <c r="I44" s="58" t="s">
        <v>6</v>
      </c>
      <c r="J44" s="59" t="s">
        <v>7</v>
      </c>
      <c r="K44" s="58" t="s">
        <v>8</v>
      </c>
      <c r="L44" s="58" t="s">
        <v>9</v>
      </c>
      <c r="M44" s="58" t="s">
        <v>10</v>
      </c>
      <c r="N44" s="58" t="s">
        <v>11</v>
      </c>
      <c r="O44" s="58" t="s">
        <v>12</v>
      </c>
      <c r="P44" s="60" t="s">
        <v>37</v>
      </c>
      <c r="Q44" s="2"/>
    </row>
    <row r="45" spans="2:48" s="1" customFormat="1" ht="19.5" customHeight="1" x14ac:dyDescent="0.25">
      <c r="B45" s="9" t="s">
        <v>38</v>
      </c>
      <c r="C45" s="8"/>
      <c r="D45" s="20">
        <f>+D46+D49+D55</f>
        <v>171146</v>
      </c>
      <c r="E45" s="20">
        <f t="shared" ref="E45:O45" si="8">+E46+E49+E55</f>
        <v>167391</v>
      </c>
      <c r="F45" s="20">
        <f t="shared" si="8"/>
        <v>189389</v>
      </c>
      <c r="G45" s="20">
        <f t="shared" si="8"/>
        <v>175116</v>
      </c>
      <c r="H45" s="20">
        <f t="shared" si="8"/>
        <v>188678</v>
      </c>
      <c r="I45" s="20">
        <f t="shared" si="8"/>
        <v>182453</v>
      </c>
      <c r="J45" s="20">
        <f t="shared" si="8"/>
        <v>175453</v>
      </c>
      <c r="K45" s="20">
        <f t="shared" si="8"/>
        <v>172784</v>
      </c>
      <c r="L45" s="20">
        <f t="shared" si="8"/>
        <v>155075</v>
      </c>
      <c r="M45" s="20">
        <f t="shared" si="8"/>
        <v>162349</v>
      </c>
      <c r="N45" s="20">
        <f t="shared" si="8"/>
        <v>172964</v>
      </c>
      <c r="O45" s="20">
        <f t="shared" si="8"/>
        <v>207053</v>
      </c>
      <c r="P45" s="20">
        <f>SUM(D45:O45)</f>
        <v>2119851</v>
      </c>
      <c r="Q45" s="3"/>
    </row>
    <row r="46" spans="2:48" s="1" customFormat="1" ht="19.5" customHeight="1" x14ac:dyDescent="0.25">
      <c r="B46" s="13" t="s">
        <v>39</v>
      </c>
      <c r="C46" s="14"/>
      <c r="D46" s="21">
        <f>+D47+D48</f>
        <v>162580</v>
      </c>
      <c r="E46" s="21">
        <f t="shared" ref="E46:O46" si="9">+E47+E48</f>
        <v>158488</v>
      </c>
      <c r="F46" s="21">
        <f t="shared" si="9"/>
        <v>177450</v>
      </c>
      <c r="G46" s="21">
        <f t="shared" si="9"/>
        <v>164157</v>
      </c>
      <c r="H46" s="21">
        <f t="shared" si="9"/>
        <v>175578</v>
      </c>
      <c r="I46" s="21">
        <f t="shared" si="9"/>
        <v>169652</v>
      </c>
      <c r="J46" s="21">
        <f t="shared" si="9"/>
        <v>162209</v>
      </c>
      <c r="K46" s="21">
        <f t="shared" si="9"/>
        <v>158563</v>
      </c>
      <c r="L46" s="21">
        <f t="shared" si="9"/>
        <v>142597</v>
      </c>
      <c r="M46" s="21">
        <f t="shared" si="9"/>
        <v>150397</v>
      </c>
      <c r="N46" s="21">
        <f t="shared" si="9"/>
        <v>161449</v>
      </c>
      <c r="O46" s="21">
        <f t="shared" si="9"/>
        <v>193990</v>
      </c>
      <c r="P46" s="21">
        <f>SUM(D46:O46)</f>
        <v>1977110</v>
      </c>
      <c r="Q46" s="3"/>
    </row>
    <row r="47" spans="2:48" s="1" customFormat="1" ht="19.5" customHeight="1" x14ac:dyDescent="0.25">
      <c r="B47" s="16"/>
      <c r="C47" s="14" t="s">
        <v>40</v>
      </c>
      <c r="D47" s="15">
        <v>130804</v>
      </c>
      <c r="E47" s="15">
        <v>128111</v>
      </c>
      <c r="F47" s="15">
        <v>141952</v>
      </c>
      <c r="G47" s="15">
        <v>127463</v>
      </c>
      <c r="H47" s="15">
        <v>142701</v>
      </c>
      <c r="I47" s="15">
        <v>133332</v>
      </c>
      <c r="J47" s="15">
        <v>123598</v>
      </c>
      <c r="K47" s="15">
        <v>119828</v>
      </c>
      <c r="L47" s="15">
        <v>109086</v>
      </c>
      <c r="M47" s="15">
        <v>119328</v>
      </c>
      <c r="N47" s="15">
        <v>126102</v>
      </c>
      <c r="O47" s="15">
        <v>156162</v>
      </c>
      <c r="P47" s="15">
        <f>SUM(D47:O47)</f>
        <v>1558467</v>
      </c>
      <c r="Q47" s="3"/>
    </row>
    <row r="48" spans="2:48" s="1" customFormat="1" ht="19.5" customHeight="1" x14ac:dyDescent="0.25">
      <c r="B48" s="16"/>
      <c r="C48" s="14" t="s">
        <v>41</v>
      </c>
      <c r="D48" s="15">
        <v>31776</v>
      </c>
      <c r="E48" s="15">
        <v>30377</v>
      </c>
      <c r="F48" s="15">
        <v>35498</v>
      </c>
      <c r="G48" s="15">
        <v>36694</v>
      </c>
      <c r="H48" s="15">
        <v>32877</v>
      </c>
      <c r="I48" s="15">
        <v>36320</v>
      </c>
      <c r="J48" s="15">
        <v>38611</v>
      </c>
      <c r="K48" s="15">
        <v>38735</v>
      </c>
      <c r="L48" s="15">
        <v>33511</v>
      </c>
      <c r="M48" s="15">
        <v>31069</v>
      </c>
      <c r="N48" s="15">
        <v>35347</v>
      </c>
      <c r="O48" s="15">
        <v>37828</v>
      </c>
      <c r="P48" s="15">
        <f t="shared" ref="P48:P55" si="10">SUM(D48:O48)</f>
        <v>418643</v>
      </c>
      <c r="Q48" s="3"/>
    </row>
    <row r="49" spans="2:17" s="1" customFormat="1" ht="19.5" customHeight="1" x14ac:dyDescent="0.25">
      <c r="B49" s="13" t="s">
        <v>42</v>
      </c>
      <c r="C49" s="14"/>
      <c r="D49" s="21">
        <f>SUM(D50:D54)</f>
        <v>7537</v>
      </c>
      <c r="E49" s="21">
        <f t="shared" ref="E49:O49" si="11">SUM(E50:E54)</f>
        <v>7781</v>
      </c>
      <c r="F49" s="21">
        <f t="shared" si="11"/>
        <v>10759</v>
      </c>
      <c r="G49" s="21">
        <f t="shared" si="11"/>
        <v>9785</v>
      </c>
      <c r="H49" s="21">
        <f t="shared" si="11"/>
        <v>11497</v>
      </c>
      <c r="I49" s="21">
        <f t="shared" si="11"/>
        <v>11371</v>
      </c>
      <c r="J49" s="21">
        <f t="shared" si="11"/>
        <v>11974</v>
      </c>
      <c r="K49" s="21">
        <f t="shared" si="11"/>
        <v>12945</v>
      </c>
      <c r="L49" s="21">
        <f t="shared" si="11"/>
        <v>11624</v>
      </c>
      <c r="M49" s="21">
        <f t="shared" si="11"/>
        <v>11047</v>
      </c>
      <c r="N49" s="21">
        <f t="shared" si="11"/>
        <v>10472</v>
      </c>
      <c r="O49" s="21">
        <f t="shared" si="11"/>
        <v>11887</v>
      </c>
      <c r="P49" s="21">
        <f t="shared" si="10"/>
        <v>128679</v>
      </c>
      <c r="Q49" s="3"/>
    </row>
    <row r="50" spans="2:17" s="1" customFormat="1" ht="19.5" customHeight="1" x14ac:dyDescent="0.25">
      <c r="B50" s="16"/>
      <c r="C50" s="14" t="s">
        <v>43</v>
      </c>
      <c r="D50" s="15">
        <v>633</v>
      </c>
      <c r="E50" s="15">
        <v>433</v>
      </c>
      <c r="F50" s="15">
        <v>514</v>
      </c>
      <c r="G50" s="15">
        <v>465</v>
      </c>
      <c r="H50" s="15">
        <v>600</v>
      </c>
      <c r="I50" s="15">
        <v>697</v>
      </c>
      <c r="J50" s="15">
        <v>923</v>
      </c>
      <c r="K50" s="15">
        <v>786</v>
      </c>
      <c r="L50" s="15">
        <v>515</v>
      </c>
      <c r="M50" s="15">
        <v>357</v>
      </c>
      <c r="N50" s="15">
        <v>301</v>
      </c>
      <c r="O50" s="15">
        <v>362</v>
      </c>
      <c r="P50" s="15">
        <f t="shared" si="10"/>
        <v>6586</v>
      </c>
      <c r="Q50" s="3"/>
    </row>
    <row r="51" spans="2:17" s="1" customFormat="1" ht="19.5" customHeight="1" x14ac:dyDescent="0.25">
      <c r="B51" s="16"/>
      <c r="C51" s="14" t="s">
        <v>44</v>
      </c>
      <c r="D51" s="15">
        <v>718</v>
      </c>
      <c r="E51" s="15">
        <v>809</v>
      </c>
      <c r="F51" s="15">
        <v>990</v>
      </c>
      <c r="G51" s="15">
        <v>971</v>
      </c>
      <c r="H51" s="15">
        <v>1034</v>
      </c>
      <c r="I51" s="15">
        <v>994</v>
      </c>
      <c r="J51" s="15">
        <v>1117</v>
      </c>
      <c r="K51" s="15">
        <v>1248</v>
      </c>
      <c r="L51" s="15">
        <v>1186</v>
      </c>
      <c r="M51" s="15">
        <v>1074</v>
      </c>
      <c r="N51" s="15">
        <v>1208</v>
      </c>
      <c r="O51" s="15">
        <v>1228</v>
      </c>
      <c r="P51" s="15">
        <f t="shared" si="10"/>
        <v>12577</v>
      </c>
      <c r="Q51" s="3"/>
    </row>
    <row r="52" spans="2:17" s="1" customFormat="1" ht="19.5" customHeight="1" x14ac:dyDescent="0.25">
      <c r="B52" s="16"/>
      <c r="C52" s="14" t="s">
        <v>45</v>
      </c>
      <c r="D52" s="15">
        <v>691</v>
      </c>
      <c r="E52" s="15">
        <v>622</v>
      </c>
      <c r="F52" s="15">
        <v>933</v>
      </c>
      <c r="G52" s="15">
        <v>816</v>
      </c>
      <c r="H52" s="15">
        <v>865</v>
      </c>
      <c r="I52" s="15">
        <v>898</v>
      </c>
      <c r="J52" s="15">
        <v>1143</v>
      </c>
      <c r="K52" s="15">
        <v>1129</v>
      </c>
      <c r="L52" s="15">
        <v>1038</v>
      </c>
      <c r="M52" s="15">
        <v>982</v>
      </c>
      <c r="N52" s="15">
        <v>1067</v>
      </c>
      <c r="O52" s="15">
        <v>1001</v>
      </c>
      <c r="P52" s="15">
        <f t="shared" si="10"/>
        <v>11185</v>
      </c>
      <c r="Q52" s="3"/>
    </row>
    <row r="53" spans="2:17" s="1" customFormat="1" ht="19.5" customHeight="1" x14ac:dyDescent="0.25">
      <c r="B53" s="16"/>
      <c r="C53" s="14" t="s">
        <v>46</v>
      </c>
      <c r="D53" s="15">
        <v>2021</v>
      </c>
      <c r="E53" s="15">
        <v>2073</v>
      </c>
      <c r="F53" s="15">
        <v>2483</v>
      </c>
      <c r="G53" s="15">
        <v>2368</v>
      </c>
      <c r="H53" s="15">
        <v>2685</v>
      </c>
      <c r="I53" s="15">
        <v>2760</v>
      </c>
      <c r="J53" s="15">
        <v>3027</v>
      </c>
      <c r="K53" s="15">
        <v>3074</v>
      </c>
      <c r="L53" s="15">
        <v>3033</v>
      </c>
      <c r="M53" s="15">
        <v>2892</v>
      </c>
      <c r="N53" s="15">
        <v>2786</v>
      </c>
      <c r="O53" s="15">
        <v>2985</v>
      </c>
      <c r="P53" s="15">
        <f t="shared" si="10"/>
        <v>32187</v>
      </c>
      <c r="Q53" s="3"/>
    </row>
    <row r="54" spans="2:17" s="1" customFormat="1" ht="19.5" customHeight="1" x14ac:dyDescent="0.25">
      <c r="B54" s="16"/>
      <c r="C54" s="14" t="s">
        <v>47</v>
      </c>
      <c r="D54" s="15">
        <v>3474</v>
      </c>
      <c r="E54" s="15">
        <v>3844</v>
      </c>
      <c r="F54" s="15">
        <v>5839</v>
      </c>
      <c r="G54" s="15">
        <v>5165</v>
      </c>
      <c r="H54" s="15">
        <v>6313</v>
      </c>
      <c r="I54" s="15">
        <v>6022</v>
      </c>
      <c r="J54" s="15">
        <v>5764</v>
      </c>
      <c r="K54" s="15">
        <v>6708</v>
      </c>
      <c r="L54" s="15">
        <v>5852</v>
      </c>
      <c r="M54" s="15">
        <v>5742</v>
      </c>
      <c r="N54" s="15">
        <v>5110</v>
      </c>
      <c r="O54" s="15">
        <v>6311</v>
      </c>
      <c r="P54" s="15">
        <f t="shared" si="10"/>
        <v>66144</v>
      </c>
      <c r="Q54" s="3"/>
    </row>
    <row r="55" spans="2:17" s="1" customFormat="1" ht="19.5" customHeight="1" x14ac:dyDescent="0.25">
      <c r="B55" s="10" t="s">
        <v>48</v>
      </c>
      <c r="C55" s="11"/>
      <c r="D55" s="22">
        <v>1029</v>
      </c>
      <c r="E55" s="22">
        <v>1122</v>
      </c>
      <c r="F55" s="22">
        <v>1180</v>
      </c>
      <c r="G55" s="22">
        <v>1174</v>
      </c>
      <c r="H55" s="22">
        <v>1603</v>
      </c>
      <c r="I55" s="22">
        <v>1430</v>
      </c>
      <c r="J55" s="22">
        <v>1270</v>
      </c>
      <c r="K55" s="22">
        <v>1276</v>
      </c>
      <c r="L55" s="22">
        <v>854</v>
      </c>
      <c r="M55" s="22">
        <v>905</v>
      </c>
      <c r="N55" s="22">
        <v>1043</v>
      </c>
      <c r="O55" s="22">
        <v>1176</v>
      </c>
      <c r="P55" s="48">
        <f t="shared" si="10"/>
        <v>14062</v>
      </c>
      <c r="Q55" s="3"/>
    </row>
    <row r="56" spans="2:17" s="1" customFormat="1" ht="19.5" customHeight="1" x14ac:dyDescent="0.25">
      <c r="B56" s="1" t="s">
        <v>49</v>
      </c>
    </row>
    <row r="57" spans="2:17" s="1" customFormat="1" ht="19.5" customHeight="1" x14ac:dyDescent="0.25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2:17" s="1" customFormat="1" ht="19.5" customHeight="1" x14ac:dyDescent="0.25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2:17" s="1" customFormat="1" ht="19.5" customHeight="1" x14ac:dyDescent="0.25">
      <c r="B59" s="107" t="s">
        <v>15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2:17" s="1" customFormat="1" ht="19.5" customHeight="1" x14ac:dyDescent="0.25">
      <c r="B60" s="1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2:17" s="1" customFormat="1" ht="19.5" customHeight="1" x14ac:dyDescent="0.25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2:17" s="1" customFormat="1" ht="19.5" customHeight="1" x14ac:dyDescent="0.25">
      <c r="B62" s="24"/>
      <c r="C62" s="27"/>
      <c r="D62" s="25" t="s">
        <v>1</v>
      </c>
      <c r="E62" s="28" t="s">
        <v>2</v>
      </c>
      <c r="F62" s="28" t="s">
        <v>3</v>
      </c>
      <c r="G62" s="28" t="s">
        <v>4</v>
      </c>
      <c r="H62" s="28" t="s">
        <v>5</v>
      </c>
      <c r="I62" s="28" t="s">
        <v>6</v>
      </c>
      <c r="J62" s="28" t="s">
        <v>7</v>
      </c>
      <c r="K62" s="28" t="s">
        <v>8</v>
      </c>
      <c r="L62" s="28" t="s">
        <v>9</v>
      </c>
      <c r="M62" s="28" t="s">
        <v>10</v>
      </c>
      <c r="N62" s="28" t="s">
        <v>11</v>
      </c>
      <c r="O62" s="28" t="s">
        <v>12</v>
      </c>
      <c r="P62" s="26" t="s">
        <v>37</v>
      </c>
      <c r="Q62" s="3"/>
    </row>
    <row r="63" spans="2:17" s="1" customFormat="1" ht="19.5" customHeight="1" x14ac:dyDescent="0.25">
      <c r="B63" s="24" t="s">
        <v>50</v>
      </c>
      <c r="C63" s="66"/>
      <c r="D63" s="67">
        <v>9.4422306101223512</v>
      </c>
      <c r="E63" s="67">
        <v>8.206534401491119</v>
      </c>
      <c r="F63" s="67">
        <v>9.168959126454018</v>
      </c>
      <c r="G63" s="67">
        <v>9.7877978025994192</v>
      </c>
      <c r="H63" s="67">
        <v>10.303798005066833</v>
      </c>
      <c r="I63" s="67">
        <v>13.370018580127486</v>
      </c>
      <c r="J63" s="67">
        <v>13.952454503485265</v>
      </c>
      <c r="K63" s="67">
        <v>13.501250115751459</v>
      </c>
      <c r="L63" s="67">
        <v>14.129292277930034</v>
      </c>
      <c r="M63" s="67">
        <v>13.535038712896291</v>
      </c>
      <c r="N63" s="67">
        <v>14.25730209754631</v>
      </c>
      <c r="O63" s="67">
        <v>14.096873747301416</v>
      </c>
      <c r="P63" s="67">
        <v>11.971501770643314</v>
      </c>
      <c r="Q63" s="3"/>
    </row>
    <row r="64" spans="2:17" s="1" customFormat="1" x14ac:dyDescent="0.25">
      <c r="B64" s="1" t="s">
        <v>49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4:31" x14ac:dyDescent="0.25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</sheetData>
  <mergeCells count="3">
    <mergeCell ref="D5:P5"/>
    <mergeCell ref="D24:P24"/>
    <mergeCell ref="D43:P43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pageSetUpPr fitToPage="1"/>
  </sheetPr>
  <dimension ref="B2:S22"/>
  <sheetViews>
    <sheetView topLeftCell="B1" workbookViewId="0">
      <selection activeCell="D10" sqref="D10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15" width="10.7109375" style="1" customWidth="1"/>
    <col min="16" max="16" width="11.7109375" style="1" customWidth="1"/>
    <col min="17" max="17" width="13.5703125" style="1" customWidth="1"/>
    <col min="18" max="18" width="9.5703125" style="1" customWidth="1"/>
  </cols>
  <sheetData>
    <row r="2" spans="2:19" s="1" customFormat="1" ht="23.25" x14ac:dyDescent="0.25">
      <c r="B2" s="107" t="s">
        <v>16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2:19" s="1" customFormat="1" ht="18.75" x14ac:dyDescent="0.25">
      <c r="B3" s="19"/>
      <c r="D3" s="3"/>
    </row>
    <row r="4" spans="2:19" s="1" customFormat="1" x14ac:dyDescent="0.25">
      <c r="D4" s="3"/>
    </row>
    <row r="5" spans="2:19" s="1" customFormat="1" ht="21" x14ac:dyDescent="0.25">
      <c r="B5" s="6"/>
      <c r="C5" s="7" t="s">
        <v>36</v>
      </c>
      <c r="D5" s="134">
        <v>2021</v>
      </c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6"/>
      <c r="Q5" s="61"/>
      <c r="R5" s="51"/>
      <c r="S5" s="51"/>
    </row>
    <row r="6" spans="2:19" s="1" customFormat="1" ht="19.5" customHeight="1" x14ac:dyDescent="0.25">
      <c r="B6" s="12"/>
      <c r="C6" s="11"/>
      <c r="D6" s="58" t="s">
        <v>1</v>
      </c>
      <c r="E6" s="58" t="s">
        <v>2</v>
      </c>
      <c r="F6" s="58" t="s">
        <v>3</v>
      </c>
      <c r="G6" s="58" t="s">
        <v>4</v>
      </c>
      <c r="H6" s="58" t="s">
        <v>5</v>
      </c>
      <c r="I6" s="58" t="s">
        <v>6</v>
      </c>
      <c r="J6" s="59" t="s">
        <v>7</v>
      </c>
      <c r="K6" s="58" t="s">
        <v>8</v>
      </c>
      <c r="L6" s="58" t="s">
        <v>9</v>
      </c>
      <c r="M6" s="58" t="s">
        <v>10</v>
      </c>
      <c r="N6" s="58" t="s">
        <v>11</v>
      </c>
      <c r="O6" s="58" t="s">
        <v>12</v>
      </c>
      <c r="P6" s="60" t="s">
        <v>37</v>
      </c>
      <c r="Q6" s="2"/>
    </row>
    <row r="7" spans="2:19" s="1" customFormat="1" ht="20.100000000000001" customHeight="1" x14ac:dyDescent="0.25">
      <c r="B7" s="23" t="s">
        <v>38</v>
      </c>
      <c r="C7" s="8"/>
      <c r="D7" s="37">
        <f>D8+D9+D10</f>
        <v>130804</v>
      </c>
      <c r="E7" s="37">
        <f t="shared" ref="E7:O7" si="0">E8+E9+E10</f>
        <v>128111</v>
      </c>
      <c r="F7" s="37">
        <f t="shared" si="0"/>
        <v>141952</v>
      </c>
      <c r="G7" s="37">
        <f t="shared" si="0"/>
        <v>127463</v>
      </c>
      <c r="H7" s="37">
        <f t="shared" si="0"/>
        <v>142701</v>
      </c>
      <c r="I7" s="37">
        <f t="shared" si="0"/>
        <v>133332</v>
      </c>
      <c r="J7" s="37">
        <f t="shared" si="0"/>
        <v>123598</v>
      </c>
      <c r="K7" s="37">
        <f t="shared" si="0"/>
        <v>119828</v>
      </c>
      <c r="L7" s="37">
        <f t="shared" si="0"/>
        <v>109086</v>
      </c>
      <c r="M7" s="37">
        <f t="shared" si="0"/>
        <v>119328</v>
      </c>
      <c r="N7" s="37">
        <f t="shared" si="0"/>
        <v>126102</v>
      </c>
      <c r="O7" s="37">
        <f t="shared" si="0"/>
        <v>156162</v>
      </c>
      <c r="P7" s="38">
        <f>SUM(D7:O7)</f>
        <v>1558467</v>
      </c>
      <c r="Q7" s="2"/>
    </row>
    <row r="8" spans="2:19" s="1" customFormat="1" ht="20.100000000000001" customHeight="1" x14ac:dyDescent="0.25">
      <c r="B8" s="31" t="s">
        <v>17</v>
      </c>
      <c r="C8" s="14"/>
      <c r="D8" s="35">
        <v>65026</v>
      </c>
      <c r="E8" s="35">
        <v>66085</v>
      </c>
      <c r="F8" s="35">
        <v>68463</v>
      </c>
      <c r="G8" s="35">
        <v>58168</v>
      </c>
      <c r="H8" s="35">
        <v>62159</v>
      </c>
      <c r="I8" s="35">
        <v>52598</v>
      </c>
      <c r="J8" s="35">
        <v>46835</v>
      </c>
      <c r="K8" s="35">
        <v>44486</v>
      </c>
      <c r="L8" s="35">
        <v>43999</v>
      </c>
      <c r="M8" s="35">
        <v>49669</v>
      </c>
      <c r="N8" s="35">
        <v>52935</v>
      </c>
      <c r="O8" s="35">
        <v>72032</v>
      </c>
      <c r="P8" s="35">
        <f>SUM(D8:O8)</f>
        <v>682455</v>
      </c>
      <c r="Q8" s="36"/>
      <c r="R8" s="68"/>
    </row>
    <row r="9" spans="2:19" s="1" customFormat="1" ht="20.100000000000001" customHeight="1" x14ac:dyDescent="0.25">
      <c r="B9" s="30" t="s">
        <v>51</v>
      </c>
      <c r="C9" s="14"/>
      <c r="D9" s="15">
        <v>63745</v>
      </c>
      <c r="E9" s="15">
        <v>60146</v>
      </c>
      <c r="F9" s="15">
        <v>71375</v>
      </c>
      <c r="G9" s="15">
        <v>66718</v>
      </c>
      <c r="H9" s="15">
        <v>78159</v>
      </c>
      <c r="I9" s="15">
        <v>77995</v>
      </c>
      <c r="J9" s="15">
        <v>73865</v>
      </c>
      <c r="K9" s="15">
        <v>72482</v>
      </c>
      <c r="L9" s="15">
        <v>62538</v>
      </c>
      <c r="M9" s="15">
        <v>67330</v>
      </c>
      <c r="N9" s="15">
        <v>70832</v>
      </c>
      <c r="O9" s="15">
        <v>81217</v>
      </c>
      <c r="P9" s="35">
        <f t="shared" ref="P9:P10" si="1">SUM(D9:O9)</f>
        <v>846402</v>
      </c>
      <c r="Q9" s="3"/>
    </row>
    <row r="10" spans="2:19" s="1" customFormat="1" ht="20.100000000000001" customHeight="1" x14ac:dyDescent="0.25">
      <c r="B10" s="32" t="s">
        <v>52</v>
      </c>
      <c r="C10" s="33"/>
      <c r="D10" s="34">
        <v>2033</v>
      </c>
      <c r="E10" s="34">
        <v>1880</v>
      </c>
      <c r="F10" s="34">
        <v>2114</v>
      </c>
      <c r="G10" s="34">
        <v>2577</v>
      </c>
      <c r="H10" s="34">
        <v>2383</v>
      </c>
      <c r="I10" s="34">
        <v>2739</v>
      </c>
      <c r="J10" s="34">
        <v>2898</v>
      </c>
      <c r="K10" s="34">
        <v>2860</v>
      </c>
      <c r="L10" s="34">
        <v>2549</v>
      </c>
      <c r="M10" s="34">
        <v>2329</v>
      </c>
      <c r="N10" s="34">
        <v>2335</v>
      </c>
      <c r="O10" s="34">
        <v>2913</v>
      </c>
      <c r="P10" s="46">
        <f t="shared" si="1"/>
        <v>29610</v>
      </c>
      <c r="Q10" s="3"/>
    </row>
    <row r="11" spans="2:19" s="1" customFormat="1" x14ac:dyDescent="0.25">
      <c r="B11" s="1" t="s">
        <v>49</v>
      </c>
    </row>
    <row r="12" spans="2:19" s="1" customFormat="1" x14ac:dyDescent="0.25"/>
    <row r="13" spans="2:19" s="1" customFormat="1" x14ac:dyDescent="0.25"/>
    <row r="14" spans="2:19" s="1" customFormat="1" x14ac:dyDescent="0.25"/>
    <row r="15" spans="2:19" s="1" customFormat="1" ht="23.25" x14ac:dyDescent="0.25">
      <c r="B15" s="107" t="s">
        <v>16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2:19" s="1" customFormat="1" ht="18.75" x14ac:dyDescent="0.25">
      <c r="B16" s="19" t="s">
        <v>53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s="1" customFormat="1" x14ac:dyDescent="0.25"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s="1" customFormat="1" ht="19.5" customHeight="1" x14ac:dyDescent="0.25">
      <c r="B18" s="24" t="s">
        <v>54</v>
      </c>
      <c r="C18" s="27"/>
      <c r="D18" s="25" t="s">
        <v>1</v>
      </c>
      <c r="E18" s="28" t="s">
        <v>2</v>
      </c>
      <c r="F18" s="28" t="s">
        <v>3</v>
      </c>
      <c r="G18" s="28" t="s">
        <v>4</v>
      </c>
      <c r="H18" s="28" t="s">
        <v>5</v>
      </c>
      <c r="I18" s="28" t="s">
        <v>6</v>
      </c>
      <c r="J18" s="28" t="s">
        <v>7</v>
      </c>
      <c r="K18" s="28" t="s">
        <v>8</v>
      </c>
      <c r="L18" s="28" t="s">
        <v>9</v>
      </c>
      <c r="M18" s="28" t="s">
        <v>10</v>
      </c>
      <c r="N18" s="28" t="s">
        <v>11</v>
      </c>
      <c r="O18" s="28" t="s">
        <v>12</v>
      </c>
      <c r="P18" s="26" t="s">
        <v>37</v>
      </c>
    </row>
    <row r="19" spans="2:16" s="1" customFormat="1" ht="20.100000000000001" customHeight="1" x14ac:dyDescent="0.25">
      <c r="B19" s="69"/>
      <c r="C19" s="39" t="s">
        <v>17</v>
      </c>
      <c r="D19" s="74">
        <v>49.712547016910797</v>
      </c>
      <c r="E19" s="74">
        <v>51.584173099889938</v>
      </c>
      <c r="F19" s="74">
        <v>48.229683273219116</v>
      </c>
      <c r="G19" s="74">
        <v>45.635203941535977</v>
      </c>
      <c r="H19" s="74">
        <v>43.55890988850814</v>
      </c>
      <c r="I19" s="74">
        <v>39.448894488944894</v>
      </c>
      <c r="J19" s="74">
        <v>37.893007977475364</v>
      </c>
      <c r="K19" s="74">
        <v>37.124878993223618</v>
      </c>
      <c r="L19" s="74">
        <v>40.334231707093487</v>
      </c>
      <c r="M19" s="74">
        <v>41.623927326360956</v>
      </c>
      <c r="N19" s="74">
        <v>41.977922634058146</v>
      </c>
      <c r="O19" s="74">
        <v>46.126458421382921</v>
      </c>
      <c r="P19" s="74">
        <v>43.790147625840007</v>
      </c>
    </row>
    <row r="20" spans="2:16" s="1" customFormat="1" ht="20.100000000000001" customHeight="1" x14ac:dyDescent="0.25">
      <c r="B20" s="70"/>
      <c r="C20" s="54" t="s">
        <v>55</v>
      </c>
      <c r="D20" s="29">
        <v>48.733219167609555</v>
      </c>
      <c r="E20" s="29">
        <v>46.948349478186884</v>
      </c>
      <c r="F20" s="29">
        <v>50.281080928764652</v>
      </c>
      <c r="G20" s="29">
        <v>52.343032880129925</v>
      </c>
      <c r="H20" s="29">
        <v>54.771164883217359</v>
      </c>
      <c r="I20" s="29">
        <v>58.496834968349688</v>
      </c>
      <c r="J20" s="29">
        <v>59.762293888250618</v>
      </c>
      <c r="K20" s="29">
        <v>60.488366658877723</v>
      </c>
      <c r="L20" s="29">
        <v>57.329079808591388</v>
      </c>
      <c r="M20" s="29">
        <v>56.424309466344866</v>
      </c>
      <c r="N20" s="29">
        <v>56.170401738275366</v>
      </c>
      <c r="O20" s="29">
        <v>52.008171001908273</v>
      </c>
      <c r="P20" s="29">
        <v>54.30990839074552</v>
      </c>
    </row>
    <row r="21" spans="2:16" s="1" customFormat="1" ht="20.100000000000001" customHeight="1" x14ac:dyDescent="0.25">
      <c r="B21" s="71"/>
      <c r="C21" s="55" t="s">
        <v>56</v>
      </c>
      <c r="D21" s="75">
        <v>1.5542338154796489</v>
      </c>
      <c r="E21" s="75">
        <v>1.4674774219231759</v>
      </c>
      <c r="F21" s="75">
        <v>1.489235798016231</v>
      </c>
      <c r="G21" s="75">
        <v>2.0217631783341048</v>
      </c>
      <c r="H21" s="75">
        <v>1.6699252282745041</v>
      </c>
      <c r="I21" s="75">
        <v>2.0542705427054271</v>
      </c>
      <c r="J21" s="75">
        <v>2.3446981342740174</v>
      </c>
      <c r="K21" s="75">
        <v>2.3867543478986546</v>
      </c>
      <c r="L21" s="75">
        <v>2.3366884843151277</v>
      </c>
      <c r="M21" s="75">
        <v>1.9517632072941808</v>
      </c>
      <c r="N21" s="75">
        <v>1.8516756276664923</v>
      </c>
      <c r="O21" s="75">
        <v>1.8653705767088025</v>
      </c>
      <c r="P21" s="75">
        <v>1.8999439834144709</v>
      </c>
    </row>
    <row r="22" spans="2:16" x14ac:dyDescent="0.25">
      <c r="B22" s="1" t="s">
        <v>49</v>
      </c>
    </row>
  </sheetData>
  <mergeCells count="1">
    <mergeCell ref="D5:P5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pageSetUpPr fitToPage="1"/>
  </sheetPr>
  <dimension ref="B2:R49"/>
  <sheetViews>
    <sheetView workbookViewId="0">
      <selection activeCell="D49" sqref="D49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15" width="10.7109375" style="1" customWidth="1"/>
    <col min="16" max="16" width="11.5703125" style="1" customWidth="1"/>
    <col min="17" max="17" width="13.5703125" style="1" customWidth="1"/>
    <col min="18" max="18" width="9.5703125" style="1" customWidth="1"/>
  </cols>
  <sheetData>
    <row r="2" spans="2:16" ht="23.25" x14ac:dyDescent="0.25">
      <c r="B2" s="107" t="s">
        <v>18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ht="18.75" x14ac:dyDescent="0.25">
      <c r="B3" s="1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2:16" x14ac:dyDescent="0.25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2:16" ht="21" customHeight="1" x14ac:dyDescent="0.25">
      <c r="B5" s="6"/>
      <c r="C5" s="7" t="s">
        <v>36</v>
      </c>
      <c r="D5" s="137">
        <v>2021</v>
      </c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9"/>
    </row>
    <row r="6" spans="2:16" x14ac:dyDescent="0.25">
      <c r="B6" s="12"/>
      <c r="C6" s="11"/>
      <c r="D6" s="25" t="s">
        <v>1</v>
      </c>
      <c r="E6" s="28" t="s">
        <v>2</v>
      </c>
      <c r="F6" s="28" t="s">
        <v>3</v>
      </c>
      <c r="G6" s="28" t="s">
        <v>4</v>
      </c>
      <c r="H6" s="28" t="s">
        <v>5</v>
      </c>
      <c r="I6" s="28" t="s">
        <v>6</v>
      </c>
      <c r="J6" s="28" t="s">
        <v>7</v>
      </c>
      <c r="K6" s="28" t="s">
        <v>8</v>
      </c>
      <c r="L6" s="28" t="s">
        <v>9</v>
      </c>
      <c r="M6" s="28" t="s">
        <v>10</v>
      </c>
      <c r="N6" s="28" t="s">
        <v>11</v>
      </c>
      <c r="O6" s="28" t="s">
        <v>12</v>
      </c>
      <c r="P6" s="26" t="s">
        <v>37</v>
      </c>
    </row>
    <row r="7" spans="2:16" s="1" customFormat="1" ht="19.5" customHeight="1" x14ac:dyDescent="0.25">
      <c r="B7" s="69"/>
      <c r="C7" s="39" t="s">
        <v>57</v>
      </c>
      <c r="D7" s="123">
        <v>3891</v>
      </c>
      <c r="E7" s="123">
        <v>3737</v>
      </c>
      <c r="F7" s="123">
        <v>3925</v>
      </c>
      <c r="G7" s="123">
        <v>4142</v>
      </c>
      <c r="H7" s="123">
        <v>4923</v>
      </c>
      <c r="I7" s="123">
        <v>5768</v>
      </c>
      <c r="J7" s="123">
        <v>5429</v>
      </c>
      <c r="K7" s="123">
        <v>5352</v>
      </c>
      <c r="L7" s="123">
        <v>4153</v>
      </c>
      <c r="M7" s="123">
        <v>3789</v>
      </c>
      <c r="N7" s="123">
        <v>3878</v>
      </c>
      <c r="O7" s="123">
        <v>4600</v>
      </c>
      <c r="P7" s="123">
        <f>SUM(D7:O7)</f>
        <v>53587</v>
      </c>
    </row>
    <row r="8" spans="2:16" s="1" customFormat="1" ht="19.5" customHeight="1" x14ac:dyDescent="0.25">
      <c r="B8" s="70"/>
      <c r="C8" s="40" t="s">
        <v>58</v>
      </c>
      <c r="D8" s="15">
        <v>140</v>
      </c>
      <c r="E8" s="15">
        <v>127</v>
      </c>
      <c r="F8" s="15">
        <v>99</v>
      </c>
      <c r="G8" s="15">
        <v>63</v>
      </c>
      <c r="H8" s="15">
        <v>86</v>
      </c>
      <c r="I8" s="15">
        <v>224</v>
      </c>
      <c r="J8" s="15">
        <v>183</v>
      </c>
      <c r="K8" s="15">
        <v>234</v>
      </c>
      <c r="L8" s="15">
        <v>267</v>
      </c>
      <c r="M8" s="15">
        <v>382</v>
      </c>
      <c r="N8" s="15">
        <v>343</v>
      </c>
      <c r="O8" s="15">
        <v>712</v>
      </c>
      <c r="P8" s="15">
        <f t="shared" ref="P8:P11" si="0">SUM(D8:O8)</f>
        <v>2860</v>
      </c>
    </row>
    <row r="9" spans="2:16" s="1" customFormat="1" ht="19.5" customHeight="1" x14ac:dyDescent="0.25">
      <c r="B9" s="70"/>
      <c r="C9" s="40" t="s">
        <v>123</v>
      </c>
      <c r="D9" s="15">
        <v>1181</v>
      </c>
      <c r="E9" s="15">
        <v>1262</v>
      </c>
      <c r="F9" s="15">
        <v>1773</v>
      </c>
      <c r="G9" s="15">
        <v>2645</v>
      </c>
      <c r="H9" s="15">
        <v>3016</v>
      </c>
      <c r="I9" s="15">
        <v>3283</v>
      </c>
      <c r="J9" s="15">
        <v>3442</v>
      </c>
      <c r="K9" s="15">
        <v>3639</v>
      </c>
      <c r="L9" s="15">
        <v>2489</v>
      </c>
      <c r="M9" s="15">
        <v>2405</v>
      </c>
      <c r="N9" s="15">
        <v>3162</v>
      </c>
      <c r="O9" s="15">
        <v>3833</v>
      </c>
      <c r="P9" s="15">
        <f t="shared" si="0"/>
        <v>32130</v>
      </c>
    </row>
    <row r="10" spans="2:16" s="1" customFormat="1" ht="19.5" customHeight="1" x14ac:dyDescent="0.25">
      <c r="B10" s="70"/>
      <c r="C10" s="40" t="s">
        <v>19</v>
      </c>
      <c r="D10" s="15">
        <v>138279</v>
      </c>
      <c r="E10" s="15">
        <v>137582</v>
      </c>
      <c r="F10" s="15">
        <v>152104</v>
      </c>
      <c r="G10" s="15">
        <v>136352</v>
      </c>
      <c r="H10" s="15">
        <v>147002</v>
      </c>
      <c r="I10" s="15">
        <v>139318</v>
      </c>
      <c r="J10" s="15">
        <v>127771</v>
      </c>
      <c r="K10" s="15">
        <v>122227</v>
      </c>
      <c r="L10" s="15">
        <v>110650</v>
      </c>
      <c r="M10" s="15">
        <v>122731</v>
      </c>
      <c r="N10" s="15">
        <v>131895</v>
      </c>
      <c r="O10" s="15">
        <v>158437</v>
      </c>
      <c r="P10" s="125">
        <f t="shared" si="0"/>
        <v>1624348</v>
      </c>
    </row>
    <row r="11" spans="2:16" s="1" customFormat="1" ht="19.5" customHeight="1" x14ac:dyDescent="0.25">
      <c r="B11" s="71"/>
      <c r="C11" s="41" t="s">
        <v>20</v>
      </c>
      <c r="D11" s="44">
        <v>19089</v>
      </c>
      <c r="E11" s="44">
        <v>15780</v>
      </c>
      <c r="F11" s="44">
        <v>19549</v>
      </c>
      <c r="G11" s="44">
        <v>20955</v>
      </c>
      <c r="H11" s="44">
        <v>20551</v>
      </c>
      <c r="I11" s="44">
        <v>21059</v>
      </c>
      <c r="J11" s="44">
        <v>25384</v>
      </c>
      <c r="K11" s="44">
        <v>27111</v>
      </c>
      <c r="L11" s="44">
        <v>25038</v>
      </c>
      <c r="M11" s="44">
        <v>21090</v>
      </c>
      <c r="N11" s="44">
        <v>22171</v>
      </c>
      <c r="O11" s="44">
        <v>26408</v>
      </c>
      <c r="P11" s="34">
        <f t="shared" si="0"/>
        <v>264185</v>
      </c>
    </row>
    <row r="12" spans="2:16" x14ac:dyDescent="0.25">
      <c r="B12" s="1" t="s">
        <v>59</v>
      </c>
    </row>
    <row r="13" spans="2:16" x14ac:dyDescent="0.25"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6" spans="2:16" ht="23.25" x14ac:dyDescent="0.25">
      <c r="B16" s="107" t="s">
        <v>18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2:16" ht="18.75" x14ac:dyDescent="0.25">
      <c r="B17" s="19" t="s">
        <v>53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2:16" x14ac:dyDescent="0.25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2:16" ht="21" x14ac:dyDescent="0.25">
      <c r="B19" s="6"/>
      <c r="C19" s="7" t="s">
        <v>60</v>
      </c>
      <c r="D19" s="137">
        <v>2021</v>
      </c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9"/>
    </row>
    <row r="20" spans="2:16" x14ac:dyDescent="0.25">
      <c r="B20" s="12"/>
      <c r="C20" s="11"/>
      <c r="D20" s="25" t="s">
        <v>1</v>
      </c>
      <c r="E20" s="28" t="s">
        <v>2</v>
      </c>
      <c r="F20" s="28" t="s">
        <v>3</v>
      </c>
      <c r="G20" s="28" t="s">
        <v>4</v>
      </c>
      <c r="H20" s="28" t="s">
        <v>5</v>
      </c>
      <c r="I20" s="28" t="s">
        <v>6</v>
      </c>
      <c r="J20" s="28" t="s">
        <v>7</v>
      </c>
      <c r="K20" s="28" t="s">
        <v>8</v>
      </c>
      <c r="L20" s="28" t="s">
        <v>9</v>
      </c>
      <c r="M20" s="28" t="s">
        <v>10</v>
      </c>
      <c r="N20" s="28" t="s">
        <v>11</v>
      </c>
      <c r="O20" s="28" t="s">
        <v>12</v>
      </c>
      <c r="P20" s="26" t="s">
        <v>37</v>
      </c>
    </row>
    <row r="21" spans="2:16" s="1" customFormat="1" ht="19.5" customHeight="1" x14ac:dyDescent="0.25">
      <c r="B21" s="73"/>
      <c r="C21" s="42" t="s">
        <v>57</v>
      </c>
      <c r="D21" s="74">
        <v>2.3932833066797885</v>
      </c>
      <c r="E21" s="74">
        <v>2.3579072232598053</v>
      </c>
      <c r="F21" s="74">
        <v>2.211890673429135</v>
      </c>
      <c r="G21" s="74">
        <v>2.5231942591543461</v>
      </c>
      <c r="H21" s="74">
        <v>2.8038820353347229</v>
      </c>
      <c r="I21" s="74">
        <v>3.3999009737580459</v>
      </c>
      <c r="J21" s="74">
        <v>3.3469166322460531</v>
      </c>
      <c r="K21" s="74">
        <v>3.3753145437460192</v>
      </c>
      <c r="L21" s="74">
        <v>2.9124034867493704</v>
      </c>
      <c r="M21" s="74">
        <v>2.5193321675299374</v>
      </c>
      <c r="N21" s="74">
        <v>2.4019969154345953</v>
      </c>
      <c r="O21" s="74">
        <v>2.3712562503221815</v>
      </c>
      <c r="P21" s="74">
        <v>2.7103701867877863</v>
      </c>
    </row>
    <row r="22" spans="2:16" s="1" customFormat="1" ht="19.5" customHeight="1" x14ac:dyDescent="0.25">
      <c r="B22" s="69"/>
      <c r="C22" s="39" t="s">
        <v>58</v>
      </c>
      <c r="D22" s="29">
        <v>8.6111452823225493E-2</v>
      </c>
      <c r="E22" s="29">
        <v>8.0132249760234212E-2</v>
      </c>
      <c r="F22" s="29">
        <v>5.5790363482671169E-2</v>
      </c>
      <c r="G22" s="29">
        <v>3.8377894332864274E-2</v>
      </c>
      <c r="H22" s="29">
        <v>4.8981079634122723E-2</v>
      </c>
      <c r="I22" s="29">
        <v>0.13203498927215712</v>
      </c>
      <c r="J22" s="29">
        <v>0.11281741457009166</v>
      </c>
      <c r="K22" s="29">
        <v>0.1475754116660255</v>
      </c>
      <c r="L22" s="29">
        <v>0.18724096579871946</v>
      </c>
      <c r="M22" s="29">
        <v>0.25399442808034733</v>
      </c>
      <c r="N22" s="29">
        <v>0.21245099071533427</v>
      </c>
      <c r="O22" s="29">
        <v>0.3670292283107377</v>
      </c>
      <c r="P22" s="29">
        <v>0.14465558314914193</v>
      </c>
    </row>
    <row r="23" spans="2:16" s="1" customFormat="1" ht="19.5" customHeight="1" x14ac:dyDescent="0.25">
      <c r="B23" s="69"/>
      <c r="C23" s="39" t="s">
        <v>123</v>
      </c>
      <c r="D23" s="29">
        <v>0.72641161274449506</v>
      </c>
      <c r="E23" s="29">
        <v>0.79627479683004387</v>
      </c>
      <c r="F23" s="29">
        <v>0.99915469146238367</v>
      </c>
      <c r="G23" s="29">
        <v>1.6112623890543809</v>
      </c>
      <c r="H23" s="29">
        <v>1.7177550718199319</v>
      </c>
      <c r="I23" s="29">
        <v>1.9351378115200528</v>
      </c>
      <c r="J23" s="29">
        <v>2.1219537756844566</v>
      </c>
      <c r="K23" s="29">
        <v>2.294986850652422</v>
      </c>
      <c r="L23" s="29">
        <v>1.7454785163783249</v>
      </c>
      <c r="M23" s="29">
        <v>1.5991010458985218</v>
      </c>
      <c r="N23" s="29">
        <v>1.9585132146993787</v>
      </c>
      <c r="O23" s="29">
        <v>1.9758750451054179</v>
      </c>
      <c r="P23" s="29">
        <v>1.6250992610426329</v>
      </c>
    </row>
    <row r="24" spans="2:16" s="1" customFormat="1" ht="19.5" customHeight="1" x14ac:dyDescent="0.25">
      <c r="B24" s="70"/>
      <c r="C24" s="40" t="s">
        <v>19</v>
      </c>
      <c r="D24" s="29">
        <v>85.052897035305691</v>
      </c>
      <c r="E24" s="29">
        <v>86.80909595679168</v>
      </c>
      <c r="F24" s="29">
        <v>85.716539870386015</v>
      </c>
      <c r="G24" s="29">
        <v>83.061946794836643</v>
      </c>
      <c r="H24" s="29">
        <v>83.724612422968718</v>
      </c>
      <c r="I24" s="29">
        <v>82.119868908117795</v>
      </c>
      <c r="J24" s="29">
        <v>78.7693654482797</v>
      </c>
      <c r="K24" s="29">
        <v>77.084187357706398</v>
      </c>
      <c r="L24" s="29">
        <v>77.596302867521757</v>
      </c>
      <c r="M24" s="29">
        <v>81.604686263688777</v>
      </c>
      <c r="N24" s="29">
        <v>81.694528922446096</v>
      </c>
      <c r="O24" s="29">
        <v>81.672766637455538</v>
      </c>
      <c r="P24" s="29">
        <v>82.157694817182659</v>
      </c>
    </row>
    <row r="25" spans="2:16" s="1" customFormat="1" ht="19.5" customHeight="1" x14ac:dyDescent="0.25">
      <c r="B25" s="71"/>
      <c r="C25" s="41" t="s">
        <v>20</v>
      </c>
      <c r="D25" s="75">
        <v>11.741296592446796</v>
      </c>
      <c r="E25" s="75">
        <v>9.9565897733582354</v>
      </c>
      <c r="F25" s="75">
        <v>11.016624401239786</v>
      </c>
      <c r="G25" s="75">
        <v>12.765218662621757</v>
      </c>
      <c r="H25" s="75">
        <v>11.704769390242513</v>
      </c>
      <c r="I25" s="75">
        <v>12.413057317331951</v>
      </c>
      <c r="J25" s="75">
        <v>15.648946729219709</v>
      </c>
      <c r="K25" s="75">
        <v>17.097935836229134</v>
      </c>
      <c r="L25" s="75">
        <v>17.558574163551828</v>
      </c>
      <c r="M25" s="75">
        <v>14.022886094802423</v>
      </c>
      <c r="N25" s="75">
        <v>13.732509956704595</v>
      </c>
      <c r="O25" s="75">
        <v>13.613072838806122</v>
      </c>
      <c r="P25" s="75">
        <v>13.362180151837782</v>
      </c>
    </row>
    <row r="26" spans="2:16" x14ac:dyDescent="0.25">
      <c r="B26" s="1" t="s">
        <v>49</v>
      </c>
    </row>
    <row r="30" spans="2:16" ht="23.25" x14ac:dyDescent="0.25">
      <c r="B30" s="107" t="s">
        <v>121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2:16" ht="18.75" x14ac:dyDescent="0.25">
      <c r="B31" s="1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2:16" x14ac:dyDescent="0.25"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2:16" ht="21" x14ac:dyDescent="0.25">
      <c r="B33" s="6"/>
      <c r="C33" s="7" t="s">
        <v>36</v>
      </c>
      <c r="D33" s="140">
        <v>2021</v>
      </c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2"/>
    </row>
    <row r="34" spans="2:16" x14ac:dyDescent="0.25">
      <c r="B34" s="12"/>
      <c r="C34" s="11"/>
      <c r="D34" s="25" t="s">
        <v>1</v>
      </c>
      <c r="E34" s="28" t="s">
        <v>2</v>
      </c>
      <c r="F34" s="28" t="s">
        <v>3</v>
      </c>
      <c r="G34" s="28" t="s">
        <v>4</v>
      </c>
      <c r="H34" s="28" t="s">
        <v>5</v>
      </c>
      <c r="I34" s="28" t="s">
        <v>6</v>
      </c>
      <c r="J34" s="28" t="s">
        <v>7</v>
      </c>
      <c r="K34" s="28" t="s">
        <v>8</v>
      </c>
      <c r="L34" s="28" t="s">
        <v>9</v>
      </c>
      <c r="M34" s="28" t="s">
        <v>10</v>
      </c>
      <c r="N34" s="28" t="s">
        <v>11</v>
      </c>
      <c r="O34" s="28" t="s">
        <v>12</v>
      </c>
      <c r="P34" s="26" t="s">
        <v>37</v>
      </c>
    </row>
    <row r="35" spans="2:16" x14ac:dyDescent="0.25">
      <c r="B35" s="69"/>
      <c r="C35" s="39" t="s">
        <v>58</v>
      </c>
      <c r="D35" s="43">
        <v>1</v>
      </c>
      <c r="E35" s="43">
        <v>6</v>
      </c>
      <c r="F35" s="43">
        <v>14</v>
      </c>
      <c r="G35" s="43">
        <v>1</v>
      </c>
      <c r="H35" s="43">
        <v>6</v>
      </c>
      <c r="I35" s="43">
        <v>4</v>
      </c>
      <c r="J35" s="43">
        <v>14</v>
      </c>
      <c r="K35" s="43">
        <v>33</v>
      </c>
      <c r="L35" s="43">
        <v>42</v>
      </c>
      <c r="M35" s="43">
        <v>36</v>
      </c>
      <c r="N35" s="43">
        <v>92</v>
      </c>
      <c r="O35" s="43">
        <v>64</v>
      </c>
      <c r="P35" s="43">
        <f>SUM(D35:O35)</f>
        <v>313</v>
      </c>
    </row>
    <row r="36" spans="2:16" x14ac:dyDescent="0.25">
      <c r="B36" s="69"/>
      <c r="C36" s="39" t="s">
        <v>122</v>
      </c>
      <c r="D36" s="43">
        <v>4</v>
      </c>
      <c r="E36" s="43">
        <v>5</v>
      </c>
      <c r="F36" s="43">
        <v>8</v>
      </c>
      <c r="G36" s="43">
        <v>4</v>
      </c>
      <c r="H36" s="43">
        <v>5</v>
      </c>
      <c r="I36" s="43">
        <v>6</v>
      </c>
      <c r="J36" s="43">
        <v>0</v>
      </c>
      <c r="K36" s="43">
        <v>8</v>
      </c>
      <c r="L36" s="43">
        <v>6</v>
      </c>
      <c r="M36" s="43">
        <v>21</v>
      </c>
      <c r="N36" s="43">
        <v>13</v>
      </c>
      <c r="O36" s="43">
        <v>15</v>
      </c>
      <c r="P36" s="43">
        <f t="shared" ref="P36:P37" si="1">SUM(D36:O36)</f>
        <v>95</v>
      </c>
    </row>
    <row r="37" spans="2:16" x14ac:dyDescent="0.25">
      <c r="B37" s="71"/>
      <c r="C37" s="41" t="s">
        <v>20</v>
      </c>
      <c r="D37" s="44">
        <v>8561</v>
      </c>
      <c r="E37" s="44">
        <v>8892</v>
      </c>
      <c r="F37" s="44">
        <v>11917</v>
      </c>
      <c r="G37" s="44">
        <v>10954</v>
      </c>
      <c r="H37" s="44">
        <v>13089</v>
      </c>
      <c r="I37" s="44">
        <v>12791</v>
      </c>
      <c r="J37" s="44">
        <v>13230</v>
      </c>
      <c r="K37" s="44">
        <v>14180</v>
      </c>
      <c r="L37" s="44">
        <v>12430</v>
      </c>
      <c r="M37" s="44">
        <v>11895</v>
      </c>
      <c r="N37" s="44">
        <v>11410</v>
      </c>
      <c r="O37" s="44">
        <v>12984</v>
      </c>
      <c r="P37" s="44">
        <f t="shared" si="1"/>
        <v>142333</v>
      </c>
    </row>
    <row r="38" spans="2:16" x14ac:dyDescent="0.25">
      <c r="B38" s="1" t="s">
        <v>59</v>
      </c>
    </row>
    <row r="42" spans="2:16" ht="23.25" x14ac:dyDescent="0.25">
      <c r="B42" s="107" t="s">
        <v>121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2:16" ht="18.75" x14ac:dyDescent="0.25">
      <c r="B43" s="19" t="s">
        <v>53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2:16" x14ac:dyDescent="0.25"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2:16" ht="21" x14ac:dyDescent="0.25">
      <c r="B45" s="6"/>
      <c r="C45" s="7" t="s">
        <v>60</v>
      </c>
      <c r="D45" s="140">
        <v>2021</v>
      </c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2"/>
    </row>
    <row r="46" spans="2:16" x14ac:dyDescent="0.25">
      <c r="B46" s="12"/>
      <c r="C46" s="11"/>
      <c r="D46" s="25" t="s">
        <v>1</v>
      </c>
      <c r="E46" s="28" t="s">
        <v>2</v>
      </c>
      <c r="F46" s="28" t="s">
        <v>3</v>
      </c>
      <c r="G46" s="28" t="s">
        <v>4</v>
      </c>
      <c r="H46" s="28" t="s">
        <v>5</v>
      </c>
      <c r="I46" s="28" t="s">
        <v>6</v>
      </c>
      <c r="J46" s="28" t="s">
        <v>7</v>
      </c>
      <c r="K46" s="28" t="s">
        <v>8</v>
      </c>
      <c r="L46" s="28" t="s">
        <v>9</v>
      </c>
      <c r="M46" s="28" t="s">
        <v>10</v>
      </c>
      <c r="N46" s="28" t="s">
        <v>11</v>
      </c>
      <c r="O46" s="28" t="s">
        <v>12</v>
      </c>
      <c r="P46" s="26" t="s">
        <v>37</v>
      </c>
    </row>
    <row r="47" spans="2:16" x14ac:dyDescent="0.25">
      <c r="B47" s="69"/>
      <c r="C47" s="39" t="s">
        <v>58</v>
      </c>
      <c r="D47" s="131">
        <v>1.1674060238150829E-2</v>
      </c>
      <c r="E47" s="131">
        <v>6.7393013590924408E-2</v>
      </c>
      <c r="F47" s="131">
        <v>0.11726275232431527</v>
      </c>
      <c r="G47" s="131">
        <v>9.1249201569486259E-3</v>
      </c>
      <c r="H47" s="131">
        <v>4.5801526717557252E-2</v>
      </c>
      <c r="I47" s="131">
        <v>3.1247558784469963E-2</v>
      </c>
      <c r="J47" s="131">
        <v>0.10570824524312897</v>
      </c>
      <c r="K47" s="131">
        <v>0.23205119189930382</v>
      </c>
      <c r="L47" s="131">
        <v>0.33659240262862639</v>
      </c>
      <c r="M47" s="131">
        <v>0.30120481927710846</v>
      </c>
      <c r="N47" s="131">
        <v>0.79895788102475029</v>
      </c>
      <c r="O47" s="131">
        <v>0.48993339967848121</v>
      </c>
      <c r="P47" s="132">
        <v>0.21927827323614096</v>
      </c>
    </row>
    <row r="48" spans="2:16" x14ac:dyDescent="0.25">
      <c r="B48" s="69"/>
      <c r="C48" s="39" t="s">
        <v>122</v>
      </c>
      <c r="D48" s="131">
        <v>4.6696240952603316E-2</v>
      </c>
      <c r="E48" s="131">
        <v>5.6160844659103676E-2</v>
      </c>
      <c r="F48" s="131">
        <v>6.7007287042465863E-2</v>
      </c>
      <c r="G48" s="131">
        <v>3.6499680627794504E-2</v>
      </c>
      <c r="H48" s="131">
        <v>3.8167938931297711E-2</v>
      </c>
      <c r="I48" s="131">
        <v>4.6871338176704948E-2</v>
      </c>
      <c r="J48" s="131">
        <v>0</v>
      </c>
      <c r="K48" s="131">
        <v>5.6254834399831234E-2</v>
      </c>
      <c r="L48" s="131">
        <v>4.8084628946946623E-2</v>
      </c>
      <c r="M48" s="131">
        <v>0.17570281124497991</v>
      </c>
      <c r="N48" s="131">
        <v>0.11289622231871473</v>
      </c>
      <c r="O48" s="131">
        <v>0.11482814054964403</v>
      </c>
      <c r="P48" s="132">
        <v>6.6554108490202532E-2</v>
      </c>
    </row>
    <row r="49" spans="2:16" x14ac:dyDescent="0.25">
      <c r="B49" s="71"/>
      <c r="C49" s="41" t="s">
        <v>20</v>
      </c>
      <c r="D49" s="133">
        <v>99.941629698809237</v>
      </c>
      <c r="E49" s="133">
        <v>99.87644614174998</v>
      </c>
      <c r="F49" s="133">
        <v>99.81572996063322</v>
      </c>
      <c r="G49" s="133">
        <v>99.954375399215252</v>
      </c>
      <c r="H49" s="133">
        <v>99.916030534351137</v>
      </c>
      <c r="I49" s="133">
        <v>99.921881103038828</v>
      </c>
      <c r="J49" s="133">
        <v>99.894291754756864</v>
      </c>
      <c r="K49" s="133">
        <v>99.711693973700861</v>
      </c>
      <c r="L49" s="133">
        <v>99.615322968424422</v>
      </c>
      <c r="M49" s="133">
        <v>99.523092369477922</v>
      </c>
      <c r="N49" s="133">
        <v>99.088145896656528</v>
      </c>
      <c r="O49" s="133">
        <v>99.395238459771875</v>
      </c>
      <c r="P49" s="75">
        <v>99.714167618273649</v>
      </c>
    </row>
  </sheetData>
  <mergeCells count="4">
    <mergeCell ref="D5:P5"/>
    <mergeCell ref="D19:P19"/>
    <mergeCell ref="D33:P33"/>
    <mergeCell ref="D45:P45"/>
  </mergeCells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>
    <pageSetUpPr fitToPage="1"/>
  </sheetPr>
  <dimension ref="B2:Q146"/>
  <sheetViews>
    <sheetView topLeftCell="D124" workbookViewId="0">
      <selection activeCell="H50" sqref="H50"/>
    </sheetView>
  </sheetViews>
  <sheetFormatPr defaultRowHeight="15" x14ac:dyDescent="0.25"/>
  <cols>
    <col min="2" max="2" width="5.42578125" style="1" customWidth="1"/>
    <col min="3" max="3" width="5" style="1" customWidth="1"/>
    <col min="4" max="4" width="33.28515625" style="1" customWidth="1"/>
    <col min="5" max="15" width="10.7109375" style="1" customWidth="1"/>
    <col min="16" max="16" width="13.5703125" style="1" customWidth="1"/>
    <col min="17" max="17" width="12.28515625" style="1" customWidth="1"/>
  </cols>
  <sheetData>
    <row r="2" spans="2:17" ht="23.25" x14ac:dyDescent="0.25">
      <c r="B2" s="107" t="s">
        <v>61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5" spans="2:17" s="1" customFormat="1" ht="21" x14ac:dyDescent="0.25">
      <c r="B5" s="6"/>
      <c r="C5" s="77" t="s">
        <v>36</v>
      </c>
      <c r="D5" s="7"/>
      <c r="E5" s="62">
        <v>2021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2:17" s="1" customFormat="1" ht="19.5" customHeight="1" x14ac:dyDescent="0.25">
      <c r="B6" s="12"/>
      <c r="C6" s="78"/>
      <c r="D6" s="11"/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4" t="s">
        <v>6</v>
      </c>
      <c r="K6" s="52" t="s">
        <v>7</v>
      </c>
      <c r="L6" s="4" t="s">
        <v>8</v>
      </c>
      <c r="M6" s="4" t="s">
        <v>9</v>
      </c>
      <c r="N6" s="4" t="s">
        <v>10</v>
      </c>
      <c r="O6" s="4" t="s">
        <v>11</v>
      </c>
      <c r="P6" s="4" t="s">
        <v>12</v>
      </c>
      <c r="Q6" s="5" t="s">
        <v>37</v>
      </c>
    </row>
    <row r="7" spans="2:17" s="1" customFormat="1" ht="19.5" customHeight="1" x14ac:dyDescent="0.25">
      <c r="B7" s="72" t="s">
        <v>38</v>
      </c>
      <c r="C7" s="76"/>
      <c r="D7" s="79"/>
      <c r="E7" s="80">
        <v>171146</v>
      </c>
      <c r="F7" s="80">
        <v>167391</v>
      </c>
      <c r="G7" s="80">
        <v>189389</v>
      </c>
      <c r="H7" s="80">
        <v>175116</v>
      </c>
      <c r="I7" s="80">
        <v>188678</v>
      </c>
      <c r="J7" s="80">
        <v>182453</v>
      </c>
      <c r="K7" s="80">
        <v>175453</v>
      </c>
      <c r="L7" s="80">
        <v>172784</v>
      </c>
      <c r="M7" s="80">
        <v>155075</v>
      </c>
      <c r="N7" s="80">
        <v>162349</v>
      </c>
      <c r="O7" s="80">
        <v>172964</v>
      </c>
      <c r="P7" s="80">
        <v>207053</v>
      </c>
      <c r="Q7" s="81">
        <v>2119851</v>
      </c>
    </row>
    <row r="8" spans="2:17" s="1" customFormat="1" ht="19.5" customHeight="1" x14ac:dyDescent="0.25">
      <c r="B8" s="82" t="s">
        <v>40</v>
      </c>
      <c r="C8" s="83"/>
      <c r="D8" s="108"/>
      <c r="E8" s="115">
        <v>130804</v>
      </c>
      <c r="F8" s="115">
        <v>128111</v>
      </c>
      <c r="G8" s="115">
        <v>141952</v>
      </c>
      <c r="H8" s="115">
        <v>127463</v>
      </c>
      <c r="I8" s="115">
        <v>142701</v>
      </c>
      <c r="J8" s="115">
        <v>133332</v>
      </c>
      <c r="K8" s="115">
        <v>123598</v>
      </c>
      <c r="L8" s="115">
        <v>119828</v>
      </c>
      <c r="M8" s="115">
        <v>109086</v>
      </c>
      <c r="N8" s="115">
        <v>119328</v>
      </c>
      <c r="O8" s="115">
        <v>126102</v>
      </c>
      <c r="P8" s="115">
        <v>156162</v>
      </c>
      <c r="Q8" s="115">
        <v>1558467</v>
      </c>
    </row>
    <row r="9" spans="2:17" s="1" customFormat="1" ht="19.5" customHeight="1" x14ac:dyDescent="0.25">
      <c r="B9" s="16"/>
      <c r="C9" s="84" t="s">
        <v>62</v>
      </c>
      <c r="D9" s="110"/>
      <c r="E9" s="124">
        <v>129490</v>
      </c>
      <c r="F9" s="124">
        <v>127138</v>
      </c>
      <c r="G9" s="124">
        <v>140429</v>
      </c>
      <c r="H9" s="124">
        <v>125991</v>
      </c>
      <c r="I9" s="124">
        <v>141183</v>
      </c>
      <c r="J9" s="124">
        <v>131782</v>
      </c>
      <c r="K9" s="124">
        <v>122113</v>
      </c>
      <c r="L9" s="124">
        <v>118124</v>
      </c>
      <c r="M9" s="124">
        <v>107590</v>
      </c>
      <c r="N9" s="124">
        <v>118120</v>
      </c>
      <c r="O9" s="124">
        <v>124761</v>
      </c>
      <c r="P9" s="124">
        <v>154698</v>
      </c>
      <c r="Q9" s="124">
        <v>1541419</v>
      </c>
    </row>
    <row r="10" spans="2:17" s="1" customFormat="1" ht="19.5" customHeight="1" x14ac:dyDescent="0.25">
      <c r="B10" s="85"/>
      <c r="C10" s="86"/>
      <c r="D10" s="110" t="s">
        <v>79</v>
      </c>
      <c r="E10" s="35">
        <v>457</v>
      </c>
      <c r="F10" s="35">
        <v>652</v>
      </c>
      <c r="G10" s="35">
        <v>420</v>
      </c>
      <c r="H10" s="35">
        <v>407</v>
      </c>
      <c r="I10" s="35">
        <v>415</v>
      </c>
      <c r="J10" s="35">
        <v>551</v>
      </c>
      <c r="K10" s="35">
        <v>666</v>
      </c>
      <c r="L10" s="35">
        <v>617</v>
      </c>
      <c r="M10" s="35">
        <v>625</v>
      </c>
      <c r="N10" s="35">
        <v>505</v>
      </c>
      <c r="O10" s="35">
        <v>432</v>
      </c>
      <c r="P10" s="35">
        <v>513</v>
      </c>
      <c r="Q10" s="15">
        <v>6260</v>
      </c>
    </row>
    <row r="11" spans="2:17" s="1" customFormat="1" ht="19.5" customHeight="1" x14ac:dyDescent="0.25">
      <c r="B11" s="85"/>
      <c r="C11" s="86"/>
      <c r="D11" s="110" t="s">
        <v>76</v>
      </c>
      <c r="E11" s="35">
        <v>903</v>
      </c>
      <c r="F11" s="35">
        <v>922</v>
      </c>
      <c r="G11" s="35">
        <v>1208</v>
      </c>
      <c r="H11" s="35">
        <v>1168</v>
      </c>
      <c r="I11" s="35">
        <v>1336</v>
      </c>
      <c r="J11" s="35">
        <v>1527</v>
      </c>
      <c r="K11" s="35">
        <v>1581</v>
      </c>
      <c r="L11" s="35">
        <v>1668</v>
      </c>
      <c r="M11" s="35">
        <v>1643</v>
      </c>
      <c r="N11" s="35">
        <v>1311</v>
      </c>
      <c r="O11" s="35">
        <v>1343</v>
      </c>
      <c r="P11" s="35">
        <v>1338</v>
      </c>
      <c r="Q11" s="15">
        <v>15948</v>
      </c>
    </row>
    <row r="12" spans="2:17" s="1" customFormat="1" ht="19.5" customHeight="1" x14ac:dyDescent="0.25">
      <c r="B12" s="85"/>
      <c r="C12" s="86"/>
      <c r="D12" s="110" t="s">
        <v>77</v>
      </c>
      <c r="E12" s="35">
        <v>796</v>
      </c>
      <c r="F12" s="35">
        <v>845</v>
      </c>
      <c r="G12" s="35">
        <v>1142</v>
      </c>
      <c r="H12" s="35">
        <v>1111</v>
      </c>
      <c r="I12" s="35">
        <v>1263</v>
      </c>
      <c r="J12" s="35">
        <v>1420</v>
      </c>
      <c r="K12" s="35">
        <v>1438</v>
      </c>
      <c r="L12" s="35">
        <v>1518</v>
      </c>
      <c r="M12" s="35">
        <v>1456</v>
      </c>
      <c r="N12" s="35">
        <v>1181</v>
      </c>
      <c r="O12" s="35">
        <v>1224</v>
      </c>
      <c r="P12" s="35">
        <v>1136</v>
      </c>
      <c r="Q12" s="15">
        <v>14530</v>
      </c>
    </row>
    <row r="13" spans="2:17" s="1" customFormat="1" ht="19.5" customHeight="1" x14ac:dyDescent="0.25">
      <c r="B13" s="85"/>
      <c r="C13" s="86"/>
      <c r="D13" s="110" t="s">
        <v>80</v>
      </c>
      <c r="E13" s="35">
        <v>107</v>
      </c>
      <c r="F13" s="35">
        <v>77</v>
      </c>
      <c r="G13" s="35">
        <v>66</v>
      </c>
      <c r="H13" s="35">
        <v>57</v>
      </c>
      <c r="I13" s="35">
        <v>73</v>
      </c>
      <c r="J13" s="35">
        <v>107</v>
      </c>
      <c r="K13" s="35">
        <v>143</v>
      </c>
      <c r="L13" s="35">
        <v>150</v>
      </c>
      <c r="M13" s="35">
        <v>187</v>
      </c>
      <c r="N13" s="35">
        <v>130</v>
      </c>
      <c r="O13" s="35">
        <v>119</v>
      </c>
      <c r="P13" s="35">
        <v>202</v>
      </c>
      <c r="Q13" s="15">
        <v>1418</v>
      </c>
    </row>
    <row r="14" spans="2:17" s="1" customFormat="1" ht="19.5" customHeight="1" x14ac:dyDescent="0.25">
      <c r="B14" s="85"/>
      <c r="C14" s="86"/>
      <c r="D14" s="110" t="s">
        <v>81</v>
      </c>
      <c r="E14" s="35">
        <v>2868</v>
      </c>
      <c r="F14" s="35">
        <v>2387</v>
      </c>
      <c r="G14" s="35">
        <v>2988</v>
      </c>
      <c r="H14" s="35">
        <v>2965</v>
      </c>
      <c r="I14" s="35">
        <v>3571</v>
      </c>
      <c r="J14" s="35">
        <v>3565</v>
      </c>
      <c r="K14" s="35">
        <v>4126</v>
      </c>
      <c r="L14" s="35">
        <v>5117</v>
      </c>
      <c r="M14" s="35">
        <v>4285</v>
      </c>
      <c r="N14" s="35">
        <v>4743</v>
      </c>
      <c r="O14" s="35">
        <v>3833</v>
      </c>
      <c r="P14" s="35">
        <v>3905</v>
      </c>
      <c r="Q14" s="15">
        <v>44353</v>
      </c>
    </row>
    <row r="15" spans="2:17" s="1" customFormat="1" ht="19.5" customHeight="1" x14ac:dyDescent="0.25">
      <c r="B15" s="85"/>
      <c r="C15" s="86"/>
      <c r="D15" s="110" t="s">
        <v>119</v>
      </c>
      <c r="E15" s="35">
        <v>2292</v>
      </c>
      <c r="F15" s="35">
        <v>1649</v>
      </c>
      <c r="G15" s="35">
        <v>2453</v>
      </c>
      <c r="H15" s="35">
        <v>2560</v>
      </c>
      <c r="I15" s="35">
        <v>3183</v>
      </c>
      <c r="J15" s="35">
        <v>3186</v>
      </c>
      <c r="K15" s="35">
        <v>3763</v>
      </c>
      <c r="L15" s="35">
        <v>4717</v>
      </c>
      <c r="M15" s="35">
        <v>4036</v>
      </c>
      <c r="N15" s="35">
        <v>4526</v>
      </c>
      <c r="O15" s="35">
        <v>3683</v>
      </c>
      <c r="P15" s="35">
        <v>3699</v>
      </c>
      <c r="Q15" s="15">
        <v>39747</v>
      </c>
    </row>
    <row r="16" spans="2:17" s="1" customFormat="1" ht="19.5" customHeight="1" x14ac:dyDescent="0.25">
      <c r="B16" s="85"/>
      <c r="C16" s="86"/>
      <c r="D16" s="110" t="s">
        <v>82</v>
      </c>
      <c r="E16" s="35">
        <v>548</v>
      </c>
      <c r="F16" s="35">
        <v>597</v>
      </c>
      <c r="G16" s="35">
        <v>534</v>
      </c>
      <c r="H16" s="35">
        <v>405</v>
      </c>
      <c r="I16" s="35">
        <v>337</v>
      </c>
      <c r="J16" s="35">
        <v>350</v>
      </c>
      <c r="K16" s="35">
        <v>357</v>
      </c>
      <c r="L16" s="35">
        <v>353</v>
      </c>
      <c r="M16" s="35">
        <v>231</v>
      </c>
      <c r="N16" s="35">
        <v>143</v>
      </c>
      <c r="O16" s="35">
        <v>147</v>
      </c>
      <c r="P16" s="35">
        <v>205</v>
      </c>
      <c r="Q16" s="15">
        <v>4207</v>
      </c>
    </row>
    <row r="17" spans="2:17" s="1" customFormat="1" ht="19.5" customHeight="1" x14ac:dyDescent="0.25">
      <c r="B17" s="85"/>
      <c r="C17" s="86"/>
      <c r="D17" s="110" t="s">
        <v>83</v>
      </c>
      <c r="E17" s="35">
        <v>28</v>
      </c>
      <c r="F17" s="35">
        <v>141</v>
      </c>
      <c r="G17" s="35">
        <v>1</v>
      </c>
      <c r="H17" s="35">
        <v>0</v>
      </c>
      <c r="I17" s="35">
        <v>51</v>
      </c>
      <c r="J17" s="35">
        <v>29</v>
      </c>
      <c r="K17" s="35">
        <v>6</v>
      </c>
      <c r="L17" s="35">
        <v>47</v>
      </c>
      <c r="M17" s="35">
        <v>18</v>
      </c>
      <c r="N17" s="35">
        <v>74</v>
      </c>
      <c r="O17" s="35">
        <v>3</v>
      </c>
      <c r="P17" s="35">
        <v>1</v>
      </c>
      <c r="Q17" s="15">
        <v>399</v>
      </c>
    </row>
    <row r="18" spans="2:17" s="1" customFormat="1" ht="19.5" customHeight="1" x14ac:dyDescent="0.25">
      <c r="B18" s="85"/>
      <c r="C18" s="86"/>
      <c r="D18" s="110" t="s">
        <v>78</v>
      </c>
      <c r="E18" s="35">
        <v>26640</v>
      </c>
      <c r="F18" s="35">
        <v>26760</v>
      </c>
      <c r="G18" s="35">
        <v>30301</v>
      </c>
      <c r="H18" s="35">
        <v>27817</v>
      </c>
      <c r="I18" s="35">
        <v>38226</v>
      </c>
      <c r="J18" s="35">
        <v>40163</v>
      </c>
      <c r="K18" s="35">
        <v>38669</v>
      </c>
      <c r="L18" s="35">
        <v>34715</v>
      </c>
      <c r="M18" s="35">
        <v>25232</v>
      </c>
      <c r="N18" s="35">
        <v>29043</v>
      </c>
      <c r="O18" s="35">
        <v>25039</v>
      </c>
      <c r="P18" s="35">
        <v>32797</v>
      </c>
      <c r="Q18" s="15">
        <v>375402</v>
      </c>
    </row>
    <row r="19" spans="2:17" s="1" customFormat="1" ht="19.5" customHeight="1" x14ac:dyDescent="0.25">
      <c r="B19" s="85"/>
      <c r="C19" s="86"/>
      <c r="D19" s="110" t="s">
        <v>84</v>
      </c>
      <c r="E19" s="35">
        <v>1</v>
      </c>
      <c r="F19" s="35">
        <v>1</v>
      </c>
      <c r="G19" s="35">
        <v>0</v>
      </c>
      <c r="H19" s="35">
        <v>1</v>
      </c>
      <c r="I19" s="35">
        <v>5</v>
      </c>
      <c r="J19" s="35">
        <v>2</v>
      </c>
      <c r="K19" s="35">
        <v>1</v>
      </c>
      <c r="L19" s="35">
        <v>3</v>
      </c>
      <c r="M19" s="35">
        <v>5</v>
      </c>
      <c r="N19" s="35">
        <v>2</v>
      </c>
      <c r="O19" s="35">
        <v>1</v>
      </c>
      <c r="P19" s="35">
        <v>1</v>
      </c>
      <c r="Q19" s="15">
        <v>23</v>
      </c>
    </row>
    <row r="20" spans="2:17" s="1" customFormat="1" ht="19.5" customHeight="1" x14ac:dyDescent="0.25">
      <c r="B20" s="85"/>
      <c r="C20" s="86"/>
      <c r="D20" s="110" t="s">
        <v>85</v>
      </c>
      <c r="E20" s="35">
        <v>0</v>
      </c>
      <c r="F20" s="35">
        <v>1</v>
      </c>
      <c r="G20" s="35">
        <v>4</v>
      </c>
      <c r="H20" s="35">
        <v>2</v>
      </c>
      <c r="I20" s="35">
        <v>2</v>
      </c>
      <c r="J20" s="35">
        <v>3</v>
      </c>
      <c r="K20" s="35">
        <v>2</v>
      </c>
      <c r="L20" s="35">
        <v>2</v>
      </c>
      <c r="M20" s="35">
        <v>3</v>
      </c>
      <c r="N20" s="35">
        <v>3</v>
      </c>
      <c r="O20" s="35">
        <v>0</v>
      </c>
      <c r="P20" s="35">
        <v>4</v>
      </c>
      <c r="Q20" s="15">
        <v>26</v>
      </c>
    </row>
    <row r="21" spans="2:17" s="1" customFormat="1" ht="19.5" customHeight="1" x14ac:dyDescent="0.25">
      <c r="B21" s="85"/>
      <c r="C21" s="86"/>
      <c r="D21" s="110" t="s">
        <v>86</v>
      </c>
      <c r="E21" s="35">
        <v>14513</v>
      </c>
      <c r="F21" s="35">
        <v>16289</v>
      </c>
      <c r="G21" s="35">
        <v>18896</v>
      </c>
      <c r="H21" s="35">
        <v>15667</v>
      </c>
      <c r="I21" s="35">
        <v>24709</v>
      </c>
      <c r="J21" s="35">
        <v>26568</v>
      </c>
      <c r="K21" s="35">
        <v>25120</v>
      </c>
      <c r="L21" s="35">
        <v>21160</v>
      </c>
      <c r="M21" s="35">
        <v>13819</v>
      </c>
      <c r="N21" s="35">
        <v>15807</v>
      </c>
      <c r="O21" s="35">
        <v>14395</v>
      </c>
      <c r="P21" s="35">
        <v>19624</v>
      </c>
      <c r="Q21" s="15">
        <v>226567</v>
      </c>
    </row>
    <row r="22" spans="2:17" s="1" customFormat="1" ht="19.5" customHeight="1" x14ac:dyDescent="0.25">
      <c r="B22" s="85"/>
      <c r="C22" s="86"/>
      <c r="D22" s="110" t="s">
        <v>87</v>
      </c>
      <c r="E22" s="35">
        <v>12126</v>
      </c>
      <c r="F22" s="35">
        <v>10469</v>
      </c>
      <c r="G22" s="35">
        <v>11401</v>
      </c>
      <c r="H22" s="35">
        <v>12147</v>
      </c>
      <c r="I22" s="35">
        <v>13510</v>
      </c>
      <c r="J22" s="35">
        <v>13590</v>
      </c>
      <c r="K22" s="35">
        <v>13546</v>
      </c>
      <c r="L22" s="35">
        <v>13550</v>
      </c>
      <c r="M22" s="35">
        <v>11405</v>
      </c>
      <c r="N22" s="35">
        <v>13231</v>
      </c>
      <c r="O22" s="35">
        <v>10643</v>
      </c>
      <c r="P22" s="35">
        <v>13168</v>
      </c>
      <c r="Q22" s="15">
        <v>148786</v>
      </c>
    </row>
    <row r="23" spans="2:17" s="1" customFormat="1" ht="19.5" customHeight="1" x14ac:dyDescent="0.25">
      <c r="B23" s="85"/>
      <c r="C23" s="86"/>
      <c r="D23" s="110" t="s">
        <v>88</v>
      </c>
      <c r="E23" s="35">
        <v>6202</v>
      </c>
      <c r="F23" s="35">
        <v>2438</v>
      </c>
      <c r="G23" s="35">
        <v>1920</v>
      </c>
      <c r="H23" s="35">
        <v>1547</v>
      </c>
      <c r="I23" s="35">
        <v>1619</v>
      </c>
      <c r="J23" s="35">
        <v>1227</v>
      </c>
      <c r="K23" s="35">
        <v>640</v>
      </c>
      <c r="L23" s="35">
        <v>372</v>
      </c>
      <c r="M23" s="35">
        <v>274</v>
      </c>
      <c r="N23" s="35">
        <v>293</v>
      </c>
      <c r="O23" s="35">
        <v>399</v>
      </c>
      <c r="P23" s="35">
        <v>336</v>
      </c>
      <c r="Q23" s="15">
        <v>17267</v>
      </c>
    </row>
    <row r="24" spans="2:17" s="1" customFormat="1" ht="19.5" customHeight="1" x14ac:dyDescent="0.25">
      <c r="B24" s="85"/>
      <c r="C24" s="86"/>
      <c r="D24" s="110" t="s">
        <v>89</v>
      </c>
      <c r="E24" s="35">
        <v>23972</v>
      </c>
      <c r="F24" s="35">
        <v>23068</v>
      </c>
      <c r="G24" s="35">
        <v>21499</v>
      </c>
      <c r="H24" s="35">
        <v>18420</v>
      </c>
      <c r="I24" s="35">
        <v>14826</v>
      </c>
      <c r="J24" s="35">
        <v>8080</v>
      </c>
      <c r="K24" s="35">
        <v>5151</v>
      </c>
      <c r="L24" s="35">
        <v>4121</v>
      </c>
      <c r="M24" s="35">
        <v>13717</v>
      </c>
      <c r="N24" s="35">
        <v>15293</v>
      </c>
      <c r="O24" s="35">
        <v>25317</v>
      </c>
      <c r="P24" s="35">
        <v>31455</v>
      </c>
      <c r="Q24" s="15">
        <v>204919</v>
      </c>
    </row>
    <row r="25" spans="2:17" s="1" customFormat="1" ht="19.5" customHeight="1" x14ac:dyDescent="0.25">
      <c r="B25" s="87"/>
      <c r="C25" s="88"/>
      <c r="D25" s="110" t="s">
        <v>90</v>
      </c>
      <c r="E25" s="35">
        <v>6386</v>
      </c>
      <c r="F25" s="35">
        <v>7314</v>
      </c>
      <c r="G25" s="35">
        <v>7113</v>
      </c>
      <c r="H25" s="35">
        <v>5828</v>
      </c>
      <c r="I25" s="35">
        <v>7060</v>
      </c>
      <c r="J25" s="35">
        <v>6461</v>
      </c>
      <c r="K25" s="35">
        <v>6011</v>
      </c>
      <c r="L25" s="35">
        <v>8074</v>
      </c>
      <c r="M25" s="35">
        <v>7684</v>
      </c>
      <c r="N25" s="35">
        <v>6588</v>
      </c>
      <c r="O25" s="35">
        <v>5807</v>
      </c>
      <c r="P25" s="35">
        <v>7128</v>
      </c>
      <c r="Q25" s="15">
        <v>81454</v>
      </c>
    </row>
    <row r="26" spans="2:17" s="1" customFormat="1" ht="19.5" customHeight="1" x14ac:dyDescent="0.25">
      <c r="B26" s="87"/>
      <c r="C26" s="88"/>
      <c r="D26" s="110" t="s">
        <v>91</v>
      </c>
      <c r="E26" s="35">
        <v>766</v>
      </c>
      <c r="F26" s="35">
        <v>779</v>
      </c>
      <c r="G26" s="35">
        <v>781</v>
      </c>
      <c r="H26" s="35">
        <v>802</v>
      </c>
      <c r="I26" s="35">
        <v>786</v>
      </c>
      <c r="J26" s="35">
        <v>821</v>
      </c>
      <c r="K26" s="35">
        <v>869</v>
      </c>
      <c r="L26" s="35">
        <v>827</v>
      </c>
      <c r="M26" s="35">
        <v>839</v>
      </c>
      <c r="N26" s="35">
        <v>656</v>
      </c>
      <c r="O26" s="35">
        <v>711</v>
      </c>
      <c r="P26" s="35">
        <v>624</v>
      </c>
      <c r="Q26" s="15">
        <v>9261</v>
      </c>
    </row>
    <row r="27" spans="2:17" s="1" customFormat="1" ht="19.5" customHeight="1" x14ac:dyDescent="0.25">
      <c r="B27" s="87"/>
      <c r="C27" s="88"/>
      <c r="D27" s="110" t="s">
        <v>92</v>
      </c>
      <c r="E27" s="35">
        <v>603</v>
      </c>
      <c r="F27" s="35">
        <v>626</v>
      </c>
      <c r="G27" s="35">
        <v>638</v>
      </c>
      <c r="H27" s="35">
        <v>665</v>
      </c>
      <c r="I27" s="35">
        <v>651</v>
      </c>
      <c r="J27" s="35">
        <v>647</v>
      </c>
      <c r="K27" s="35">
        <v>702</v>
      </c>
      <c r="L27" s="35">
        <v>673</v>
      </c>
      <c r="M27" s="35">
        <v>683</v>
      </c>
      <c r="N27" s="35">
        <v>522</v>
      </c>
      <c r="O27" s="35">
        <v>582</v>
      </c>
      <c r="P27" s="35">
        <v>495</v>
      </c>
      <c r="Q27" s="15">
        <v>7487</v>
      </c>
    </row>
    <row r="28" spans="2:17" s="1" customFormat="1" ht="19.5" customHeight="1" x14ac:dyDescent="0.25">
      <c r="B28" s="87"/>
      <c r="C28" s="88"/>
      <c r="D28" s="110" t="s">
        <v>93</v>
      </c>
      <c r="E28" s="35">
        <v>163</v>
      </c>
      <c r="F28" s="35">
        <v>153</v>
      </c>
      <c r="G28" s="35">
        <v>143</v>
      </c>
      <c r="H28" s="35">
        <v>137</v>
      </c>
      <c r="I28" s="35">
        <v>135</v>
      </c>
      <c r="J28" s="35">
        <v>174</v>
      </c>
      <c r="K28" s="35">
        <v>167</v>
      </c>
      <c r="L28" s="35">
        <v>154</v>
      </c>
      <c r="M28" s="35">
        <v>156</v>
      </c>
      <c r="N28" s="35">
        <v>134</v>
      </c>
      <c r="O28" s="35">
        <v>129</v>
      </c>
      <c r="P28" s="35">
        <v>129</v>
      </c>
      <c r="Q28" s="15">
        <v>1774</v>
      </c>
    </row>
    <row r="29" spans="2:17" s="1" customFormat="1" ht="19.5" customHeight="1" x14ac:dyDescent="0.25">
      <c r="B29" s="87"/>
      <c r="C29" s="88"/>
      <c r="D29" s="110" t="s">
        <v>94</v>
      </c>
      <c r="E29" s="35">
        <v>13917</v>
      </c>
      <c r="F29" s="35">
        <v>14477</v>
      </c>
      <c r="G29" s="35">
        <v>16195</v>
      </c>
      <c r="H29" s="35">
        <v>14114</v>
      </c>
      <c r="I29" s="35">
        <v>16206</v>
      </c>
      <c r="J29" s="35">
        <v>16090</v>
      </c>
      <c r="K29" s="35">
        <v>14474</v>
      </c>
      <c r="L29" s="35">
        <v>13813</v>
      </c>
      <c r="M29" s="35">
        <v>13965</v>
      </c>
      <c r="N29" s="35">
        <v>13052</v>
      </c>
      <c r="O29" s="35">
        <v>13650</v>
      </c>
      <c r="P29" s="35">
        <v>16840</v>
      </c>
      <c r="Q29" s="15">
        <v>176793</v>
      </c>
    </row>
    <row r="30" spans="2:17" s="1" customFormat="1" ht="19.5" customHeight="1" x14ac:dyDescent="0.25">
      <c r="B30" s="87"/>
      <c r="C30" s="88"/>
      <c r="D30" s="110" t="s">
        <v>95</v>
      </c>
      <c r="E30" s="35">
        <v>253</v>
      </c>
      <c r="F30" s="35">
        <v>553</v>
      </c>
      <c r="G30" s="35">
        <v>597</v>
      </c>
      <c r="H30" s="35">
        <v>566</v>
      </c>
      <c r="I30" s="35">
        <v>478</v>
      </c>
      <c r="J30" s="35">
        <v>395</v>
      </c>
      <c r="K30" s="35">
        <v>325</v>
      </c>
      <c r="L30" s="35">
        <v>389</v>
      </c>
      <c r="M30" s="35">
        <v>419</v>
      </c>
      <c r="N30" s="35">
        <v>374</v>
      </c>
      <c r="O30" s="35">
        <v>596</v>
      </c>
      <c r="P30" s="35">
        <v>635</v>
      </c>
      <c r="Q30" s="15">
        <v>5580</v>
      </c>
    </row>
    <row r="31" spans="2:17" s="1" customFormat="1" ht="19.5" customHeight="1" x14ac:dyDescent="0.25">
      <c r="B31" s="87"/>
      <c r="C31" s="88"/>
      <c r="D31" s="110" t="s">
        <v>96</v>
      </c>
      <c r="E31" s="35">
        <v>28</v>
      </c>
      <c r="F31" s="35">
        <v>29</v>
      </c>
      <c r="G31" s="35">
        <v>15</v>
      </c>
      <c r="H31" s="35">
        <v>11</v>
      </c>
      <c r="I31" s="35">
        <v>22</v>
      </c>
      <c r="J31" s="35">
        <v>24</v>
      </c>
      <c r="K31" s="35">
        <v>31</v>
      </c>
      <c r="L31" s="35">
        <v>46</v>
      </c>
      <c r="M31" s="35">
        <v>36</v>
      </c>
      <c r="N31" s="35">
        <v>78</v>
      </c>
      <c r="O31" s="35">
        <v>31</v>
      </c>
      <c r="P31" s="35">
        <v>60</v>
      </c>
      <c r="Q31" s="15">
        <v>411</v>
      </c>
    </row>
    <row r="32" spans="2:17" s="1" customFormat="1" ht="19.5" customHeight="1" x14ac:dyDescent="0.25">
      <c r="B32" s="87"/>
      <c r="C32" s="88"/>
      <c r="D32" s="110" t="s">
        <v>97</v>
      </c>
      <c r="E32" s="35">
        <v>225</v>
      </c>
      <c r="F32" s="35">
        <v>524</v>
      </c>
      <c r="G32" s="35">
        <v>582</v>
      </c>
      <c r="H32" s="35">
        <v>555</v>
      </c>
      <c r="I32" s="35">
        <v>456</v>
      </c>
      <c r="J32" s="35">
        <v>371</v>
      </c>
      <c r="K32" s="35">
        <v>294</v>
      </c>
      <c r="L32" s="35">
        <v>343</v>
      </c>
      <c r="M32" s="35">
        <v>383</v>
      </c>
      <c r="N32" s="35">
        <v>296</v>
      </c>
      <c r="O32" s="35">
        <v>565</v>
      </c>
      <c r="P32" s="35">
        <v>575</v>
      </c>
      <c r="Q32" s="15">
        <v>5169</v>
      </c>
    </row>
    <row r="33" spans="2:17" s="1" customFormat="1" ht="19.5" customHeight="1" x14ac:dyDescent="0.25">
      <c r="B33" s="87"/>
      <c r="C33" s="88"/>
      <c r="D33" s="110" t="s">
        <v>120</v>
      </c>
      <c r="E33" s="35">
        <v>451</v>
      </c>
      <c r="F33" s="35">
        <v>355</v>
      </c>
      <c r="G33" s="35">
        <v>529</v>
      </c>
      <c r="H33" s="35">
        <v>456</v>
      </c>
      <c r="I33" s="35">
        <v>449</v>
      </c>
      <c r="J33" s="35">
        <v>743</v>
      </c>
      <c r="K33" s="35">
        <v>712</v>
      </c>
      <c r="L33" s="35">
        <v>496</v>
      </c>
      <c r="M33" s="35">
        <v>256</v>
      </c>
      <c r="N33" s="35">
        <v>153</v>
      </c>
      <c r="O33" s="35">
        <v>235</v>
      </c>
      <c r="P33" s="35">
        <v>596</v>
      </c>
      <c r="Q33" s="15">
        <v>5431</v>
      </c>
    </row>
    <row r="34" spans="2:17" s="1" customFormat="1" ht="19.5" customHeight="1" x14ac:dyDescent="0.25">
      <c r="B34" s="87"/>
      <c r="C34" s="88"/>
      <c r="D34" s="110" t="s">
        <v>99</v>
      </c>
      <c r="E34" s="35">
        <v>5021</v>
      </c>
      <c r="F34" s="35">
        <v>4884</v>
      </c>
      <c r="G34" s="35">
        <v>4612</v>
      </c>
      <c r="H34" s="35">
        <v>4885</v>
      </c>
      <c r="I34" s="35">
        <v>4348</v>
      </c>
      <c r="J34" s="35">
        <v>4351</v>
      </c>
      <c r="K34" s="35">
        <v>4653</v>
      </c>
      <c r="L34" s="35">
        <v>3657</v>
      </c>
      <c r="M34" s="35">
        <v>3660</v>
      </c>
      <c r="N34" s="35">
        <v>3491</v>
      </c>
      <c r="O34" s="35">
        <v>5487</v>
      </c>
      <c r="P34" s="35">
        <v>4071</v>
      </c>
      <c r="Q34" s="15">
        <v>53120</v>
      </c>
    </row>
    <row r="35" spans="2:17" s="1" customFormat="1" ht="19.5" customHeight="1" x14ac:dyDescent="0.25">
      <c r="B35" s="87"/>
      <c r="C35" s="88"/>
      <c r="D35" s="110" t="s">
        <v>100</v>
      </c>
      <c r="E35" s="35">
        <v>1910</v>
      </c>
      <c r="F35" s="35">
        <v>1617</v>
      </c>
      <c r="G35" s="35">
        <v>2738</v>
      </c>
      <c r="H35" s="35">
        <v>2898</v>
      </c>
      <c r="I35" s="35">
        <v>3518</v>
      </c>
      <c r="J35" s="35">
        <v>4780</v>
      </c>
      <c r="K35" s="35">
        <v>4998</v>
      </c>
      <c r="L35" s="35">
        <v>3629</v>
      </c>
      <c r="M35" s="35">
        <v>3479</v>
      </c>
      <c r="N35" s="35">
        <v>4171</v>
      </c>
      <c r="O35" s="35">
        <v>5046</v>
      </c>
      <c r="P35" s="35">
        <v>5862</v>
      </c>
      <c r="Q35" s="15">
        <v>44646</v>
      </c>
    </row>
    <row r="36" spans="2:17" s="1" customFormat="1" ht="19.5" customHeight="1" x14ac:dyDescent="0.25">
      <c r="B36" s="87"/>
      <c r="C36" s="88"/>
      <c r="D36" s="110" t="s">
        <v>101</v>
      </c>
      <c r="E36" s="35">
        <v>1255</v>
      </c>
      <c r="F36" s="35">
        <v>951</v>
      </c>
      <c r="G36" s="35">
        <v>1567</v>
      </c>
      <c r="H36" s="35">
        <v>1434</v>
      </c>
      <c r="I36" s="35">
        <v>2008</v>
      </c>
      <c r="J36" s="35">
        <v>2605</v>
      </c>
      <c r="K36" s="35">
        <v>2709</v>
      </c>
      <c r="L36" s="35">
        <v>1940</v>
      </c>
      <c r="M36" s="35">
        <v>1934</v>
      </c>
      <c r="N36" s="35">
        <v>2611</v>
      </c>
      <c r="O36" s="35">
        <v>2588</v>
      </c>
      <c r="P36" s="35">
        <v>3140</v>
      </c>
      <c r="Q36" s="15">
        <v>24742</v>
      </c>
    </row>
    <row r="37" spans="2:17" s="1" customFormat="1" ht="19.5" customHeight="1" x14ac:dyDescent="0.25">
      <c r="B37" s="87"/>
      <c r="C37" s="88"/>
      <c r="D37" s="110" t="s">
        <v>102</v>
      </c>
      <c r="E37" s="35">
        <v>655</v>
      </c>
      <c r="F37" s="35">
        <v>666</v>
      </c>
      <c r="G37" s="35">
        <v>1171</v>
      </c>
      <c r="H37" s="35">
        <v>1464</v>
      </c>
      <c r="I37" s="35">
        <v>1510</v>
      </c>
      <c r="J37" s="35">
        <v>2175</v>
      </c>
      <c r="K37" s="35">
        <v>2289</v>
      </c>
      <c r="L37" s="35">
        <v>1689</v>
      </c>
      <c r="M37" s="35">
        <v>1545</v>
      </c>
      <c r="N37" s="35">
        <v>1560</v>
      </c>
      <c r="O37" s="35">
        <v>2458</v>
      </c>
      <c r="P37" s="35">
        <v>2722</v>
      </c>
      <c r="Q37" s="15">
        <v>19904</v>
      </c>
    </row>
    <row r="38" spans="2:17" s="1" customFormat="1" ht="19.5" customHeight="1" x14ac:dyDescent="0.25">
      <c r="B38" s="87"/>
      <c r="C38" s="88"/>
      <c r="D38" s="110" t="s">
        <v>103</v>
      </c>
      <c r="E38" s="35">
        <v>8928</v>
      </c>
      <c r="F38" s="35">
        <v>9067</v>
      </c>
      <c r="G38" s="35">
        <v>10495</v>
      </c>
      <c r="H38" s="35">
        <v>9508</v>
      </c>
      <c r="I38" s="35">
        <v>10512</v>
      </c>
      <c r="J38" s="35">
        <v>11253</v>
      </c>
      <c r="K38" s="35">
        <v>9749</v>
      </c>
      <c r="L38" s="35">
        <v>6709</v>
      </c>
      <c r="M38" s="35">
        <v>4478</v>
      </c>
      <c r="N38" s="35">
        <v>6050</v>
      </c>
      <c r="O38" s="35">
        <v>7638</v>
      </c>
      <c r="P38" s="35">
        <v>11387</v>
      </c>
      <c r="Q38" s="15">
        <v>105774</v>
      </c>
    </row>
    <row r="39" spans="2:17" s="1" customFormat="1" ht="19.5" customHeight="1" x14ac:dyDescent="0.25">
      <c r="B39" s="87"/>
      <c r="C39" s="88"/>
      <c r="D39" s="110" t="s">
        <v>104</v>
      </c>
      <c r="E39" s="35">
        <v>6925</v>
      </c>
      <c r="F39" s="35">
        <v>7627</v>
      </c>
      <c r="G39" s="35">
        <v>9473</v>
      </c>
      <c r="H39" s="35">
        <v>10080</v>
      </c>
      <c r="I39" s="35">
        <v>12433</v>
      </c>
      <c r="J39" s="35">
        <v>12953</v>
      </c>
      <c r="K39" s="35">
        <v>14069</v>
      </c>
      <c r="L39" s="35">
        <v>13112</v>
      </c>
      <c r="M39" s="35">
        <v>8243</v>
      </c>
      <c r="N39" s="35">
        <v>8913</v>
      </c>
      <c r="O39" s="35">
        <v>10217</v>
      </c>
      <c r="P39" s="35">
        <v>13519</v>
      </c>
      <c r="Q39" s="15">
        <v>127564</v>
      </c>
    </row>
    <row r="40" spans="2:17" s="1" customFormat="1" ht="19.5" customHeight="1" x14ac:dyDescent="0.25">
      <c r="B40" s="87"/>
      <c r="C40" s="88"/>
      <c r="D40" s="110" t="s">
        <v>105</v>
      </c>
      <c r="E40" s="35">
        <v>6908</v>
      </c>
      <c r="F40" s="35">
        <v>7594</v>
      </c>
      <c r="G40" s="35">
        <v>9445</v>
      </c>
      <c r="H40" s="35">
        <v>10044</v>
      </c>
      <c r="I40" s="35">
        <v>12398</v>
      </c>
      <c r="J40" s="35">
        <v>12922</v>
      </c>
      <c r="K40" s="35">
        <v>14020</v>
      </c>
      <c r="L40" s="35">
        <v>13062</v>
      </c>
      <c r="M40" s="35">
        <v>8164</v>
      </c>
      <c r="N40" s="35">
        <v>8865</v>
      </c>
      <c r="O40" s="35">
        <v>10164</v>
      </c>
      <c r="P40" s="35">
        <v>13473</v>
      </c>
      <c r="Q40" s="15">
        <v>127059</v>
      </c>
    </row>
    <row r="41" spans="2:17" s="1" customFormat="1" ht="19.5" customHeight="1" x14ac:dyDescent="0.25">
      <c r="B41" s="87"/>
      <c r="C41" s="88"/>
      <c r="D41" s="110" t="s">
        <v>106</v>
      </c>
      <c r="E41" s="35">
        <v>17</v>
      </c>
      <c r="F41" s="35">
        <v>33</v>
      </c>
      <c r="G41" s="35">
        <v>28</v>
      </c>
      <c r="H41" s="35">
        <v>36</v>
      </c>
      <c r="I41" s="35">
        <v>35</v>
      </c>
      <c r="J41" s="35">
        <v>31</v>
      </c>
      <c r="K41" s="35">
        <v>49</v>
      </c>
      <c r="L41" s="35">
        <v>50</v>
      </c>
      <c r="M41" s="35">
        <v>79</v>
      </c>
      <c r="N41" s="35">
        <v>48</v>
      </c>
      <c r="O41" s="35">
        <v>53</v>
      </c>
      <c r="P41" s="35">
        <v>46</v>
      </c>
      <c r="Q41" s="15">
        <v>505</v>
      </c>
    </row>
    <row r="42" spans="2:17" s="1" customFormat="1" ht="19.5" customHeight="1" x14ac:dyDescent="0.25">
      <c r="B42" s="87"/>
      <c r="C42" s="88"/>
      <c r="D42" s="110" t="s">
        <v>107</v>
      </c>
      <c r="E42" s="35">
        <v>23891</v>
      </c>
      <c r="F42" s="35">
        <v>24238</v>
      </c>
      <c r="G42" s="35">
        <v>29560</v>
      </c>
      <c r="H42" s="35">
        <v>24530</v>
      </c>
      <c r="I42" s="35">
        <v>25400</v>
      </c>
      <c r="J42" s="35">
        <v>18822</v>
      </c>
      <c r="K42" s="35">
        <v>15420</v>
      </c>
      <c r="L42" s="35">
        <v>20808</v>
      </c>
      <c r="M42" s="35">
        <v>18791</v>
      </c>
      <c r="N42" s="35">
        <v>23484</v>
      </c>
      <c r="O42" s="35">
        <v>19011</v>
      </c>
      <c r="P42" s="35">
        <v>23692</v>
      </c>
      <c r="Q42" s="15">
        <v>267647</v>
      </c>
    </row>
    <row r="43" spans="2:17" s="1" customFormat="1" ht="19.5" customHeight="1" x14ac:dyDescent="0.25">
      <c r="B43" s="89"/>
      <c r="C43" s="90" t="s">
        <v>63</v>
      </c>
      <c r="D43" s="112"/>
      <c r="E43" s="48">
        <v>1314</v>
      </c>
      <c r="F43" s="48">
        <v>973</v>
      </c>
      <c r="G43" s="48">
        <v>1523</v>
      </c>
      <c r="H43" s="48">
        <v>1472</v>
      </c>
      <c r="I43" s="48">
        <v>1518</v>
      </c>
      <c r="J43" s="48">
        <v>1550</v>
      </c>
      <c r="K43" s="48">
        <v>1485</v>
      </c>
      <c r="L43" s="48">
        <v>1704</v>
      </c>
      <c r="M43" s="48">
        <v>1496</v>
      </c>
      <c r="N43" s="48">
        <v>1208</v>
      </c>
      <c r="O43" s="48">
        <v>1341</v>
      </c>
      <c r="P43" s="48">
        <v>1464</v>
      </c>
      <c r="Q43" s="48">
        <v>17048</v>
      </c>
    </row>
    <row r="44" spans="2:17" s="1" customFormat="1" ht="19.5" customHeight="1" x14ac:dyDescent="0.25">
      <c r="B44" s="82" t="s">
        <v>41</v>
      </c>
      <c r="C44" s="83"/>
      <c r="D44" s="108"/>
      <c r="E44" s="109">
        <v>31776</v>
      </c>
      <c r="F44" s="109">
        <v>30377</v>
      </c>
      <c r="G44" s="109">
        <v>35498</v>
      </c>
      <c r="H44" s="109">
        <v>36694</v>
      </c>
      <c r="I44" s="109">
        <v>32877</v>
      </c>
      <c r="J44" s="109">
        <v>36320</v>
      </c>
      <c r="K44" s="109">
        <v>38611</v>
      </c>
      <c r="L44" s="109">
        <v>38735</v>
      </c>
      <c r="M44" s="109">
        <v>33511</v>
      </c>
      <c r="N44" s="109">
        <v>31069</v>
      </c>
      <c r="O44" s="109">
        <v>35347</v>
      </c>
      <c r="P44" s="109">
        <v>37828</v>
      </c>
      <c r="Q44" s="109">
        <v>418643</v>
      </c>
    </row>
    <row r="45" spans="2:17" s="1" customFormat="1" ht="19.5" customHeight="1" x14ac:dyDescent="0.25">
      <c r="B45" s="16"/>
      <c r="C45" s="84" t="s">
        <v>62</v>
      </c>
      <c r="D45" s="14"/>
      <c r="E45" s="21">
        <v>31621</v>
      </c>
      <c r="F45" s="21">
        <v>30190</v>
      </c>
      <c r="G45" s="21">
        <v>35298</v>
      </c>
      <c r="H45" s="21">
        <v>36466</v>
      </c>
      <c r="I45" s="21">
        <v>32593</v>
      </c>
      <c r="J45" s="21">
        <v>35841</v>
      </c>
      <c r="K45" s="21">
        <v>38208</v>
      </c>
      <c r="L45" s="21">
        <v>38309</v>
      </c>
      <c r="M45" s="21">
        <v>33126</v>
      </c>
      <c r="N45" s="21">
        <v>30728</v>
      </c>
      <c r="O45" s="21">
        <v>35031</v>
      </c>
      <c r="P45" s="21">
        <v>37523</v>
      </c>
      <c r="Q45" s="21">
        <v>414934</v>
      </c>
    </row>
    <row r="46" spans="2:17" s="1" customFormat="1" ht="19.5" customHeight="1" x14ac:dyDescent="0.25">
      <c r="B46" s="87"/>
      <c r="C46" s="88"/>
      <c r="D46" s="110" t="s">
        <v>81</v>
      </c>
      <c r="E46" s="35">
        <v>322</v>
      </c>
      <c r="F46" s="35">
        <v>254</v>
      </c>
      <c r="G46" s="35">
        <v>252</v>
      </c>
      <c r="H46" s="35">
        <v>211</v>
      </c>
      <c r="I46" s="35">
        <v>306</v>
      </c>
      <c r="J46" s="35">
        <v>298</v>
      </c>
      <c r="K46" s="35">
        <v>303</v>
      </c>
      <c r="L46" s="35">
        <v>327</v>
      </c>
      <c r="M46" s="35">
        <v>325</v>
      </c>
      <c r="N46" s="35">
        <v>268</v>
      </c>
      <c r="O46" s="35">
        <v>265</v>
      </c>
      <c r="P46" s="35">
        <v>168</v>
      </c>
      <c r="Q46" s="15">
        <v>3299</v>
      </c>
    </row>
    <row r="47" spans="2:17" s="1" customFormat="1" ht="19.5" customHeight="1" x14ac:dyDescent="0.25">
      <c r="B47" s="87"/>
      <c r="C47" s="88"/>
      <c r="D47" s="110" t="s">
        <v>78</v>
      </c>
      <c r="E47" s="35">
        <v>16374</v>
      </c>
      <c r="F47" s="35">
        <v>17212</v>
      </c>
      <c r="G47" s="35">
        <v>19139</v>
      </c>
      <c r="H47" s="35">
        <v>20776</v>
      </c>
      <c r="I47" s="35">
        <v>15978</v>
      </c>
      <c r="J47" s="35">
        <v>17955</v>
      </c>
      <c r="K47" s="35">
        <v>18632</v>
      </c>
      <c r="L47" s="35">
        <v>17925</v>
      </c>
      <c r="M47" s="35">
        <v>15267</v>
      </c>
      <c r="N47" s="35">
        <v>13622</v>
      </c>
      <c r="O47" s="35">
        <v>16317</v>
      </c>
      <c r="P47" s="35">
        <v>15839</v>
      </c>
      <c r="Q47" s="15">
        <v>205036</v>
      </c>
    </row>
    <row r="48" spans="2:17" s="1" customFormat="1" ht="19.5" customHeight="1" x14ac:dyDescent="0.25">
      <c r="B48" s="87"/>
      <c r="C48" s="88"/>
      <c r="D48" s="110" t="s">
        <v>85</v>
      </c>
      <c r="E48" s="35">
        <v>0</v>
      </c>
      <c r="F48" s="35">
        <v>0</v>
      </c>
      <c r="G48" s="35">
        <v>0</v>
      </c>
      <c r="H48" s="35">
        <v>39</v>
      </c>
      <c r="I48" s="35">
        <v>198</v>
      </c>
      <c r="J48" s="35">
        <v>76</v>
      </c>
      <c r="K48" s="35">
        <v>68</v>
      </c>
      <c r="L48" s="35">
        <v>47</v>
      </c>
      <c r="M48" s="35">
        <v>49</v>
      </c>
      <c r="N48" s="35">
        <v>33</v>
      </c>
      <c r="O48" s="35">
        <v>17</v>
      </c>
      <c r="P48" s="35">
        <v>8</v>
      </c>
      <c r="Q48" s="15">
        <v>535</v>
      </c>
    </row>
    <row r="49" spans="2:17" s="1" customFormat="1" ht="19.5" customHeight="1" x14ac:dyDescent="0.25">
      <c r="B49" s="87"/>
      <c r="C49" s="88"/>
      <c r="D49" s="110" t="s">
        <v>86</v>
      </c>
      <c r="E49" s="35">
        <v>16374</v>
      </c>
      <c r="F49" s="35">
        <v>17212</v>
      </c>
      <c r="G49" s="35">
        <v>19139</v>
      </c>
      <c r="H49" s="35">
        <v>20737</v>
      </c>
      <c r="I49" s="35">
        <v>15780</v>
      </c>
      <c r="J49" s="35">
        <v>17879</v>
      </c>
      <c r="K49" s="35">
        <v>18564</v>
      </c>
      <c r="L49" s="35">
        <v>17878</v>
      </c>
      <c r="M49" s="35">
        <v>15218</v>
      </c>
      <c r="N49" s="35">
        <v>13589</v>
      </c>
      <c r="O49" s="35">
        <v>16300</v>
      </c>
      <c r="P49" s="35">
        <v>15831</v>
      </c>
      <c r="Q49" s="15">
        <v>204501</v>
      </c>
    </row>
    <row r="50" spans="2:17" s="1" customFormat="1" ht="19.5" customHeight="1" x14ac:dyDescent="0.25">
      <c r="B50" s="87"/>
      <c r="C50" s="88"/>
      <c r="D50" s="110" t="s">
        <v>88</v>
      </c>
      <c r="E50" s="35">
        <v>1927</v>
      </c>
      <c r="F50" s="35">
        <v>1310</v>
      </c>
      <c r="G50" s="35">
        <v>2388</v>
      </c>
      <c r="H50" s="35">
        <v>2007</v>
      </c>
      <c r="I50" s="35">
        <v>1431</v>
      </c>
      <c r="J50" s="35">
        <v>753</v>
      </c>
      <c r="K50" s="35">
        <v>1830</v>
      </c>
      <c r="L50" s="35">
        <v>2185</v>
      </c>
      <c r="M50" s="35">
        <v>1363</v>
      </c>
      <c r="N50" s="35">
        <v>1449</v>
      </c>
      <c r="O50" s="35">
        <v>1661</v>
      </c>
      <c r="P50" s="35">
        <v>2317</v>
      </c>
      <c r="Q50" s="15">
        <v>20621</v>
      </c>
    </row>
    <row r="51" spans="2:17" s="1" customFormat="1" ht="19.5" customHeight="1" x14ac:dyDescent="0.25">
      <c r="B51" s="87"/>
      <c r="C51" s="88"/>
      <c r="D51" s="110" t="s">
        <v>89</v>
      </c>
      <c r="E51" s="35">
        <v>2643</v>
      </c>
      <c r="F51" s="35">
        <v>1894</v>
      </c>
      <c r="G51" s="35">
        <v>1739</v>
      </c>
      <c r="H51" s="35">
        <v>2472</v>
      </c>
      <c r="I51" s="35">
        <v>2470</v>
      </c>
      <c r="J51" s="35">
        <v>3560</v>
      </c>
      <c r="K51" s="35">
        <v>4244</v>
      </c>
      <c r="L51" s="35">
        <v>4832</v>
      </c>
      <c r="M51" s="35">
        <v>4267</v>
      </c>
      <c r="N51" s="35">
        <v>3802</v>
      </c>
      <c r="O51" s="35">
        <v>3118</v>
      </c>
      <c r="P51" s="35">
        <v>2237</v>
      </c>
      <c r="Q51" s="15">
        <v>37278</v>
      </c>
    </row>
    <row r="52" spans="2:17" s="1" customFormat="1" ht="19.5" customHeight="1" x14ac:dyDescent="0.25">
      <c r="B52" s="87"/>
      <c r="C52" s="88"/>
      <c r="D52" s="110" t="s">
        <v>110</v>
      </c>
      <c r="E52" s="35">
        <v>596</v>
      </c>
      <c r="F52" s="35">
        <v>648</v>
      </c>
      <c r="G52" s="35">
        <v>1063</v>
      </c>
      <c r="H52" s="35">
        <v>1045</v>
      </c>
      <c r="I52" s="35">
        <v>1242</v>
      </c>
      <c r="J52" s="35">
        <v>1195</v>
      </c>
      <c r="K52" s="35">
        <v>1077</v>
      </c>
      <c r="L52" s="35">
        <v>1045</v>
      </c>
      <c r="M52" s="35">
        <v>1276</v>
      </c>
      <c r="N52" s="35">
        <v>1008</v>
      </c>
      <c r="O52" s="35">
        <v>1407</v>
      </c>
      <c r="P52" s="35">
        <v>1561</v>
      </c>
      <c r="Q52" s="15">
        <v>13163</v>
      </c>
    </row>
    <row r="53" spans="2:17" s="1" customFormat="1" ht="19.5" customHeight="1" x14ac:dyDescent="0.25">
      <c r="B53" s="87"/>
      <c r="C53" s="88"/>
      <c r="D53" s="110" t="s">
        <v>111</v>
      </c>
      <c r="E53" s="35">
        <v>251</v>
      </c>
      <c r="F53" s="35">
        <v>194</v>
      </c>
      <c r="G53" s="35">
        <v>322</v>
      </c>
      <c r="H53" s="35">
        <v>245</v>
      </c>
      <c r="I53" s="35">
        <v>290</v>
      </c>
      <c r="J53" s="35">
        <v>266</v>
      </c>
      <c r="K53" s="35">
        <v>316</v>
      </c>
      <c r="L53" s="35">
        <v>340</v>
      </c>
      <c r="M53" s="35">
        <v>276</v>
      </c>
      <c r="N53" s="35">
        <v>261</v>
      </c>
      <c r="O53" s="35">
        <v>473</v>
      </c>
      <c r="P53" s="35">
        <v>333</v>
      </c>
      <c r="Q53" s="15">
        <v>3567</v>
      </c>
    </row>
    <row r="54" spans="2:17" s="1" customFormat="1" ht="19.5" customHeight="1" x14ac:dyDescent="0.25">
      <c r="B54" s="87"/>
      <c r="C54" s="88"/>
      <c r="D54" s="110" t="s">
        <v>112</v>
      </c>
      <c r="E54" s="35">
        <v>0</v>
      </c>
      <c r="F54" s="35">
        <v>1</v>
      </c>
      <c r="G54" s="35">
        <v>1</v>
      </c>
      <c r="H54" s="35">
        <v>0</v>
      </c>
      <c r="I54" s="35">
        <v>0</v>
      </c>
      <c r="J54" s="35">
        <v>0</v>
      </c>
      <c r="K54" s="35">
        <v>0</v>
      </c>
      <c r="L54" s="35">
        <v>1</v>
      </c>
      <c r="M54" s="35">
        <v>0</v>
      </c>
      <c r="N54" s="35">
        <v>0</v>
      </c>
      <c r="O54" s="35">
        <v>0</v>
      </c>
      <c r="P54" s="35">
        <v>0</v>
      </c>
      <c r="Q54" s="15">
        <v>3</v>
      </c>
    </row>
    <row r="55" spans="2:17" s="1" customFormat="1" ht="19.5" customHeight="1" x14ac:dyDescent="0.25">
      <c r="B55" s="87"/>
      <c r="C55" s="88"/>
      <c r="D55" s="110" t="s">
        <v>114</v>
      </c>
      <c r="E55" s="35">
        <v>260</v>
      </c>
      <c r="F55" s="35">
        <v>197</v>
      </c>
      <c r="G55" s="35">
        <v>235</v>
      </c>
      <c r="H55" s="35">
        <v>249</v>
      </c>
      <c r="I55" s="35">
        <v>257</v>
      </c>
      <c r="J55" s="35">
        <v>404</v>
      </c>
      <c r="K55" s="35">
        <v>326</v>
      </c>
      <c r="L55" s="35">
        <v>424</v>
      </c>
      <c r="M55" s="35">
        <v>311</v>
      </c>
      <c r="N55" s="35">
        <v>296</v>
      </c>
      <c r="O55" s="35">
        <v>308</v>
      </c>
      <c r="P55" s="35">
        <v>278</v>
      </c>
      <c r="Q55" s="15">
        <v>3545</v>
      </c>
    </row>
    <row r="56" spans="2:17" s="1" customFormat="1" ht="19.5" customHeight="1" x14ac:dyDescent="0.25">
      <c r="B56" s="87"/>
      <c r="C56" s="88"/>
      <c r="D56" s="110" t="s">
        <v>120</v>
      </c>
      <c r="E56" s="35">
        <v>500</v>
      </c>
      <c r="F56" s="35">
        <v>523</v>
      </c>
      <c r="G56" s="35">
        <v>566</v>
      </c>
      <c r="H56" s="35">
        <v>418</v>
      </c>
      <c r="I56" s="35">
        <v>484</v>
      </c>
      <c r="J56" s="35">
        <v>558</v>
      </c>
      <c r="K56" s="35">
        <v>535</v>
      </c>
      <c r="L56" s="35">
        <v>559</v>
      </c>
      <c r="M56" s="35">
        <v>505</v>
      </c>
      <c r="N56" s="35">
        <v>470</v>
      </c>
      <c r="O56" s="35">
        <v>469</v>
      </c>
      <c r="P56" s="35">
        <v>587</v>
      </c>
      <c r="Q56" s="15">
        <v>6174</v>
      </c>
    </row>
    <row r="57" spans="2:17" s="1" customFormat="1" ht="19.5" customHeight="1" x14ac:dyDescent="0.25">
      <c r="B57" s="87"/>
      <c r="C57" s="88"/>
      <c r="D57" s="110" t="s">
        <v>99</v>
      </c>
      <c r="E57" s="35">
        <v>815</v>
      </c>
      <c r="F57" s="35">
        <v>844</v>
      </c>
      <c r="G57" s="35">
        <v>948</v>
      </c>
      <c r="H57" s="35">
        <v>618</v>
      </c>
      <c r="I57" s="35">
        <v>760</v>
      </c>
      <c r="J57" s="35">
        <v>771</v>
      </c>
      <c r="K57" s="35">
        <v>922</v>
      </c>
      <c r="L57" s="35">
        <v>1161</v>
      </c>
      <c r="M57" s="35">
        <v>1184</v>
      </c>
      <c r="N57" s="35">
        <v>1036</v>
      </c>
      <c r="O57" s="35">
        <v>1363</v>
      </c>
      <c r="P57" s="35">
        <v>1402</v>
      </c>
      <c r="Q57" s="15">
        <v>11824</v>
      </c>
    </row>
    <row r="58" spans="2:17" s="1" customFormat="1" ht="19.5" customHeight="1" x14ac:dyDescent="0.25">
      <c r="B58" s="87"/>
      <c r="C58" s="88"/>
      <c r="D58" s="110" t="s">
        <v>100</v>
      </c>
      <c r="E58" s="35">
        <v>416</v>
      </c>
      <c r="F58" s="35">
        <v>363</v>
      </c>
      <c r="G58" s="35">
        <v>589</v>
      </c>
      <c r="H58" s="35">
        <v>466</v>
      </c>
      <c r="I58" s="35">
        <v>897</v>
      </c>
      <c r="J58" s="35">
        <v>829</v>
      </c>
      <c r="K58" s="35">
        <v>587</v>
      </c>
      <c r="L58" s="35">
        <v>898</v>
      </c>
      <c r="M58" s="35">
        <v>848</v>
      </c>
      <c r="N58" s="35">
        <v>716</v>
      </c>
      <c r="O58" s="35">
        <v>761</v>
      </c>
      <c r="P58" s="35">
        <v>697</v>
      </c>
      <c r="Q58" s="15">
        <v>8067</v>
      </c>
    </row>
    <row r="59" spans="2:17" s="1" customFormat="1" ht="19.5" customHeight="1" x14ac:dyDescent="0.25">
      <c r="B59" s="87"/>
      <c r="C59" s="88"/>
      <c r="D59" s="110" t="s">
        <v>101</v>
      </c>
      <c r="E59" s="35">
        <v>264</v>
      </c>
      <c r="F59" s="35">
        <v>210</v>
      </c>
      <c r="G59" s="35">
        <v>333</v>
      </c>
      <c r="H59" s="35">
        <v>308</v>
      </c>
      <c r="I59" s="35">
        <v>512</v>
      </c>
      <c r="J59" s="35">
        <v>441</v>
      </c>
      <c r="K59" s="35">
        <v>353</v>
      </c>
      <c r="L59" s="35">
        <v>510</v>
      </c>
      <c r="M59" s="35">
        <v>536</v>
      </c>
      <c r="N59" s="35">
        <v>402</v>
      </c>
      <c r="O59" s="35">
        <v>460</v>
      </c>
      <c r="P59" s="35">
        <v>341</v>
      </c>
      <c r="Q59" s="15">
        <v>4670</v>
      </c>
    </row>
    <row r="60" spans="2:17" s="1" customFormat="1" ht="19.5" customHeight="1" x14ac:dyDescent="0.25">
      <c r="B60" s="87"/>
      <c r="C60" s="88"/>
      <c r="D60" s="110" t="s">
        <v>102</v>
      </c>
      <c r="E60" s="35">
        <v>152</v>
      </c>
      <c r="F60" s="35">
        <v>153</v>
      </c>
      <c r="G60" s="35">
        <v>256</v>
      </c>
      <c r="H60" s="35">
        <v>158</v>
      </c>
      <c r="I60" s="35">
        <v>385</v>
      </c>
      <c r="J60" s="35">
        <v>388</v>
      </c>
      <c r="K60" s="35">
        <v>234</v>
      </c>
      <c r="L60" s="35">
        <v>388</v>
      </c>
      <c r="M60" s="35">
        <v>312</v>
      </c>
      <c r="N60" s="35">
        <v>314</v>
      </c>
      <c r="O60" s="35">
        <v>301</v>
      </c>
      <c r="P60" s="35">
        <v>356</v>
      </c>
      <c r="Q60" s="15">
        <v>3397</v>
      </c>
    </row>
    <row r="61" spans="2:17" s="1" customFormat="1" ht="19.5" customHeight="1" x14ac:dyDescent="0.25">
      <c r="B61" s="87"/>
      <c r="C61" s="88"/>
      <c r="D61" s="110" t="s">
        <v>103</v>
      </c>
      <c r="E61" s="35">
        <v>1528</v>
      </c>
      <c r="F61" s="35">
        <v>1537</v>
      </c>
      <c r="G61" s="35">
        <v>1738</v>
      </c>
      <c r="H61" s="35">
        <v>1464</v>
      </c>
      <c r="I61" s="35">
        <v>1784</v>
      </c>
      <c r="J61" s="35">
        <v>1841</v>
      </c>
      <c r="K61" s="35">
        <v>2593</v>
      </c>
      <c r="L61" s="35">
        <v>1776</v>
      </c>
      <c r="M61" s="35">
        <v>1214</v>
      </c>
      <c r="N61" s="35">
        <v>1471</v>
      </c>
      <c r="O61" s="35">
        <v>2105</v>
      </c>
      <c r="P61" s="35">
        <v>2729</v>
      </c>
      <c r="Q61" s="15">
        <v>21780</v>
      </c>
    </row>
    <row r="62" spans="2:17" s="1" customFormat="1" ht="19.5" customHeight="1" x14ac:dyDescent="0.25">
      <c r="B62" s="85"/>
      <c r="C62" s="86"/>
      <c r="D62" s="110" t="s">
        <v>104</v>
      </c>
      <c r="E62" s="35">
        <v>3304</v>
      </c>
      <c r="F62" s="35">
        <v>2664</v>
      </c>
      <c r="G62" s="35">
        <v>3236</v>
      </c>
      <c r="H62" s="35">
        <v>3375</v>
      </c>
      <c r="I62" s="35">
        <v>3133</v>
      </c>
      <c r="J62" s="35">
        <v>3535</v>
      </c>
      <c r="K62" s="35">
        <v>4577</v>
      </c>
      <c r="L62" s="35">
        <v>4364</v>
      </c>
      <c r="M62" s="35">
        <v>4400</v>
      </c>
      <c r="N62" s="35">
        <v>3814</v>
      </c>
      <c r="O62" s="35">
        <v>4105</v>
      </c>
      <c r="P62" s="35">
        <v>5410</v>
      </c>
      <c r="Q62" s="15">
        <v>45917</v>
      </c>
    </row>
    <row r="63" spans="2:17" s="1" customFormat="1" ht="19.5" customHeight="1" x14ac:dyDescent="0.25">
      <c r="B63" s="85"/>
      <c r="C63" s="86"/>
      <c r="D63" s="110" t="s">
        <v>107</v>
      </c>
      <c r="E63" s="35">
        <v>2685</v>
      </c>
      <c r="F63" s="35">
        <v>2549</v>
      </c>
      <c r="G63" s="35">
        <v>3082</v>
      </c>
      <c r="H63" s="35">
        <v>3120</v>
      </c>
      <c r="I63" s="35">
        <v>3561</v>
      </c>
      <c r="J63" s="35">
        <v>3876</v>
      </c>
      <c r="K63" s="35">
        <v>2266</v>
      </c>
      <c r="L63" s="35">
        <v>2472</v>
      </c>
      <c r="M63" s="35">
        <v>1890</v>
      </c>
      <c r="N63" s="35">
        <v>2515</v>
      </c>
      <c r="O63" s="35">
        <v>2679</v>
      </c>
      <c r="P63" s="35">
        <v>3965</v>
      </c>
      <c r="Q63" s="15">
        <v>34660</v>
      </c>
    </row>
    <row r="64" spans="2:17" s="1" customFormat="1" ht="19.5" customHeight="1" x14ac:dyDescent="0.25">
      <c r="B64" s="89"/>
      <c r="C64" s="90" t="s">
        <v>63</v>
      </c>
      <c r="D64" s="113"/>
      <c r="E64" s="48">
        <v>155</v>
      </c>
      <c r="F64" s="48">
        <v>187</v>
      </c>
      <c r="G64" s="48">
        <v>200</v>
      </c>
      <c r="H64" s="48">
        <v>228</v>
      </c>
      <c r="I64" s="48">
        <v>284</v>
      </c>
      <c r="J64" s="48">
        <v>479</v>
      </c>
      <c r="K64" s="48">
        <v>403</v>
      </c>
      <c r="L64" s="48">
        <v>426</v>
      </c>
      <c r="M64" s="48">
        <v>385</v>
      </c>
      <c r="N64" s="48">
        <v>341</v>
      </c>
      <c r="O64" s="48">
        <v>316</v>
      </c>
      <c r="P64" s="48">
        <v>305</v>
      </c>
      <c r="Q64" s="46">
        <v>3709</v>
      </c>
    </row>
    <row r="65" spans="2:17" s="1" customFormat="1" ht="19.5" customHeight="1" x14ac:dyDescent="0.25">
      <c r="B65" s="91" t="s">
        <v>42</v>
      </c>
      <c r="C65" s="92"/>
      <c r="D65" s="114"/>
      <c r="E65" s="115">
        <v>7537</v>
      </c>
      <c r="F65" s="115">
        <v>7781</v>
      </c>
      <c r="G65" s="115">
        <v>10759</v>
      </c>
      <c r="H65" s="115">
        <v>9785</v>
      </c>
      <c r="I65" s="115">
        <v>11497</v>
      </c>
      <c r="J65" s="115">
        <v>11371</v>
      </c>
      <c r="K65" s="115">
        <v>11974</v>
      </c>
      <c r="L65" s="115">
        <v>12945</v>
      </c>
      <c r="M65" s="115">
        <v>11624</v>
      </c>
      <c r="N65" s="115">
        <v>11047</v>
      </c>
      <c r="O65" s="115">
        <v>10472</v>
      </c>
      <c r="P65" s="115">
        <v>11887</v>
      </c>
      <c r="Q65" s="115">
        <v>128679</v>
      </c>
    </row>
    <row r="66" spans="2:17" s="1" customFormat="1" ht="19.5" customHeight="1" x14ac:dyDescent="0.25">
      <c r="B66" s="93"/>
      <c r="C66" s="94" t="s">
        <v>43</v>
      </c>
      <c r="D66" s="116"/>
      <c r="E66" s="117">
        <v>633</v>
      </c>
      <c r="F66" s="117">
        <v>433</v>
      </c>
      <c r="G66" s="117">
        <v>514</v>
      </c>
      <c r="H66" s="117">
        <v>465</v>
      </c>
      <c r="I66" s="117">
        <v>600</v>
      </c>
      <c r="J66" s="117">
        <v>697</v>
      </c>
      <c r="K66" s="117">
        <v>923</v>
      </c>
      <c r="L66" s="117">
        <v>786</v>
      </c>
      <c r="M66" s="117">
        <v>515</v>
      </c>
      <c r="N66" s="117">
        <v>357</v>
      </c>
      <c r="O66" s="117">
        <v>301</v>
      </c>
      <c r="P66" s="117">
        <v>362</v>
      </c>
      <c r="Q66" s="111">
        <v>6586</v>
      </c>
    </row>
    <row r="67" spans="2:17" s="1" customFormat="1" ht="19.5" customHeight="1" x14ac:dyDescent="0.25">
      <c r="B67" s="16"/>
      <c r="C67" s="84" t="s">
        <v>62</v>
      </c>
      <c r="D67" s="14"/>
      <c r="E67" s="21">
        <v>631</v>
      </c>
      <c r="F67" s="21">
        <v>433</v>
      </c>
      <c r="G67" s="21">
        <v>513</v>
      </c>
      <c r="H67" s="21">
        <v>463</v>
      </c>
      <c r="I67" s="21">
        <v>597</v>
      </c>
      <c r="J67" s="21">
        <v>695</v>
      </c>
      <c r="K67" s="21">
        <v>921</v>
      </c>
      <c r="L67" s="21">
        <v>783</v>
      </c>
      <c r="M67" s="21">
        <v>511</v>
      </c>
      <c r="N67" s="21">
        <v>354</v>
      </c>
      <c r="O67" s="21">
        <v>298</v>
      </c>
      <c r="P67" s="21">
        <v>361</v>
      </c>
      <c r="Q67" s="57">
        <v>6560</v>
      </c>
    </row>
    <row r="68" spans="2:17" s="1" customFormat="1" ht="19.5" customHeight="1" x14ac:dyDescent="0.25">
      <c r="B68" s="16"/>
      <c r="C68" s="84"/>
      <c r="D68" s="14" t="s">
        <v>108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2</v>
      </c>
      <c r="M68" s="21">
        <v>0</v>
      </c>
      <c r="N68" s="21">
        <v>1</v>
      </c>
      <c r="O68" s="21">
        <v>0</v>
      </c>
      <c r="P68" s="21">
        <v>0</v>
      </c>
      <c r="Q68" s="53">
        <v>3</v>
      </c>
    </row>
    <row r="69" spans="2:17" s="1" customFormat="1" ht="19.5" customHeight="1" x14ac:dyDescent="0.25">
      <c r="B69" s="16"/>
      <c r="C69" s="84"/>
      <c r="D69" s="14" t="s">
        <v>113</v>
      </c>
      <c r="E69" s="21">
        <v>304</v>
      </c>
      <c r="F69" s="21">
        <v>115</v>
      </c>
      <c r="G69" s="21">
        <v>51</v>
      </c>
      <c r="H69" s="21">
        <v>40</v>
      </c>
      <c r="I69" s="21">
        <v>208</v>
      </c>
      <c r="J69" s="21">
        <v>370</v>
      </c>
      <c r="K69" s="21">
        <v>560</v>
      </c>
      <c r="L69" s="21">
        <v>368</v>
      </c>
      <c r="M69" s="21">
        <v>131</v>
      </c>
      <c r="N69" s="21">
        <v>31</v>
      </c>
      <c r="O69" s="21">
        <v>13</v>
      </c>
      <c r="P69" s="21">
        <v>39</v>
      </c>
      <c r="Q69" s="53">
        <v>2230</v>
      </c>
    </row>
    <row r="70" spans="2:17" s="1" customFormat="1" ht="19.5" customHeight="1" x14ac:dyDescent="0.25">
      <c r="B70" s="85"/>
      <c r="C70" s="86"/>
      <c r="D70" s="110" t="s">
        <v>88</v>
      </c>
      <c r="E70" s="21">
        <v>2</v>
      </c>
      <c r="F70" s="21">
        <v>0</v>
      </c>
      <c r="G70" s="21">
        <v>0</v>
      </c>
      <c r="H70" s="21">
        <v>0</v>
      </c>
      <c r="I70" s="21">
        <v>1</v>
      </c>
      <c r="J70" s="21">
        <v>0</v>
      </c>
      <c r="K70" s="21">
        <v>1</v>
      </c>
      <c r="L70" s="21">
        <v>2</v>
      </c>
      <c r="M70" s="21">
        <v>0</v>
      </c>
      <c r="N70" s="21">
        <v>1</v>
      </c>
      <c r="O70" s="21">
        <v>1</v>
      </c>
      <c r="P70" s="21">
        <v>0</v>
      </c>
      <c r="Q70" s="53">
        <v>8</v>
      </c>
    </row>
    <row r="71" spans="2:17" s="1" customFormat="1" ht="19.5" customHeight="1" x14ac:dyDescent="0.25">
      <c r="B71" s="87"/>
      <c r="C71" s="88"/>
      <c r="D71" s="110" t="s">
        <v>111</v>
      </c>
      <c r="E71" s="21">
        <v>49</v>
      </c>
      <c r="F71" s="21">
        <v>40</v>
      </c>
      <c r="G71" s="21">
        <v>49</v>
      </c>
      <c r="H71" s="21">
        <v>43</v>
      </c>
      <c r="I71" s="21">
        <v>47</v>
      </c>
      <c r="J71" s="21">
        <v>38</v>
      </c>
      <c r="K71" s="21">
        <v>46</v>
      </c>
      <c r="L71" s="21">
        <v>75</v>
      </c>
      <c r="M71" s="21">
        <v>49</v>
      </c>
      <c r="N71" s="21">
        <v>78</v>
      </c>
      <c r="O71" s="21">
        <v>60</v>
      </c>
      <c r="P71" s="21">
        <v>81</v>
      </c>
      <c r="Q71" s="53">
        <v>655</v>
      </c>
    </row>
    <row r="72" spans="2:17" s="1" customFormat="1" ht="19.5" customHeight="1" x14ac:dyDescent="0.25">
      <c r="B72" s="87"/>
      <c r="C72" s="88"/>
      <c r="D72" s="110" t="s">
        <v>114</v>
      </c>
      <c r="E72" s="35">
        <v>21</v>
      </c>
      <c r="F72" s="35">
        <v>15</v>
      </c>
      <c r="G72" s="35">
        <v>63</v>
      </c>
      <c r="H72" s="35">
        <v>66</v>
      </c>
      <c r="I72" s="35">
        <v>32</v>
      </c>
      <c r="J72" s="35">
        <v>39</v>
      </c>
      <c r="K72" s="35">
        <v>24</v>
      </c>
      <c r="L72" s="35">
        <v>61</v>
      </c>
      <c r="M72" s="35">
        <v>63</v>
      </c>
      <c r="N72" s="35">
        <v>21</v>
      </c>
      <c r="O72" s="35">
        <v>32</v>
      </c>
      <c r="P72" s="35">
        <v>30</v>
      </c>
      <c r="Q72" s="53">
        <v>467</v>
      </c>
    </row>
    <row r="73" spans="2:17" s="1" customFormat="1" ht="19.5" customHeight="1" x14ac:dyDescent="0.25">
      <c r="B73" s="87"/>
      <c r="C73" s="88"/>
      <c r="D73" s="110" t="s">
        <v>120</v>
      </c>
      <c r="E73" s="35">
        <v>215</v>
      </c>
      <c r="F73" s="35">
        <v>253</v>
      </c>
      <c r="G73" s="35">
        <v>338</v>
      </c>
      <c r="H73" s="35">
        <v>301</v>
      </c>
      <c r="I73" s="35">
        <v>291</v>
      </c>
      <c r="J73" s="35">
        <v>237</v>
      </c>
      <c r="K73" s="35">
        <v>270</v>
      </c>
      <c r="L73" s="35">
        <v>258</v>
      </c>
      <c r="M73" s="35">
        <v>260</v>
      </c>
      <c r="N73" s="35">
        <v>208</v>
      </c>
      <c r="O73" s="35">
        <v>191</v>
      </c>
      <c r="P73" s="35">
        <v>201</v>
      </c>
      <c r="Q73" s="53">
        <v>3023</v>
      </c>
    </row>
    <row r="74" spans="2:17" s="1" customFormat="1" ht="19.5" customHeight="1" x14ac:dyDescent="0.25">
      <c r="B74" s="129"/>
      <c r="C74" s="130"/>
      <c r="D74" s="110" t="s">
        <v>100</v>
      </c>
      <c r="E74" s="35">
        <v>40</v>
      </c>
      <c r="F74" s="35">
        <v>10</v>
      </c>
      <c r="G74" s="35">
        <v>12</v>
      </c>
      <c r="H74" s="35">
        <v>13</v>
      </c>
      <c r="I74" s="35">
        <v>18</v>
      </c>
      <c r="J74" s="35">
        <v>11</v>
      </c>
      <c r="K74" s="35">
        <v>20</v>
      </c>
      <c r="L74" s="35">
        <v>17</v>
      </c>
      <c r="M74" s="35">
        <v>8</v>
      </c>
      <c r="N74" s="35">
        <v>14</v>
      </c>
      <c r="O74" s="35">
        <v>1</v>
      </c>
      <c r="P74" s="35">
        <v>10</v>
      </c>
      <c r="Q74" s="53">
        <v>174</v>
      </c>
    </row>
    <row r="75" spans="2:17" s="1" customFormat="1" ht="19.5" customHeight="1" x14ac:dyDescent="0.25">
      <c r="B75" s="129"/>
      <c r="C75" s="130"/>
      <c r="D75" s="110" t="s">
        <v>101</v>
      </c>
      <c r="E75" s="35">
        <v>37</v>
      </c>
      <c r="F75" s="35">
        <v>7</v>
      </c>
      <c r="G75" s="35">
        <v>12</v>
      </c>
      <c r="H75" s="35">
        <v>9</v>
      </c>
      <c r="I75" s="35">
        <v>8</v>
      </c>
      <c r="J75" s="35">
        <v>8</v>
      </c>
      <c r="K75" s="35">
        <v>12</v>
      </c>
      <c r="L75" s="35">
        <v>13</v>
      </c>
      <c r="M75" s="35">
        <v>4</v>
      </c>
      <c r="N75" s="35">
        <v>7</v>
      </c>
      <c r="O75" s="35">
        <v>0</v>
      </c>
      <c r="P75" s="35">
        <v>2</v>
      </c>
      <c r="Q75" s="53">
        <v>119</v>
      </c>
    </row>
    <row r="76" spans="2:17" s="1" customFormat="1" ht="19.5" customHeight="1" x14ac:dyDescent="0.25">
      <c r="B76" s="129"/>
      <c r="C76" s="130"/>
      <c r="D76" s="110" t="s">
        <v>102</v>
      </c>
      <c r="E76" s="35">
        <v>3</v>
      </c>
      <c r="F76" s="35">
        <v>3</v>
      </c>
      <c r="G76" s="35">
        <v>0</v>
      </c>
      <c r="H76" s="35">
        <v>4</v>
      </c>
      <c r="I76" s="35">
        <v>10</v>
      </c>
      <c r="J76" s="35">
        <v>3</v>
      </c>
      <c r="K76" s="35">
        <v>8</v>
      </c>
      <c r="L76" s="35">
        <v>4</v>
      </c>
      <c r="M76" s="35">
        <v>4</v>
      </c>
      <c r="N76" s="35">
        <v>7</v>
      </c>
      <c r="O76" s="35">
        <v>1</v>
      </c>
      <c r="P76" s="35">
        <v>8</v>
      </c>
      <c r="Q76" s="53">
        <v>55</v>
      </c>
    </row>
    <row r="77" spans="2:17" s="1" customFormat="1" ht="19.5" customHeight="1" x14ac:dyDescent="0.25">
      <c r="B77" s="95"/>
      <c r="C77" s="90" t="s">
        <v>63</v>
      </c>
      <c r="D77" s="112"/>
      <c r="E77" s="48">
        <v>2</v>
      </c>
      <c r="F77" s="48">
        <v>0</v>
      </c>
      <c r="G77" s="48">
        <v>1</v>
      </c>
      <c r="H77" s="48">
        <v>2</v>
      </c>
      <c r="I77" s="48">
        <v>3</v>
      </c>
      <c r="J77" s="48">
        <v>2</v>
      </c>
      <c r="K77" s="48">
        <v>2</v>
      </c>
      <c r="L77" s="48">
        <v>3</v>
      </c>
      <c r="M77" s="48">
        <v>4</v>
      </c>
      <c r="N77" s="48">
        <v>3</v>
      </c>
      <c r="O77" s="48">
        <v>3</v>
      </c>
      <c r="P77" s="48">
        <v>1</v>
      </c>
      <c r="Q77" s="118">
        <v>26</v>
      </c>
    </row>
    <row r="78" spans="2:17" s="1" customFormat="1" ht="19.5" customHeight="1" x14ac:dyDescent="0.25">
      <c r="B78" s="96"/>
      <c r="C78" s="94" t="s">
        <v>44</v>
      </c>
      <c r="D78" s="119"/>
      <c r="E78" s="117">
        <v>718</v>
      </c>
      <c r="F78" s="117">
        <v>809</v>
      </c>
      <c r="G78" s="117">
        <v>990</v>
      </c>
      <c r="H78" s="117">
        <v>971</v>
      </c>
      <c r="I78" s="117">
        <v>1034</v>
      </c>
      <c r="J78" s="117">
        <v>994</v>
      </c>
      <c r="K78" s="117">
        <v>1117</v>
      </c>
      <c r="L78" s="117">
        <v>1248</v>
      </c>
      <c r="M78" s="117">
        <v>1186</v>
      </c>
      <c r="N78" s="117">
        <v>1074</v>
      </c>
      <c r="O78" s="117">
        <v>1208</v>
      </c>
      <c r="P78" s="117">
        <v>1228</v>
      </c>
      <c r="Q78" s="111">
        <v>12577</v>
      </c>
    </row>
    <row r="79" spans="2:17" s="1" customFormat="1" ht="19.5" customHeight="1" x14ac:dyDescent="0.25">
      <c r="B79" s="85"/>
      <c r="C79" s="84" t="s">
        <v>62</v>
      </c>
      <c r="D79" s="110"/>
      <c r="E79" s="21">
        <v>717</v>
      </c>
      <c r="F79" s="21">
        <v>802</v>
      </c>
      <c r="G79" s="21">
        <v>970</v>
      </c>
      <c r="H79" s="21">
        <v>967</v>
      </c>
      <c r="I79" s="21">
        <v>1027</v>
      </c>
      <c r="J79" s="21">
        <v>989</v>
      </c>
      <c r="K79" s="21">
        <v>1099</v>
      </c>
      <c r="L79" s="21">
        <v>1213</v>
      </c>
      <c r="M79" s="21">
        <v>1140</v>
      </c>
      <c r="N79" s="21">
        <v>1036</v>
      </c>
      <c r="O79" s="21">
        <v>1127</v>
      </c>
      <c r="P79" s="21">
        <v>1171</v>
      </c>
      <c r="Q79" s="57">
        <v>12258</v>
      </c>
    </row>
    <row r="80" spans="2:17" s="1" customFormat="1" ht="19.5" customHeight="1" x14ac:dyDescent="0.25">
      <c r="B80" s="87"/>
      <c r="C80" s="88"/>
      <c r="D80" s="110" t="s">
        <v>108</v>
      </c>
      <c r="E80" s="35">
        <v>2</v>
      </c>
      <c r="F80" s="35">
        <v>0</v>
      </c>
      <c r="G80" s="35">
        <v>1</v>
      </c>
      <c r="H80" s="35">
        <v>3</v>
      </c>
      <c r="I80" s="35">
        <v>4</v>
      </c>
      <c r="J80" s="35">
        <v>1</v>
      </c>
      <c r="K80" s="35">
        <v>1</v>
      </c>
      <c r="L80" s="35">
        <v>2</v>
      </c>
      <c r="M80" s="35">
        <v>4</v>
      </c>
      <c r="N80" s="35">
        <v>2</v>
      </c>
      <c r="O80" s="35">
        <v>6</v>
      </c>
      <c r="P80" s="35">
        <v>4</v>
      </c>
      <c r="Q80" s="53">
        <v>30</v>
      </c>
    </row>
    <row r="81" spans="2:17" s="1" customFormat="1" ht="19.5" customHeight="1" x14ac:dyDescent="0.25">
      <c r="B81" s="87"/>
      <c r="C81" s="88"/>
      <c r="D81" s="110" t="s">
        <v>81</v>
      </c>
      <c r="E81" s="35">
        <v>14</v>
      </c>
      <c r="F81" s="35">
        <v>17</v>
      </c>
      <c r="G81" s="35">
        <v>38</v>
      </c>
      <c r="H81" s="35">
        <v>35</v>
      </c>
      <c r="I81" s="35">
        <v>40</v>
      </c>
      <c r="J81" s="35">
        <v>48</v>
      </c>
      <c r="K81" s="35">
        <v>59</v>
      </c>
      <c r="L81" s="35">
        <v>55</v>
      </c>
      <c r="M81" s="35">
        <v>41</v>
      </c>
      <c r="N81" s="35">
        <v>29</v>
      </c>
      <c r="O81" s="35">
        <v>51</v>
      </c>
      <c r="P81" s="35">
        <v>62</v>
      </c>
      <c r="Q81" s="53">
        <v>489</v>
      </c>
    </row>
    <row r="82" spans="2:17" s="1" customFormat="1" ht="19.5" customHeight="1" x14ac:dyDescent="0.25">
      <c r="B82" s="87"/>
      <c r="C82" s="88"/>
      <c r="D82" s="110" t="s">
        <v>88</v>
      </c>
      <c r="E82" s="35">
        <v>1</v>
      </c>
      <c r="F82" s="35">
        <v>4</v>
      </c>
      <c r="G82" s="35">
        <v>2</v>
      </c>
      <c r="H82" s="35">
        <v>4</v>
      </c>
      <c r="I82" s="35">
        <v>12</v>
      </c>
      <c r="J82" s="35">
        <v>4</v>
      </c>
      <c r="K82" s="35">
        <v>5</v>
      </c>
      <c r="L82" s="35">
        <v>4</v>
      </c>
      <c r="M82" s="35">
        <v>5</v>
      </c>
      <c r="N82" s="35">
        <v>5</v>
      </c>
      <c r="O82" s="35">
        <v>3</v>
      </c>
      <c r="P82" s="35">
        <v>4</v>
      </c>
      <c r="Q82" s="53">
        <v>53</v>
      </c>
    </row>
    <row r="83" spans="2:17" s="1" customFormat="1" ht="19.5" customHeight="1" x14ac:dyDescent="0.25">
      <c r="B83" s="87"/>
      <c r="C83" s="88"/>
      <c r="D83" s="110" t="s">
        <v>111</v>
      </c>
      <c r="E83" s="35">
        <v>81</v>
      </c>
      <c r="F83" s="35">
        <v>61</v>
      </c>
      <c r="G83" s="35">
        <v>62</v>
      </c>
      <c r="H83" s="35">
        <v>79</v>
      </c>
      <c r="I83" s="35">
        <v>95</v>
      </c>
      <c r="J83" s="35">
        <v>88</v>
      </c>
      <c r="K83" s="35">
        <v>101</v>
      </c>
      <c r="L83" s="35">
        <v>101</v>
      </c>
      <c r="M83" s="35">
        <v>139</v>
      </c>
      <c r="N83" s="35">
        <v>110</v>
      </c>
      <c r="O83" s="35">
        <v>97</v>
      </c>
      <c r="P83" s="35">
        <v>152</v>
      </c>
      <c r="Q83" s="53">
        <v>1166</v>
      </c>
    </row>
    <row r="84" spans="2:17" s="1" customFormat="1" ht="19.5" customHeight="1" x14ac:dyDescent="0.25">
      <c r="B84" s="87"/>
      <c r="C84" s="88"/>
      <c r="D84" s="110" t="s">
        <v>114</v>
      </c>
      <c r="E84" s="35">
        <v>155</v>
      </c>
      <c r="F84" s="35">
        <v>238</v>
      </c>
      <c r="G84" s="35">
        <v>316</v>
      </c>
      <c r="H84" s="35">
        <v>329</v>
      </c>
      <c r="I84" s="35">
        <v>413</v>
      </c>
      <c r="J84" s="35">
        <v>339</v>
      </c>
      <c r="K84" s="35">
        <v>383</v>
      </c>
      <c r="L84" s="35">
        <v>431</v>
      </c>
      <c r="M84" s="35">
        <v>382</v>
      </c>
      <c r="N84" s="35">
        <v>303</v>
      </c>
      <c r="O84" s="35">
        <v>327</v>
      </c>
      <c r="P84" s="35">
        <v>336</v>
      </c>
      <c r="Q84" s="53">
        <v>3952</v>
      </c>
    </row>
    <row r="85" spans="2:17" s="1" customFormat="1" ht="19.5" customHeight="1" x14ac:dyDescent="0.25">
      <c r="B85" s="85"/>
      <c r="C85" s="86"/>
      <c r="D85" s="110" t="s">
        <v>98</v>
      </c>
      <c r="E85" s="35">
        <v>464</v>
      </c>
      <c r="F85" s="35">
        <v>482</v>
      </c>
      <c r="G85" s="35">
        <v>551</v>
      </c>
      <c r="H85" s="35">
        <v>517</v>
      </c>
      <c r="I85" s="35">
        <v>463</v>
      </c>
      <c r="J85" s="35">
        <v>509</v>
      </c>
      <c r="K85" s="35">
        <v>550</v>
      </c>
      <c r="L85" s="35">
        <v>620</v>
      </c>
      <c r="M85" s="35">
        <v>569</v>
      </c>
      <c r="N85" s="35">
        <v>587</v>
      </c>
      <c r="O85" s="35">
        <v>643</v>
      </c>
      <c r="P85" s="35">
        <v>613</v>
      </c>
      <c r="Q85" s="53">
        <v>6568</v>
      </c>
    </row>
    <row r="86" spans="2:17" s="1" customFormat="1" ht="19.5" customHeight="1" x14ac:dyDescent="0.25">
      <c r="B86" s="97"/>
      <c r="C86" s="90" t="s">
        <v>63</v>
      </c>
      <c r="D86" s="113"/>
      <c r="E86" s="48">
        <v>1</v>
      </c>
      <c r="F86" s="48">
        <v>7</v>
      </c>
      <c r="G86" s="48">
        <v>20</v>
      </c>
      <c r="H86" s="48">
        <v>4</v>
      </c>
      <c r="I86" s="48">
        <v>7</v>
      </c>
      <c r="J86" s="48">
        <v>5</v>
      </c>
      <c r="K86" s="48">
        <v>18</v>
      </c>
      <c r="L86" s="48">
        <v>35</v>
      </c>
      <c r="M86" s="48">
        <v>46</v>
      </c>
      <c r="N86" s="48">
        <v>38</v>
      </c>
      <c r="O86" s="48">
        <v>81</v>
      </c>
      <c r="P86" s="48">
        <v>57</v>
      </c>
      <c r="Q86" s="118">
        <v>319</v>
      </c>
    </row>
    <row r="87" spans="2:17" s="1" customFormat="1" ht="19.5" customHeight="1" x14ac:dyDescent="0.25">
      <c r="B87" s="98"/>
      <c r="C87" s="94" t="s">
        <v>45</v>
      </c>
      <c r="D87" s="120"/>
      <c r="E87" s="117">
        <v>691</v>
      </c>
      <c r="F87" s="117">
        <v>622</v>
      </c>
      <c r="G87" s="117">
        <v>933</v>
      </c>
      <c r="H87" s="117">
        <v>816</v>
      </c>
      <c r="I87" s="117">
        <v>865</v>
      </c>
      <c r="J87" s="117">
        <v>898</v>
      </c>
      <c r="K87" s="117">
        <v>1143</v>
      </c>
      <c r="L87" s="117">
        <v>1129</v>
      </c>
      <c r="M87" s="117">
        <v>1038</v>
      </c>
      <c r="N87" s="117">
        <v>982</v>
      </c>
      <c r="O87" s="117">
        <v>1067</v>
      </c>
      <c r="P87" s="117">
        <v>1001</v>
      </c>
      <c r="Q87" s="111">
        <v>11185</v>
      </c>
    </row>
    <row r="88" spans="2:17" s="1" customFormat="1" ht="19.5" customHeight="1" x14ac:dyDescent="0.25">
      <c r="B88" s="87"/>
      <c r="C88" s="84" t="s">
        <v>64</v>
      </c>
      <c r="D88" s="121"/>
      <c r="E88" s="21">
        <v>691</v>
      </c>
      <c r="F88" s="21">
        <v>621</v>
      </c>
      <c r="G88" s="21">
        <v>932</v>
      </c>
      <c r="H88" s="21">
        <v>816</v>
      </c>
      <c r="I88" s="21">
        <v>864</v>
      </c>
      <c r="J88" s="21">
        <v>898</v>
      </c>
      <c r="K88" s="21">
        <v>1143</v>
      </c>
      <c r="L88" s="21">
        <v>1123</v>
      </c>
      <c r="M88" s="21">
        <v>1032</v>
      </c>
      <c r="N88" s="21">
        <v>975</v>
      </c>
      <c r="O88" s="21">
        <v>1059</v>
      </c>
      <c r="P88" s="21">
        <v>999</v>
      </c>
      <c r="Q88" s="57">
        <v>11153</v>
      </c>
    </row>
    <row r="89" spans="2:17" s="1" customFormat="1" ht="19.5" customHeight="1" x14ac:dyDescent="0.25">
      <c r="B89" s="87"/>
      <c r="C89" s="88"/>
      <c r="D89" s="110" t="s">
        <v>108</v>
      </c>
      <c r="E89" s="35">
        <v>0</v>
      </c>
      <c r="F89" s="35">
        <v>3</v>
      </c>
      <c r="G89" s="35">
        <v>0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5</v>
      </c>
      <c r="P89" s="35">
        <v>3</v>
      </c>
      <c r="Q89" s="53">
        <v>11</v>
      </c>
    </row>
    <row r="90" spans="2:17" s="1" customFormat="1" ht="19.5" customHeight="1" x14ac:dyDescent="0.25">
      <c r="B90" s="87"/>
      <c r="C90" s="88"/>
      <c r="D90" s="110" t="s">
        <v>35</v>
      </c>
      <c r="E90" s="35">
        <v>0</v>
      </c>
      <c r="F90" s="35">
        <v>0</v>
      </c>
      <c r="G90" s="35">
        <v>0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0</v>
      </c>
      <c r="N90" s="35">
        <v>0</v>
      </c>
      <c r="O90" s="35">
        <v>0</v>
      </c>
      <c r="P90" s="35">
        <v>0</v>
      </c>
      <c r="Q90" s="53">
        <v>0</v>
      </c>
    </row>
    <row r="91" spans="2:17" s="1" customFormat="1" ht="19.5" customHeight="1" x14ac:dyDescent="0.25">
      <c r="B91" s="87"/>
      <c r="C91" s="88"/>
      <c r="D91" s="110" t="s">
        <v>88</v>
      </c>
      <c r="E91" s="35">
        <v>1</v>
      </c>
      <c r="F91" s="35">
        <v>4</v>
      </c>
      <c r="G91" s="35">
        <v>3</v>
      </c>
      <c r="H91" s="35">
        <v>1</v>
      </c>
      <c r="I91" s="35">
        <v>0</v>
      </c>
      <c r="J91" s="35">
        <v>3</v>
      </c>
      <c r="K91" s="35">
        <v>2</v>
      </c>
      <c r="L91" s="35">
        <v>3</v>
      </c>
      <c r="M91" s="35">
        <v>2</v>
      </c>
      <c r="N91" s="35">
        <v>1</v>
      </c>
      <c r="O91" s="35">
        <v>4</v>
      </c>
      <c r="P91" s="35">
        <v>1</v>
      </c>
      <c r="Q91" s="53">
        <v>25</v>
      </c>
    </row>
    <row r="92" spans="2:17" s="1" customFormat="1" ht="19.5" customHeight="1" x14ac:dyDescent="0.25">
      <c r="B92" s="87"/>
      <c r="C92" s="88"/>
      <c r="D92" s="110" t="s">
        <v>111</v>
      </c>
      <c r="E92" s="35">
        <v>71</v>
      </c>
      <c r="F92" s="35">
        <v>58</v>
      </c>
      <c r="G92" s="35">
        <v>68</v>
      </c>
      <c r="H92" s="35">
        <v>65</v>
      </c>
      <c r="I92" s="35">
        <v>55</v>
      </c>
      <c r="J92" s="35">
        <v>85</v>
      </c>
      <c r="K92" s="35">
        <v>86</v>
      </c>
      <c r="L92" s="35">
        <v>89</v>
      </c>
      <c r="M92" s="35">
        <v>77</v>
      </c>
      <c r="N92" s="35">
        <v>86</v>
      </c>
      <c r="O92" s="35">
        <v>102</v>
      </c>
      <c r="P92" s="35">
        <v>99</v>
      </c>
      <c r="Q92" s="53">
        <v>941</v>
      </c>
    </row>
    <row r="93" spans="2:17" s="1" customFormat="1" ht="19.5" customHeight="1" x14ac:dyDescent="0.25">
      <c r="B93" s="87"/>
      <c r="C93" s="88"/>
      <c r="D93" s="110" t="s">
        <v>114</v>
      </c>
      <c r="E93" s="35">
        <v>487</v>
      </c>
      <c r="F93" s="35">
        <v>431</v>
      </c>
      <c r="G93" s="35">
        <v>715</v>
      </c>
      <c r="H93" s="35">
        <v>631</v>
      </c>
      <c r="I93" s="35">
        <v>694</v>
      </c>
      <c r="J93" s="35">
        <v>691</v>
      </c>
      <c r="K93" s="35">
        <v>875</v>
      </c>
      <c r="L93" s="35">
        <v>882</v>
      </c>
      <c r="M93" s="35">
        <v>774</v>
      </c>
      <c r="N93" s="35">
        <v>746</v>
      </c>
      <c r="O93" s="35">
        <v>745</v>
      </c>
      <c r="P93" s="35">
        <v>705</v>
      </c>
      <c r="Q93" s="53">
        <v>8376</v>
      </c>
    </row>
    <row r="94" spans="2:17" s="1" customFormat="1" ht="19.5" customHeight="1" x14ac:dyDescent="0.25">
      <c r="B94" s="87"/>
      <c r="C94" s="88"/>
      <c r="D94" s="110" t="s">
        <v>98</v>
      </c>
      <c r="E94" s="35">
        <v>132</v>
      </c>
      <c r="F94" s="35">
        <v>125</v>
      </c>
      <c r="G94" s="35">
        <v>146</v>
      </c>
      <c r="H94" s="35">
        <v>119</v>
      </c>
      <c r="I94" s="35">
        <v>115</v>
      </c>
      <c r="J94" s="35">
        <v>119</v>
      </c>
      <c r="K94" s="35">
        <v>180</v>
      </c>
      <c r="L94" s="35">
        <v>149</v>
      </c>
      <c r="M94" s="35">
        <v>179</v>
      </c>
      <c r="N94" s="35">
        <v>142</v>
      </c>
      <c r="O94" s="35">
        <v>203</v>
      </c>
      <c r="P94" s="35">
        <v>191</v>
      </c>
      <c r="Q94" s="53">
        <v>1800</v>
      </c>
    </row>
    <row r="95" spans="2:17" s="1" customFormat="1" ht="19.5" customHeight="1" x14ac:dyDescent="0.25">
      <c r="B95" s="97"/>
      <c r="C95" s="90" t="s">
        <v>63</v>
      </c>
      <c r="D95" s="112"/>
      <c r="E95" s="35">
        <v>0</v>
      </c>
      <c r="F95" s="35">
        <v>1</v>
      </c>
      <c r="G95" s="35">
        <v>1</v>
      </c>
      <c r="H95" s="35">
        <v>0</v>
      </c>
      <c r="I95" s="35">
        <v>1</v>
      </c>
      <c r="J95" s="35">
        <v>0</v>
      </c>
      <c r="K95" s="35">
        <v>0</v>
      </c>
      <c r="L95" s="35">
        <v>6</v>
      </c>
      <c r="M95" s="35">
        <v>6</v>
      </c>
      <c r="N95" s="35">
        <v>7</v>
      </c>
      <c r="O95" s="35">
        <v>8</v>
      </c>
      <c r="P95" s="35">
        <v>2</v>
      </c>
      <c r="Q95" s="118">
        <v>32</v>
      </c>
    </row>
    <row r="96" spans="2:17" s="1" customFormat="1" ht="19.5" customHeight="1" x14ac:dyDescent="0.25">
      <c r="B96" s="98"/>
      <c r="C96" s="94" t="s">
        <v>46</v>
      </c>
      <c r="D96" s="120"/>
      <c r="E96" s="117">
        <v>2021</v>
      </c>
      <c r="F96" s="117">
        <v>2073</v>
      </c>
      <c r="G96" s="117">
        <v>2483</v>
      </c>
      <c r="H96" s="117">
        <v>2368</v>
      </c>
      <c r="I96" s="117">
        <v>2685</v>
      </c>
      <c r="J96" s="117">
        <v>2760</v>
      </c>
      <c r="K96" s="117">
        <v>3027</v>
      </c>
      <c r="L96" s="117">
        <v>3074</v>
      </c>
      <c r="M96" s="117">
        <v>3033</v>
      </c>
      <c r="N96" s="117">
        <v>2892</v>
      </c>
      <c r="O96" s="117">
        <v>2786</v>
      </c>
      <c r="P96" s="117">
        <v>2985</v>
      </c>
      <c r="Q96" s="111">
        <v>32187</v>
      </c>
    </row>
    <row r="97" spans="2:17" s="1" customFormat="1" ht="19.5" customHeight="1" x14ac:dyDescent="0.25">
      <c r="B97" s="85"/>
      <c r="C97" s="84" t="s">
        <v>62</v>
      </c>
      <c r="D97" s="121"/>
      <c r="E97" s="21">
        <v>2021</v>
      </c>
      <c r="F97" s="21">
        <v>2072</v>
      </c>
      <c r="G97" s="21">
        <v>2483</v>
      </c>
      <c r="H97" s="21">
        <v>2367</v>
      </c>
      <c r="I97" s="21">
        <v>2684</v>
      </c>
      <c r="J97" s="21">
        <v>2760</v>
      </c>
      <c r="K97" s="21">
        <v>3027</v>
      </c>
      <c r="L97" s="21">
        <v>3074</v>
      </c>
      <c r="M97" s="21">
        <v>3030</v>
      </c>
      <c r="N97" s="21">
        <v>2892</v>
      </c>
      <c r="O97" s="21">
        <v>2784</v>
      </c>
      <c r="P97" s="21">
        <v>2984</v>
      </c>
      <c r="Q97" s="57">
        <v>32178</v>
      </c>
    </row>
    <row r="98" spans="2:17" s="1" customFormat="1" ht="19.5" customHeight="1" x14ac:dyDescent="0.25">
      <c r="B98" s="85"/>
      <c r="C98" s="86"/>
      <c r="D98" s="110" t="s">
        <v>108</v>
      </c>
      <c r="E98" s="35">
        <v>0</v>
      </c>
      <c r="F98" s="35">
        <v>1</v>
      </c>
      <c r="G98" s="35">
        <v>0</v>
      </c>
      <c r="H98" s="35">
        <v>0</v>
      </c>
      <c r="I98" s="35">
        <v>0</v>
      </c>
      <c r="J98" s="35">
        <v>2</v>
      </c>
      <c r="K98" s="35">
        <v>0</v>
      </c>
      <c r="L98" s="35">
        <v>0</v>
      </c>
      <c r="M98" s="35">
        <v>0</v>
      </c>
      <c r="N98" s="35">
        <v>0</v>
      </c>
      <c r="O98" s="35">
        <v>1</v>
      </c>
      <c r="P98" s="35">
        <v>2</v>
      </c>
      <c r="Q98" s="53">
        <v>6</v>
      </c>
    </row>
    <row r="99" spans="2:17" s="1" customFormat="1" ht="19.5" customHeight="1" x14ac:dyDescent="0.25">
      <c r="B99" s="85"/>
      <c r="C99" s="86"/>
      <c r="D99" s="110" t="s">
        <v>35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2</v>
      </c>
      <c r="M99" s="35">
        <v>4</v>
      </c>
      <c r="N99" s="35">
        <v>3</v>
      </c>
      <c r="O99" s="35">
        <v>5</v>
      </c>
      <c r="P99" s="35">
        <v>2</v>
      </c>
      <c r="Q99" s="53">
        <v>16</v>
      </c>
    </row>
    <row r="100" spans="2:17" s="1" customFormat="1" ht="19.5" customHeight="1" x14ac:dyDescent="0.25">
      <c r="B100" s="87"/>
      <c r="C100" s="88"/>
      <c r="D100" s="110" t="s">
        <v>88</v>
      </c>
      <c r="E100" s="35">
        <v>0</v>
      </c>
      <c r="F100" s="35">
        <v>0</v>
      </c>
      <c r="G100" s="35">
        <v>6</v>
      </c>
      <c r="H100" s="35">
        <v>8</v>
      </c>
      <c r="I100" s="35">
        <v>6</v>
      </c>
      <c r="J100" s="35">
        <v>3</v>
      </c>
      <c r="K100" s="35">
        <v>3</v>
      </c>
      <c r="L100" s="35">
        <v>2</v>
      </c>
      <c r="M100" s="35">
        <v>3</v>
      </c>
      <c r="N100" s="35">
        <v>5</v>
      </c>
      <c r="O100" s="35">
        <v>3</v>
      </c>
      <c r="P100" s="35">
        <v>2</v>
      </c>
      <c r="Q100" s="53">
        <v>41</v>
      </c>
    </row>
    <row r="101" spans="2:17" s="1" customFormat="1" ht="19.5" customHeight="1" x14ac:dyDescent="0.25">
      <c r="B101" s="87"/>
      <c r="C101" s="88"/>
      <c r="D101" s="110" t="s">
        <v>111</v>
      </c>
      <c r="E101" s="35">
        <v>172</v>
      </c>
      <c r="F101" s="35">
        <v>120</v>
      </c>
      <c r="G101" s="35">
        <v>187</v>
      </c>
      <c r="H101" s="35">
        <v>165</v>
      </c>
      <c r="I101" s="35">
        <v>205</v>
      </c>
      <c r="J101" s="35">
        <v>230</v>
      </c>
      <c r="K101" s="35">
        <v>275</v>
      </c>
      <c r="L101" s="35">
        <v>249</v>
      </c>
      <c r="M101" s="35">
        <v>248</v>
      </c>
      <c r="N101" s="35">
        <v>274</v>
      </c>
      <c r="O101" s="35">
        <v>288</v>
      </c>
      <c r="P101" s="35">
        <v>295</v>
      </c>
      <c r="Q101" s="53">
        <v>2708</v>
      </c>
    </row>
    <row r="102" spans="2:17" s="1" customFormat="1" ht="19.5" customHeight="1" x14ac:dyDescent="0.25">
      <c r="B102" s="87"/>
      <c r="C102" s="88"/>
      <c r="D102" s="110" t="s">
        <v>114</v>
      </c>
      <c r="E102" s="35">
        <v>896</v>
      </c>
      <c r="F102" s="35">
        <v>1108</v>
      </c>
      <c r="G102" s="35">
        <v>1301</v>
      </c>
      <c r="H102" s="35">
        <v>1269</v>
      </c>
      <c r="I102" s="35">
        <v>1503</v>
      </c>
      <c r="J102" s="35">
        <v>1408</v>
      </c>
      <c r="K102" s="35">
        <v>1684</v>
      </c>
      <c r="L102" s="35">
        <v>1692</v>
      </c>
      <c r="M102" s="35">
        <v>1578</v>
      </c>
      <c r="N102" s="35">
        <v>1483</v>
      </c>
      <c r="O102" s="35">
        <v>1344</v>
      </c>
      <c r="P102" s="35">
        <v>1475</v>
      </c>
      <c r="Q102" s="53">
        <v>16741</v>
      </c>
    </row>
    <row r="103" spans="2:17" s="1" customFormat="1" ht="19.5" customHeight="1" x14ac:dyDescent="0.25">
      <c r="B103" s="87"/>
      <c r="C103" s="88"/>
      <c r="D103" s="110" t="s">
        <v>98</v>
      </c>
      <c r="E103" s="35">
        <v>802</v>
      </c>
      <c r="F103" s="35">
        <v>696</v>
      </c>
      <c r="G103" s="35">
        <v>778</v>
      </c>
      <c r="H103" s="35">
        <v>650</v>
      </c>
      <c r="I103" s="35">
        <v>632</v>
      </c>
      <c r="J103" s="35">
        <v>745</v>
      </c>
      <c r="K103" s="35">
        <v>764</v>
      </c>
      <c r="L103" s="35">
        <v>735</v>
      </c>
      <c r="M103" s="35">
        <v>808</v>
      </c>
      <c r="N103" s="35">
        <v>729</v>
      </c>
      <c r="O103" s="35">
        <v>744</v>
      </c>
      <c r="P103" s="35">
        <v>739</v>
      </c>
      <c r="Q103" s="53">
        <v>8822</v>
      </c>
    </row>
    <row r="104" spans="2:17" s="1" customFormat="1" ht="19.5" customHeight="1" x14ac:dyDescent="0.25">
      <c r="B104" s="87"/>
      <c r="C104" s="88"/>
      <c r="D104" s="110" t="s">
        <v>117</v>
      </c>
      <c r="E104" s="35">
        <v>0</v>
      </c>
      <c r="F104" s="35">
        <v>0</v>
      </c>
      <c r="G104" s="35">
        <v>1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  <c r="P104" s="35">
        <v>0</v>
      </c>
      <c r="Q104" s="53">
        <v>1</v>
      </c>
    </row>
    <row r="105" spans="2:17" s="1" customFormat="1" ht="19.5" customHeight="1" x14ac:dyDescent="0.25">
      <c r="B105" s="87"/>
      <c r="C105" s="88"/>
      <c r="D105" s="110" t="s">
        <v>118</v>
      </c>
      <c r="E105" s="35">
        <v>151</v>
      </c>
      <c r="F105" s="35">
        <v>147</v>
      </c>
      <c r="G105" s="35">
        <v>210</v>
      </c>
      <c r="H105" s="35">
        <v>275</v>
      </c>
      <c r="I105" s="35">
        <v>338</v>
      </c>
      <c r="J105" s="35">
        <v>372</v>
      </c>
      <c r="K105" s="35">
        <v>301</v>
      </c>
      <c r="L105" s="35">
        <v>394</v>
      </c>
      <c r="M105" s="35">
        <v>389</v>
      </c>
      <c r="N105" s="35">
        <v>398</v>
      </c>
      <c r="O105" s="35">
        <v>399</v>
      </c>
      <c r="P105" s="35">
        <v>469</v>
      </c>
      <c r="Q105" s="53">
        <v>3843</v>
      </c>
    </row>
    <row r="106" spans="2:17" s="1" customFormat="1" ht="19.5" customHeight="1" x14ac:dyDescent="0.25">
      <c r="B106" s="97"/>
      <c r="C106" s="90" t="s">
        <v>63</v>
      </c>
      <c r="D106" s="112"/>
      <c r="E106" s="48">
        <v>0</v>
      </c>
      <c r="F106" s="48">
        <v>1</v>
      </c>
      <c r="G106" s="48">
        <v>0</v>
      </c>
      <c r="H106" s="48">
        <v>1</v>
      </c>
      <c r="I106" s="48">
        <v>1</v>
      </c>
      <c r="J106" s="48">
        <v>0</v>
      </c>
      <c r="K106" s="48">
        <v>0</v>
      </c>
      <c r="L106" s="48">
        <v>0</v>
      </c>
      <c r="M106" s="48">
        <v>3</v>
      </c>
      <c r="N106" s="48">
        <v>0</v>
      </c>
      <c r="O106" s="48">
        <v>2</v>
      </c>
      <c r="P106" s="48">
        <v>1</v>
      </c>
      <c r="Q106" s="118">
        <v>9</v>
      </c>
    </row>
    <row r="107" spans="2:17" s="1" customFormat="1" ht="19.5" customHeight="1" x14ac:dyDescent="0.25">
      <c r="B107" s="98"/>
      <c r="C107" s="94" t="s">
        <v>47</v>
      </c>
      <c r="D107" s="120"/>
      <c r="E107" s="117">
        <v>3474</v>
      </c>
      <c r="F107" s="117">
        <v>3844</v>
      </c>
      <c r="G107" s="117">
        <v>5839</v>
      </c>
      <c r="H107" s="117">
        <v>5165</v>
      </c>
      <c r="I107" s="117">
        <v>6313</v>
      </c>
      <c r="J107" s="117">
        <v>6022</v>
      </c>
      <c r="K107" s="117">
        <v>5764</v>
      </c>
      <c r="L107" s="117">
        <v>6708</v>
      </c>
      <c r="M107" s="117">
        <v>5852</v>
      </c>
      <c r="N107" s="117">
        <v>5742</v>
      </c>
      <c r="O107" s="117">
        <v>5110</v>
      </c>
      <c r="P107" s="117">
        <v>6311</v>
      </c>
      <c r="Q107" s="111">
        <v>66144</v>
      </c>
    </row>
    <row r="108" spans="2:17" s="1" customFormat="1" ht="19.5" customHeight="1" x14ac:dyDescent="0.25">
      <c r="B108" s="85"/>
      <c r="C108" s="84" t="s">
        <v>62</v>
      </c>
      <c r="D108" s="121"/>
      <c r="E108" s="21">
        <v>3474</v>
      </c>
      <c r="F108" s="21">
        <v>3843</v>
      </c>
      <c r="G108" s="21">
        <v>5839</v>
      </c>
      <c r="H108" s="21">
        <v>5165</v>
      </c>
      <c r="I108" s="21">
        <v>6313</v>
      </c>
      <c r="J108" s="21">
        <v>6022</v>
      </c>
      <c r="K108" s="21">
        <v>5761</v>
      </c>
      <c r="L108" s="21">
        <v>6708</v>
      </c>
      <c r="M108" s="21">
        <v>5840</v>
      </c>
      <c r="N108" s="21">
        <v>5741</v>
      </c>
      <c r="O108" s="21">
        <v>5108</v>
      </c>
      <c r="P108" s="21">
        <v>6311</v>
      </c>
      <c r="Q108" s="57">
        <v>66125</v>
      </c>
    </row>
    <row r="109" spans="2:17" s="1" customFormat="1" ht="19.5" customHeight="1" x14ac:dyDescent="0.25">
      <c r="B109" s="85"/>
      <c r="C109" s="86"/>
      <c r="D109" s="110" t="s">
        <v>35</v>
      </c>
      <c r="E109" s="35">
        <v>311</v>
      </c>
      <c r="F109" s="35">
        <v>329</v>
      </c>
      <c r="G109" s="35">
        <v>481</v>
      </c>
      <c r="H109" s="35">
        <v>511</v>
      </c>
      <c r="I109" s="35">
        <v>567</v>
      </c>
      <c r="J109" s="35">
        <v>382</v>
      </c>
      <c r="K109" s="35">
        <v>449</v>
      </c>
      <c r="L109" s="35">
        <v>560</v>
      </c>
      <c r="M109" s="35">
        <v>447</v>
      </c>
      <c r="N109" s="35">
        <v>494</v>
      </c>
      <c r="O109" s="35">
        <v>501</v>
      </c>
      <c r="P109" s="35">
        <v>552</v>
      </c>
      <c r="Q109" s="53">
        <v>5584</v>
      </c>
    </row>
    <row r="110" spans="2:17" s="1" customFormat="1" ht="19.5" customHeight="1" x14ac:dyDescent="0.25">
      <c r="B110" s="87"/>
      <c r="C110" s="88"/>
      <c r="D110" s="110" t="s">
        <v>88</v>
      </c>
      <c r="E110" s="35">
        <v>0</v>
      </c>
      <c r="F110" s="35">
        <v>0</v>
      </c>
      <c r="G110" s="35">
        <v>0</v>
      </c>
      <c r="H110" s="35">
        <v>1</v>
      </c>
      <c r="I110" s="35">
        <v>1</v>
      </c>
      <c r="J110" s="35">
        <v>3</v>
      </c>
      <c r="K110" s="35">
        <v>0</v>
      </c>
      <c r="L110" s="35">
        <v>1</v>
      </c>
      <c r="M110" s="35">
        <v>0</v>
      </c>
      <c r="N110" s="35">
        <v>0</v>
      </c>
      <c r="O110" s="35">
        <v>0</v>
      </c>
      <c r="P110" s="35">
        <v>0</v>
      </c>
      <c r="Q110" s="53">
        <v>6</v>
      </c>
    </row>
    <row r="111" spans="2:17" s="1" customFormat="1" ht="19.5" customHeight="1" x14ac:dyDescent="0.25">
      <c r="B111" s="87"/>
      <c r="C111" s="88"/>
      <c r="D111" s="110" t="s">
        <v>111</v>
      </c>
      <c r="E111" s="35">
        <v>184</v>
      </c>
      <c r="F111" s="35">
        <v>88</v>
      </c>
      <c r="G111" s="35">
        <v>181</v>
      </c>
      <c r="H111" s="35">
        <v>277</v>
      </c>
      <c r="I111" s="35">
        <v>249</v>
      </c>
      <c r="J111" s="35">
        <v>316</v>
      </c>
      <c r="K111" s="35">
        <v>327</v>
      </c>
      <c r="L111" s="35">
        <v>321</v>
      </c>
      <c r="M111" s="35">
        <v>276</v>
      </c>
      <c r="N111" s="35">
        <v>257</v>
      </c>
      <c r="O111" s="35">
        <v>292</v>
      </c>
      <c r="P111" s="35">
        <v>352</v>
      </c>
      <c r="Q111" s="53">
        <v>3120</v>
      </c>
    </row>
    <row r="112" spans="2:17" s="1" customFormat="1" ht="19.5" customHeight="1" x14ac:dyDescent="0.25">
      <c r="B112" s="87"/>
      <c r="C112" s="88"/>
      <c r="D112" s="110" t="s">
        <v>114</v>
      </c>
      <c r="E112" s="35">
        <v>377</v>
      </c>
      <c r="F112" s="35">
        <v>408</v>
      </c>
      <c r="G112" s="35">
        <v>740</v>
      </c>
      <c r="H112" s="35">
        <v>535</v>
      </c>
      <c r="I112" s="35">
        <v>681</v>
      </c>
      <c r="J112" s="35">
        <v>726</v>
      </c>
      <c r="K112" s="35">
        <v>538</v>
      </c>
      <c r="L112" s="35">
        <v>694</v>
      </c>
      <c r="M112" s="35">
        <v>810</v>
      </c>
      <c r="N112" s="35">
        <v>661</v>
      </c>
      <c r="O112" s="35">
        <v>833</v>
      </c>
      <c r="P112" s="35">
        <v>923</v>
      </c>
      <c r="Q112" s="53">
        <v>7926</v>
      </c>
    </row>
    <row r="113" spans="2:17" s="1" customFormat="1" ht="19.5" hidden="1" customHeight="1" x14ac:dyDescent="0.25">
      <c r="B113" s="87"/>
      <c r="C113" s="88"/>
      <c r="D113" s="110" t="s">
        <v>115</v>
      </c>
      <c r="E113" s="35">
        <v>14</v>
      </c>
      <c r="F113" s="35">
        <v>17</v>
      </c>
      <c r="G113" s="35">
        <v>17</v>
      </c>
      <c r="H113" s="35">
        <v>4</v>
      </c>
      <c r="I113" s="35">
        <v>3</v>
      </c>
      <c r="J113" s="35">
        <v>0</v>
      </c>
      <c r="K113" s="35">
        <v>1</v>
      </c>
      <c r="L113" s="35">
        <v>0</v>
      </c>
      <c r="M113" s="35">
        <v>1</v>
      </c>
      <c r="N113" s="35">
        <v>0</v>
      </c>
      <c r="O113" s="35">
        <v>0</v>
      </c>
      <c r="P113" s="35">
        <v>1</v>
      </c>
      <c r="Q113" s="53">
        <v>58</v>
      </c>
    </row>
    <row r="114" spans="2:17" s="1" customFormat="1" ht="19.5" hidden="1" customHeight="1" x14ac:dyDescent="0.25">
      <c r="B114" s="87"/>
      <c r="C114" s="88"/>
      <c r="D114" s="110" t="s">
        <v>116</v>
      </c>
      <c r="E114" s="35">
        <v>363</v>
      </c>
      <c r="F114" s="35">
        <v>391</v>
      </c>
      <c r="G114" s="35">
        <v>723</v>
      </c>
      <c r="H114" s="35">
        <v>531</v>
      </c>
      <c r="I114" s="35">
        <v>678</v>
      </c>
      <c r="J114" s="35">
        <v>726</v>
      </c>
      <c r="K114" s="35">
        <v>537</v>
      </c>
      <c r="L114" s="35">
        <v>694</v>
      </c>
      <c r="M114" s="35">
        <v>809</v>
      </c>
      <c r="N114" s="35">
        <v>661</v>
      </c>
      <c r="O114" s="35">
        <v>833</v>
      </c>
      <c r="P114" s="35">
        <v>922</v>
      </c>
      <c r="Q114" s="53">
        <v>7868</v>
      </c>
    </row>
    <row r="115" spans="2:17" s="1" customFormat="1" ht="19.5" customHeight="1" x14ac:dyDescent="0.25">
      <c r="B115" s="87"/>
      <c r="C115" s="88"/>
      <c r="D115" s="110" t="s">
        <v>98</v>
      </c>
      <c r="E115" s="35">
        <v>1127</v>
      </c>
      <c r="F115" s="35">
        <v>993</v>
      </c>
      <c r="G115" s="35">
        <v>1210</v>
      </c>
      <c r="H115" s="35">
        <v>1150</v>
      </c>
      <c r="I115" s="35">
        <v>1492</v>
      </c>
      <c r="J115" s="35">
        <v>1626</v>
      </c>
      <c r="K115" s="35">
        <v>1622</v>
      </c>
      <c r="L115" s="35">
        <v>1833</v>
      </c>
      <c r="M115" s="35">
        <v>1304</v>
      </c>
      <c r="N115" s="35">
        <v>1363</v>
      </c>
      <c r="O115" s="35">
        <v>1035</v>
      </c>
      <c r="P115" s="35">
        <v>1144</v>
      </c>
      <c r="Q115" s="53">
        <v>15899</v>
      </c>
    </row>
    <row r="116" spans="2:17" s="1" customFormat="1" ht="19.5" customHeight="1" x14ac:dyDescent="0.25">
      <c r="B116" s="87"/>
      <c r="C116" s="88"/>
      <c r="D116" s="110" t="s">
        <v>117</v>
      </c>
      <c r="E116" s="35">
        <v>610</v>
      </c>
      <c r="F116" s="35">
        <v>788</v>
      </c>
      <c r="G116" s="35">
        <v>1714</v>
      </c>
      <c r="H116" s="35">
        <v>1529</v>
      </c>
      <c r="I116" s="35">
        <v>1733</v>
      </c>
      <c r="J116" s="35">
        <v>1419</v>
      </c>
      <c r="K116" s="35">
        <v>1180</v>
      </c>
      <c r="L116" s="35">
        <v>1423</v>
      </c>
      <c r="M116" s="35">
        <v>1374</v>
      </c>
      <c r="N116" s="35">
        <v>1140</v>
      </c>
      <c r="O116" s="35">
        <v>1024</v>
      </c>
      <c r="P116" s="35">
        <v>1676</v>
      </c>
      <c r="Q116" s="53">
        <v>15610</v>
      </c>
    </row>
    <row r="117" spans="2:17" s="1" customFormat="1" ht="19.5" customHeight="1" x14ac:dyDescent="0.25">
      <c r="B117" s="87"/>
      <c r="C117" s="88"/>
      <c r="D117" s="110" t="s">
        <v>118</v>
      </c>
      <c r="E117" s="35">
        <v>865</v>
      </c>
      <c r="F117" s="35">
        <v>1237</v>
      </c>
      <c r="G117" s="35">
        <v>1513</v>
      </c>
      <c r="H117" s="35">
        <v>1162</v>
      </c>
      <c r="I117" s="35">
        <v>1590</v>
      </c>
      <c r="J117" s="35">
        <v>1550</v>
      </c>
      <c r="K117" s="35">
        <v>1645</v>
      </c>
      <c r="L117" s="35">
        <v>1876</v>
      </c>
      <c r="M117" s="35">
        <v>1629</v>
      </c>
      <c r="N117" s="35">
        <v>1826</v>
      </c>
      <c r="O117" s="35">
        <v>1423</v>
      </c>
      <c r="P117" s="35">
        <v>1664</v>
      </c>
      <c r="Q117" s="53">
        <v>17980</v>
      </c>
    </row>
    <row r="118" spans="2:17" s="1" customFormat="1" ht="19.5" customHeight="1" x14ac:dyDescent="0.25">
      <c r="B118" s="95"/>
      <c r="C118" s="90" t="s">
        <v>63</v>
      </c>
      <c r="D118" s="112"/>
      <c r="E118" s="48">
        <v>0</v>
      </c>
      <c r="F118" s="48">
        <v>1</v>
      </c>
      <c r="G118" s="48">
        <v>0</v>
      </c>
      <c r="H118" s="48">
        <v>0</v>
      </c>
      <c r="I118" s="48">
        <v>0</v>
      </c>
      <c r="J118" s="48">
        <v>0</v>
      </c>
      <c r="K118" s="48">
        <v>3</v>
      </c>
      <c r="L118" s="48">
        <v>0</v>
      </c>
      <c r="M118" s="48">
        <v>12</v>
      </c>
      <c r="N118" s="48">
        <v>1</v>
      </c>
      <c r="O118" s="48">
        <v>2</v>
      </c>
      <c r="P118" s="48">
        <v>0</v>
      </c>
      <c r="Q118" s="118">
        <v>19</v>
      </c>
    </row>
    <row r="119" spans="2:17" s="1" customFormat="1" ht="19.5" customHeight="1" x14ac:dyDescent="0.25">
      <c r="B119" s="82" t="s">
        <v>65</v>
      </c>
      <c r="C119" s="99"/>
      <c r="D119" s="108"/>
      <c r="E119" s="109">
        <v>7537</v>
      </c>
      <c r="F119" s="109">
        <v>7781</v>
      </c>
      <c r="G119" s="109">
        <v>10759</v>
      </c>
      <c r="H119" s="109">
        <v>9785</v>
      </c>
      <c r="I119" s="109">
        <v>11497</v>
      </c>
      <c r="J119" s="109">
        <v>11371</v>
      </c>
      <c r="K119" s="109">
        <v>11974</v>
      </c>
      <c r="L119" s="109">
        <v>12945</v>
      </c>
      <c r="M119" s="109">
        <v>11624</v>
      </c>
      <c r="N119" s="109">
        <v>11047</v>
      </c>
      <c r="O119" s="109">
        <v>10472</v>
      </c>
      <c r="P119" s="109">
        <v>11887</v>
      </c>
      <c r="Q119" s="109">
        <v>128679</v>
      </c>
    </row>
    <row r="120" spans="2:17" s="1" customFormat="1" ht="19.5" customHeight="1" x14ac:dyDescent="0.25">
      <c r="B120" s="16"/>
      <c r="C120" s="84" t="s">
        <v>62</v>
      </c>
      <c r="D120" s="121"/>
      <c r="E120" s="21">
        <v>7534</v>
      </c>
      <c r="F120" s="21">
        <v>7771</v>
      </c>
      <c r="G120" s="21">
        <v>10737</v>
      </c>
      <c r="H120" s="21">
        <v>9778</v>
      </c>
      <c r="I120" s="21">
        <v>11485</v>
      </c>
      <c r="J120" s="21">
        <v>11364</v>
      </c>
      <c r="K120" s="21">
        <v>11951</v>
      </c>
      <c r="L120" s="21">
        <v>12901</v>
      </c>
      <c r="M120" s="21">
        <v>11553</v>
      </c>
      <c r="N120" s="21">
        <v>10998</v>
      </c>
      <c r="O120" s="21">
        <v>10376</v>
      </c>
      <c r="P120" s="21">
        <v>11826</v>
      </c>
      <c r="Q120" s="57">
        <v>128274</v>
      </c>
    </row>
    <row r="121" spans="2:17" s="1" customFormat="1" ht="19.5" customHeight="1" x14ac:dyDescent="0.25">
      <c r="B121" s="85"/>
      <c r="C121" s="86"/>
      <c r="D121" s="110" t="s">
        <v>108</v>
      </c>
      <c r="E121" s="35">
        <v>2</v>
      </c>
      <c r="F121" s="35">
        <v>4</v>
      </c>
      <c r="G121" s="35">
        <v>1</v>
      </c>
      <c r="H121" s="35">
        <v>3</v>
      </c>
      <c r="I121" s="35">
        <v>4</v>
      </c>
      <c r="J121" s="35">
        <v>3</v>
      </c>
      <c r="K121" s="35">
        <v>1</v>
      </c>
      <c r="L121" s="35">
        <v>4</v>
      </c>
      <c r="M121" s="35">
        <v>4</v>
      </c>
      <c r="N121" s="35">
        <v>3</v>
      </c>
      <c r="O121" s="35">
        <v>12</v>
      </c>
      <c r="P121" s="35">
        <v>9</v>
      </c>
      <c r="Q121" s="53">
        <v>50</v>
      </c>
    </row>
    <row r="122" spans="2:17" s="1" customFormat="1" ht="19.5" customHeight="1" x14ac:dyDescent="0.25">
      <c r="B122" s="85"/>
      <c r="C122" s="86"/>
      <c r="D122" s="110" t="s">
        <v>109</v>
      </c>
      <c r="E122" s="35">
        <v>14</v>
      </c>
      <c r="F122" s="35">
        <v>17</v>
      </c>
      <c r="G122" s="35">
        <v>38</v>
      </c>
      <c r="H122" s="35">
        <v>35</v>
      </c>
      <c r="I122" s="35">
        <v>40</v>
      </c>
      <c r="J122" s="35">
        <v>48</v>
      </c>
      <c r="K122" s="35">
        <v>59</v>
      </c>
      <c r="L122" s="35">
        <v>55</v>
      </c>
      <c r="M122" s="35">
        <v>41</v>
      </c>
      <c r="N122" s="35">
        <v>29</v>
      </c>
      <c r="O122" s="35">
        <v>51</v>
      </c>
      <c r="P122" s="35">
        <v>62</v>
      </c>
      <c r="Q122" s="53">
        <v>489</v>
      </c>
    </row>
    <row r="123" spans="2:17" s="1" customFormat="1" ht="19.5" customHeight="1" x14ac:dyDescent="0.25">
      <c r="B123" s="85"/>
      <c r="C123" s="86"/>
      <c r="D123" s="110" t="s">
        <v>35</v>
      </c>
      <c r="E123" s="35">
        <v>311</v>
      </c>
      <c r="F123" s="35">
        <v>329</v>
      </c>
      <c r="G123" s="35">
        <v>481</v>
      </c>
      <c r="H123" s="35">
        <v>511</v>
      </c>
      <c r="I123" s="35">
        <v>567</v>
      </c>
      <c r="J123" s="35">
        <v>382</v>
      </c>
      <c r="K123" s="35">
        <v>449</v>
      </c>
      <c r="L123" s="35">
        <v>562</v>
      </c>
      <c r="M123" s="35">
        <v>451</v>
      </c>
      <c r="N123" s="35">
        <v>497</v>
      </c>
      <c r="O123" s="35">
        <v>506</v>
      </c>
      <c r="P123" s="35">
        <v>554</v>
      </c>
      <c r="Q123" s="53">
        <v>5600</v>
      </c>
    </row>
    <row r="124" spans="2:17" s="1" customFormat="1" ht="19.5" customHeight="1" x14ac:dyDescent="0.25">
      <c r="B124" s="87"/>
      <c r="C124" s="88"/>
      <c r="D124" s="110" t="s">
        <v>113</v>
      </c>
      <c r="E124" s="35">
        <v>304</v>
      </c>
      <c r="F124" s="35">
        <v>115</v>
      </c>
      <c r="G124" s="35">
        <v>51</v>
      </c>
      <c r="H124" s="35">
        <v>40</v>
      </c>
      <c r="I124" s="35">
        <v>208</v>
      </c>
      <c r="J124" s="35">
        <v>370</v>
      </c>
      <c r="K124" s="35">
        <v>560</v>
      </c>
      <c r="L124" s="35">
        <v>368</v>
      </c>
      <c r="M124" s="35">
        <v>131</v>
      </c>
      <c r="N124" s="35">
        <v>31</v>
      </c>
      <c r="O124" s="35">
        <v>13</v>
      </c>
      <c r="P124" s="35">
        <v>39</v>
      </c>
      <c r="Q124" s="53">
        <v>2230</v>
      </c>
    </row>
    <row r="125" spans="2:17" s="1" customFormat="1" ht="19.5" customHeight="1" x14ac:dyDescent="0.25">
      <c r="B125" s="87"/>
      <c r="C125" s="88"/>
      <c r="D125" s="110" t="s">
        <v>88</v>
      </c>
      <c r="E125" s="35">
        <v>4</v>
      </c>
      <c r="F125" s="35">
        <v>8</v>
      </c>
      <c r="G125" s="35">
        <v>11</v>
      </c>
      <c r="H125" s="35">
        <v>14</v>
      </c>
      <c r="I125" s="35">
        <v>20</v>
      </c>
      <c r="J125" s="35">
        <v>13</v>
      </c>
      <c r="K125" s="35">
        <v>11</v>
      </c>
      <c r="L125" s="35">
        <v>12</v>
      </c>
      <c r="M125" s="35">
        <v>10</v>
      </c>
      <c r="N125" s="35">
        <v>12</v>
      </c>
      <c r="O125" s="35">
        <v>11</v>
      </c>
      <c r="P125" s="35">
        <v>7</v>
      </c>
      <c r="Q125" s="53">
        <v>133</v>
      </c>
    </row>
    <row r="126" spans="2:17" s="1" customFormat="1" ht="19.5" customHeight="1" x14ac:dyDescent="0.25">
      <c r="B126" s="87"/>
      <c r="C126" s="88"/>
      <c r="D126" s="110" t="s">
        <v>111</v>
      </c>
      <c r="E126" s="35">
        <v>557</v>
      </c>
      <c r="F126" s="35">
        <v>367</v>
      </c>
      <c r="G126" s="35">
        <v>547</v>
      </c>
      <c r="H126" s="35">
        <v>629</v>
      </c>
      <c r="I126" s="35">
        <v>651</v>
      </c>
      <c r="J126" s="35">
        <v>757</v>
      </c>
      <c r="K126" s="35">
        <v>835</v>
      </c>
      <c r="L126" s="35">
        <v>835</v>
      </c>
      <c r="M126" s="35">
        <v>789</v>
      </c>
      <c r="N126" s="35">
        <v>805</v>
      </c>
      <c r="O126" s="35">
        <v>839</v>
      </c>
      <c r="P126" s="35">
        <v>979</v>
      </c>
      <c r="Q126" s="53">
        <v>8590</v>
      </c>
    </row>
    <row r="127" spans="2:17" s="1" customFormat="1" ht="19.5" customHeight="1" x14ac:dyDescent="0.25">
      <c r="B127" s="87"/>
      <c r="C127" s="88"/>
      <c r="D127" s="110" t="s">
        <v>114</v>
      </c>
      <c r="E127" s="35">
        <v>1936</v>
      </c>
      <c r="F127" s="35">
        <v>2200</v>
      </c>
      <c r="G127" s="35">
        <v>3135</v>
      </c>
      <c r="H127" s="35">
        <v>2830</v>
      </c>
      <c r="I127" s="35">
        <v>3323</v>
      </c>
      <c r="J127" s="35">
        <v>3203</v>
      </c>
      <c r="K127" s="35">
        <v>3504</v>
      </c>
      <c r="L127" s="35">
        <v>3760</v>
      </c>
      <c r="M127" s="35">
        <v>3607</v>
      </c>
      <c r="N127" s="35">
        <v>3214</v>
      </c>
      <c r="O127" s="35">
        <v>3281</v>
      </c>
      <c r="P127" s="35">
        <v>3469</v>
      </c>
      <c r="Q127" s="53">
        <v>37462</v>
      </c>
    </row>
    <row r="128" spans="2:17" s="1" customFormat="1" ht="19.5" hidden="1" customHeight="1" x14ac:dyDescent="0.25">
      <c r="B128" s="87"/>
      <c r="C128" s="88"/>
      <c r="D128" s="110" t="s">
        <v>115</v>
      </c>
      <c r="E128" s="35">
        <v>0</v>
      </c>
      <c r="F128" s="35">
        <v>0</v>
      </c>
      <c r="G128" s="35">
        <v>0</v>
      </c>
      <c r="H128" s="35">
        <v>0</v>
      </c>
      <c r="I128" s="35">
        <v>0</v>
      </c>
      <c r="J128" s="35">
        <v>0</v>
      </c>
      <c r="K128" s="35">
        <v>0</v>
      </c>
      <c r="L128" s="35">
        <v>0</v>
      </c>
      <c r="M128" s="35">
        <v>0</v>
      </c>
      <c r="N128" s="35">
        <v>0</v>
      </c>
      <c r="O128" s="35">
        <v>0</v>
      </c>
      <c r="P128" s="35">
        <v>0</v>
      </c>
      <c r="Q128" s="53">
        <v>0</v>
      </c>
    </row>
    <row r="129" spans="2:17" s="1" customFormat="1" ht="19.5" hidden="1" customHeight="1" x14ac:dyDescent="0.25">
      <c r="B129" s="87"/>
      <c r="C129" s="88"/>
      <c r="D129" s="110" t="s">
        <v>116</v>
      </c>
      <c r="E129" s="35">
        <v>0</v>
      </c>
      <c r="F129" s="35">
        <v>0</v>
      </c>
      <c r="G129" s="35">
        <v>0</v>
      </c>
      <c r="H129" s="35">
        <v>0</v>
      </c>
      <c r="I129" s="35">
        <v>0</v>
      </c>
      <c r="J129" s="35">
        <v>0</v>
      </c>
      <c r="K129" s="35">
        <v>0</v>
      </c>
      <c r="L129" s="35">
        <v>0</v>
      </c>
      <c r="M129" s="35">
        <v>0</v>
      </c>
      <c r="N129" s="35">
        <v>0</v>
      </c>
      <c r="O129" s="35">
        <v>0</v>
      </c>
      <c r="P129" s="35">
        <v>0</v>
      </c>
      <c r="Q129" s="53">
        <v>0</v>
      </c>
    </row>
    <row r="130" spans="2:17" s="1" customFormat="1" ht="19.5" customHeight="1" x14ac:dyDescent="0.25">
      <c r="B130" s="87"/>
      <c r="C130" s="88"/>
      <c r="D130" s="110" t="s">
        <v>98</v>
      </c>
      <c r="E130" s="35">
        <v>2525</v>
      </c>
      <c r="F130" s="35">
        <v>2296</v>
      </c>
      <c r="G130" s="35">
        <v>2685</v>
      </c>
      <c r="H130" s="35">
        <v>2436</v>
      </c>
      <c r="I130" s="35">
        <v>2702</v>
      </c>
      <c r="J130" s="35">
        <v>2999</v>
      </c>
      <c r="K130" s="35">
        <v>3116</v>
      </c>
      <c r="L130" s="35">
        <v>3337</v>
      </c>
      <c r="M130" s="35">
        <v>2860</v>
      </c>
      <c r="N130" s="35">
        <v>2821</v>
      </c>
      <c r="O130" s="35">
        <v>2625</v>
      </c>
      <c r="P130" s="35">
        <v>2687</v>
      </c>
      <c r="Q130" s="53">
        <v>33089</v>
      </c>
    </row>
    <row r="131" spans="2:17" s="1" customFormat="1" ht="19.5" customHeight="1" x14ac:dyDescent="0.25">
      <c r="B131" s="87"/>
      <c r="C131" s="88"/>
      <c r="D131" s="110" t="s">
        <v>120</v>
      </c>
      <c r="E131" s="35">
        <v>215</v>
      </c>
      <c r="F131" s="35">
        <v>253</v>
      </c>
      <c r="G131" s="35">
        <v>338</v>
      </c>
      <c r="H131" s="35">
        <v>301</v>
      </c>
      <c r="I131" s="35">
        <v>291</v>
      </c>
      <c r="J131" s="35">
        <v>237</v>
      </c>
      <c r="K131" s="35">
        <v>270</v>
      </c>
      <c r="L131" s="35">
        <v>258</v>
      </c>
      <c r="M131" s="35">
        <v>260</v>
      </c>
      <c r="N131" s="35">
        <v>208</v>
      </c>
      <c r="O131" s="35">
        <v>191</v>
      </c>
      <c r="P131" s="35">
        <v>201</v>
      </c>
      <c r="Q131" s="53">
        <v>3023</v>
      </c>
    </row>
    <row r="132" spans="2:17" s="1" customFormat="1" ht="19.5" customHeight="1" x14ac:dyDescent="0.25">
      <c r="B132" s="87"/>
      <c r="C132" s="88"/>
      <c r="D132" s="110" t="s">
        <v>100</v>
      </c>
      <c r="E132" s="35">
        <v>40</v>
      </c>
      <c r="F132" s="35">
        <v>10</v>
      </c>
      <c r="G132" s="35">
        <v>12</v>
      </c>
      <c r="H132" s="35">
        <v>13</v>
      </c>
      <c r="I132" s="35">
        <v>18</v>
      </c>
      <c r="J132" s="35">
        <v>11</v>
      </c>
      <c r="K132" s="35">
        <v>20</v>
      </c>
      <c r="L132" s="35">
        <v>17</v>
      </c>
      <c r="M132" s="35">
        <v>8</v>
      </c>
      <c r="N132" s="35">
        <v>14</v>
      </c>
      <c r="O132" s="35">
        <v>1</v>
      </c>
      <c r="P132" s="35">
        <v>10</v>
      </c>
      <c r="Q132" s="53">
        <v>174</v>
      </c>
    </row>
    <row r="133" spans="2:17" s="1" customFormat="1" ht="19.5" customHeight="1" x14ac:dyDescent="0.25">
      <c r="B133" s="87"/>
      <c r="C133" s="88"/>
      <c r="D133" s="110" t="s">
        <v>101</v>
      </c>
      <c r="E133" s="35">
        <v>37</v>
      </c>
      <c r="F133" s="35">
        <v>7</v>
      </c>
      <c r="G133" s="35">
        <v>12</v>
      </c>
      <c r="H133" s="35">
        <v>9</v>
      </c>
      <c r="I133" s="35">
        <v>8</v>
      </c>
      <c r="J133" s="35">
        <v>8</v>
      </c>
      <c r="K133" s="35">
        <v>12</v>
      </c>
      <c r="L133" s="35">
        <v>13</v>
      </c>
      <c r="M133" s="35">
        <v>4</v>
      </c>
      <c r="N133" s="35">
        <v>7</v>
      </c>
      <c r="O133" s="35">
        <v>0</v>
      </c>
      <c r="P133" s="35">
        <v>2</v>
      </c>
      <c r="Q133" s="53">
        <v>119</v>
      </c>
    </row>
    <row r="134" spans="2:17" s="1" customFormat="1" ht="19.5" customHeight="1" x14ac:dyDescent="0.25">
      <c r="B134" s="87"/>
      <c r="C134" s="88"/>
      <c r="D134" s="110" t="s">
        <v>102</v>
      </c>
      <c r="E134" s="35">
        <v>3</v>
      </c>
      <c r="F134" s="35">
        <v>3</v>
      </c>
      <c r="G134" s="35">
        <v>0</v>
      </c>
      <c r="H134" s="35">
        <v>4</v>
      </c>
      <c r="I134" s="35">
        <v>10</v>
      </c>
      <c r="J134" s="35">
        <v>3</v>
      </c>
      <c r="K134" s="35">
        <v>8</v>
      </c>
      <c r="L134" s="35">
        <v>4</v>
      </c>
      <c r="M134" s="35">
        <v>4</v>
      </c>
      <c r="N134" s="35">
        <v>7</v>
      </c>
      <c r="O134" s="35">
        <v>1</v>
      </c>
      <c r="P134" s="35">
        <v>8</v>
      </c>
      <c r="Q134" s="53">
        <v>55</v>
      </c>
    </row>
    <row r="135" spans="2:17" s="1" customFormat="1" ht="19.5" customHeight="1" x14ac:dyDescent="0.25">
      <c r="B135" s="85"/>
      <c r="C135" s="86"/>
      <c r="D135" s="110" t="s">
        <v>117</v>
      </c>
      <c r="E135" s="35">
        <v>610</v>
      </c>
      <c r="F135" s="35">
        <v>788</v>
      </c>
      <c r="G135" s="35">
        <v>1715</v>
      </c>
      <c r="H135" s="35">
        <v>1529</v>
      </c>
      <c r="I135" s="35">
        <v>1733</v>
      </c>
      <c r="J135" s="35">
        <v>1419</v>
      </c>
      <c r="K135" s="35">
        <v>1180</v>
      </c>
      <c r="L135" s="35">
        <v>1423</v>
      </c>
      <c r="M135" s="35">
        <v>1374</v>
      </c>
      <c r="N135" s="35">
        <v>1140</v>
      </c>
      <c r="O135" s="35">
        <v>1024</v>
      </c>
      <c r="P135" s="35">
        <v>1676</v>
      </c>
      <c r="Q135" s="53">
        <v>15611</v>
      </c>
    </row>
    <row r="136" spans="2:17" s="1" customFormat="1" ht="19.5" customHeight="1" x14ac:dyDescent="0.25">
      <c r="B136" s="16"/>
      <c r="C136" s="100"/>
      <c r="D136" s="110" t="s">
        <v>118</v>
      </c>
      <c r="E136" s="35">
        <v>1016</v>
      </c>
      <c r="F136" s="35">
        <v>1384</v>
      </c>
      <c r="G136" s="35">
        <v>1723</v>
      </c>
      <c r="H136" s="35">
        <v>1437</v>
      </c>
      <c r="I136" s="35">
        <v>1928</v>
      </c>
      <c r="J136" s="35">
        <v>1922</v>
      </c>
      <c r="K136" s="35">
        <v>1946</v>
      </c>
      <c r="L136" s="35">
        <v>2270</v>
      </c>
      <c r="M136" s="35">
        <v>2018</v>
      </c>
      <c r="N136" s="35">
        <v>2224</v>
      </c>
      <c r="O136" s="35">
        <v>1822</v>
      </c>
      <c r="P136" s="35">
        <v>2133</v>
      </c>
      <c r="Q136" s="53">
        <v>21823</v>
      </c>
    </row>
    <row r="137" spans="2:17" s="1" customFormat="1" ht="19.5" customHeight="1" x14ac:dyDescent="0.25">
      <c r="B137" s="89"/>
      <c r="C137" s="90" t="s">
        <v>63</v>
      </c>
      <c r="D137" s="33"/>
      <c r="E137" s="48">
        <v>3</v>
      </c>
      <c r="F137" s="48">
        <v>10</v>
      </c>
      <c r="G137" s="48">
        <v>22</v>
      </c>
      <c r="H137" s="48">
        <v>7</v>
      </c>
      <c r="I137" s="48">
        <v>12</v>
      </c>
      <c r="J137" s="48">
        <v>7</v>
      </c>
      <c r="K137" s="48">
        <v>23</v>
      </c>
      <c r="L137" s="48">
        <v>44</v>
      </c>
      <c r="M137" s="48">
        <v>71</v>
      </c>
      <c r="N137" s="48">
        <v>49</v>
      </c>
      <c r="O137" s="48">
        <v>96</v>
      </c>
      <c r="P137" s="48">
        <v>61</v>
      </c>
      <c r="Q137" s="118">
        <v>405</v>
      </c>
    </row>
    <row r="138" spans="2:17" s="1" customFormat="1" ht="19.5" customHeight="1" x14ac:dyDescent="0.25">
      <c r="B138" s="82" t="s">
        <v>66</v>
      </c>
      <c r="C138" s="101"/>
      <c r="D138" s="122"/>
      <c r="E138" s="109">
        <v>1029</v>
      </c>
      <c r="F138" s="109">
        <v>1122</v>
      </c>
      <c r="G138" s="109">
        <v>1180</v>
      </c>
      <c r="H138" s="109">
        <v>1174</v>
      </c>
      <c r="I138" s="109">
        <v>1603</v>
      </c>
      <c r="J138" s="109">
        <v>1430</v>
      </c>
      <c r="K138" s="109">
        <v>1270</v>
      </c>
      <c r="L138" s="109">
        <v>1276</v>
      </c>
      <c r="M138" s="109">
        <v>854</v>
      </c>
      <c r="N138" s="109">
        <v>905</v>
      </c>
      <c r="O138" s="109">
        <v>1043</v>
      </c>
      <c r="P138" s="109">
        <v>1176</v>
      </c>
      <c r="Q138" s="109">
        <v>14062</v>
      </c>
    </row>
    <row r="139" spans="2:17" s="1" customFormat="1" ht="19.5" customHeight="1" x14ac:dyDescent="0.25">
      <c r="B139" s="16"/>
      <c r="C139" s="84" t="s">
        <v>62</v>
      </c>
      <c r="D139" s="14"/>
      <c r="E139" s="21">
        <v>1027</v>
      </c>
      <c r="F139" s="21">
        <v>1122</v>
      </c>
      <c r="G139" s="21">
        <v>1177</v>
      </c>
      <c r="H139" s="21">
        <v>1173</v>
      </c>
      <c r="I139" s="21">
        <v>1595</v>
      </c>
      <c r="J139" s="21">
        <v>1428</v>
      </c>
      <c r="K139" s="21">
        <v>1266</v>
      </c>
      <c r="L139" s="21">
        <v>1273</v>
      </c>
      <c r="M139" s="21">
        <v>847</v>
      </c>
      <c r="N139" s="21">
        <v>904</v>
      </c>
      <c r="O139" s="21">
        <v>1033</v>
      </c>
      <c r="P139" s="21">
        <v>1167</v>
      </c>
      <c r="Q139" s="57">
        <v>14012</v>
      </c>
    </row>
    <row r="140" spans="2:17" s="1" customFormat="1" ht="19.5" customHeight="1" x14ac:dyDescent="0.25">
      <c r="B140" s="16"/>
      <c r="C140" s="100"/>
      <c r="D140" s="14" t="s">
        <v>31</v>
      </c>
      <c r="E140" s="15">
        <v>156</v>
      </c>
      <c r="F140" s="15">
        <v>204</v>
      </c>
      <c r="G140" s="15">
        <v>198</v>
      </c>
      <c r="H140" s="15">
        <v>260</v>
      </c>
      <c r="I140" s="15">
        <v>225</v>
      </c>
      <c r="J140" s="15">
        <v>263</v>
      </c>
      <c r="K140" s="15">
        <v>261</v>
      </c>
      <c r="L140" s="15">
        <v>292</v>
      </c>
      <c r="M140" s="15">
        <v>253</v>
      </c>
      <c r="N140" s="15">
        <v>240</v>
      </c>
      <c r="O140" s="15">
        <v>179</v>
      </c>
      <c r="P140" s="15">
        <v>310</v>
      </c>
      <c r="Q140" s="53">
        <v>2841</v>
      </c>
    </row>
    <row r="141" spans="2:17" s="1" customFormat="1" ht="19.5" customHeight="1" x14ac:dyDescent="0.25">
      <c r="B141" s="16"/>
      <c r="C141" s="100"/>
      <c r="D141" s="14" t="s">
        <v>32</v>
      </c>
      <c r="E141" s="15">
        <v>142</v>
      </c>
      <c r="F141" s="15">
        <v>88</v>
      </c>
      <c r="G141" s="15">
        <v>103</v>
      </c>
      <c r="H141" s="15">
        <v>179</v>
      </c>
      <c r="I141" s="15">
        <v>123</v>
      </c>
      <c r="J141" s="15">
        <v>134</v>
      </c>
      <c r="K141" s="15">
        <v>88</v>
      </c>
      <c r="L141" s="15">
        <v>47</v>
      </c>
      <c r="M141" s="15">
        <v>30</v>
      </c>
      <c r="N141" s="15">
        <v>40</v>
      </c>
      <c r="O141" s="15">
        <v>27</v>
      </c>
      <c r="P141" s="15">
        <v>31</v>
      </c>
      <c r="Q141" s="53">
        <v>1032</v>
      </c>
    </row>
    <row r="142" spans="2:17" s="1" customFormat="1" ht="19.5" customHeight="1" x14ac:dyDescent="0.25">
      <c r="B142" s="16"/>
      <c r="C142" s="100"/>
      <c r="D142" s="110" t="s">
        <v>114</v>
      </c>
      <c r="E142" s="15">
        <v>257</v>
      </c>
      <c r="F142" s="15">
        <v>538</v>
      </c>
      <c r="G142" s="15">
        <v>389</v>
      </c>
      <c r="H142" s="15">
        <v>220</v>
      </c>
      <c r="I142" s="15">
        <v>555</v>
      </c>
      <c r="J142" s="15">
        <v>376</v>
      </c>
      <c r="K142" s="15">
        <v>312</v>
      </c>
      <c r="L142" s="15">
        <v>311</v>
      </c>
      <c r="M142" s="15">
        <v>169</v>
      </c>
      <c r="N142" s="15">
        <v>167</v>
      </c>
      <c r="O142" s="15">
        <v>189</v>
      </c>
      <c r="P142" s="15">
        <v>212</v>
      </c>
      <c r="Q142" s="53">
        <v>3695</v>
      </c>
    </row>
    <row r="143" spans="2:17" s="1" customFormat="1" ht="19.5" customHeight="1" x14ac:dyDescent="0.25">
      <c r="B143" s="16"/>
      <c r="C143" s="100"/>
      <c r="D143" s="14" t="s">
        <v>30</v>
      </c>
      <c r="E143" s="15">
        <v>414</v>
      </c>
      <c r="F143" s="15">
        <v>257</v>
      </c>
      <c r="G143" s="15">
        <v>451</v>
      </c>
      <c r="H143" s="15">
        <v>483</v>
      </c>
      <c r="I143" s="15">
        <v>644</v>
      </c>
      <c r="J143" s="15">
        <v>619</v>
      </c>
      <c r="K143" s="15">
        <v>536</v>
      </c>
      <c r="L143" s="15">
        <v>552</v>
      </c>
      <c r="M143" s="15">
        <v>340</v>
      </c>
      <c r="N143" s="15">
        <v>406</v>
      </c>
      <c r="O143" s="15">
        <v>591</v>
      </c>
      <c r="P143" s="15">
        <v>539</v>
      </c>
      <c r="Q143" s="53">
        <v>5832</v>
      </c>
    </row>
    <row r="144" spans="2:17" s="1" customFormat="1" ht="19.5" customHeight="1" x14ac:dyDescent="0.25">
      <c r="B144" s="16"/>
      <c r="C144" s="100"/>
      <c r="D144" s="14" t="s">
        <v>33</v>
      </c>
      <c r="E144" s="15">
        <v>8</v>
      </c>
      <c r="F144" s="15">
        <v>1</v>
      </c>
      <c r="G144" s="15">
        <v>7</v>
      </c>
      <c r="H144" s="15">
        <v>3</v>
      </c>
      <c r="I144" s="15">
        <v>7</v>
      </c>
      <c r="J144" s="15">
        <v>14</v>
      </c>
      <c r="K144" s="15">
        <v>30</v>
      </c>
      <c r="L144" s="15">
        <v>37</v>
      </c>
      <c r="M144" s="15">
        <v>35</v>
      </c>
      <c r="N144" s="15">
        <v>28</v>
      </c>
      <c r="O144" s="15">
        <v>30</v>
      </c>
      <c r="P144" s="15">
        <v>44</v>
      </c>
      <c r="Q144" s="53">
        <v>244</v>
      </c>
    </row>
    <row r="145" spans="2:17" s="1" customFormat="1" ht="19.5" customHeight="1" x14ac:dyDescent="0.25">
      <c r="B145" s="16"/>
      <c r="C145" s="100"/>
      <c r="D145" s="14" t="s">
        <v>34</v>
      </c>
      <c r="E145" s="15">
        <v>50</v>
      </c>
      <c r="F145" s="15">
        <v>34</v>
      </c>
      <c r="G145" s="15">
        <v>29</v>
      </c>
      <c r="H145" s="15">
        <v>28</v>
      </c>
      <c r="I145" s="15">
        <v>41</v>
      </c>
      <c r="J145" s="15">
        <v>22</v>
      </c>
      <c r="K145" s="15">
        <v>39</v>
      </c>
      <c r="L145" s="15">
        <v>34</v>
      </c>
      <c r="M145" s="15">
        <v>20</v>
      </c>
      <c r="N145" s="15">
        <v>23</v>
      </c>
      <c r="O145" s="15">
        <v>17</v>
      </c>
      <c r="P145" s="15">
        <v>31</v>
      </c>
      <c r="Q145" s="53">
        <v>368</v>
      </c>
    </row>
    <row r="146" spans="2:17" s="1" customFormat="1" ht="19.5" customHeight="1" x14ac:dyDescent="0.25">
      <c r="B146" s="89"/>
      <c r="C146" s="90" t="s">
        <v>63</v>
      </c>
      <c r="D146" s="33"/>
      <c r="E146" s="48">
        <v>2</v>
      </c>
      <c r="F146" s="48">
        <v>0</v>
      </c>
      <c r="G146" s="48">
        <v>3</v>
      </c>
      <c r="H146" s="48">
        <v>1</v>
      </c>
      <c r="I146" s="48">
        <v>8</v>
      </c>
      <c r="J146" s="48">
        <v>2</v>
      </c>
      <c r="K146" s="48">
        <v>4</v>
      </c>
      <c r="L146" s="48">
        <v>3</v>
      </c>
      <c r="M146" s="48">
        <v>7</v>
      </c>
      <c r="N146" s="48">
        <v>1</v>
      </c>
      <c r="O146" s="48">
        <v>10</v>
      </c>
      <c r="P146" s="48">
        <v>9</v>
      </c>
      <c r="Q146" s="118">
        <v>50</v>
      </c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>
    <pageSetUpPr fitToPage="1"/>
  </sheetPr>
  <dimension ref="B2:U19"/>
  <sheetViews>
    <sheetView workbookViewId="0">
      <selection activeCell="E13" sqref="E13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9.5703125" style="1" bestFit="1" customWidth="1"/>
    <col min="5" max="5" width="9.140625" style="1"/>
    <col min="6" max="6" width="10.5703125" style="1" bestFit="1" customWidth="1"/>
    <col min="7" max="7" width="9.140625" style="1"/>
    <col min="8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2" spans="2:18" ht="23.25" x14ac:dyDescent="0.25">
      <c r="B2" s="107" t="s">
        <v>21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8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5" spans="2:18" ht="21" x14ac:dyDescent="0.25">
      <c r="B5" s="6"/>
      <c r="C5" s="7" t="s">
        <v>36</v>
      </c>
      <c r="D5" s="62">
        <v>2021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  <c r="Q5" s="23"/>
      <c r="R5" s="56"/>
    </row>
    <row r="6" spans="2:18" ht="19.5" customHeight="1" x14ac:dyDescent="0.25">
      <c r="B6" s="12"/>
      <c r="C6" s="11"/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52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5" t="s">
        <v>37</v>
      </c>
      <c r="Q6" s="2"/>
    </row>
    <row r="7" spans="2:18" s="1" customFormat="1" ht="19.5" customHeight="1" x14ac:dyDescent="0.25">
      <c r="B7" s="9" t="s">
        <v>38</v>
      </c>
      <c r="C7" s="8"/>
      <c r="D7" s="20">
        <f>+D8+D11+D17</f>
        <v>25918</v>
      </c>
      <c r="E7" s="20">
        <f t="shared" ref="E7:O7" si="0">+E8+E11+E17</f>
        <v>33064</v>
      </c>
      <c r="F7" s="20">
        <f t="shared" si="0"/>
        <v>36777</v>
      </c>
      <c r="G7" s="20">
        <f t="shared" si="0"/>
        <v>33877</v>
      </c>
      <c r="H7" s="20">
        <f t="shared" si="0"/>
        <v>36984</v>
      </c>
      <c r="I7" s="20">
        <f t="shared" si="0"/>
        <v>33512</v>
      </c>
      <c r="J7" s="20">
        <f t="shared" si="0"/>
        <v>23766</v>
      </c>
      <c r="K7" s="20">
        <f t="shared" si="0"/>
        <v>29444</v>
      </c>
      <c r="L7" s="20">
        <f t="shared" si="0"/>
        <v>23639</v>
      </c>
      <c r="M7" s="20">
        <f t="shared" si="0"/>
        <v>29803</v>
      </c>
      <c r="N7" s="20">
        <f t="shared" si="0"/>
        <v>28018</v>
      </c>
      <c r="O7" s="20">
        <f t="shared" si="0"/>
        <v>41581</v>
      </c>
      <c r="P7" s="20">
        <f>SUM(D7:O7)</f>
        <v>376383</v>
      </c>
      <c r="Q7" s="3"/>
    </row>
    <row r="8" spans="2:18" s="1" customFormat="1" ht="19.5" customHeight="1" x14ac:dyDescent="0.25">
      <c r="B8" s="13" t="s">
        <v>39</v>
      </c>
      <c r="C8" s="14"/>
      <c r="D8" s="21">
        <f>+D9+D10</f>
        <v>24297</v>
      </c>
      <c r="E8" s="21">
        <f t="shared" ref="E8:O8" si="1">+E9+E10</f>
        <v>30884</v>
      </c>
      <c r="F8" s="21">
        <f t="shared" si="1"/>
        <v>34454</v>
      </c>
      <c r="G8" s="21">
        <f t="shared" si="1"/>
        <v>31672</v>
      </c>
      <c r="H8" s="21">
        <f t="shared" si="1"/>
        <v>34802</v>
      </c>
      <c r="I8" s="21">
        <f t="shared" si="1"/>
        <v>31403</v>
      </c>
      <c r="J8" s="21">
        <f t="shared" si="1"/>
        <v>21551</v>
      </c>
      <c r="K8" s="21">
        <f t="shared" si="1"/>
        <v>26993</v>
      </c>
      <c r="L8" s="21">
        <f t="shared" si="1"/>
        <v>21416</v>
      </c>
      <c r="M8" s="21">
        <f t="shared" si="1"/>
        <v>27187</v>
      </c>
      <c r="N8" s="21">
        <f t="shared" si="1"/>
        <v>25733</v>
      </c>
      <c r="O8" s="21">
        <f t="shared" si="1"/>
        <v>39058</v>
      </c>
      <c r="P8" s="21">
        <f>SUM(D8:O8)</f>
        <v>349450</v>
      </c>
      <c r="Q8" s="3"/>
    </row>
    <row r="9" spans="2:18" s="1" customFormat="1" ht="19.5" customHeight="1" x14ac:dyDescent="0.25">
      <c r="B9" s="16"/>
      <c r="C9" s="14" t="s">
        <v>40</v>
      </c>
      <c r="D9" s="15">
        <v>21011</v>
      </c>
      <c r="E9" s="15">
        <v>25121</v>
      </c>
      <c r="F9" s="15">
        <v>31090</v>
      </c>
      <c r="G9" s="15">
        <v>27182</v>
      </c>
      <c r="H9" s="15">
        <v>29635</v>
      </c>
      <c r="I9" s="15">
        <v>27517</v>
      </c>
      <c r="J9" s="15">
        <v>17685</v>
      </c>
      <c r="K9" s="15">
        <v>21831</v>
      </c>
      <c r="L9" s="15">
        <v>18391</v>
      </c>
      <c r="M9" s="15">
        <v>23072</v>
      </c>
      <c r="N9" s="15">
        <v>22355</v>
      </c>
      <c r="O9" s="15">
        <v>33122</v>
      </c>
      <c r="P9" s="15">
        <f>SUM(D9:O9)</f>
        <v>298012</v>
      </c>
      <c r="Q9" s="3"/>
    </row>
    <row r="10" spans="2:18" s="1" customFormat="1" ht="19.5" customHeight="1" x14ac:dyDescent="0.25">
      <c r="B10" s="16"/>
      <c r="C10" s="14" t="s">
        <v>41</v>
      </c>
      <c r="D10" s="15">
        <v>3286</v>
      </c>
      <c r="E10" s="15">
        <v>5763</v>
      </c>
      <c r="F10" s="15">
        <v>3364</v>
      </c>
      <c r="G10" s="15">
        <v>4490</v>
      </c>
      <c r="H10" s="15">
        <v>5167</v>
      </c>
      <c r="I10" s="15">
        <v>3886</v>
      </c>
      <c r="J10" s="15">
        <v>3866</v>
      </c>
      <c r="K10" s="15">
        <v>5162</v>
      </c>
      <c r="L10" s="15">
        <v>3025</v>
      </c>
      <c r="M10" s="15">
        <v>4115</v>
      </c>
      <c r="N10" s="15">
        <v>3378</v>
      </c>
      <c r="O10" s="15">
        <v>5936</v>
      </c>
      <c r="P10" s="15">
        <f t="shared" ref="P10:P19" si="2">SUM(D10:O10)</f>
        <v>51438</v>
      </c>
      <c r="Q10" s="3"/>
    </row>
    <row r="11" spans="2:18" s="1" customFormat="1" ht="19.5" customHeight="1" x14ac:dyDescent="0.25">
      <c r="B11" s="13" t="s">
        <v>42</v>
      </c>
      <c r="C11" s="14"/>
      <c r="D11" s="21">
        <f>SUM(D12:D16)</f>
        <v>1370</v>
      </c>
      <c r="E11" s="21">
        <f t="shared" ref="E11:O11" si="3">SUM(E12:E16)</f>
        <v>1958</v>
      </c>
      <c r="F11" s="21">
        <f t="shared" si="3"/>
        <v>1951</v>
      </c>
      <c r="G11" s="21">
        <f t="shared" si="3"/>
        <v>1887</v>
      </c>
      <c r="H11" s="21">
        <f t="shared" si="3"/>
        <v>1797</v>
      </c>
      <c r="I11" s="21">
        <f t="shared" si="3"/>
        <v>1768</v>
      </c>
      <c r="J11" s="21">
        <f t="shared" si="3"/>
        <v>1884</v>
      </c>
      <c r="K11" s="21">
        <f t="shared" si="3"/>
        <v>2068</v>
      </c>
      <c r="L11" s="21">
        <f t="shared" si="3"/>
        <v>1976</v>
      </c>
      <c r="M11" s="21">
        <f t="shared" si="3"/>
        <v>2305</v>
      </c>
      <c r="N11" s="21">
        <f t="shared" si="3"/>
        <v>1800</v>
      </c>
      <c r="O11" s="21">
        <f t="shared" si="3"/>
        <v>1935</v>
      </c>
      <c r="P11" s="21">
        <f>SUM(D11:O11)</f>
        <v>22699</v>
      </c>
      <c r="Q11" s="3"/>
    </row>
    <row r="12" spans="2:18" s="1" customFormat="1" ht="19.5" customHeight="1" x14ac:dyDescent="0.25">
      <c r="B12" s="16"/>
      <c r="C12" s="14" t="s">
        <v>43</v>
      </c>
      <c r="D12" s="35">
        <v>26</v>
      </c>
      <c r="E12" s="35">
        <v>42</v>
      </c>
      <c r="F12" s="35">
        <v>55</v>
      </c>
      <c r="G12" s="35">
        <v>75</v>
      </c>
      <c r="H12" s="35">
        <v>96</v>
      </c>
      <c r="I12" s="35">
        <v>40</v>
      </c>
      <c r="J12" s="35">
        <v>55</v>
      </c>
      <c r="K12" s="35">
        <v>70</v>
      </c>
      <c r="L12" s="35">
        <v>122</v>
      </c>
      <c r="M12" s="35">
        <v>41</v>
      </c>
      <c r="N12" s="35">
        <v>47</v>
      </c>
      <c r="O12" s="35">
        <v>74</v>
      </c>
      <c r="P12" s="15">
        <f t="shared" si="2"/>
        <v>743</v>
      </c>
      <c r="Q12" s="3"/>
    </row>
    <row r="13" spans="2:18" s="1" customFormat="1" ht="19.5" customHeight="1" x14ac:dyDescent="0.25">
      <c r="B13" s="16"/>
      <c r="C13" s="14" t="s">
        <v>67</v>
      </c>
      <c r="D13" s="35">
        <v>223</v>
      </c>
      <c r="E13" s="35">
        <v>442</v>
      </c>
      <c r="F13" s="35">
        <v>253</v>
      </c>
      <c r="G13" s="35">
        <v>287</v>
      </c>
      <c r="H13" s="35">
        <v>245</v>
      </c>
      <c r="I13" s="35">
        <v>165</v>
      </c>
      <c r="J13" s="35">
        <v>309</v>
      </c>
      <c r="K13" s="35">
        <v>242</v>
      </c>
      <c r="L13" s="35">
        <v>321</v>
      </c>
      <c r="M13" s="35">
        <v>358</v>
      </c>
      <c r="N13" s="35">
        <v>230</v>
      </c>
      <c r="O13" s="35">
        <v>283</v>
      </c>
      <c r="P13" s="15">
        <f t="shared" si="2"/>
        <v>3358</v>
      </c>
      <c r="Q13" s="3"/>
    </row>
    <row r="14" spans="2:18" s="1" customFormat="1" ht="19.5" customHeight="1" x14ac:dyDescent="0.25">
      <c r="B14" s="16"/>
      <c r="C14" s="14" t="s">
        <v>45</v>
      </c>
      <c r="D14" s="35">
        <v>67</v>
      </c>
      <c r="E14" s="35">
        <v>163</v>
      </c>
      <c r="F14" s="35">
        <v>116</v>
      </c>
      <c r="G14" s="35">
        <v>55</v>
      </c>
      <c r="H14" s="35">
        <v>45</v>
      </c>
      <c r="I14" s="35">
        <v>143</v>
      </c>
      <c r="J14" s="35">
        <v>56</v>
      </c>
      <c r="K14" s="35">
        <v>111</v>
      </c>
      <c r="L14" s="35">
        <v>115</v>
      </c>
      <c r="M14" s="35">
        <v>82</v>
      </c>
      <c r="N14" s="35">
        <v>58</v>
      </c>
      <c r="O14" s="35">
        <v>37</v>
      </c>
      <c r="P14" s="15">
        <f t="shared" si="2"/>
        <v>1048</v>
      </c>
      <c r="Q14" s="3"/>
    </row>
    <row r="15" spans="2:18" s="1" customFormat="1" ht="19.5" customHeight="1" x14ac:dyDescent="0.25">
      <c r="B15" s="16"/>
      <c r="C15" s="14" t="s">
        <v>46</v>
      </c>
      <c r="D15" s="35">
        <v>417</v>
      </c>
      <c r="E15" s="35">
        <v>608</v>
      </c>
      <c r="F15" s="35">
        <v>560</v>
      </c>
      <c r="G15" s="35">
        <v>508</v>
      </c>
      <c r="H15" s="35">
        <v>565</v>
      </c>
      <c r="I15" s="35">
        <v>453</v>
      </c>
      <c r="J15" s="35">
        <v>465</v>
      </c>
      <c r="K15" s="35">
        <v>636</v>
      </c>
      <c r="L15" s="35">
        <v>402</v>
      </c>
      <c r="M15" s="35">
        <v>567</v>
      </c>
      <c r="N15" s="35">
        <v>458</v>
      </c>
      <c r="O15" s="35">
        <v>613</v>
      </c>
      <c r="P15" s="15">
        <f t="shared" si="2"/>
        <v>6252</v>
      </c>
      <c r="Q15" s="3"/>
    </row>
    <row r="16" spans="2:18" s="1" customFormat="1" ht="19.5" customHeight="1" x14ac:dyDescent="0.25">
      <c r="B16" s="16"/>
      <c r="C16" s="14" t="s">
        <v>47</v>
      </c>
      <c r="D16" s="35">
        <v>637</v>
      </c>
      <c r="E16" s="35">
        <v>703</v>
      </c>
      <c r="F16" s="35">
        <v>967</v>
      </c>
      <c r="G16" s="35">
        <v>962</v>
      </c>
      <c r="H16" s="35">
        <v>846</v>
      </c>
      <c r="I16" s="35">
        <v>967</v>
      </c>
      <c r="J16" s="35">
        <v>999</v>
      </c>
      <c r="K16" s="35">
        <v>1009</v>
      </c>
      <c r="L16" s="35">
        <v>1016</v>
      </c>
      <c r="M16" s="35">
        <v>1257</v>
      </c>
      <c r="N16" s="35">
        <v>1007</v>
      </c>
      <c r="O16" s="35">
        <v>928</v>
      </c>
      <c r="P16" s="15">
        <f t="shared" si="2"/>
        <v>11298</v>
      </c>
      <c r="Q16" s="3"/>
    </row>
    <row r="17" spans="2:21" s="1" customFormat="1" ht="19.5" customHeight="1" x14ac:dyDescent="0.25">
      <c r="B17" s="13" t="s">
        <v>48</v>
      </c>
      <c r="C17" s="14"/>
      <c r="D17" s="21">
        <f>+D18+D19</f>
        <v>251</v>
      </c>
      <c r="E17" s="21">
        <f t="shared" ref="E17:O17" si="4">+E18+E19</f>
        <v>222</v>
      </c>
      <c r="F17" s="21">
        <f t="shared" si="4"/>
        <v>372</v>
      </c>
      <c r="G17" s="21">
        <f t="shared" si="4"/>
        <v>318</v>
      </c>
      <c r="H17" s="21">
        <f t="shared" si="4"/>
        <v>385</v>
      </c>
      <c r="I17" s="21">
        <f t="shared" si="4"/>
        <v>341</v>
      </c>
      <c r="J17" s="21">
        <f t="shared" si="4"/>
        <v>331</v>
      </c>
      <c r="K17" s="21">
        <f t="shared" si="4"/>
        <v>383</v>
      </c>
      <c r="L17" s="21">
        <f t="shared" si="4"/>
        <v>247</v>
      </c>
      <c r="M17" s="21">
        <f t="shared" si="4"/>
        <v>311</v>
      </c>
      <c r="N17" s="21">
        <f t="shared" si="4"/>
        <v>485</v>
      </c>
      <c r="O17" s="21">
        <f t="shared" si="4"/>
        <v>588</v>
      </c>
      <c r="P17" s="21">
        <f t="shared" si="2"/>
        <v>4234</v>
      </c>
      <c r="Q17" s="3"/>
    </row>
    <row r="18" spans="2:21" s="1" customFormat="1" ht="19.5" customHeight="1" x14ac:dyDescent="0.25">
      <c r="B18" s="49"/>
      <c r="C18" s="50" t="s">
        <v>68</v>
      </c>
      <c r="D18" s="47">
        <v>57</v>
      </c>
      <c r="E18" s="47">
        <v>89</v>
      </c>
      <c r="F18" s="47">
        <v>143</v>
      </c>
      <c r="G18" s="47">
        <v>106</v>
      </c>
      <c r="H18" s="47">
        <v>128</v>
      </c>
      <c r="I18" s="47">
        <v>99</v>
      </c>
      <c r="J18" s="47">
        <v>65</v>
      </c>
      <c r="K18" s="47">
        <v>126</v>
      </c>
      <c r="L18" s="47">
        <v>55</v>
      </c>
      <c r="M18" s="47">
        <v>77</v>
      </c>
      <c r="N18" s="47">
        <v>191</v>
      </c>
      <c r="O18" s="47">
        <v>366</v>
      </c>
      <c r="P18" s="15">
        <f t="shared" si="2"/>
        <v>1502</v>
      </c>
      <c r="Q18" s="36"/>
      <c r="R18" s="68"/>
      <c r="S18" s="68"/>
      <c r="T18" s="68"/>
      <c r="U18" s="68"/>
    </row>
    <row r="19" spans="2:21" s="1" customFormat="1" ht="19.5" customHeight="1" x14ac:dyDescent="0.25">
      <c r="B19" s="10"/>
      <c r="C19" s="11" t="s">
        <v>69</v>
      </c>
      <c r="D19" s="45">
        <v>194</v>
      </c>
      <c r="E19" s="45">
        <v>133</v>
      </c>
      <c r="F19" s="45">
        <v>229</v>
      </c>
      <c r="G19" s="45">
        <v>212</v>
      </c>
      <c r="H19" s="45">
        <v>257</v>
      </c>
      <c r="I19" s="45">
        <v>242</v>
      </c>
      <c r="J19" s="45">
        <v>266</v>
      </c>
      <c r="K19" s="45">
        <v>257</v>
      </c>
      <c r="L19" s="45">
        <v>192</v>
      </c>
      <c r="M19" s="45">
        <v>234</v>
      </c>
      <c r="N19" s="45">
        <v>294</v>
      </c>
      <c r="O19" s="45">
        <v>222</v>
      </c>
      <c r="P19" s="34">
        <f t="shared" si="2"/>
        <v>2732</v>
      </c>
      <c r="Q19" s="36"/>
      <c r="R19" s="68"/>
      <c r="S19" s="68"/>
      <c r="T19" s="68"/>
      <c r="U19" s="68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7">
    <pageSetUpPr fitToPage="1"/>
  </sheetPr>
  <dimension ref="B3:R20"/>
  <sheetViews>
    <sheetView workbookViewId="0">
      <selection activeCell="P20" sqref="P20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12.5703125" style="1" bestFit="1" customWidth="1"/>
    <col min="5" max="5" width="9.140625" style="1"/>
    <col min="6" max="6" width="10.5703125" style="1" bestFit="1" customWidth="1"/>
    <col min="7" max="7" width="9.140625" style="1"/>
    <col min="8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3" spans="2:18" ht="23.25" x14ac:dyDescent="0.25">
      <c r="B3" s="107" t="s">
        <v>22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8" ht="18.75" x14ac:dyDescent="0.25">
      <c r="B4" s="19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6" spans="2:18" ht="21" x14ac:dyDescent="0.25">
      <c r="B6" s="6"/>
      <c r="C6" s="7" t="s">
        <v>36</v>
      </c>
      <c r="D6" s="62">
        <v>2021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4"/>
      <c r="Q6" s="23"/>
      <c r="R6" s="56"/>
    </row>
    <row r="7" spans="2:18" ht="19.5" customHeight="1" x14ac:dyDescent="0.25">
      <c r="B7" s="12"/>
      <c r="C7" s="11"/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 t="s">
        <v>6</v>
      </c>
      <c r="J7" s="52" t="s">
        <v>7</v>
      </c>
      <c r="K7" s="52" t="s">
        <v>8</v>
      </c>
      <c r="L7" s="4" t="s">
        <v>9</v>
      </c>
      <c r="M7" s="4" t="s">
        <v>10</v>
      </c>
      <c r="N7" s="4" t="s">
        <v>11</v>
      </c>
      <c r="O7" s="4" t="s">
        <v>12</v>
      </c>
      <c r="P7" s="5" t="s">
        <v>37</v>
      </c>
      <c r="Q7" s="2"/>
    </row>
    <row r="8" spans="2:18" s="1" customFormat="1" ht="19.5" customHeight="1" x14ac:dyDescent="0.25">
      <c r="B8" s="9" t="s">
        <v>38</v>
      </c>
      <c r="C8" s="8"/>
      <c r="D8" s="20">
        <f>+D9+D12+D18</f>
        <v>200398</v>
      </c>
      <c r="E8" s="20">
        <f t="shared" ref="E8:O8" si="0">+E9+E12+E18</f>
        <v>197035</v>
      </c>
      <c r="F8" s="20">
        <f t="shared" si="0"/>
        <v>200340</v>
      </c>
      <c r="G8" s="20">
        <f t="shared" si="0"/>
        <v>190907</v>
      </c>
      <c r="H8" s="20">
        <f t="shared" si="0"/>
        <v>192843</v>
      </c>
      <c r="I8" s="20">
        <f t="shared" si="0"/>
        <v>167547</v>
      </c>
      <c r="J8" s="20">
        <f t="shared" si="0"/>
        <v>164156</v>
      </c>
      <c r="K8" s="20">
        <f t="shared" si="0"/>
        <v>165330</v>
      </c>
      <c r="L8" s="20">
        <f t="shared" si="0"/>
        <v>174087</v>
      </c>
      <c r="M8" s="20">
        <f t="shared" si="0"/>
        <v>178965</v>
      </c>
      <c r="N8" s="20">
        <f t="shared" si="0"/>
        <v>205720</v>
      </c>
      <c r="O8" s="20">
        <f t="shared" si="0"/>
        <v>210925</v>
      </c>
      <c r="P8" s="20">
        <f>SUM(D8:O8)</f>
        <v>2248253</v>
      </c>
      <c r="Q8" s="3"/>
    </row>
    <row r="9" spans="2:18" s="1" customFormat="1" ht="19.5" customHeight="1" x14ac:dyDescent="0.25">
      <c r="B9" s="13" t="s">
        <v>39</v>
      </c>
      <c r="C9" s="14"/>
      <c r="D9" s="21">
        <f>+D10+D11</f>
        <v>190156</v>
      </c>
      <c r="E9" s="21">
        <f t="shared" ref="E9:O9" si="1">+E10+E11</f>
        <v>183641</v>
      </c>
      <c r="F9" s="21">
        <f t="shared" si="1"/>
        <v>185718</v>
      </c>
      <c r="G9" s="21">
        <f t="shared" si="1"/>
        <v>175942</v>
      </c>
      <c r="H9" s="21">
        <f t="shared" si="1"/>
        <v>177281</v>
      </c>
      <c r="I9" s="21">
        <f t="shared" si="1"/>
        <v>151286</v>
      </c>
      <c r="J9" s="21">
        <f t="shared" si="1"/>
        <v>147822</v>
      </c>
      <c r="K9" s="21">
        <f t="shared" si="1"/>
        <v>148857</v>
      </c>
      <c r="L9" s="21">
        <f t="shared" si="1"/>
        <v>159073</v>
      </c>
      <c r="M9" s="21">
        <f t="shared" si="1"/>
        <v>163928</v>
      </c>
      <c r="N9" s="21">
        <f t="shared" si="1"/>
        <v>189757</v>
      </c>
      <c r="O9" s="21">
        <f t="shared" si="1"/>
        <v>197101</v>
      </c>
      <c r="P9" s="21">
        <f>SUM(D9:O9)</f>
        <v>2070562</v>
      </c>
      <c r="Q9" s="3"/>
    </row>
    <row r="10" spans="2:18" s="1" customFormat="1" ht="19.5" customHeight="1" x14ac:dyDescent="0.25">
      <c r="B10" s="16"/>
      <c r="C10" s="14" t="s">
        <v>40</v>
      </c>
      <c r="D10" s="15">
        <v>157706</v>
      </c>
      <c r="E10" s="15">
        <v>155069</v>
      </c>
      <c r="F10" s="15">
        <v>154138</v>
      </c>
      <c r="G10" s="15">
        <v>147859</v>
      </c>
      <c r="H10" s="15">
        <v>141798</v>
      </c>
      <c r="I10" s="15">
        <v>119461</v>
      </c>
      <c r="J10" s="15">
        <v>116113</v>
      </c>
      <c r="K10" s="15">
        <v>120394</v>
      </c>
      <c r="L10" s="15">
        <v>133857</v>
      </c>
      <c r="M10" s="15">
        <v>135233</v>
      </c>
      <c r="N10" s="15">
        <v>159310</v>
      </c>
      <c r="O10" s="15">
        <v>166913</v>
      </c>
      <c r="P10" s="15">
        <f>SUM(D10:O10)</f>
        <v>1707851</v>
      </c>
      <c r="Q10" s="3"/>
    </row>
    <row r="11" spans="2:18" s="1" customFormat="1" ht="19.5" customHeight="1" x14ac:dyDescent="0.25">
      <c r="B11" s="16"/>
      <c r="C11" s="14" t="s">
        <v>41</v>
      </c>
      <c r="D11" s="15">
        <v>32450</v>
      </c>
      <c r="E11" s="15">
        <v>28572</v>
      </c>
      <c r="F11" s="15">
        <v>31580</v>
      </c>
      <c r="G11" s="15">
        <v>28083</v>
      </c>
      <c r="H11" s="15">
        <v>35483</v>
      </c>
      <c r="I11" s="15">
        <v>31825</v>
      </c>
      <c r="J11" s="15">
        <v>31709</v>
      </c>
      <c r="K11" s="15">
        <v>28463</v>
      </c>
      <c r="L11" s="15">
        <v>25216</v>
      </c>
      <c r="M11" s="15">
        <v>28695</v>
      </c>
      <c r="N11" s="15">
        <v>30447</v>
      </c>
      <c r="O11" s="15">
        <v>30188</v>
      </c>
      <c r="P11" s="15">
        <f t="shared" ref="P11:P20" si="2">SUM(D11:O11)</f>
        <v>362711</v>
      </c>
      <c r="Q11" s="3"/>
    </row>
    <row r="12" spans="2:18" s="1" customFormat="1" ht="19.5" customHeight="1" x14ac:dyDescent="0.25">
      <c r="B12" s="13" t="s">
        <v>42</v>
      </c>
      <c r="C12" s="14"/>
      <c r="D12" s="21">
        <f>SUM(D13:D17)</f>
        <v>8805</v>
      </c>
      <c r="E12" s="21">
        <f t="shared" ref="E12:O12" si="3">SUM(E13:E17)</f>
        <v>11805</v>
      </c>
      <c r="F12" s="21">
        <f t="shared" si="3"/>
        <v>12472</v>
      </c>
      <c r="G12" s="21">
        <f t="shared" si="3"/>
        <v>13093</v>
      </c>
      <c r="H12" s="21">
        <f t="shared" si="3"/>
        <v>13908</v>
      </c>
      <c r="I12" s="21">
        <f t="shared" si="3"/>
        <v>14639</v>
      </c>
      <c r="J12" s="21">
        <f t="shared" si="3"/>
        <v>14801</v>
      </c>
      <c r="K12" s="21">
        <f t="shared" si="3"/>
        <v>14963</v>
      </c>
      <c r="L12" s="21">
        <f t="shared" si="3"/>
        <v>13816</v>
      </c>
      <c r="M12" s="21">
        <f t="shared" si="3"/>
        <v>13733</v>
      </c>
      <c r="N12" s="21">
        <f t="shared" si="3"/>
        <v>14380</v>
      </c>
      <c r="O12" s="21">
        <f t="shared" si="3"/>
        <v>12395</v>
      </c>
      <c r="P12" s="21">
        <f t="shared" si="2"/>
        <v>158810</v>
      </c>
      <c r="Q12" s="3"/>
    </row>
    <row r="13" spans="2:18" s="1" customFormat="1" ht="19.5" customHeight="1" x14ac:dyDescent="0.25">
      <c r="B13" s="16"/>
      <c r="C13" s="14" t="s">
        <v>43</v>
      </c>
      <c r="D13" s="35">
        <v>87</v>
      </c>
      <c r="E13" s="35">
        <v>71</v>
      </c>
      <c r="F13" s="35">
        <v>166</v>
      </c>
      <c r="G13" s="35">
        <v>158</v>
      </c>
      <c r="H13" s="35">
        <v>298</v>
      </c>
      <c r="I13" s="35">
        <v>150</v>
      </c>
      <c r="J13" s="35">
        <v>160</v>
      </c>
      <c r="K13" s="35">
        <v>175</v>
      </c>
      <c r="L13" s="35">
        <v>232</v>
      </c>
      <c r="M13" s="35">
        <v>216</v>
      </c>
      <c r="N13" s="35">
        <v>157</v>
      </c>
      <c r="O13" s="35">
        <v>144</v>
      </c>
      <c r="P13" s="15">
        <f t="shared" si="2"/>
        <v>2014</v>
      </c>
      <c r="Q13" s="3"/>
    </row>
    <row r="14" spans="2:18" s="1" customFormat="1" ht="19.5" customHeight="1" x14ac:dyDescent="0.25">
      <c r="B14" s="16"/>
      <c r="C14" s="14" t="s">
        <v>44</v>
      </c>
      <c r="D14" s="35">
        <v>1619</v>
      </c>
      <c r="E14" s="35">
        <v>1856</v>
      </c>
      <c r="F14" s="35">
        <v>1971</v>
      </c>
      <c r="G14" s="35">
        <v>2152</v>
      </c>
      <c r="H14" s="35">
        <v>2026</v>
      </c>
      <c r="I14" s="35">
        <v>2339</v>
      </c>
      <c r="J14" s="35">
        <v>2564</v>
      </c>
      <c r="K14" s="35">
        <v>2462</v>
      </c>
      <c r="L14" s="35">
        <v>2040</v>
      </c>
      <c r="M14" s="35">
        <v>1688</v>
      </c>
      <c r="N14" s="35">
        <v>1958</v>
      </c>
      <c r="O14" s="35">
        <v>1754</v>
      </c>
      <c r="P14" s="15">
        <f t="shared" si="2"/>
        <v>24429</v>
      </c>
      <c r="Q14" s="3"/>
    </row>
    <row r="15" spans="2:18" s="1" customFormat="1" ht="19.5" customHeight="1" x14ac:dyDescent="0.25">
      <c r="B15" s="16"/>
      <c r="C15" s="14" t="s">
        <v>45</v>
      </c>
      <c r="D15" s="35">
        <v>396</v>
      </c>
      <c r="E15" s="35">
        <v>660</v>
      </c>
      <c r="F15" s="35">
        <v>623</v>
      </c>
      <c r="G15" s="35">
        <v>417</v>
      </c>
      <c r="H15" s="35">
        <v>787</v>
      </c>
      <c r="I15" s="35">
        <v>749</v>
      </c>
      <c r="J15" s="35">
        <v>724</v>
      </c>
      <c r="K15" s="35">
        <v>684</v>
      </c>
      <c r="L15" s="35">
        <v>872</v>
      </c>
      <c r="M15" s="35">
        <v>600</v>
      </c>
      <c r="N15" s="35">
        <v>532</v>
      </c>
      <c r="O15" s="35">
        <v>346</v>
      </c>
      <c r="P15" s="15">
        <f t="shared" si="2"/>
        <v>7390</v>
      </c>
      <c r="Q15" s="3"/>
    </row>
    <row r="16" spans="2:18" s="1" customFormat="1" ht="19.5" customHeight="1" x14ac:dyDescent="0.25">
      <c r="B16" s="16"/>
      <c r="C16" s="14" t="s">
        <v>46</v>
      </c>
      <c r="D16" s="35">
        <v>2954</v>
      </c>
      <c r="E16" s="35">
        <v>3238</v>
      </c>
      <c r="F16" s="35">
        <v>3488</v>
      </c>
      <c r="G16" s="35">
        <v>3280</v>
      </c>
      <c r="H16" s="35">
        <v>4171</v>
      </c>
      <c r="I16" s="35">
        <v>4223</v>
      </c>
      <c r="J16" s="35">
        <v>4040</v>
      </c>
      <c r="K16" s="35">
        <v>4394</v>
      </c>
      <c r="L16" s="35">
        <v>4338</v>
      </c>
      <c r="M16" s="35">
        <v>3879</v>
      </c>
      <c r="N16" s="35">
        <v>4338</v>
      </c>
      <c r="O16" s="35">
        <v>3829</v>
      </c>
      <c r="P16" s="15">
        <f t="shared" si="2"/>
        <v>46172</v>
      </c>
      <c r="Q16" s="3"/>
    </row>
    <row r="17" spans="2:17" s="1" customFormat="1" ht="19.5" customHeight="1" x14ac:dyDescent="0.25">
      <c r="B17" s="16"/>
      <c r="C17" s="14" t="s">
        <v>47</v>
      </c>
      <c r="D17" s="35">
        <v>3749</v>
      </c>
      <c r="E17" s="35">
        <v>5980</v>
      </c>
      <c r="F17" s="35">
        <v>6224</v>
      </c>
      <c r="G17" s="35">
        <v>7086</v>
      </c>
      <c r="H17" s="35">
        <v>6626</v>
      </c>
      <c r="I17" s="35">
        <v>7178</v>
      </c>
      <c r="J17" s="35">
        <v>7313</v>
      </c>
      <c r="K17" s="35">
        <v>7248</v>
      </c>
      <c r="L17" s="35">
        <v>6334</v>
      </c>
      <c r="M17" s="35">
        <v>7350</v>
      </c>
      <c r="N17" s="35">
        <v>7395</v>
      </c>
      <c r="O17" s="35">
        <v>6322</v>
      </c>
      <c r="P17" s="15">
        <f t="shared" si="2"/>
        <v>78805</v>
      </c>
      <c r="Q17" s="3"/>
    </row>
    <row r="18" spans="2:17" s="1" customFormat="1" ht="19.5" customHeight="1" x14ac:dyDescent="0.25">
      <c r="B18" s="13" t="s">
        <v>48</v>
      </c>
      <c r="C18" s="14"/>
      <c r="D18" s="21">
        <f>+D19+D20</f>
        <v>1437</v>
      </c>
      <c r="E18" s="21">
        <f t="shared" ref="E18:O18" si="4">+E19+E20</f>
        <v>1589</v>
      </c>
      <c r="F18" s="21">
        <f t="shared" si="4"/>
        <v>2150</v>
      </c>
      <c r="G18" s="21">
        <f t="shared" si="4"/>
        <v>1872</v>
      </c>
      <c r="H18" s="21">
        <f t="shared" si="4"/>
        <v>1654</v>
      </c>
      <c r="I18" s="21">
        <f t="shared" si="4"/>
        <v>1622</v>
      </c>
      <c r="J18" s="21">
        <f t="shared" si="4"/>
        <v>1533</v>
      </c>
      <c r="K18" s="21">
        <f t="shared" si="4"/>
        <v>1510</v>
      </c>
      <c r="L18" s="21">
        <f t="shared" si="4"/>
        <v>1198</v>
      </c>
      <c r="M18" s="21">
        <f t="shared" si="4"/>
        <v>1304</v>
      </c>
      <c r="N18" s="21">
        <f t="shared" si="4"/>
        <v>1583</v>
      </c>
      <c r="O18" s="21">
        <f t="shared" si="4"/>
        <v>1429</v>
      </c>
      <c r="P18" s="21">
        <f t="shared" si="2"/>
        <v>18881</v>
      </c>
      <c r="Q18" s="3"/>
    </row>
    <row r="19" spans="2:17" s="1" customFormat="1" ht="19.5" customHeight="1" x14ac:dyDescent="0.25">
      <c r="B19" s="49"/>
      <c r="C19" s="50" t="s">
        <v>68</v>
      </c>
      <c r="D19" s="47">
        <v>109</v>
      </c>
      <c r="E19" s="47">
        <v>140</v>
      </c>
      <c r="F19" s="47">
        <v>148</v>
      </c>
      <c r="G19" s="47">
        <v>262</v>
      </c>
      <c r="H19" s="47">
        <v>263</v>
      </c>
      <c r="I19" s="47">
        <v>311</v>
      </c>
      <c r="J19" s="47">
        <v>312</v>
      </c>
      <c r="K19" s="47">
        <v>218</v>
      </c>
      <c r="L19" s="47">
        <v>157</v>
      </c>
      <c r="M19" s="47">
        <v>179</v>
      </c>
      <c r="N19" s="47">
        <v>169</v>
      </c>
      <c r="O19" s="47">
        <v>127</v>
      </c>
      <c r="P19" s="15">
        <f t="shared" si="2"/>
        <v>2395</v>
      </c>
      <c r="Q19" s="36"/>
    </row>
    <row r="20" spans="2:17" s="1" customFormat="1" ht="19.5" customHeight="1" x14ac:dyDescent="0.25">
      <c r="B20" s="10"/>
      <c r="C20" s="11" t="s">
        <v>69</v>
      </c>
      <c r="D20" s="45">
        <v>1328</v>
      </c>
      <c r="E20" s="45">
        <v>1449</v>
      </c>
      <c r="F20" s="45">
        <v>2002</v>
      </c>
      <c r="G20" s="45">
        <v>1610</v>
      </c>
      <c r="H20" s="45">
        <v>1391</v>
      </c>
      <c r="I20" s="45">
        <v>1311</v>
      </c>
      <c r="J20" s="45">
        <v>1221</v>
      </c>
      <c r="K20" s="45">
        <v>1292</v>
      </c>
      <c r="L20" s="45">
        <v>1041</v>
      </c>
      <c r="M20" s="45">
        <v>1125</v>
      </c>
      <c r="N20" s="45">
        <v>1414</v>
      </c>
      <c r="O20" s="45">
        <v>1302</v>
      </c>
      <c r="P20" s="34">
        <f t="shared" si="2"/>
        <v>16486</v>
      </c>
      <c r="Q20" s="36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8">
    <pageSetUpPr fitToPage="1"/>
  </sheetPr>
  <dimension ref="B2:R30"/>
  <sheetViews>
    <sheetView tabSelected="1" topLeftCell="A13" workbookViewId="0">
      <selection activeCell="D21" sqref="D21"/>
    </sheetView>
  </sheetViews>
  <sheetFormatPr defaultRowHeight="15" x14ac:dyDescent="0.25"/>
  <cols>
    <col min="2" max="2" width="5.42578125" style="1" customWidth="1"/>
    <col min="3" max="3" width="34.28515625" style="1" bestFit="1" customWidth="1"/>
    <col min="4" max="4" width="9.5703125" style="1" bestFit="1" customWidth="1"/>
    <col min="5" max="14" width="10.5703125" style="1" bestFit="1" customWidth="1"/>
    <col min="15" max="15" width="11.28515625" style="1" customWidth="1"/>
    <col min="16" max="16" width="13.5703125" style="1" customWidth="1"/>
    <col min="17" max="17" width="9.5703125" style="1" customWidth="1"/>
  </cols>
  <sheetData>
    <row r="2" spans="2:18" ht="23.25" x14ac:dyDescent="0.25">
      <c r="B2" s="107" t="s">
        <v>70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8" ht="18.75" x14ac:dyDescent="0.25">
      <c r="B3" s="19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8" x14ac:dyDescent="0.25">
      <c r="P4" s="1" t="s">
        <v>36</v>
      </c>
    </row>
    <row r="5" spans="2:18" ht="21" x14ac:dyDescent="0.25">
      <c r="B5" s="6"/>
      <c r="C5" s="7" t="s">
        <v>36</v>
      </c>
      <c r="D5" s="62">
        <v>2021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4"/>
      <c r="Q5" s="23"/>
      <c r="R5" s="56"/>
    </row>
    <row r="6" spans="2:18" ht="19.5" customHeight="1" x14ac:dyDescent="0.25">
      <c r="B6" s="12"/>
      <c r="C6" s="11"/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52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5" t="s">
        <v>37</v>
      </c>
      <c r="Q6" s="2"/>
    </row>
    <row r="7" spans="2:18" s="1" customFormat="1" ht="19.5" customHeight="1" x14ac:dyDescent="0.25">
      <c r="B7" s="9" t="s">
        <v>38</v>
      </c>
      <c r="C7" s="8"/>
      <c r="D7" s="20">
        <f>+D8+D11+D12</f>
        <v>229</v>
      </c>
      <c r="E7" s="20">
        <f t="shared" ref="E7:O7" si="0">+E8+E11+E12</f>
        <v>495</v>
      </c>
      <c r="F7" s="20">
        <f t="shared" si="0"/>
        <v>544</v>
      </c>
      <c r="G7" s="20">
        <f t="shared" si="0"/>
        <v>591</v>
      </c>
      <c r="H7" s="20">
        <f t="shared" si="0"/>
        <v>593</v>
      </c>
      <c r="I7" s="20">
        <f t="shared" si="0"/>
        <v>767</v>
      </c>
      <c r="J7" s="20">
        <f t="shared" si="0"/>
        <v>702</v>
      </c>
      <c r="K7" s="20">
        <f t="shared" si="0"/>
        <v>824</v>
      </c>
      <c r="L7" s="20">
        <f t="shared" si="0"/>
        <v>783</v>
      </c>
      <c r="M7" s="20">
        <f t="shared" si="0"/>
        <v>724</v>
      </c>
      <c r="N7" s="20">
        <f t="shared" si="0"/>
        <v>752</v>
      </c>
      <c r="O7" s="20">
        <f t="shared" si="0"/>
        <v>997</v>
      </c>
      <c r="P7" s="20">
        <f t="shared" ref="P7:P12" si="1">SUM(D7:O7)</f>
        <v>8001</v>
      </c>
      <c r="Q7" s="3"/>
    </row>
    <row r="8" spans="2:18" s="1" customFormat="1" ht="19.5" customHeight="1" x14ac:dyDescent="0.25">
      <c r="B8" s="13" t="s">
        <v>39</v>
      </c>
      <c r="C8" s="14"/>
      <c r="D8" s="21">
        <f>+D9+D10</f>
        <v>0</v>
      </c>
      <c r="E8" s="21">
        <f t="shared" ref="E8:O8" si="2">+E9+E10</f>
        <v>0</v>
      </c>
      <c r="F8" s="21">
        <f t="shared" si="2"/>
        <v>0</v>
      </c>
      <c r="G8" s="21">
        <f t="shared" si="2"/>
        <v>0</v>
      </c>
      <c r="H8" s="21">
        <f t="shared" si="2"/>
        <v>0</v>
      </c>
      <c r="I8" s="21">
        <f t="shared" si="2"/>
        <v>0</v>
      </c>
      <c r="J8" s="21">
        <f t="shared" si="2"/>
        <v>0</v>
      </c>
      <c r="K8" s="21">
        <f t="shared" si="2"/>
        <v>0</v>
      </c>
      <c r="L8" s="21">
        <f t="shared" si="2"/>
        <v>0</v>
      </c>
      <c r="M8" s="21">
        <f t="shared" si="2"/>
        <v>0</v>
      </c>
      <c r="N8" s="21">
        <f t="shared" si="2"/>
        <v>0</v>
      </c>
      <c r="O8" s="21">
        <f t="shared" si="2"/>
        <v>0</v>
      </c>
      <c r="P8" s="21">
        <f t="shared" si="1"/>
        <v>0</v>
      </c>
      <c r="Q8" s="3"/>
    </row>
    <row r="9" spans="2:18" s="1" customFormat="1" ht="19.5" customHeight="1" x14ac:dyDescent="0.25">
      <c r="B9" s="16"/>
      <c r="C9" s="14" t="s">
        <v>40</v>
      </c>
      <c r="D9" s="15">
        <f>+[1]ZZ!B517</f>
        <v>0</v>
      </c>
      <c r="E9" s="15">
        <f>+[1]ZZ!C517</f>
        <v>0</v>
      </c>
      <c r="F9" s="15">
        <f>+[1]ZZ!D517</f>
        <v>0</v>
      </c>
      <c r="G9" s="15">
        <f>+[1]ZZ!E517</f>
        <v>0</v>
      </c>
      <c r="H9" s="15">
        <f>+[1]ZZ!F517</f>
        <v>0</v>
      </c>
      <c r="I9" s="15">
        <f>+[1]ZZ!G517</f>
        <v>0</v>
      </c>
      <c r="J9" s="15">
        <f>+[1]ZZ!H517</f>
        <v>0</v>
      </c>
      <c r="K9" s="15">
        <f>+[1]ZZ!I517</f>
        <v>0</v>
      </c>
      <c r="L9" s="15">
        <f>+[1]ZZ!J517</f>
        <v>0</v>
      </c>
      <c r="M9" s="15">
        <f>+[1]ZZ!K517</f>
        <v>0</v>
      </c>
      <c r="N9" s="15">
        <f>+[1]ZZ!L517</f>
        <v>0</v>
      </c>
      <c r="O9" s="15">
        <f>+[1]ZZ!M517</f>
        <v>0</v>
      </c>
      <c r="P9" s="15">
        <f t="shared" si="1"/>
        <v>0</v>
      </c>
      <c r="Q9" s="3"/>
    </row>
    <row r="10" spans="2:18" s="1" customFormat="1" ht="19.5" customHeight="1" x14ac:dyDescent="0.25">
      <c r="B10" s="16"/>
      <c r="C10" s="14" t="s">
        <v>41</v>
      </c>
      <c r="D10" s="15">
        <f>+[1]ZZ!B518</f>
        <v>0</v>
      </c>
      <c r="E10" s="15">
        <f>+[1]ZZ!C518</f>
        <v>0</v>
      </c>
      <c r="F10" s="15">
        <f>+[1]ZZ!D518</f>
        <v>0</v>
      </c>
      <c r="G10" s="15">
        <f>+[1]ZZ!E518</f>
        <v>0</v>
      </c>
      <c r="H10" s="15">
        <f>+[1]ZZ!F518</f>
        <v>0</v>
      </c>
      <c r="I10" s="15">
        <f>+[1]ZZ!G518</f>
        <v>0</v>
      </c>
      <c r="J10" s="15">
        <f>+[1]ZZ!H518</f>
        <v>0</v>
      </c>
      <c r="K10" s="15">
        <f>+[1]ZZ!I518</f>
        <v>0</v>
      </c>
      <c r="L10" s="15">
        <f>+[1]ZZ!J518</f>
        <v>0</v>
      </c>
      <c r="M10" s="15">
        <f>+[1]ZZ!K518</f>
        <v>0</v>
      </c>
      <c r="N10" s="15">
        <f>+[1]ZZ!L518</f>
        <v>0</v>
      </c>
      <c r="O10" s="15">
        <f>+[1]ZZ!M518</f>
        <v>0</v>
      </c>
      <c r="P10" s="15">
        <f t="shared" si="1"/>
        <v>0</v>
      </c>
      <c r="Q10" s="3"/>
    </row>
    <row r="11" spans="2:18" s="1" customFormat="1" ht="19.5" customHeight="1" x14ac:dyDescent="0.25">
      <c r="B11" s="13" t="s">
        <v>42</v>
      </c>
      <c r="C11" s="14"/>
      <c r="D11" s="21">
        <v>145</v>
      </c>
      <c r="E11" s="21">
        <v>364</v>
      </c>
      <c r="F11" s="21">
        <v>380</v>
      </c>
      <c r="G11" s="21">
        <v>415</v>
      </c>
      <c r="H11" s="21">
        <v>367</v>
      </c>
      <c r="I11" s="21">
        <v>598</v>
      </c>
      <c r="J11" s="21">
        <v>579</v>
      </c>
      <c r="K11" s="21">
        <v>515</v>
      </c>
      <c r="L11" s="21">
        <v>683</v>
      </c>
      <c r="M11" s="21">
        <v>640</v>
      </c>
      <c r="N11" s="21">
        <v>576</v>
      </c>
      <c r="O11" s="21">
        <v>828</v>
      </c>
      <c r="P11" s="21">
        <f t="shared" si="1"/>
        <v>6090</v>
      </c>
      <c r="Q11" s="3"/>
    </row>
    <row r="12" spans="2:18" s="1" customFormat="1" ht="19.5" customHeight="1" x14ac:dyDescent="0.25">
      <c r="B12" s="126" t="s">
        <v>48</v>
      </c>
      <c r="C12" s="33"/>
      <c r="D12" s="48">
        <v>84</v>
      </c>
      <c r="E12" s="48">
        <v>131</v>
      </c>
      <c r="F12" s="48">
        <v>164</v>
      </c>
      <c r="G12" s="48">
        <v>176</v>
      </c>
      <c r="H12" s="48">
        <v>226</v>
      </c>
      <c r="I12" s="48">
        <v>169</v>
      </c>
      <c r="J12" s="48">
        <v>123</v>
      </c>
      <c r="K12" s="48">
        <v>309</v>
      </c>
      <c r="L12" s="48">
        <v>100</v>
      </c>
      <c r="M12" s="48">
        <v>84</v>
      </c>
      <c r="N12" s="48">
        <v>176</v>
      </c>
      <c r="O12" s="48">
        <v>169</v>
      </c>
      <c r="P12" s="48">
        <f t="shared" si="1"/>
        <v>1911</v>
      </c>
      <c r="Q12" s="3"/>
    </row>
    <row r="16" spans="2:18" ht="23.25" x14ac:dyDescent="0.25">
      <c r="B16" s="107" t="s">
        <v>71</v>
      </c>
    </row>
    <row r="18" spans="2:17" x14ac:dyDescent="0.25">
      <c r="P18" s="1" t="s">
        <v>72</v>
      </c>
    </row>
    <row r="19" spans="2:17" ht="21" x14ac:dyDescent="0.25">
      <c r="B19" s="6"/>
      <c r="C19" s="7" t="s">
        <v>36</v>
      </c>
      <c r="D19" s="62">
        <v>2021</v>
      </c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4"/>
    </row>
    <row r="20" spans="2:17" ht="18.75" customHeight="1" x14ac:dyDescent="0.25">
      <c r="B20" s="12"/>
      <c r="C20" s="11"/>
      <c r="D20" s="4" t="s">
        <v>1</v>
      </c>
      <c r="E20" s="4" t="s">
        <v>2</v>
      </c>
      <c r="F20" s="4" t="s">
        <v>3</v>
      </c>
      <c r="G20" s="4" t="s">
        <v>4</v>
      </c>
      <c r="H20" s="4" t="s">
        <v>5</v>
      </c>
      <c r="I20" s="4" t="s">
        <v>6</v>
      </c>
      <c r="J20" s="52" t="s">
        <v>7</v>
      </c>
      <c r="K20" s="4" t="s">
        <v>8</v>
      </c>
      <c r="L20" s="4" t="s">
        <v>9</v>
      </c>
      <c r="M20" s="4" t="s">
        <v>10</v>
      </c>
      <c r="N20" s="4" t="s">
        <v>11</v>
      </c>
      <c r="O20" s="4" t="s">
        <v>12</v>
      </c>
      <c r="P20" s="5" t="s">
        <v>37</v>
      </c>
    </row>
    <row r="21" spans="2:17" ht="21.75" customHeight="1" x14ac:dyDescent="0.25">
      <c r="B21" s="127" t="s">
        <v>38</v>
      </c>
      <c r="C21" s="27"/>
      <c r="D21" s="128">
        <v>451212.57199999999</v>
      </c>
      <c r="E21" s="128">
        <v>602690.82969999989</v>
      </c>
      <c r="F21" s="128">
        <v>677002.41048099997</v>
      </c>
      <c r="G21" s="128">
        <v>644914.26139948005</v>
      </c>
      <c r="H21" s="128">
        <v>675529.21228019637</v>
      </c>
      <c r="I21" s="128">
        <v>594989.01745981514</v>
      </c>
      <c r="J21" s="128">
        <v>558825.07647245633</v>
      </c>
      <c r="K21" s="128">
        <v>688686.8520549743</v>
      </c>
      <c r="L21" s="128">
        <v>634598.74666263128</v>
      </c>
      <c r="M21" s="128">
        <v>667396.3224300521</v>
      </c>
      <c r="N21" s="128">
        <v>648421.5841313632</v>
      </c>
      <c r="O21" s="128">
        <v>748955.91074524249</v>
      </c>
      <c r="P21" s="128">
        <f>SUM(D21:O21)</f>
        <v>7593222.7958172113</v>
      </c>
    </row>
    <row r="25" spans="2:17" ht="23.25" x14ac:dyDescent="0.25">
      <c r="B25" s="107" t="s">
        <v>73</v>
      </c>
    </row>
    <row r="27" spans="2:17" x14ac:dyDescent="0.25">
      <c r="O27" s="1" t="s">
        <v>74</v>
      </c>
    </row>
    <row r="28" spans="2:17" ht="21" x14ac:dyDescent="0.25">
      <c r="B28" s="6"/>
      <c r="C28" s="7" t="s">
        <v>36</v>
      </c>
      <c r="D28" s="62">
        <v>2021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4"/>
      <c r="Q28"/>
    </row>
    <row r="29" spans="2:17" x14ac:dyDescent="0.25">
      <c r="B29" s="12"/>
      <c r="C29" s="11"/>
      <c r="D29" s="4" t="s">
        <v>1</v>
      </c>
      <c r="E29" s="4" t="s">
        <v>2</v>
      </c>
      <c r="F29" s="4" t="s">
        <v>3</v>
      </c>
      <c r="G29" s="4" t="s">
        <v>4</v>
      </c>
      <c r="H29" s="4" t="s">
        <v>5</v>
      </c>
      <c r="I29" s="4" t="s">
        <v>6</v>
      </c>
      <c r="J29" s="52" t="s">
        <v>7</v>
      </c>
      <c r="K29" s="4" t="s">
        <v>8</v>
      </c>
      <c r="L29" s="4" t="s">
        <v>9</v>
      </c>
      <c r="M29" s="4" t="s">
        <v>10</v>
      </c>
      <c r="N29" s="4" t="s">
        <v>11</v>
      </c>
      <c r="O29" s="4" t="s">
        <v>12</v>
      </c>
      <c r="Q29"/>
    </row>
    <row r="30" spans="2:17" ht="15.75" customHeight="1" x14ac:dyDescent="0.25">
      <c r="B30" s="127" t="s">
        <v>38</v>
      </c>
      <c r="C30" s="27"/>
      <c r="D30" s="128">
        <v>103384</v>
      </c>
      <c r="E30" s="128">
        <v>104658</v>
      </c>
      <c r="F30" s="128">
        <v>104701</v>
      </c>
      <c r="G30" s="128">
        <v>104687</v>
      </c>
      <c r="H30" s="128">
        <v>104082</v>
      </c>
      <c r="I30" s="128">
        <v>102732</v>
      </c>
      <c r="J30" s="128">
        <v>102740</v>
      </c>
      <c r="K30" s="128">
        <v>103017</v>
      </c>
      <c r="L30" s="128">
        <v>102963</v>
      </c>
      <c r="M30" s="128">
        <v>102625</v>
      </c>
      <c r="N30" s="128">
        <v>102583</v>
      </c>
      <c r="O30" s="128">
        <v>101050</v>
      </c>
      <c r="Q30"/>
    </row>
  </sheetData>
  <pageMargins left="0.31496062992125984" right="0.31496062992125984" top="0.78740157480314965" bottom="0.78740157480314965" header="0.31496062992125984" footer="0.31496062992125984"/>
  <pageSetup paperSize="9" scale="41" fitToHeight="1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Índice</vt:lpstr>
      <vt:lpstr>I. Licenciamento</vt:lpstr>
      <vt:lpstr>II. Licenciamento Motorização</vt:lpstr>
      <vt:lpstr>III. Licenciamento Combustível</vt:lpstr>
      <vt:lpstr>IV. Licenciamento Empresa</vt:lpstr>
      <vt:lpstr>V. Exportação Volume</vt:lpstr>
      <vt:lpstr>VI. Produção</vt:lpstr>
      <vt:lpstr>VII. Outras informações</vt:lpstr>
    </vt:vector>
  </TitlesOfParts>
  <Company>ANFAVEA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Lopez</dc:creator>
  <cp:lastModifiedBy>Eduardo Lopez</cp:lastModifiedBy>
  <cp:lastPrinted>2011-08-19T20:06:29Z</cp:lastPrinted>
  <dcterms:created xsi:type="dcterms:W3CDTF">2011-07-20T12:20:43Z</dcterms:created>
  <dcterms:modified xsi:type="dcterms:W3CDTF">2022-01-13T18:48:41Z</dcterms:modified>
</cp:coreProperties>
</file>