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ocumentos\Programas\python\autoRancho\templates\"/>
    </mc:Choice>
  </mc:AlternateContent>
  <xr:revisionPtr revIDLastSave="0" documentId="13_ncr:1_{31B23E9D-BF91-4EFB-8C5F-5B492D2B07E3}" xr6:coauthVersionLast="47" xr6:coauthVersionMax="47" xr10:uidLastSave="{00000000-0000-0000-0000-000000000000}"/>
  <bookViews>
    <workbookView xWindow="-108" yWindow="-108" windowWidth="23256" windowHeight="12456" xr2:uid="{7DF6366A-B2EB-4283-B8F8-84095FA92494}"/>
  </bookViews>
  <sheets>
    <sheet name="Planilha1" sheetId="1" r:id="rId1"/>
    <sheet name="VALE" sheetId="2" r:id="rId2"/>
  </sheets>
  <definedNames>
    <definedName name="_xlnm.Print_Area" localSheetId="0">Planilha1!$A$1:$R$63</definedName>
    <definedName name="_xlnm.Print_Area" localSheetId="1">VALE!$A$4:$E$34</definedName>
    <definedName name="Print_Area_0_0" localSheetId="1">VALE!$A$4:$E$68</definedName>
    <definedName name="Print_Area_0_0_0" localSheetId="1">VALE!$A$4:$E$68</definedName>
    <definedName name="Print_Area_0_0_0_0" localSheetId="1">VALE!$A$4:$E$68</definedName>
    <definedName name="Print_Area_0_0_0_0_0_0" localSheetId="1">VALE!$A$4:$E$68</definedName>
    <definedName name="Print_Area_0_0_0_0_0_0_0_0" localSheetId="1">VALE!$A$4:$E$68</definedName>
    <definedName name="Print_Area_0_0_0_0_0_0_0_0_0_0" localSheetId="1">VALE!$A$4:$E$68</definedName>
    <definedName name="Print_Area_0_0_0_0_0_0_0_0_0_0_0_0" localSheetId="1">VALE!$A$4:$E$68</definedName>
    <definedName name="Print_Area_0_0_0_0_0_0_0_0_0_0_0_0_0_0" localSheetId="1">VALE!$A$4:$E$68</definedName>
    <definedName name="Print_Area_0_0_0_0_0_0_0_0_0_0_0_0_0_0_0_0" localSheetId="1">VALE!$A$4:$E$68</definedName>
    <definedName name="Print_Area_0_0_0_0_0_0_0_0_0_0_0_0_0_0_0_0_0_0" localSheetId="1">VALE!$A$4:$E$68</definedName>
    <definedName name="Print_Area_0_0_0_0_0_0_0_0_0_0_0_0_0_0_0_0_0_0_0_0" localSheetId="1">VALE!$A$4:$E$68</definedName>
    <definedName name="Print_Area_0_0_0_0_0_0_0_0_0_0_0_0_0_0_0_0_0_0_0_0_0_0" localSheetId="1">VALE!$A$4:$E$68</definedName>
    <definedName name="Print_Area_0_0_0_0_0_0_0_0_0_0_0_0_0_0_0_0_0_0_0_0_0_0_0_0" localSheetId="1">VALE!$A$4:$E$68</definedName>
    <definedName name="Print_Area_0_0_0_0_0_0_0_0_0_0_0_0_0_0_0_0_0_0_0_0_0_0_0_0_0_0" localSheetId="1">VALE!$A$4:$E$68</definedName>
    <definedName name="Print_Area_0_0_0_0_0_0_0_0_0_0_0_0_0_0_0_0_0_0_0_0_0_0_0_0_0_0_0_0" localSheetId="1">VALE!$A$4:$E$68</definedName>
    <definedName name="Print_Area_0_0_0_0_0_0_0_0_0_0_0_0_0_0_0_0_0_0_0_0_0_0_0_0_0_0_0_0_0_0" localSheetId="1">VALE!$A$4:$E$68</definedName>
    <definedName name="Print_Area_0_0_0_0_0_0_0_0_0_0_0_0_0_0_0_0_0_0_0_0_0_0_0_0_0_0_0_0_0_0_0_0" localSheetId="1">VALE!$A$4:$E$68</definedName>
    <definedName name="Print_Area_0_0_0_0_0_0_0_0_0_0_0_0_0_0_0_0_0_0_0_0_0_0_0_0_0_0_0_0_0_0_0_0_0_0" localSheetId="1">VALE!$A$4:$E$68</definedName>
    <definedName name="Print_Area_0_0_0_0_0_0_0_0_0_0_0_0_0_0_0_0_0_0_0_0_0_0_0_0_0_0_0_0_0_0_0_0_0_0_0" localSheetId="1">VALE!$A$4:$E$36</definedName>
    <definedName name="Print_Area_0_0_0_0_0_0_0_0_0_0_0_0_0_0_0_0_0_0_0_0_0_0_0_0_0_0_0_0_0_0_0_0_0_0_0_0" localSheetId="1">VALE!$A$4:$E$36</definedName>
    <definedName name="Print_Area_0_0_0_0_0_0_0_0_0_0_0_0_0_0_0_0_0_0_0_0_0_0_0_0_0_0_0_0_0_0_0_0_0_0_0_0_0" localSheetId="1">VALE!$A$4:$E$36</definedName>
    <definedName name="Print_Area_0_0_0_0_0_0_0_0_0_0_0_0_0_0_0_0_0_0_0_0_0_0_0_0_0_0_0_0_0_0_0_0_0_0_0_0_0_0" localSheetId="1">VALE!$A$4:$E$36</definedName>
    <definedName name="Print_Area_0_0_0_0_0_0_0_0_0_0_0_0_0_0_0_0_0_0_0_0_0_0_0_0_0_0_0_0_0_0_0_0_0_0_0_0_0_0_0" localSheetId="1">VALE!$A$4:$E$36</definedName>
    <definedName name="Print_Area_0_0_0_0_0_0_0_0_0_0_0_0_0_0_0_0_0_0_0_0_0_0_0_0_0_0_0_0_0_0_0_0_0_0_0_0_0_0_0_0" localSheetId="1">VALE!$A$4:$E$36</definedName>
    <definedName name="Print_Area_0_0_0_0_0_0_0_0_0_0_0_0_0_0_0_0_0_0_0_0_0_0_0_0_0_0_0_0_0_0_0_0_0_0_0_0_0_0_0_0_0" localSheetId="1">VALE!$A$4:$E$36</definedName>
    <definedName name="Print_Area_0_0_0_0_0_0_0_0_0_0_0_0_0_0_0_0_0_0_0_0_0_0_0_0_0_0_0_0_0_0_0_0_0_0_0_0_0_0_0_0_0_0" localSheetId="1">VALE!$A$4:$E$36</definedName>
    <definedName name="Print_Area_0_0_0_0_0_0_0_0_0_0_0_0_0_0_0_0_0_0_0_0_0_0_0_0_0_0_0_0_0_0_0_0_0_0_0_0_0_0_0_0_0_0_0" localSheetId="1">VALE!$A$4:$E$36</definedName>
    <definedName name="Print_Area_0_0_0_0_0_0_0_0_0_0_0_0_0_0_0_0_0_0_0_0_0_0_0_0_0_0_0_0_0_0_0_0_0_0_0_0_0_0_0_0_0_0_0_0" localSheetId="1">VALE!$A$4:$E$36</definedName>
    <definedName name="Print_Area_0_0_0_0_0_0_0_0_0_0_0_0_0_0_0_0_0_0_0_0_0_0_0_0_0_0_0_0_0_0_0_0_0_0_0_0_0_0_0_0_0_0_0_0_0" localSheetId="1">VALE!$A$4:$E$36</definedName>
    <definedName name="Print_Area_0_0_0_0_0_0_0_0_0_0_0_0_0_0_0_0_0_0_0_0_0_0_0_0_0_0_0_0_0_0_0_0_0_0_0_0_0_0_0_0_0_0_0_0_0_0" localSheetId="1">VALE!$A$4:$E$36</definedName>
    <definedName name="Print_Area_0_0_0_0_0_0_0_0_0_0_0_0_0_0_0_0_0_0_0_0_0_0_0_0_0_0_0_0_0_0_0_0_0_0_0_0_0_0_0_0_0_0_0_0_0_0_0" localSheetId="1">VALE!$A$4:$E$36</definedName>
    <definedName name="Print_Area_0_0_0_0_0_0_0_0_0_0_0_0_0_0_0_0_0_0_0_0_0_0_0_0_0_0_0_0_0_0_0_0_0_0_0_0_0_0_0_0_0_0_0_0_0_0_0_0" localSheetId="1">VALE!$A$4:$E$36</definedName>
    <definedName name="Print_Area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_0" localSheetId="1">VALE!$A$4:$E$36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28" i="2"/>
  <c r="F58" i="1"/>
  <c r="E58" i="1"/>
  <c r="D58" i="1"/>
  <c r="R57" i="1"/>
  <c r="Q57" i="1"/>
  <c r="P57" i="1"/>
  <c r="F46" i="1"/>
  <c r="E46" i="1"/>
  <c r="D46" i="1"/>
  <c r="F24" i="1"/>
  <c r="D16" i="2" s="1"/>
  <c r="E24" i="1"/>
  <c r="C16" i="2" s="1"/>
  <c r="D24" i="1"/>
  <c r="B16" i="2" s="1"/>
  <c r="R22" i="1"/>
  <c r="Q22" i="1"/>
  <c r="P22" i="1"/>
  <c r="F9" i="1"/>
  <c r="D10" i="2" s="1"/>
  <c r="E9" i="1"/>
  <c r="C10" i="2" s="1"/>
  <c r="D9" i="1"/>
  <c r="B10" i="2" s="1"/>
  <c r="M3" i="1"/>
  <c r="O3" i="1" s="1"/>
  <c r="C3" i="1"/>
  <c r="E16" i="2" l="1"/>
  <c r="E10" i="2"/>
  <c r="C22" i="2"/>
  <c r="E22" i="2" s="1"/>
  <c r="D22" i="2"/>
  <c r="B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 Dal Lago</author>
  </authors>
  <commentList>
    <comment ref="C6" authorId="0" shapeId="0" xr:uid="{8C5D687A-F476-4138-A354-300803498086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CURSO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13" authorId="0" shapeId="0" xr:uid="{93FB9D6E-E347-4278-B30D-7CA34025E00A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5" authorId="0" shapeId="0" xr:uid="{BD09ED5C-464D-4A4D-B9AE-9DEB3180770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8" authorId="0" shapeId="0" xr:uid="{389B134A-8DC1-404F-B0E8-A157AD8FBC40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3" authorId="0" shapeId="0" xr:uid="{0C03CE89-DD0F-4763-8260-02698735FFF5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FÉRIAS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3" authorId="0" shapeId="0" xr:uid="{CA7EE25D-8719-4038-8FF1-22B366999899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4" authorId="0" shapeId="0" xr:uid="{EC5322B5-7017-4D07-8056-AA40517F82E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MISSÃO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5" authorId="0" shapeId="0" xr:uid="{07B1E1ED-A144-4B26-B836-89FE36024053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53" authorId="0" shapeId="0" xr:uid="{F51506F7-6109-414A-8F49-6A5B801B0E3B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</commentList>
</comments>
</file>

<file path=xl/sharedStrings.xml><?xml version="1.0" encoding="utf-8"?>
<sst xmlns="http://schemas.openxmlformats.org/spreadsheetml/2006/main" count="238" uniqueCount="59">
  <si>
    <t>2º ESQUADRÃO DE CARROS DE COMBATE</t>
  </si>
  <si>
    <t>OFICIAIS</t>
  </si>
  <si>
    <t>SD EP</t>
  </si>
  <si>
    <t>POSTO</t>
  </si>
  <si>
    <t>NOME</t>
  </si>
  <si>
    <t>C</t>
  </si>
  <si>
    <t>A</t>
  </si>
  <si>
    <t>J</t>
  </si>
  <si>
    <t>GRAD</t>
  </si>
  <si>
    <t>NR</t>
  </si>
  <si>
    <t>TEN</t>
  </si>
  <si>
    <t>-</t>
  </si>
  <si>
    <t xml:space="preserve"> </t>
  </si>
  <si>
    <t>ASP OF</t>
  </si>
  <si>
    <t>TOTAL OFICIAIS</t>
  </si>
  <si>
    <t>ST / SGT</t>
  </si>
  <si>
    <t>ST</t>
  </si>
  <si>
    <t>X</t>
  </si>
  <si>
    <t>1º SGT</t>
  </si>
  <si>
    <t>2º SGT</t>
  </si>
  <si>
    <t>3º SGT</t>
  </si>
  <si>
    <t>3° SGT</t>
  </si>
  <si>
    <t xml:space="preserve"> -</t>
  </si>
  <si>
    <t>TOTAL SD EP</t>
  </si>
  <si>
    <t>TOTAL ST / SGT</t>
  </si>
  <si>
    <t>SD EV</t>
  </si>
  <si>
    <t>CB EP</t>
  </si>
  <si>
    <t>TOTAL CB</t>
  </si>
  <si>
    <t>SERVIÇO</t>
  </si>
  <si>
    <t>PLANTÃO 1</t>
  </si>
  <si>
    <t>PLANTÃO 2</t>
  </si>
  <si>
    <t>PLANTÃO 3</t>
  </si>
  <si>
    <t>GUARDA 1</t>
  </si>
  <si>
    <t>GUARDA 2</t>
  </si>
  <si>
    <t>GUARDA 3</t>
  </si>
  <si>
    <t>GUARDA 4</t>
  </si>
  <si>
    <t>PAIOL 1</t>
  </si>
  <si>
    <t>TOTAL SD EV</t>
  </si>
  <si>
    <t>TOTAL</t>
  </si>
  <si>
    <t>_________________________</t>
  </si>
  <si>
    <t>FURRIEL</t>
  </si>
  <si>
    <t>VISTO</t>
  </si>
  <si>
    <t xml:space="preserve">  6º REGIMENTO DE CAVALARIA BLINDADO</t>
  </si>
  <si>
    <t>____________
Fisc Adm</t>
  </si>
  <si>
    <t>2° ESQUADRÃO DE CARROS DE COMBATE</t>
  </si>
  <si>
    <t>Vale Diário para o dia</t>
  </si>
  <si>
    <t>Café</t>
  </si>
  <si>
    <t>Almoço</t>
  </si>
  <si>
    <t>Jantar</t>
  </si>
  <si>
    <t>Total</t>
  </si>
  <si>
    <t>Oficiais</t>
  </si>
  <si>
    <t>ST/Sgt</t>
  </si>
  <si>
    <t>Cb/Sd</t>
  </si>
  <si>
    <t>________________________________________</t>
  </si>
  <si>
    <t>Furriel</t>
  </si>
  <si>
    <t>Cmt SU</t>
  </si>
  <si>
    <t>,</t>
  </si>
  <si>
    <t xml:space="preserve">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</si>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</sst>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"/>
    <numFmt numFmtId="165" formatCode="dddd"/>
    <numFmt numFmtId="166" formatCode="dd&quot; de &quot;mmmm&quot; de &quot;yyyy"/>
    <numFmt numFmtId="167" formatCode="d&quot; de &quot;mmmm&quot; de &quot;yyyy"/>
    <numFmt numFmtId="168" formatCode="#,##0.00&quot; &quot;;#,##0.00&quot; &quot;;&quot;-&quot;#&quot; &quot;;@&quot; &quot;"/>
    <numFmt numFmtId="169" formatCode="[$R$-416]&quot; &quot;#,##0.00;[Red]&quot;-&quot;[$R$-416]&quot; &quot;#,##0.00"/>
  </numFmts>
  <fonts count="33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outline/>
      <shadow/>
      <sz val="28"/>
      <color rgb="FF000000"/>
      <name val="Arial Black"/>
      <family val="2"/>
    </font>
    <font>
      <b/>
      <sz val="12"/>
      <color rgb="FF000000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rgb="FF111111"/>
      <name val="Arial"/>
      <family val="2"/>
    </font>
    <font>
      <sz val="13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Calibri"/>
      <family val="2"/>
    </font>
    <font>
      <b/>
      <sz val="18"/>
      <color rgb="FF000000"/>
      <name val="Times New Roman1"/>
    </font>
    <font>
      <b/>
      <sz val="20"/>
      <color rgb="FF000000"/>
      <name val="Times New Roman1"/>
    </font>
    <font>
      <b/>
      <sz val="18"/>
      <color rgb="FF000000"/>
      <name val="Times New Roman"/>
      <family val="1"/>
    </font>
    <font>
      <b/>
      <sz val="20"/>
      <color rgb="FF000000"/>
      <name val="Times New Roman"/>
      <family val="1"/>
    </font>
    <font>
      <sz val="18"/>
      <color rgb="FF000000"/>
      <name val="Times New Roman"/>
      <family val="1"/>
    </font>
    <font>
      <sz val="20"/>
      <color rgb="FF000000"/>
      <name val="Times New Roman"/>
      <family val="1"/>
    </font>
    <font>
      <sz val="20"/>
      <color rgb="FF000000"/>
      <name val="Times New Roman1"/>
    </font>
    <font>
      <b/>
      <sz val="22"/>
      <color rgb="FF000000"/>
      <name val="Arial"/>
      <family val="2"/>
    </font>
    <font>
      <sz val="12"/>
      <color rgb="FF000000"/>
      <name val="Times New Roman"/>
      <family val="1"/>
    </font>
    <font>
      <b/>
      <u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83CAFF"/>
        <bgColor rgb="FF83CAFF"/>
      </patternFill>
    </fill>
    <fill>
      <patternFill patternType="solid">
        <fgColor rgb="FF99CCFF"/>
        <bgColor rgb="FF99CC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168" fontId="1" fillId="0" borderId="0" applyFont="0" applyBorder="0" applyProtection="0"/>
    <xf numFmtId="9" fontId="1" fillId="0" borderId="0" applyFon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>
      <alignment textRotation="90"/>
    </xf>
    <xf numFmtId="0" fontId="8" fillId="0" borderId="0" applyNumberFormat="0" applyBorder="0" applyProtection="0"/>
    <xf numFmtId="0" fontId="7" fillId="0" borderId="0" applyNumberFormat="0" applyBorder="0" applyProtection="0">
      <alignment textRotation="90"/>
    </xf>
    <xf numFmtId="0" fontId="9" fillId="0" borderId="0" applyNumberFormat="0" applyBorder="0" applyProtection="0"/>
    <xf numFmtId="0" fontId="10" fillId="8" borderId="0" applyNumberFormat="0" applyBorder="0" applyProtection="0"/>
    <xf numFmtId="0" fontId="11" fillId="8" borderId="1" applyNumberFormat="0" applyProtection="0"/>
    <xf numFmtId="0" fontId="12" fillId="0" borderId="0" applyNumberFormat="0" applyBorder="0" applyProtection="0"/>
    <xf numFmtId="169" fontId="12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65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16" fillId="11" borderId="3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0" fillId="0" borderId="8" xfId="0" applyBorder="1"/>
    <xf numFmtId="0" fontId="28" fillId="0" borderId="0" xfId="0" applyFont="1" applyAlignment="1">
      <alignment vertical="top" wrapText="1"/>
    </xf>
    <xf numFmtId="0" fontId="28" fillId="0" borderId="9" xfId="0" applyFont="1" applyBorder="1" applyAlignment="1">
      <alignment vertical="top" wrapText="1"/>
    </xf>
    <xf numFmtId="9" fontId="0" fillId="0" borderId="0" xfId="8" applyFont="1"/>
    <xf numFmtId="0" fontId="25" fillId="0" borderId="4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right" wrapText="1"/>
    </xf>
    <xf numFmtId="0" fontId="28" fillId="0" borderId="0" xfId="0" applyFont="1" applyAlignment="1">
      <alignment horizontal="right" wrapText="1"/>
    </xf>
    <xf numFmtId="166" fontId="28" fillId="0" borderId="0" xfId="0" applyNumberFormat="1" applyFont="1" applyAlignment="1">
      <alignment horizontal="left" wrapText="1"/>
    </xf>
    <xf numFmtId="166" fontId="28" fillId="0" borderId="10" xfId="0" applyNumberFormat="1" applyFont="1" applyBorder="1" applyAlignment="1">
      <alignment horizontal="left" wrapText="1"/>
    </xf>
    <xf numFmtId="0" fontId="27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6" fillId="4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/>
    <xf numFmtId="0" fontId="26" fillId="0" borderId="6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center" vertical="top" wrapText="1"/>
    </xf>
    <xf numFmtId="167" fontId="29" fillId="0" borderId="7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wrapText="1"/>
    </xf>
    <xf numFmtId="0" fontId="25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25" fillId="0" borderId="8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32" fillId="12" borderId="2" xfId="0" applyFont="1" applyFill="1" applyBorder="1" applyAlignment="1">
      <alignment horizontal="center" vertical="center"/>
    </xf>
  </cellXfs>
  <cellStyles count="23">
    <cellStyle name="Accent" xfId="1" xr:uid="{498CB7F5-00C3-4F6D-855E-942D03B59CA6}"/>
    <cellStyle name="Accent 1" xfId="2" xr:uid="{41FBFF9C-B9EB-4FE8-ABAD-A0AC77B83448}"/>
    <cellStyle name="Accent 2" xfId="3" xr:uid="{AEFE3D82-5241-4370-8D01-C5DF9FCCDBB4}"/>
    <cellStyle name="Accent 3" xfId="4" xr:uid="{3F04C838-C5AF-4DCF-A593-28CC387FAFD4}"/>
    <cellStyle name="Bad" xfId="5" xr:uid="{310A6659-6CEE-48C3-A5F8-F5D7F1730A06}"/>
    <cellStyle name="Error" xfId="6" xr:uid="{0653C29F-C8FA-4059-A00C-1863A1BF4F2D}"/>
    <cellStyle name="Excel Built-in Comma" xfId="7" xr:uid="{D43E7DCD-CA5D-4A6D-A410-740613AE2E1D}"/>
    <cellStyle name="Excel Built-in Percent" xfId="8" xr:uid="{B03D0171-9A7A-4C14-9D82-AA5AF17E488B}"/>
    <cellStyle name="Footnote" xfId="9" xr:uid="{5078CE23-9308-4B3A-B287-41F4CC3537A0}"/>
    <cellStyle name="Good" xfId="10" xr:uid="{1BC49D7A-3E21-4B87-93EE-35E1984D95C9}"/>
    <cellStyle name="Heading" xfId="11" xr:uid="{C7AD7F82-EBD8-4E4E-B7A6-B373E3283EDC}"/>
    <cellStyle name="Heading 1" xfId="12" xr:uid="{FF170350-1A05-4592-AE18-0A8A5943C4A7}"/>
    <cellStyle name="Heading 2" xfId="13" xr:uid="{14C5EE46-6D2F-4142-9BBB-E3347F724005}"/>
    <cellStyle name="Heading1" xfId="14" xr:uid="{42169A1B-CB8F-42F0-BC85-5D49F5E600FD}"/>
    <cellStyle name="Hyperlink" xfId="15" xr:uid="{2D4E5A30-499D-4049-812F-5F9CE3C2FF4E}"/>
    <cellStyle name="Neutral" xfId="16" xr:uid="{6EBA5CF0-1B6E-44C3-B37A-4E01B3E4CAC7}"/>
    <cellStyle name="Normal" xfId="0" builtinId="0" customBuiltin="1"/>
    <cellStyle name="Note" xfId="17" xr:uid="{587BE0F4-E90D-4DA7-9C1B-A3C696DBE45B}"/>
    <cellStyle name="Result" xfId="18" xr:uid="{207181BC-5162-4A3D-9759-21144E7EB9A8}"/>
    <cellStyle name="Result2" xfId="19" xr:uid="{4AC7F2F9-32FA-4D83-A3D7-F47254AB2F5A}"/>
    <cellStyle name="Status" xfId="20" xr:uid="{1CCB1EE2-9E8E-40D8-BB43-19CF2AD11BBF}"/>
    <cellStyle name="Text" xfId="21" xr:uid="{08662BE2-9EF0-4D9E-9BEA-D94BBE0F47CE}"/>
    <cellStyle name="Warning" xfId="22" xr:uid="{8841449E-AA06-4CE6-90FF-AB14C7499F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122959</xdr:rowOff>
    </xdr:from>
    <xdr:ext cx="1255123" cy="951058"/>
    <xdr:pic>
      <xdr:nvPicPr>
        <xdr:cNvPr id="2" name="Imagem 2">
          <a:extLst>
            <a:ext uri="{FF2B5EF4-FFF2-40B4-BE49-F238E27FC236}">
              <a16:creationId xmlns:a16="http://schemas.microsoft.com/office/drawing/2014/main" id="{C95863C2-E2B8-D087-BE26-128A4D382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959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14</xdr:col>
      <xdr:colOff>1642463</xdr:colOff>
      <xdr:row>0</xdr:row>
      <xdr:rowOff>99056</xdr:rowOff>
    </xdr:from>
    <xdr:ext cx="1255123" cy="951058"/>
    <xdr:pic>
      <xdr:nvPicPr>
        <xdr:cNvPr id="3" name="Imagem 2">
          <a:extLst>
            <a:ext uri="{FF2B5EF4-FFF2-40B4-BE49-F238E27FC236}">
              <a16:creationId xmlns:a16="http://schemas.microsoft.com/office/drawing/2014/main" id="{AFF69CDE-91C9-3481-DBD9-737F002E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563" y="99056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1DE3-76E5-43DB-90B2-E81558D410A6}">
  <sheetPr>
    <pageSetUpPr fitToPage="1"/>
  </sheetPr>
  <dimension ref="A1:AS89"/>
  <sheetViews>
    <sheetView tabSelected="1" topLeftCell="A37" workbookViewId="0">
      <selection activeCell="R53" sqref="R53"/>
    </sheetView>
  </sheetViews>
  <sheetFormatPr defaultRowHeight="14.4"/>
  <cols>
    <col min="1" max="1" width="11.33203125" customWidth="1"/>
    <col min="2" max="2" width="8.88671875" customWidth="1"/>
    <col min="3" max="3" width="18" customWidth="1"/>
    <col min="4" max="5" width="6.33203125" customWidth="1"/>
    <col min="6" max="6" width="6.44140625" customWidth="1"/>
    <col min="7" max="7" width="6" customWidth="1"/>
    <col min="8" max="9" width="8.88671875" customWidth="1"/>
    <col min="10" max="10" width="6.6640625" customWidth="1"/>
    <col min="11" max="11" width="10.5546875" customWidth="1"/>
    <col min="12" max="12" width="4.21875" customWidth="1"/>
    <col min="13" max="13" width="11.33203125" customWidth="1"/>
    <col min="14" max="14" width="8.88671875" customWidth="1"/>
    <col min="15" max="15" width="25.5546875" customWidth="1"/>
    <col min="16" max="16" width="6.33203125" customWidth="1"/>
    <col min="17" max="18" width="6.21875" customWidth="1"/>
    <col min="19" max="19" width="5.5546875" customWidth="1"/>
    <col min="20" max="20" width="5.44140625" customWidth="1"/>
    <col min="21" max="21" width="4.6640625" customWidth="1"/>
    <col min="22" max="22" width="5.21875" customWidth="1"/>
    <col min="23" max="23" width="4.88671875" customWidth="1"/>
    <col min="24" max="24" width="0.109375" customWidth="1"/>
    <col min="25" max="25" width="8.88671875" customWidth="1"/>
  </cols>
  <sheetData>
    <row r="1" spans="1:45" ht="42.7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AP1" s="1"/>
    </row>
    <row r="2" spans="1:45" ht="43.8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AP2" s="1"/>
    </row>
    <row r="3" spans="1:45" ht="16.8">
      <c r="A3" s="42"/>
      <c r="B3" s="42"/>
      <c r="C3" s="43" t="str">
        <f>LEFT(UPPER(TEXT(A3,"dddd")),1)&amp;RIGHT(LOWER(TEXT(A3,"dddd")), LEN(TEXT(A3,"dddd"))-1)</f>
        <v>Sábado</v>
      </c>
      <c r="D3" s="43"/>
      <c r="E3" s="43"/>
      <c r="F3" s="43"/>
      <c r="M3" s="42">
        <f>(A3)</f>
        <v>0</v>
      </c>
      <c r="N3" s="42"/>
      <c r="O3" s="43" t="str">
        <f>LEFT(UPPER(TEXT(M3,"dddd")),1)&amp;RIGHT(LOWER(TEXT(M3,"dddd")), LEN(TEXT(M3,"dddd"))-1)</f>
        <v>Sábado</v>
      </c>
      <c r="P3" s="43"/>
      <c r="Q3" s="43"/>
      <c r="R3" s="43"/>
      <c r="AR3" s="2"/>
    </row>
    <row r="4" spans="1:45">
      <c r="A4" s="39" t="s">
        <v>1</v>
      </c>
      <c r="B4" s="39"/>
      <c r="C4" s="39"/>
      <c r="D4" s="39"/>
      <c r="E4" s="39"/>
      <c r="F4" s="39"/>
      <c r="M4" s="40" t="s">
        <v>2</v>
      </c>
      <c r="N4" s="40"/>
      <c r="O4" s="40"/>
      <c r="P4" s="40"/>
      <c r="Q4" s="40"/>
      <c r="R4" s="40"/>
      <c r="AR4" s="2"/>
    </row>
    <row r="5" spans="1:45">
      <c r="A5" s="45" t="s">
        <v>3</v>
      </c>
      <c r="B5" s="45"/>
      <c r="C5" s="4" t="s">
        <v>4</v>
      </c>
      <c r="D5" s="4" t="s">
        <v>5</v>
      </c>
      <c r="E5" s="4" t="s">
        <v>6</v>
      </c>
      <c r="F5" s="4" t="s">
        <v>7</v>
      </c>
      <c r="M5" s="5" t="s">
        <v>8</v>
      </c>
      <c r="N5" s="5" t="s">
        <v>9</v>
      </c>
      <c r="O5" s="5" t="s">
        <v>4</v>
      </c>
      <c r="P5" s="5" t="s">
        <v>5</v>
      </c>
      <c r="Q5" s="5" t="s">
        <v>6</v>
      </c>
      <c r="R5" s="5" t="s">
        <v>7</v>
      </c>
    </row>
    <row r="6" spans="1:45">
      <c r="A6" s="6" t="s">
        <v>10</v>
      </c>
      <c r="B6" s="6" t="s">
        <v>11</v>
      </c>
      <c r="C6" s="6"/>
      <c r="D6" s="6" t="s">
        <v>12</v>
      </c>
      <c r="E6" s="6"/>
      <c r="F6" s="6"/>
      <c r="M6" s="7" t="s">
        <v>2</v>
      </c>
      <c r="N6" s="7">
        <v>304</v>
      </c>
      <c r="O6" s="8"/>
      <c r="P6" s="7"/>
      <c r="Q6" s="7" t="s">
        <v>17</v>
      </c>
      <c r="R6" s="7"/>
    </row>
    <row r="7" spans="1:45">
      <c r="A7" s="6" t="s">
        <v>10</v>
      </c>
      <c r="B7" s="6" t="s">
        <v>11</v>
      </c>
      <c r="C7" s="6"/>
      <c r="D7" s="6"/>
      <c r="E7" s="6" t="s">
        <v>17</v>
      </c>
      <c r="F7" s="6"/>
      <c r="M7" s="9" t="s">
        <v>2</v>
      </c>
      <c r="N7" s="9">
        <v>309</v>
      </c>
      <c r="O7" s="9"/>
      <c r="P7" s="9"/>
      <c r="Q7" s="9"/>
      <c r="R7" s="9"/>
    </row>
    <row r="8" spans="1:45">
      <c r="A8" s="6" t="s">
        <v>13</v>
      </c>
      <c r="B8" s="6" t="s">
        <v>11</v>
      </c>
      <c r="C8" s="6"/>
      <c r="D8" s="6"/>
      <c r="E8" s="6" t="s">
        <v>17</v>
      </c>
      <c r="F8" s="6"/>
      <c r="M8" s="7" t="s">
        <v>2</v>
      </c>
      <c r="N8" s="7">
        <v>314</v>
      </c>
      <c r="O8" s="7"/>
      <c r="P8" s="7"/>
      <c r="Q8" s="7" t="s">
        <v>17</v>
      </c>
      <c r="R8" s="7"/>
    </row>
    <row r="9" spans="1:45" ht="16.8">
      <c r="A9" s="46" t="s">
        <v>14</v>
      </c>
      <c r="B9" s="46"/>
      <c r="C9" s="46"/>
      <c r="D9" s="11">
        <f>COUNTIF(D6:D8,"X")</f>
        <v>0</v>
      </c>
      <c r="E9" s="11">
        <f>COUNTIF(E6:E8,"X")</f>
        <v>2</v>
      </c>
      <c r="F9" s="11">
        <f>COUNTIF(F6:F8,"X")</f>
        <v>0</v>
      </c>
      <c r="M9" s="9" t="s">
        <v>2</v>
      </c>
      <c r="N9" s="9">
        <v>322</v>
      </c>
      <c r="O9" s="9"/>
      <c r="P9" s="9"/>
      <c r="Q9" s="9" t="s">
        <v>17</v>
      </c>
      <c r="R9" s="9"/>
    </row>
    <row r="10" spans="1:45" ht="16.8" customHeight="1">
      <c r="M10" s="7" t="s">
        <v>2</v>
      </c>
      <c r="N10" s="7">
        <v>347</v>
      </c>
      <c r="O10" s="7"/>
      <c r="P10" s="7"/>
      <c r="Q10" s="7" t="s">
        <v>17</v>
      </c>
      <c r="R10" s="7"/>
    </row>
    <row r="11" spans="1:45" ht="16.8" customHeight="1">
      <c r="A11" s="40" t="s">
        <v>15</v>
      </c>
      <c r="B11" s="40"/>
      <c r="C11" s="40"/>
      <c r="D11" s="40"/>
      <c r="E11" s="40"/>
      <c r="F11" s="40"/>
      <c r="M11" s="9" t="s">
        <v>2</v>
      </c>
      <c r="N11" s="9">
        <v>363</v>
      </c>
      <c r="O11" s="9"/>
      <c r="P11" s="9"/>
      <c r="Q11" s="9"/>
      <c r="R11" s="9"/>
    </row>
    <row r="12" spans="1:45">
      <c r="A12" s="3" t="s">
        <v>3</v>
      </c>
      <c r="B12" s="3"/>
      <c r="C12" s="4" t="s">
        <v>4</v>
      </c>
      <c r="D12" s="4" t="s">
        <v>5</v>
      </c>
      <c r="E12" s="4" t="s">
        <v>6</v>
      </c>
      <c r="F12" s="4" t="s">
        <v>7</v>
      </c>
      <c r="M12" s="7" t="s">
        <v>2</v>
      </c>
      <c r="N12" s="7">
        <v>372</v>
      </c>
      <c r="O12" s="7"/>
      <c r="P12" s="7"/>
      <c r="Q12" s="7"/>
      <c r="R12" s="7"/>
    </row>
    <row r="13" spans="1:45" ht="14.4" customHeight="1">
      <c r="A13" s="9" t="s">
        <v>16</v>
      </c>
      <c r="B13" s="9" t="s">
        <v>11</v>
      </c>
      <c r="C13" s="9"/>
      <c r="D13" s="9" t="s">
        <v>17</v>
      </c>
      <c r="E13" s="9" t="s">
        <v>17</v>
      </c>
      <c r="F13" s="9"/>
      <c r="M13" s="9" t="s">
        <v>2</v>
      </c>
      <c r="N13" s="9">
        <v>379</v>
      </c>
      <c r="O13" s="9"/>
      <c r="P13" s="9"/>
      <c r="Q13" s="9" t="s">
        <v>17</v>
      </c>
      <c r="R13" s="9"/>
    </row>
    <row r="14" spans="1:45" ht="14.4" customHeight="1">
      <c r="A14" s="7" t="s">
        <v>18</v>
      </c>
      <c r="B14" s="7">
        <v>3</v>
      </c>
      <c r="C14" s="7"/>
      <c r="D14" s="7"/>
      <c r="E14" s="7" t="s">
        <v>17</v>
      </c>
      <c r="F14" s="7"/>
      <c r="M14" s="7" t="s">
        <v>2</v>
      </c>
      <c r="N14" s="7">
        <v>382</v>
      </c>
      <c r="O14" s="7"/>
      <c r="P14" s="7"/>
      <c r="Q14" s="7" t="s">
        <v>17</v>
      </c>
      <c r="R14" s="7"/>
      <c r="AS14" s="12"/>
    </row>
    <row r="15" spans="1:45">
      <c r="A15" s="9" t="s">
        <v>19</v>
      </c>
      <c r="B15" s="9">
        <v>7</v>
      </c>
      <c r="C15" s="9"/>
      <c r="D15" s="9"/>
      <c r="E15" s="9" t="s">
        <v>17</v>
      </c>
      <c r="F15" s="9"/>
      <c r="M15" s="9" t="s">
        <v>2</v>
      </c>
      <c r="N15" s="9">
        <v>384</v>
      </c>
      <c r="O15" s="9"/>
      <c r="P15" s="9"/>
      <c r="Q15" s="9" t="s">
        <v>17</v>
      </c>
      <c r="R15" s="9"/>
      <c r="AS15" s="12" t="s">
        <v>12</v>
      </c>
    </row>
    <row r="16" spans="1:45">
      <c r="A16" s="7" t="s">
        <v>19</v>
      </c>
      <c r="B16" s="7">
        <v>8</v>
      </c>
      <c r="C16" s="7"/>
      <c r="D16" s="7"/>
      <c r="E16" s="7"/>
      <c r="F16" s="7"/>
      <c r="M16" s="7" t="s">
        <v>2</v>
      </c>
      <c r="N16" s="7">
        <v>390</v>
      </c>
      <c r="O16" s="7"/>
      <c r="P16" s="7"/>
      <c r="Q16" s="7"/>
      <c r="R16" s="7"/>
      <c r="AS16" s="12"/>
    </row>
    <row r="17" spans="1:45">
      <c r="A17" s="6" t="s">
        <v>20</v>
      </c>
      <c r="B17" s="9">
        <v>15</v>
      </c>
      <c r="C17" s="6"/>
      <c r="D17" s="6"/>
      <c r="E17" s="6" t="s">
        <v>17</v>
      </c>
      <c r="F17" s="6"/>
      <c r="M17" s="9" t="s">
        <v>2</v>
      </c>
      <c r="N17" s="9">
        <v>398</v>
      </c>
      <c r="O17" s="9"/>
      <c r="P17" s="9"/>
      <c r="Q17" s="9"/>
      <c r="R17" s="9"/>
      <c r="AS17" s="12"/>
    </row>
    <row r="18" spans="1:45">
      <c r="A18" s="7" t="s">
        <v>21</v>
      </c>
      <c r="B18" s="7">
        <v>22</v>
      </c>
      <c r="C18" s="7"/>
      <c r="D18" s="7"/>
      <c r="E18" s="7"/>
      <c r="F18" s="7"/>
      <c r="M18" s="7" t="s">
        <v>2</v>
      </c>
      <c r="N18" s="7">
        <v>404</v>
      </c>
      <c r="O18" s="7"/>
      <c r="P18" s="7"/>
      <c r="Q18" s="7"/>
      <c r="R18" s="7"/>
      <c r="AS18" s="12"/>
    </row>
    <row r="19" spans="1:45">
      <c r="A19" s="6" t="s">
        <v>21</v>
      </c>
      <c r="B19" s="9">
        <v>35</v>
      </c>
      <c r="C19" s="6"/>
      <c r="D19" s="6"/>
      <c r="E19" s="6" t="s">
        <v>17</v>
      </c>
      <c r="F19" s="6"/>
      <c r="M19" s="9" t="s">
        <v>2</v>
      </c>
      <c r="N19" s="9">
        <v>405</v>
      </c>
      <c r="O19" s="9"/>
      <c r="P19" s="9"/>
      <c r="Q19" s="9" t="s">
        <v>17</v>
      </c>
      <c r="R19" s="9"/>
      <c r="AS19" s="12"/>
    </row>
    <row r="20" spans="1:45">
      <c r="A20" s="7" t="s">
        <v>21</v>
      </c>
      <c r="B20" s="7">
        <v>41</v>
      </c>
      <c r="C20" s="7"/>
      <c r="D20" s="7"/>
      <c r="E20" s="7" t="s">
        <v>17</v>
      </c>
      <c r="F20" s="7"/>
      <c r="M20" s="7" t="s">
        <v>2</v>
      </c>
      <c r="N20" s="7">
        <v>411</v>
      </c>
      <c r="O20" s="7"/>
      <c r="P20" s="7"/>
      <c r="Q20" s="7"/>
      <c r="R20" s="7"/>
      <c r="AS20" s="12"/>
    </row>
    <row r="21" spans="1:45">
      <c r="A21" s="6" t="s">
        <v>21</v>
      </c>
      <c r="B21" s="6">
        <v>51</v>
      </c>
      <c r="C21" s="6"/>
      <c r="D21" s="6"/>
      <c r="E21" s="6" t="s">
        <v>17</v>
      </c>
      <c r="F21" s="6"/>
      <c r="M21" s="9" t="s">
        <v>2</v>
      </c>
      <c r="N21" s="9" t="s">
        <v>22</v>
      </c>
      <c r="O21" s="9"/>
      <c r="P21" s="9"/>
      <c r="Q21" s="9" t="s">
        <v>17</v>
      </c>
      <c r="R21" s="9"/>
      <c r="AS21" s="12"/>
    </row>
    <row r="22" spans="1:45" ht="16.8">
      <c r="A22" s="7" t="s">
        <v>21</v>
      </c>
      <c r="B22" s="7">
        <v>54</v>
      </c>
      <c r="C22" s="8"/>
      <c r="D22" s="7"/>
      <c r="E22" s="7" t="s">
        <v>17</v>
      </c>
      <c r="F22" s="7"/>
      <c r="M22" s="47" t="s">
        <v>23</v>
      </c>
      <c r="N22" s="47"/>
      <c r="O22" s="47"/>
      <c r="P22" s="11">
        <f>COUNTIF(P6:P21,"X")</f>
        <v>0</v>
      </c>
      <c r="Q22" s="11">
        <f>COUNTIF(Q6:Q21,"X")</f>
        <v>9</v>
      </c>
      <c r="R22" s="11">
        <f>COUNTIF(R6:R21,"X")</f>
        <v>0</v>
      </c>
      <c r="AS22" s="12"/>
    </row>
    <row r="23" spans="1:45">
      <c r="A23" s="6" t="s">
        <v>21</v>
      </c>
      <c r="B23" s="6">
        <v>71</v>
      </c>
      <c r="C23" s="6"/>
      <c r="D23" s="6"/>
      <c r="E23" s="6" t="s">
        <v>17</v>
      </c>
      <c r="F23" s="6"/>
      <c r="AS23" s="12"/>
    </row>
    <row r="24" spans="1:45" ht="16.8">
      <c r="A24" s="46" t="s">
        <v>24</v>
      </c>
      <c r="B24" s="46"/>
      <c r="C24" s="46"/>
      <c r="D24" s="11">
        <f>COUNTIF(D12:D23,"X")</f>
        <v>1</v>
      </c>
      <c r="E24" s="11">
        <f>COUNTIF(E12:E23,"X")</f>
        <v>9</v>
      </c>
      <c r="F24" s="11">
        <f>COUNTIF(F12:F23,"X")</f>
        <v>0</v>
      </c>
      <c r="K24" s="13"/>
      <c r="M24" s="39" t="s">
        <v>25</v>
      </c>
      <c r="N24" s="39"/>
      <c r="O24" s="39"/>
      <c r="P24" s="39"/>
      <c r="Q24" s="39"/>
      <c r="R24" s="39"/>
      <c r="AS24" s="12"/>
    </row>
    <row r="25" spans="1:45">
      <c r="M25" s="14" t="s">
        <v>8</v>
      </c>
      <c r="N25" s="5" t="s">
        <v>9</v>
      </c>
      <c r="O25" s="5" t="s">
        <v>4</v>
      </c>
      <c r="P25" s="5" t="s">
        <v>5</v>
      </c>
      <c r="Q25" s="5" t="s">
        <v>6</v>
      </c>
      <c r="R25" s="5" t="s">
        <v>7</v>
      </c>
      <c r="AS25" s="12" t="s">
        <v>12</v>
      </c>
    </row>
    <row r="26" spans="1:45">
      <c r="A26" s="39" t="s">
        <v>26</v>
      </c>
      <c r="B26" s="39"/>
      <c r="C26" s="39"/>
      <c r="D26" s="39"/>
      <c r="E26" s="39"/>
      <c r="F26" s="39"/>
      <c r="M26" s="7" t="s">
        <v>25</v>
      </c>
      <c r="N26" s="7">
        <v>500</v>
      </c>
      <c r="O26" s="7"/>
      <c r="P26" s="7"/>
      <c r="Q26" s="7"/>
      <c r="R26" s="7"/>
      <c r="AS26" s="12"/>
    </row>
    <row r="27" spans="1:45">
      <c r="A27" s="5" t="s">
        <v>8</v>
      </c>
      <c r="B27" s="5" t="s">
        <v>9</v>
      </c>
      <c r="C27" s="5" t="s">
        <v>4</v>
      </c>
      <c r="D27" s="5" t="s">
        <v>5</v>
      </c>
      <c r="E27" s="5" t="s">
        <v>6</v>
      </c>
      <c r="F27" s="5" t="s">
        <v>7</v>
      </c>
      <c r="M27" s="6" t="s">
        <v>25</v>
      </c>
      <c r="N27" s="9">
        <v>501</v>
      </c>
      <c r="O27" s="6"/>
      <c r="P27" s="6"/>
      <c r="Q27" s="6"/>
      <c r="R27" s="6"/>
      <c r="AS27" s="12"/>
    </row>
    <row r="28" spans="1:45">
      <c r="A28" s="15" t="s">
        <v>26</v>
      </c>
      <c r="B28" s="16">
        <v>102</v>
      </c>
      <c r="C28" s="16"/>
      <c r="D28" s="9"/>
      <c r="E28" s="9"/>
      <c r="F28" s="9"/>
      <c r="M28" s="7" t="s">
        <v>25</v>
      </c>
      <c r="N28" s="7">
        <v>502</v>
      </c>
      <c r="O28" s="7"/>
      <c r="P28" s="7"/>
      <c r="Q28" s="7"/>
      <c r="R28" s="7"/>
      <c r="AS28" s="12"/>
    </row>
    <row r="29" spans="1:45">
      <c r="A29" s="17" t="s">
        <v>26</v>
      </c>
      <c r="B29" s="8">
        <v>105</v>
      </c>
      <c r="C29" s="8"/>
      <c r="D29" s="7"/>
      <c r="E29" s="7" t="s">
        <v>17</v>
      </c>
      <c r="F29" s="7"/>
      <c r="M29" s="6" t="s">
        <v>25</v>
      </c>
      <c r="N29" s="9">
        <v>503</v>
      </c>
      <c r="O29" s="6"/>
      <c r="P29" s="6"/>
      <c r="Q29" s="6"/>
      <c r="R29" s="6"/>
      <c r="AS29" s="12" t="s">
        <v>12</v>
      </c>
    </row>
    <row r="30" spans="1:45">
      <c r="A30" s="15" t="s">
        <v>26</v>
      </c>
      <c r="B30" s="16">
        <v>108</v>
      </c>
      <c r="C30" s="16"/>
      <c r="D30" s="9"/>
      <c r="E30" s="9"/>
      <c r="F30" s="9"/>
      <c r="M30" s="7" t="s">
        <v>25</v>
      </c>
      <c r="N30" s="7">
        <v>504</v>
      </c>
      <c r="O30" s="7"/>
      <c r="P30" s="7"/>
      <c r="Q30" s="7"/>
      <c r="R30" s="7"/>
      <c r="AS30" s="12"/>
    </row>
    <row r="31" spans="1:45">
      <c r="A31" s="17" t="s">
        <v>26</v>
      </c>
      <c r="B31" s="7">
        <v>116</v>
      </c>
      <c r="C31" s="7"/>
      <c r="D31" s="7"/>
      <c r="E31" s="7" t="s">
        <v>17</v>
      </c>
      <c r="F31" s="7"/>
      <c r="M31" s="6" t="s">
        <v>25</v>
      </c>
      <c r="N31" s="9">
        <v>505</v>
      </c>
      <c r="O31" s="6"/>
      <c r="P31" s="6"/>
      <c r="Q31" s="6"/>
      <c r="R31" s="6"/>
      <c r="AS31" s="12" t="s">
        <v>12</v>
      </c>
    </row>
    <row r="32" spans="1:45">
      <c r="A32" s="15" t="s">
        <v>26</v>
      </c>
      <c r="B32" s="9">
        <v>117</v>
      </c>
      <c r="C32" s="9"/>
      <c r="D32" s="9"/>
      <c r="E32" s="9"/>
      <c r="F32" s="9"/>
      <c r="M32" s="7" t="s">
        <v>25</v>
      </c>
      <c r="N32" s="7">
        <v>516</v>
      </c>
      <c r="O32" s="7"/>
      <c r="P32" s="7"/>
      <c r="Q32" s="7"/>
      <c r="R32" s="7"/>
      <c r="AS32" s="12" t="s">
        <v>12</v>
      </c>
    </row>
    <row r="33" spans="1:45">
      <c r="A33" s="17" t="s">
        <v>26</v>
      </c>
      <c r="B33" s="8">
        <v>129</v>
      </c>
      <c r="C33" s="8"/>
      <c r="D33" s="7"/>
      <c r="E33" s="7"/>
      <c r="F33" s="7"/>
      <c r="M33" s="6" t="s">
        <v>25</v>
      </c>
      <c r="N33" s="9">
        <v>506</v>
      </c>
      <c r="O33" s="6"/>
      <c r="P33" s="6"/>
      <c r="Q33" s="6"/>
      <c r="R33" s="6"/>
      <c r="AS33" s="12" t="s">
        <v>12</v>
      </c>
    </row>
    <row r="34" spans="1:45">
      <c r="A34" s="15" t="s">
        <v>26</v>
      </c>
      <c r="B34" s="9">
        <v>139</v>
      </c>
      <c r="C34" s="9"/>
      <c r="D34" s="9"/>
      <c r="E34" s="9"/>
      <c r="F34" s="9"/>
      <c r="M34" s="7" t="s">
        <v>25</v>
      </c>
      <c r="N34" s="7">
        <v>507</v>
      </c>
      <c r="O34" s="7"/>
      <c r="P34" s="7"/>
      <c r="Q34" s="7"/>
      <c r="R34" s="7"/>
      <c r="AS34" s="12" t="s">
        <v>12</v>
      </c>
    </row>
    <row r="35" spans="1:45">
      <c r="A35" s="17" t="s">
        <v>26</v>
      </c>
      <c r="B35" s="7">
        <v>151</v>
      </c>
      <c r="C35" s="7"/>
      <c r="D35" s="7"/>
      <c r="E35" s="7" t="s">
        <v>17</v>
      </c>
      <c r="F35" s="7"/>
      <c r="M35" s="6" t="s">
        <v>25</v>
      </c>
      <c r="N35" s="9">
        <v>508</v>
      </c>
      <c r="O35" s="6"/>
      <c r="P35" s="6"/>
      <c r="Q35" s="6"/>
      <c r="R35" s="6"/>
      <c r="AS35" s="12"/>
    </row>
    <row r="36" spans="1:45">
      <c r="A36" s="15" t="s">
        <v>26</v>
      </c>
      <c r="B36" s="9">
        <v>154</v>
      </c>
      <c r="C36" s="9"/>
      <c r="D36" s="9"/>
      <c r="E36" s="9" t="s">
        <v>17</v>
      </c>
      <c r="F36" s="9"/>
      <c r="M36" s="6" t="s">
        <v>25</v>
      </c>
      <c r="N36" s="9">
        <v>510</v>
      </c>
      <c r="O36" s="6"/>
      <c r="P36" s="6"/>
      <c r="Q36" s="6"/>
      <c r="R36" s="6"/>
      <c r="AS36" s="12"/>
    </row>
    <row r="37" spans="1:45">
      <c r="A37" s="17" t="s">
        <v>26</v>
      </c>
      <c r="B37" s="7">
        <v>161</v>
      </c>
      <c r="C37" s="7"/>
      <c r="D37" s="7"/>
      <c r="E37" s="7" t="s">
        <v>17</v>
      </c>
      <c r="F37" s="7"/>
      <c r="M37" s="7" t="s">
        <v>25</v>
      </c>
      <c r="N37" s="7">
        <v>511</v>
      </c>
      <c r="O37" s="7"/>
      <c r="P37" s="7"/>
      <c r="Q37" s="7"/>
      <c r="R37" s="7"/>
      <c r="AS37" s="12"/>
    </row>
    <row r="38" spans="1:45">
      <c r="A38" s="9" t="s">
        <v>26</v>
      </c>
      <c r="B38" s="6">
        <v>162</v>
      </c>
      <c r="C38" s="9"/>
      <c r="D38" s="9"/>
      <c r="E38" s="9" t="s">
        <v>17</v>
      </c>
      <c r="F38" s="9"/>
      <c r="M38" s="6" t="s">
        <v>25</v>
      </c>
      <c r="N38" s="9">
        <v>512</v>
      </c>
      <c r="O38" s="6"/>
      <c r="P38" s="6"/>
      <c r="Q38" s="6"/>
      <c r="R38" s="6"/>
      <c r="AS38" s="12" t="s">
        <v>12</v>
      </c>
    </row>
    <row r="39" spans="1:45">
      <c r="A39" s="7" t="s">
        <v>26</v>
      </c>
      <c r="B39" s="7">
        <v>163</v>
      </c>
      <c r="C39" s="7"/>
      <c r="D39" s="7"/>
      <c r="E39" s="7" t="s">
        <v>17</v>
      </c>
      <c r="F39" s="7"/>
      <c r="M39" s="7" t="s">
        <v>25</v>
      </c>
      <c r="N39" s="7">
        <v>513</v>
      </c>
      <c r="O39" s="7"/>
      <c r="P39" s="7"/>
      <c r="Q39" s="7"/>
      <c r="R39" s="7"/>
      <c r="AS39" s="12" t="s">
        <v>12</v>
      </c>
    </row>
    <row r="40" spans="1:45">
      <c r="A40" s="9" t="s">
        <v>26</v>
      </c>
      <c r="B40" s="9">
        <v>179</v>
      </c>
      <c r="C40" s="9"/>
      <c r="D40" s="9"/>
      <c r="E40" s="9" t="s">
        <v>17</v>
      </c>
      <c r="F40" s="9"/>
      <c r="M40" s="6" t="s">
        <v>25</v>
      </c>
      <c r="N40" s="9">
        <v>514</v>
      </c>
      <c r="O40" s="6"/>
      <c r="P40" s="6"/>
      <c r="Q40" s="6"/>
      <c r="R40" s="6"/>
      <c r="AS40" s="12" t="s">
        <v>12</v>
      </c>
    </row>
    <row r="41" spans="1:45">
      <c r="A41" s="9" t="s">
        <v>26</v>
      </c>
      <c r="B41" s="9">
        <v>185</v>
      </c>
      <c r="C41" s="18"/>
      <c r="D41" s="9"/>
      <c r="E41" s="9" t="s">
        <v>17</v>
      </c>
      <c r="F41" s="9"/>
      <c r="M41" s="7" t="s">
        <v>25</v>
      </c>
      <c r="N41" s="7">
        <v>515</v>
      </c>
      <c r="O41" s="7"/>
      <c r="P41" s="7"/>
      <c r="Q41" s="7"/>
      <c r="R41" s="7"/>
    </row>
    <row r="42" spans="1:45">
      <c r="A42" s="7" t="s">
        <v>26</v>
      </c>
      <c r="B42" s="8">
        <v>198</v>
      </c>
      <c r="C42" s="8"/>
      <c r="D42" s="7"/>
      <c r="E42" s="7" t="s">
        <v>17</v>
      </c>
      <c r="F42" s="7"/>
      <c r="M42" s="6" t="s">
        <v>25</v>
      </c>
      <c r="N42" s="9">
        <v>517</v>
      </c>
      <c r="O42" s="6"/>
      <c r="P42" s="6"/>
      <c r="Q42" s="6"/>
      <c r="R42" s="6"/>
    </row>
    <row r="43" spans="1:45">
      <c r="A43" s="9" t="s">
        <v>26</v>
      </c>
      <c r="B43" s="9">
        <v>205</v>
      </c>
      <c r="C43" s="9"/>
      <c r="D43" s="9"/>
      <c r="E43" s="9" t="s">
        <v>17</v>
      </c>
      <c r="F43" s="9"/>
      <c r="M43" s="7" t="s">
        <v>25</v>
      </c>
      <c r="N43" s="7">
        <v>518</v>
      </c>
      <c r="O43" s="7"/>
      <c r="P43" s="7"/>
      <c r="Q43" s="7"/>
      <c r="R43" s="7"/>
    </row>
    <row r="44" spans="1:45">
      <c r="A44" s="7" t="s">
        <v>26</v>
      </c>
      <c r="B44" s="8">
        <v>206</v>
      </c>
      <c r="C44" s="7"/>
      <c r="D44" s="7"/>
      <c r="E44" s="7" t="s">
        <v>17</v>
      </c>
      <c r="F44" s="7"/>
      <c r="M44" s="6" t="s">
        <v>25</v>
      </c>
      <c r="N44" s="9">
        <v>519</v>
      </c>
      <c r="O44" s="6"/>
      <c r="P44" s="6"/>
      <c r="Q44" s="6"/>
      <c r="R44" s="6"/>
    </row>
    <row r="45" spans="1:45">
      <c r="A45" s="9" t="s">
        <v>26</v>
      </c>
      <c r="B45" s="9">
        <v>214</v>
      </c>
      <c r="C45" s="9"/>
      <c r="D45" s="9"/>
      <c r="E45" s="9" t="s">
        <v>17</v>
      </c>
      <c r="F45" s="9"/>
      <c r="M45" s="7" t="s">
        <v>25</v>
      </c>
      <c r="N45" s="7">
        <v>520</v>
      </c>
      <c r="O45" s="7"/>
      <c r="P45" s="7"/>
      <c r="Q45" s="7"/>
      <c r="R45" s="7"/>
    </row>
    <row r="46" spans="1:45" ht="16.8">
      <c r="A46" s="47" t="s">
        <v>27</v>
      </c>
      <c r="B46" s="47"/>
      <c r="C46" s="47"/>
      <c r="D46" s="11">
        <f>COUNTIF(D28:D45,"X")</f>
        <v>0</v>
      </c>
      <c r="E46" s="11">
        <f>COUNTIF(E28:E45,"X")</f>
        <v>13</v>
      </c>
      <c r="F46" s="11">
        <f>COUNTIF(F28:F45,"X")</f>
        <v>0</v>
      </c>
      <c r="M46" s="6" t="s">
        <v>25</v>
      </c>
      <c r="N46" s="9">
        <v>521</v>
      </c>
      <c r="O46" s="6"/>
      <c r="P46" s="6"/>
      <c r="Q46" s="6"/>
      <c r="R46" s="6"/>
    </row>
    <row r="47" spans="1:45">
      <c r="M47" s="7" t="s">
        <v>25</v>
      </c>
      <c r="N47" s="7">
        <v>522</v>
      </c>
      <c r="O47" s="7"/>
      <c r="P47" s="7"/>
      <c r="Q47" s="7"/>
      <c r="R47" s="7"/>
    </row>
    <row r="48" spans="1:45">
      <c r="A48" s="39" t="s">
        <v>28</v>
      </c>
      <c r="B48" s="39"/>
      <c r="C48" s="39"/>
      <c r="D48" s="39"/>
      <c r="E48" s="39"/>
      <c r="F48" s="39"/>
      <c r="M48" s="6" t="s">
        <v>25</v>
      </c>
      <c r="N48" s="9">
        <v>523</v>
      </c>
      <c r="O48" s="6"/>
      <c r="P48" s="6"/>
      <c r="Q48" s="6"/>
      <c r="R48" s="6"/>
    </row>
    <row r="49" spans="1:18">
      <c r="A49" s="19" t="s">
        <v>8</v>
      </c>
      <c r="B49" s="20"/>
      <c r="C49" s="4" t="s">
        <v>4</v>
      </c>
      <c r="D49" s="4" t="s">
        <v>5</v>
      </c>
      <c r="E49" s="4" t="s">
        <v>6</v>
      </c>
      <c r="F49" s="4" t="s">
        <v>7</v>
      </c>
      <c r="M49" s="7" t="s">
        <v>25</v>
      </c>
      <c r="N49" s="7">
        <v>524</v>
      </c>
      <c r="O49" s="7"/>
      <c r="P49" s="7"/>
      <c r="Q49" s="7"/>
      <c r="R49" s="7"/>
    </row>
    <row r="50" spans="1:18">
      <c r="A50" s="44" t="s">
        <v>25</v>
      </c>
      <c r="B50" s="44"/>
      <c r="C50" s="6" t="s">
        <v>29</v>
      </c>
      <c r="D50" s="6" t="s">
        <v>17</v>
      </c>
      <c r="E50" s="6" t="s">
        <v>17</v>
      </c>
      <c r="F50" s="6" t="s">
        <v>17</v>
      </c>
      <c r="M50" s="6" t="s">
        <v>25</v>
      </c>
      <c r="N50" s="9">
        <v>525</v>
      </c>
      <c r="O50" s="6"/>
      <c r="P50" s="6"/>
      <c r="Q50" s="6"/>
      <c r="R50" s="6"/>
    </row>
    <row r="51" spans="1:18">
      <c r="A51" s="44" t="s">
        <v>25</v>
      </c>
      <c r="B51" s="44"/>
      <c r="C51" s="6" t="s">
        <v>30</v>
      </c>
      <c r="D51" s="6" t="s">
        <v>17</v>
      </c>
      <c r="E51" s="6" t="s">
        <v>17</v>
      </c>
      <c r="F51" s="6" t="s">
        <v>17</v>
      </c>
      <c r="M51" s="7" t="s">
        <v>25</v>
      </c>
      <c r="N51" s="7">
        <v>526</v>
      </c>
      <c r="O51" s="7"/>
      <c r="P51" s="7"/>
      <c r="Q51" s="7"/>
      <c r="R51" s="7"/>
    </row>
    <row r="52" spans="1:18">
      <c r="A52" s="44" t="s">
        <v>25</v>
      </c>
      <c r="B52" s="44"/>
      <c r="C52" s="6" t="s">
        <v>31</v>
      </c>
      <c r="D52" s="6" t="s">
        <v>17</v>
      </c>
      <c r="E52" s="6" t="s">
        <v>17</v>
      </c>
      <c r="F52" s="6" t="s">
        <v>17</v>
      </c>
      <c r="M52" s="6" t="s">
        <v>25</v>
      </c>
      <c r="N52" s="9">
        <v>527</v>
      </c>
      <c r="O52" s="6"/>
      <c r="P52" s="6"/>
      <c r="Q52" s="6"/>
      <c r="R52" s="6"/>
    </row>
    <row r="53" spans="1:18">
      <c r="A53" s="44" t="s">
        <v>25</v>
      </c>
      <c r="B53" s="44"/>
      <c r="C53" s="6" t="s">
        <v>32</v>
      </c>
      <c r="D53" s="6" t="s">
        <v>17</v>
      </c>
      <c r="E53" s="6" t="s">
        <v>17</v>
      </c>
      <c r="F53" s="6" t="s">
        <v>17</v>
      </c>
      <c r="M53" s="7" t="s">
        <v>25</v>
      </c>
      <c r="N53" s="7">
        <v>528</v>
      </c>
      <c r="O53" s="7"/>
      <c r="P53" s="7"/>
      <c r="Q53" s="7"/>
      <c r="R53" s="64"/>
    </row>
    <row r="54" spans="1:18">
      <c r="A54" s="44" t="s">
        <v>25</v>
      </c>
      <c r="B54" s="44"/>
      <c r="C54" s="6" t="s">
        <v>33</v>
      </c>
      <c r="D54" s="6" t="s">
        <v>17</v>
      </c>
      <c r="E54" s="6" t="s">
        <v>17</v>
      </c>
      <c r="F54" s="6" t="s">
        <v>17</v>
      </c>
      <c r="M54" s="6" t="s">
        <v>25</v>
      </c>
      <c r="N54" s="9">
        <v>529</v>
      </c>
      <c r="O54" s="6"/>
      <c r="P54" s="6"/>
      <c r="Q54" s="6"/>
      <c r="R54" s="6"/>
    </row>
    <row r="55" spans="1:18">
      <c r="A55" s="44" t="s">
        <v>25</v>
      </c>
      <c r="B55" s="44"/>
      <c r="C55" s="6" t="s">
        <v>34</v>
      </c>
      <c r="D55" s="6" t="s">
        <v>17</v>
      </c>
      <c r="E55" s="6" t="s">
        <v>17</v>
      </c>
      <c r="F55" s="6" t="s">
        <v>17</v>
      </c>
      <c r="M55" s="7" t="s">
        <v>25</v>
      </c>
      <c r="N55" s="7">
        <v>530</v>
      </c>
      <c r="O55" s="7"/>
      <c r="P55" s="7"/>
      <c r="Q55" s="7"/>
      <c r="R55" s="7"/>
    </row>
    <row r="56" spans="1:18">
      <c r="A56" s="44" t="s">
        <v>25</v>
      </c>
      <c r="B56" s="44"/>
      <c r="C56" s="6" t="s">
        <v>35</v>
      </c>
      <c r="D56" s="6" t="s">
        <v>17</v>
      </c>
      <c r="E56" s="6" t="s">
        <v>17</v>
      </c>
      <c r="F56" s="6" t="s">
        <v>17</v>
      </c>
      <c r="M56" s="6" t="s">
        <v>25</v>
      </c>
      <c r="N56" s="9">
        <v>531</v>
      </c>
      <c r="O56" s="6"/>
      <c r="P56" s="6"/>
      <c r="Q56" s="6"/>
      <c r="R56" s="6"/>
    </row>
    <row r="57" spans="1:18" ht="16.8">
      <c r="A57" s="44" t="s">
        <v>2</v>
      </c>
      <c r="B57" s="44"/>
      <c r="C57" s="6" t="s">
        <v>36</v>
      </c>
      <c r="D57" s="6" t="s">
        <v>17</v>
      </c>
      <c r="E57" s="6" t="s">
        <v>17</v>
      </c>
      <c r="F57" s="6" t="s">
        <v>17</v>
      </c>
      <c r="M57" s="47" t="s">
        <v>37</v>
      </c>
      <c r="N57" s="47"/>
      <c r="O57" s="47"/>
      <c r="P57" s="11">
        <f>COUNTIF(P26:P56,"X")</f>
        <v>0</v>
      </c>
      <c r="Q57" s="11">
        <f>COUNTIF(Q26:Q56,"X")</f>
        <v>0</v>
      </c>
      <c r="R57" s="11">
        <f>COUNTIF(R26:R56,"X")</f>
        <v>0</v>
      </c>
    </row>
    <row r="58" spans="1:18" ht="16.8">
      <c r="A58" s="47" t="s">
        <v>38</v>
      </c>
      <c r="B58" s="47"/>
      <c r="C58" s="47"/>
      <c r="D58" s="10">
        <f>COUNTIF(D50:D57,"X")</f>
        <v>8</v>
      </c>
      <c r="E58" s="10">
        <f>COUNTIF(E50:E57,"X")</f>
        <v>8</v>
      </c>
      <c r="F58" s="10">
        <f>COUNTIF(F50:F57,"X")</f>
        <v>8</v>
      </c>
    </row>
    <row r="64" spans="1:18">
      <c r="O64" s="48" t="s">
        <v>39</v>
      </c>
      <c r="P64" s="48"/>
    </row>
    <row r="65" spans="15:16">
      <c r="O65" s="48" t="s">
        <v>40</v>
      </c>
      <c r="P65" s="48"/>
    </row>
    <row r="89" ht="15" customHeight="1"/>
  </sheetData>
  <mergeCells count="28">
    <mergeCell ref="A58:C58"/>
    <mergeCell ref="O64:P64"/>
    <mergeCell ref="O65:P65"/>
    <mergeCell ref="A53:B53"/>
    <mergeCell ref="A54:B54"/>
    <mergeCell ref="A55:B55"/>
    <mergeCell ref="A56:B56"/>
    <mergeCell ref="A57:B57"/>
    <mergeCell ref="M57:O57"/>
    <mergeCell ref="A52:B52"/>
    <mergeCell ref="A5:B5"/>
    <mergeCell ref="A9:C9"/>
    <mergeCell ref="A11:F11"/>
    <mergeCell ref="M22:O22"/>
    <mergeCell ref="A24:C24"/>
    <mergeCell ref="M24:R24"/>
    <mergeCell ref="A26:F26"/>
    <mergeCell ref="A46:C46"/>
    <mergeCell ref="A48:F48"/>
    <mergeCell ref="A50:B50"/>
    <mergeCell ref="A51:B51"/>
    <mergeCell ref="A4:F4"/>
    <mergeCell ref="M4:R4"/>
    <mergeCell ref="A1:R2"/>
    <mergeCell ref="A3:B3"/>
    <mergeCell ref="C3:F3"/>
    <mergeCell ref="M3:N3"/>
    <mergeCell ref="O3:R3"/>
  </mergeCells>
  <pageMargins left="0.70000000000000007" right="0.70000000000000007" top="0.75" bottom="0.75" header="0.30000000000000004" footer="0.30000000000000004"/>
  <pageSetup paperSize="0" fitToHeight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975D-CE00-46A9-A157-34289BDEE468}">
  <dimension ref="A1:L48"/>
  <sheetViews>
    <sheetView workbookViewId="0"/>
  </sheetViews>
  <sheetFormatPr defaultRowHeight="14.4"/>
  <cols>
    <col min="1" max="1023" width="63.77734375" customWidth="1"/>
    <col min="1024" max="1024" width="8.88671875" customWidth="1"/>
  </cols>
  <sheetData>
    <row r="1" spans="1:12" ht="12.75" customHeight="1">
      <c r="A1" s="49" t="s">
        <v>17</v>
      </c>
      <c r="B1" s="49"/>
      <c r="C1" s="49"/>
      <c r="D1" s="49"/>
      <c r="E1" s="49"/>
    </row>
    <row r="2" spans="1:12" ht="12.75" hidden="1" customHeight="1">
      <c r="A2" s="21"/>
      <c r="B2" s="22"/>
      <c r="C2" s="22"/>
      <c r="D2" s="22"/>
      <c r="E2" s="22"/>
    </row>
    <row r="3" spans="1:12" ht="12.75" customHeight="1">
      <c r="A3" s="21"/>
      <c r="B3" s="22"/>
      <c r="C3" s="22"/>
      <c r="D3" s="22"/>
      <c r="E3" s="22"/>
    </row>
    <row r="4" spans="1:12" ht="63" customHeight="1">
      <c r="A4" s="23" t="s">
        <v>41</v>
      </c>
      <c r="B4" s="50" t="s">
        <v>42</v>
      </c>
      <c r="C4" s="50"/>
      <c r="D4" s="50"/>
      <c r="E4" s="50"/>
    </row>
    <row r="5" spans="1:12" ht="26.1" customHeight="1">
      <c r="A5" s="51" t="s">
        <v>43</v>
      </c>
      <c r="B5" s="52" t="s">
        <v>44</v>
      </c>
      <c r="C5" s="52"/>
      <c r="D5" s="52"/>
      <c r="E5" s="52"/>
    </row>
    <row r="6" spans="1:12" ht="26.1" customHeight="1">
      <c r="A6" s="51"/>
      <c r="B6" s="53" t="s">
        <v>45</v>
      </c>
      <c r="C6" s="53"/>
      <c r="D6" s="53"/>
      <c r="E6" s="53"/>
    </row>
    <row r="7" spans="1:12" ht="26.1" customHeight="1">
      <c r="A7" s="51"/>
      <c r="B7" s="54">
        <f>(Planilha1!A3)</f>
        <v>0</v>
      </c>
      <c r="C7" s="54"/>
      <c r="D7" s="54"/>
      <c r="E7" s="54"/>
    </row>
    <row r="8" spans="1:12" ht="17.850000000000001" customHeight="1">
      <c r="A8" s="51"/>
      <c r="B8" s="24"/>
      <c r="C8" s="25"/>
      <c r="D8" s="25"/>
      <c r="E8" s="26"/>
      <c r="K8" s="27"/>
    </row>
    <row r="9" spans="1:12" ht="23.25" customHeight="1">
      <c r="A9" s="51"/>
      <c r="B9" s="23" t="s">
        <v>46</v>
      </c>
      <c r="C9" s="23" t="s">
        <v>47</v>
      </c>
      <c r="D9" s="28" t="s">
        <v>48</v>
      </c>
      <c r="E9" s="23" t="s">
        <v>49</v>
      </c>
      <c r="L9" s="27"/>
    </row>
    <row r="10" spans="1:12" ht="32.85" customHeight="1">
      <c r="A10" s="56" t="s">
        <v>50</v>
      </c>
      <c r="B10" s="57">
        <f>SUM(Planilha1!D9)</f>
        <v>0</v>
      </c>
      <c r="C10" s="57">
        <f>SUM(Planilha1!E9)</f>
        <v>2</v>
      </c>
      <c r="D10" s="57">
        <f>SUM(Planilha1!F9)</f>
        <v>0</v>
      </c>
      <c r="E10" s="58">
        <f>SUM(A10:D10)</f>
        <v>2</v>
      </c>
    </row>
    <row r="11" spans="1:12" ht="21.75" customHeight="1">
      <c r="A11" s="56"/>
      <c r="B11" s="57"/>
      <c r="C11" s="57"/>
      <c r="D11" s="57"/>
      <c r="E11" s="58"/>
    </row>
    <row r="12" spans="1:12" ht="21.75" customHeight="1">
      <c r="A12" s="56"/>
      <c r="B12" s="57"/>
      <c r="C12" s="57"/>
      <c r="D12" s="57"/>
      <c r="E12" s="58"/>
    </row>
    <row r="13" spans="1:12" ht="21.75" customHeight="1">
      <c r="A13" s="56"/>
      <c r="B13" s="57"/>
      <c r="C13" s="57"/>
      <c r="D13" s="57"/>
      <c r="E13" s="58"/>
    </row>
    <row r="14" spans="1:12" ht="21.75" customHeight="1">
      <c r="A14" s="56"/>
      <c r="B14" s="57"/>
      <c r="C14" s="57"/>
      <c r="D14" s="57"/>
      <c r="E14" s="58"/>
    </row>
    <row r="15" spans="1:12" ht="13.35" customHeight="1">
      <c r="A15" s="56"/>
      <c r="B15" s="57"/>
      <c r="C15" s="57"/>
      <c r="D15" s="57"/>
      <c r="E15" s="58"/>
    </row>
    <row r="16" spans="1:12" ht="30.45" customHeight="1">
      <c r="A16" s="56" t="s">
        <v>51</v>
      </c>
      <c r="B16" s="57">
        <f>SUM(Planilha1!D24)</f>
        <v>1</v>
      </c>
      <c r="C16" s="57">
        <f>SUM(Planilha1!E24)</f>
        <v>9</v>
      </c>
      <c r="D16" s="57">
        <f>SUM(Planilha1!F24)</f>
        <v>0</v>
      </c>
      <c r="E16" s="58">
        <f>SUM(A16:D16)</f>
        <v>10</v>
      </c>
    </row>
    <row r="17" spans="1:10" ht="21.75" customHeight="1">
      <c r="A17" s="56"/>
      <c r="B17" s="57"/>
      <c r="C17" s="57"/>
      <c r="D17" s="57"/>
      <c r="E17" s="58"/>
    </row>
    <row r="18" spans="1:10" ht="21.75" customHeight="1">
      <c r="A18" s="56"/>
      <c r="B18" s="57"/>
      <c r="C18" s="57"/>
      <c r="D18" s="57"/>
      <c r="E18" s="58"/>
    </row>
    <row r="19" spans="1:10" ht="21.75" customHeight="1">
      <c r="A19" s="56"/>
      <c r="B19" s="57"/>
      <c r="C19" s="57"/>
      <c r="D19" s="57"/>
      <c r="E19" s="58"/>
    </row>
    <row r="20" spans="1:10" ht="21.75" customHeight="1">
      <c r="A20" s="56"/>
      <c r="B20" s="57"/>
      <c r="C20" s="57"/>
      <c r="D20" s="57"/>
      <c r="E20" s="58"/>
    </row>
    <row r="21" spans="1:10" ht="8.85" customHeight="1">
      <c r="A21" s="56"/>
      <c r="B21" s="57"/>
      <c r="C21" s="57"/>
      <c r="D21" s="57"/>
      <c r="E21" s="58"/>
    </row>
    <row r="22" spans="1:10" ht="34.200000000000003" customHeight="1">
      <c r="A22" s="56" t="s">
        <v>52</v>
      </c>
      <c r="B22" s="57">
        <f>SUM(Planilha1!P22,Planilha1!D46,Planilha1!P57,Planilha1!D58,)</f>
        <v>8</v>
      </c>
      <c r="C22" s="57">
        <f>SUM(Planilha1!Q22,Planilha1!E46,Planilha1!Q57,Planilha1!E58)</f>
        <v>30</v>
      </c>
      <c r="D22" s="57">
        <f>SUM(Planilha1!R22,Planilha1!F46,Planilha1!R57,Planilha1!F58)</f>
        <v>8</v>
      </c>
      <c r="E22" s="58">
        <f>SUM(A22:D22)</f>
        <v>46</v>
      </c>
      <c r="J22" t="s">
        <v>12</v>
      </c>
    </row>
    <row r="23" spans="1:10" ht="21.75" customHeight="1">
      <c r="A23" s="56"/>
      <c r="B23" s="57"/>
      <c r="C23" s="57"/>
      <c r="D23" s="57"/>
      <c r="E23" s="58"/>
    </row>
    <row r="24" spans="1:10" ht="21.75" customHeight="1">
      <c r="A24" s="56"/>
      <c r="B24" s="57"/>
      <c r="C24" s="57"/>
      <c r="D24" s="57"/>
      <c r="E24" s="58"/>
    </row>
    <row r="25" spans="1:10" ht="21.75" customHeight="1">
      <c r="A25" s="56"/>
      <c r="B25" s="57"/>
      <c r="C25" s="57"/>
      <c r="D25" s="57"/>
      <c r="E25" s="58"/>
    </row>
    <row r="26" spans="1:10" ht="21.75" customHeight="1">
      <c r="A26" s="56"/>
      <c r="B26" s="57"/>
      <c r="C26" s="57"/>
      <c r="D26" s="57"/>
      <c r="E26" s="58"/>
    </row>
    <row r="27" spans="1:10" ht="10.65" customHeight="1">
      <c r="A27" s="56"/>
      <c r="B27" s="57"/>
      <c r="C27" s="57"/>
      <c r="D27" s="57"/>
      <c r="E27" s="58"/>
    </row>
    <row r="28" spans="1:10" ht="58.2" customHeight="1">
      <c r="A28" s="55" t="str">
        <f ca="1">"Quartel em Alegrete, " &amp; TEXT(TODAY(), "dd \d\e mmmm \d\e e")</f>
        <v>Quartel em Alegrete, 07 de junho de 2025</v>
      </c>
      <c r="B28" s="55"/>
      <c r="C28" s="55"/>
      <c r="D28" s="55"/>
      <c r="E28" s="55"/>
    </row>
    <row r="29" spans="1:10" ht="21.75" customHeight="1">
      <c r="A29" s="29"/>
      <c r="B29" s="30"/>
      <c r="C29" s="30"/>
      <c r="D29" s="31"/>
      <c r="E29" s="32"/>
    </row>
    <row r="30" spans="1:10" ht="21.75" customHeight="1">
      <c r="A30" s="59"/>
      <c r="B30" s="59"/>
      <c r="C30" s="33"/>
      <c r="D30" s="60"/>
      <c r="E30" s="60"/>
    </row>
    <row r="31" spans="1:10" ht="21.75" customHeight="1">
      <c r="A31" s="48" t="s">
        <v>53</v>
      </c>
      <c r="B31" s="48"/>
      <c r="C31" s="33"/>
      <c r="D31" s="61" t="s">
        <v>53</v>
      </c>
      <c r="E31" s="61"/>
    </row>
    <row r="32" spans="1:10" ht="17.399999999999999" customHeight="1">
      <c r="A32" s="62" t="s">
        <v>54</v>
      </c>
      <c r="B32" s="62"/>
      <c r="C32" s="34"/>
      <c r="D32" s="63" t="s">
        <v>55</v>
      </c>
      <c r="E32" s="63"/>
    </row>
    <row r="33" spans="1:6" ht="20.85" customHeight="1">
      <c r="A33" s="24"/>
      <c r="E33" s="35"/>
    </row>
    <row r="34" spans="1:6" ht="20.85" customHeight="1">
      <c r="A34" s="36"/>
      <c r="B34" s="37"/>
      <c r="C34" s="37"/>
      <c r="D34" s="37"/>
      <c r="E34" s="38"/>
    </row>
    <row r="35" spans="1:6" ht="27" customHeight="1"/>
    <row r="36" spans="1:6" ht="15.9" customHeight="1"/>
    <row r="37" spans="1:6" ht="15" customHeight="1"/>
    <row r="38" spans="1:6" ht="15" customHeight="1"/>
    <row r="39" spans="1:6" ht="13.5" customHeight="1"/>
    <row r="41" spans="1:6" ht="14.25" customHeight="1">
      <c r="F41" t="s">
        <v>56</v>
      </c>
    </row>
    <row r="44" spans="1:6">
      <c r="B44" t="s">
        <v>57</v>
      </c>
    </row>
    <row r="48" spans="1:6">
      <c r="A48" t="s">
        <v>58</v>
      </c>
    </row>
  </sheetData>
  <mergeCells count="28">
    <mergeCell ref="A30:B30"/>
    <mergeCell ref="D30:E30"/>
    <mergeCell ref="A31:B31"/>
    <mergeCell ref="D31:E31"/>
    <mergeCell ref="A32:B32"/>
    <mergeCell ref="D32:E32"/>
    <mergeCell ref="A28:E28"/>
    <mergeCell ref="A10:A15"/>
    <mergeCell ref="B10:B15"/>
    <mergeCell ref="C10:C15"/>
    <mergeCell ref="D10:D15"/>
    <mergeCell ref="E10:E15"/>
    <mergeCell ref="A16:A21"/>
    <mergeCell ref="B16:B21"/>
    <mergeCell ref="C16:C21"/>
    <mergeCell ref="D16:D21"/>
    <mergeCell ref="E16:E21"/>
    <mergeCell ref="A22:A27"/>
    <mergeCell ref="B22:B27"/>
    <mergeCell ref="C22:C27"/>
    <mergeCell ref="D22:D27"/>
    <mergeCell ref="E22:E27"/>
    <mergeCell ref="A1:E1"/>
    <mergeCell ref="B4:E4"/>
    <mergeCell ref="A5:A9"/>
    <mergeCell ref="B5:E5"/>
    <mergeCell ref="B6:E6"/>
    <mergeCell ref="B7:E7"/>
  </mergeCells>
  <pageMargins left="0.70000000000000007" right="0.70000000000000007" top="0.75" bottom="0.75" header="0.30000000000000004" footer="0.30000000000000004"/>
  <pageSetup paperSize="0" scale="41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38</vt:i4>
      </vt:variant>
    </vt:vector>
  </HeadingPairs>
  <TitlesOfParts>
    <vt:vector size="40" baseType="lpstr">
      <vt:lpstr>Planilha1</vt:lpstr>
      <vt:lpstr>VALE</vt:lpstr>
      <vt:lpstr>Planilha1!Area_de_impressao</vt:lpstr>
      <vt:lpstr>VALE!Area_de_impressao</vt:lpstr>
      <vt:lpstr>VALE!Print_Area_0_0</vt:lpstr>
      <vt:lpstr>VALE!Print_Area_0_0_0</vt:lpstr>
      <vt:lpstr>VALE!Print_Area_0_0_0_0</vt:lpstr>
      <vt:lpstr>VALE!Print_Area_0_0_0_0_0_0</vt:lpstr>
      <vt:lpstr>VALE!Print_Area_0_0_0_0_0_0_0_0</vt:lpstr>
      <vt:lpstr>VALE!Print_Area_0_0_0_0_0_0_0_0_0_0</vt:lpstr>
      <vt:lpstr>VALE!Print_Area_0_0_0_0_0_0_0_0_0_0_0_0</vt:lpstr>
      <vt:lpstr>VALE!Print_Area_0_0_0_0_0_0_0_0_0_0_0_0_0_0</vt:lpstr>
      <vt:lpstr>VALE!Print_Area_0_0_0_0_0_0_0_0_0_0_0_0_0_0_0_0</vt:lpstr>
      <vt:lpstr>VALE!Print_Area_0_0_0_0_0_0_0_0_0_0_0_0_0_0_0_0_0_0</vt:lpstr>
      <vt:lpstr>VALE!Print_Area_0_0_0_0_0_0_0_0_0_0_0_0_0_0_0_0_0_0_0_0</vt:lpstr>
      <vt:lpstr>VALE!Print_Area_0_0_0_0_0_0_0_0_0_0_0_0_0_0_0_0_0_0_0_0_0_0</vt:lpstr>
      <vt:lpstr>VALE!Print_Area_0_0_0_0_0_0_0_0_0_0_0_0_0_0_0_0_0_0_0_0_0_0_0_0</vt:lpstr>
      <vt:lpstr>VALE!Print_Area_0_0_0_0_0_0_0_0_0_0_0_0_0_0_0_0_0_0_0_0_0_0_0_0_0_0</vt:lpstr>
      <vt:lpstr>VALE!Print_Area_0_0_0_0_0_0_0_0_0_0_0_0_0_0_0_0_0_0_0_0_0_0_0_0_0_0_0_0</vt:lpstr>
      <vt:lpstr>VALE!Print_Area_0_0_0_0_0_0_0_0_0_0_0_0_0_0_0_0_0_0_0_0_0_0_0_0_0_0_0_0_0_0</vt:lpstr>
      <vt:lpstr>VALE!Print_Area_0_0_0_0_0_0_0_0_0_0_0_0_0_0_0_0_0_0_0_0_0_0_0_0_0_0_0_0_0_0_0_0</vt:lpstr>
      <vt:lpstr>VALE!Print_Area_0_0_0_0_0_0_0_0_0_0_0_0_0_0_0_0_0_0_0_0_0_0_0_0_0_0_0_0_0_0_0_0_0_0</vt:lpstr>
      <vt:lpstr>VALE!Print_Area_0_0_0_0_0_0_0_0_0_0_0_0_0_0_0_0_0_0_0_0_0_0_0_0_0_0_0_0_0_0_0_0_0_0_0</vt:lpstr>
      <vt:lpstr>VALE!Print_Area_0_0_0_0_0_0_0_0_0_0_0_0_0_0_0_0_0_0_0_0_0_0_0_0_0_0_0_0_0_0_0_0_0_0_0_0</vt:lpstr>
      <vt:lpstr>VALE!Print_Area_0_0_0_0_0_0_0_0_0_0_0_0_0_0_0_0_0_0_0_0_0_0_0_0_0_0_0_0_0_0_0_0_0_0_0_0_0</vt:lpstr>
      <vt:lpstr>VALE!Print_Area_0_0_0_0_0_0_0_0_0_0_0_0_0_0_0_0_0_0_0_0_0_0_0_0_0_0_0_0_0_0_0_0_0_0_0_0_0_0</vt:lpstr>
      <vt:lpstr>VALE!Print_Area_0_0_0_0_0_0_0_0_0_0_0_0_0_0_0_0_0_0_0_0_0_0_0_0_0_0_0_0_0_0_0_0_0_0_0_0_0_0_0</vt:lpstr>
      <vt:lpstr>VALE!Print_Area_0_0_0_0_0_0_0_0_0_0_0_0_0_0_0_0_0_0_0_0_0_0_0_0_0_0_0_0_0_0_0_0_0_0_0_0_0_0_0_0</vt:lpstr>
      <vt:lpstr>VALE!Print_Area_0_0_0_0_0_0_0_0_0_0_0_0_0_0_0_0_0_0_0_0_0_0_0_0_0_0_0_0_0_0_0_0_0_0_0_0_0_0_0_0_0</vt:lpstr>
      <vt:lpstr>VALE!Print_Area_0_0_0_0_0_0_0_0_0_0_0_0_0_0_0_0_0_0_0_0_0_0_0_0_0_0_0_0_0_0_0_0_0_0_0_0_0_0_0_0_0_0</vt:lpstr>
      <vt:lpstr>VALE!Print_Area_0_0_0_0_0_0_0_0_0_0_0_0_0_0_0_0_0_0_0_0_0_0_0_0_0_0_0_0_0_0_0_0_0_0_0_0_0_0_0_0_0_0_0</vt:lpstr>
      <vt:lpstr>VALE!Print_Area_0_0_0_0_0_0_0_0_0_0_0_0_0_0_0_0_0_0_0_0_0_0_0_0_0_0_0_0_0_0_0_0_0_0_0_0_0_0_0_0_0_0_0_0</vt:lpstr>
      <vt:lpstr>VALE!Print_Area_0_0_0_0_0_0_0_0_0_0_0_0_0_0_0_0_0_0_0_0_0_0_0_0_0_0_0_0_0_0_0_0_0_0_0_0_0_0_0_0_0_0_0_0_0</vt:lpstr>
      <vt:lpstr>VALE!Print_Area_0_0_0_0_0_0_0_0_0_0_0_0_0_0_0_0_0_0_0_0_0_0_0_0_0_0_0_0_0_0_0_0_0_0_0_0_0_0_0_0_0_0_0_0_0_0</vt:lpstr>
      <vt:lpstr>VALE!Print_Area_0_0_0_0_0_0_0_0_0_0_0_0_0_0_0_0_0_0_0_0_0_0_0_0_0_0_0_0_0_0_0_0_0_0_0_0_0_0_0_0_0_0_0_0_0_0_0</vt:lpstr>
      <vt:lpstr>VALE!Print_Area_0_0_0_0_0_0_0_0_0_0_0_0_0_0_0_0_0_0_0_0_0_0_0_0_0_0_0_0_0_0_0_0_0_0_0_0_0_0_0_0_0_0_0_0_0_0_0_0</vt:lpstr>
      <vt:lpstr>VALE!Print_Area_0_0_0_0_0_0_0_0_0_0_0_0_0_0_0_0_0_0_0_0_0_0_0_0_0_0_0_0_0_0_0_0_0_0_0_0_0_0_0_0_0_0_0_0_0_0_0_0_0</vt:lpstr>
      <vt:lpstr>VALE!Print_Area_0_0_0_0_0_0_0_0_0_0_0_0_0_0_0_0_0_0_0_0_0_0_0_0_0_0_0_0_0_0_0_0_0_0_0_0_0_0_0_0_0_0_0_0_0_0_0_0_0_0</vt:lpstr>
      <vt:lpstr>VALE!Print_Area_0_0_0_0_0_0_0_0_0_0_0_0_0_0_0_0_0_0_0_0_0_0_0_0_0_0_0_0_0_0_0_0_0_0_0_0_0_0_0_0_0_0_0_0_0_0_0_0_0_0_0</vt:lpstr>
      <vt:lpstr>VALE!Print_Area_0_0_0_0_0_0_0_0_0_0_0_0_0_0_0_0_0_0_0_0_0_0_0_0_0_0_0_0_0_0_0_0_0_0_0_0_0_0_0_0_0_0_0_0_0_0_0_0_0_0_0_0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Vittorr</dc:creator>
  <cp:lastModifiedBy>Paulo Henrique Dal Lago</cp:lastModifiedBy>
  <cp:revision>39</cp:revision>
  <cp:lastPrinted>2024-07-18T17:54:13Z</cp:lastPrinted>
  <dcterms:created xsi:type="dcterms:W3CDTF">2024-01-05T11:32:18Z</dcterms:created>
  <dcterms:modified xsi:type="dcterms:W3CDTF">2025-06-07T15:53:13Z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