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fileSharing readOnlyRecommended="1" userName="ALEXANDRE, LUISA" algorithmName="SHA-512" hashValue="Gdj7YK5Ag6v7y/4fR5tXwO/rpvJdszXS8v31P2EpceMXbAZlXLrSauO60gFaVasDUgoVoHqkdXqW+ZXZBvlILQ==" saltValue="hCk+xaV8/orzhcg23K2gmg==" spinCount="10000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https://lufthansagroup.sharepoint.com/sites/LGSPITTopics/Shared Documents/Horarios Service Center/2025/"/>
    </mc:Choice>
  </mc:AlternateContent>
  <xr:revisionPtr revIDLastSave="0" documentId="10_ncr:10000_{A7D92622-B2E5-4E59-B8B9-C627DE387794}" xr6:coauthVersionLast="47" xr6:coauthVersionMax="47" xr10:uidLastSave="{00000000-0000-0000-0000-000000000000}"/>
  <bookViews>
    <workbookView xWindow="-120" yWindow="-120" windowWidth="29040" windowHeight="15720" firstSheet="11" activeTab="9" xr2:uid="{00000000-000D-0000-FFFF-FFFF00000000}"/>
  </bookViews>
  <sheets>
    <sheet name="JAN25" sheetId="68" r:id="rId1"/>
    <sheet name="FEB25" sheetId="69" r:id="rId2"/>
    <sheet name="MAR25" sheetId="70" r:id="rId3"/>
    <sheet name="APR25" sheetId="71" r:id="rId4"/>
    <sheet name="MAY25" sheetId="72" r:id="rId5"/>
    <sheet name="JUN25" sheetId="80" r:id="rId6"/>
    <sheet name="JUL25" sheetId="81" r:id="rId7"/>
    <sheet name="AUG25" sheetId="82" r:id="rId8"/>
    <sheet name="SEP25" sheetId="83" r:id="rId9"/>
    <sheet name="OCT25" sheetId="84" r:id="rId10"/>
    <sheet name="NOV25" sheetId="85" r:id="rId11"/>
    <sheet name="DEC25" sheetId="86" r:id="rId12"/>
  </sheets>
  <externalReferences>
    <externalReference r:id="rId1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6" i="86" l="1"/>
  <c r="AH6" i="85"/>
  <c r="AH6" i="84"/>
  <c r="AI6" i="84"/>
  <c r="AJ6" i="84" s="1"/>
  <c r="AG6" i="85" s="1"/>
  <c r="AI6" i="85" s="1"/>
  <c r="AH6" i="86" s="1"/>
  <c r="AJ6" i="86" s="1"/>
  <c r="AI6" i="83"/>
  <c r="AH6" i="83"/>
  <c r="C15" i="86"/>
  <c r="D15" i="86"/>
  <c r="E15" i="86"/>
  <c r="F15" i="86"/>
  <c r="G15" i="86"/>
  <c r="H15" i="86"/>
  <c r="I15" i="86"/>
  <c r="J15" i="86"/>
  <c r="K15" i="86"/>
  <c r="L15" i="86"/>
  <c r="M15" i="86"/>
  <c r="N15" i="86"/>
  <c r="O15" i="86"/>
  <c r="P15" i="86"/>
  <c r="Q15" i="86"/>
  <c r="R15" i="86"/>
  <c r="S15" i="86"/>
  <c r="T15" i="86"/>
  <c r="U15" i="86"/>
  <c r="V15" i="86"/>
  <c r="W15" i="86"/>
  <c r="X15" i="86"/>
  <c r="Y15" i="86"/>
  <c r="Z15" i="86"/>
  <c r="AA15" i="86"/>
  <c r="AB15" i="86"/>
  <c r="AC15" i="86"/>
  <c r="AD15" i="86"/>
  <c r="AE15" i="86"/>
  <c r="AF15" i="86"/>
  <c r="B15" i="86"/>
  <c r="C14" i="86"/>
  <c r="D14" i="86"/>
  <c r="E14" i="86"/>
  <c r="F14" i="86"/>
  <c r="G14" i="86"/>
  <c r="H14" i="86"/>
  <c r="I14" i="86"/>
  <c r="J14" i="86"/>
  <c r="K14" i="86"/>
  <c r="L14" i="86"/>
  <c r="M14" i="86"/>
  <c r="N14" i="86"/>
  <c r="O14" i="86"/>
  <c r="P14" i="86"/>
  <c r="Q14" i="86"/>
  <c r="R14" i="86"/>
  <c r="S14" i="86"/>
  <c r="T14" i="86"/>
  <c r="U14" i="86"/>
  <c r="V14" i="86"/>
  <c r="W14" i="86"/>
  <c r="X14" i="86"/>
  <c r="Y14" i="86"/>
  <c r="Z14" i="86"/>
  <c r="AA14" i="86"/>
  <c r="AB14" i="86"/>
  <c r="AC14" i="86"/>
  <c r="AD14" i="86"/>
  <c r="AE14" i="86"/>
  <c r="AF14" i="86"/>
  <c r="B14" i="86"/>
  <c r="C15" i="85"/>
  <c r="D15" i="85"/>
  <c r="E15" i="85"/>
  <c r="F15" i="85"/>
  <c r="G15" i="85"/>
  <c r="H15" i="85"/>
  <c r="I15" i="85"/>
  <c r="J15" i="85"/>
  <c r="K15" i="85"/>
  <c r="L15" i="85"/>
  <c r="M15" i="85"/>
  <c r="N15" i="85"/>
  <c r="O15" i="85"/>
  <c r="P15" i="85"/>
  <c r="Q15" i="85"/>
  <c r="R15" i="85"/>
  <c r="S15" i="85"/>
  <c r="T15" i="85"/>
  <c r="U15" i="85"/>
  <c r="V15" i="85"/>
  <c r="W15" i="85"/>
  <c r="X15" i="85"/>
  <c r="Y15" i="85"/>
  <c r="Z15" i="85"/>
  <c r="AA15" i="85"/>
  <c r="AB15" i="85"/>
  <c r="AC15" i="85"/>
  <c r="AD15" i="85"/>
  <c r="AE15" i="85"/>
  <c r="B15" i="85"/>
  <c r="C14" i="85"/>
  <c r="D14" i="85"/>
  <c r="E14" i="85"/>
  <c r="F14" i="85"/>
  <c r="G14" i="85"/>
  <c r="H14" i="85"/>
  <c r="I14" i="85"/>
  <c r="J14" i="85"/>
  <c r="K14" i="85"/>
  <c r="L14" i="85"/>
  <c r="M14" i="85"/>
  <c r="N14" i="85"/>
  <c r="O14" i="85"/>
  <c r="P14" i="85"/>
  <c r="Q14" i="85"/>
  <c r="R14" i="85"/>
  <c r="S14" i="85"/>
  <c r="T14" i="85"/>
  <c r="U14" i="85"/>
  <c r="V14" i="85"/>
  <c r="W14" i="85"/>
  <c r="X14" i="85"/>
  <c r="Y14" i="85"/>
  <c r="Z14" i="85"/>
  <c r="AA14" i="85"/>
  <c r="AB14" i="85"/>
  <c r="AC14" i="85"/>
  <c r="AD14" i="85"/>
  <c r="AE14" i="85"/>
  <c r="B14" i="85"/>
  <c r="C15" i="84"/>
  <c r="D15" i="84"/>
  <c r="E15" i="84"/>
  <c r="F15" i="84"/>
  <c r="G15" i="84"/>
  <c r="H15" i="84"/>
  <c r="I15" i="84"/>
  <c r="J15" i="84"/>
  <c r="K15" i="84"/>
  <c r="L15" i="84"/>
  <c r="M15" i="84"/>
  <c r="N15" i="84"/>
  <c r="O15" i="84"/>
  <c r="P15" i="84"/>
  <c r="Q15" i="84"/>
  <c r="R15" i="84"/>
  <c r="S15" i="84"/>
  <c r="T15" i="84"/>
  <c r="U15" i="84"/>
  <c r="V15" i="84"/>
  <c r="W15" i="84"/>
  <c r="X15" i="84"/>
  <c r="Y15" i="84"/>
  <c r="Z15" i="84"/>
  <c r="AA15" i="84"/>
  <c r="AB15" i="84"/>
  <c r="AC15" i="84"/>
  <c r="AD15" i="84"/>
  <c r="AE15" i="84"/>
  <c r="AF15" i="84"/>
  <c r="C14" i="84"/>
  <c r="D14" i="84"/>
  <c r="E14" i="84"/>
  <c r="F14" i="84"/>
  <c r="G14" i="84"/>
  <c r="H14" i="84"/>
  <c r="I14" i="84"/>
  <c r="J14" i="84"/>
  <c r="K14" i="84"/>
  <c r="L14" i="84"/>
  <c r="M14" i="84"/>
  <c r="N14" i="84"/>
  <c r="O14" i="84"/>
  <c r="P14" i="84"/>
  <c r="Q14" i="84"/>
  <c r="R14" i="84"/>
  <c r="S14" i="84"/>
  <c r="T14" i="84"/>
  <c r="U14" i="84"/>
  <c r="V14" i="84"/>
  <c r="W14" i="84"/>
  <c r="X14" i="84"/>
  <c r="Y14" i="84"/>
  <c r="Z14" i="84"/>
  <c r="AA14" i="84"/>
  <c r="AB14" i="84"/>
  <c r="AC14" i="84"/>
  <c r="AD14" i="84"/>
  <c r="AE14" i="84"/>
  <c r="AF14" i="84"/>
  <c r="B15" i="84"/>
  <c r="B14" i="84"/>
  <c r="L15" i="83"/>
  <c r="M15" i="83"/>
  <c r="N15" i="83"/>
  <c r="O15" i="83"/>
  <c r="P15" i="83"/>
  <c r="Q15" i="83"/>
  <c r="R15" i="83"/>
  <c r="S15" i="83"/>
  <c r="T15" i="83"/>
  <c r="U15" i="83"/>
  <c r="V15" i="83"/>
  <c r="W15" i="83"/>
  <c r="X15" i="83"/>
  <c r="Y15" i="83"/>
  <c r="Z15" i="83"/>
  <c r="AA15" i="83"/>
  <c r="AB15" i="83"/>
  <c r="AC15" i="83"/>
  <c r="AD15" i="83"/>
  <c r="AE15" i="83"/>
  <c r="K15" i="83"/>
  <c r="L14" i="83"/>
  <c r="M14" i="83"/>
  <c r="N14" i="83"/>
  <c r="O14" i="83"/>
  <c r="P14" i="83"/>
  <c r="Q14" i="83"/>
  <c r="R14" i="83"/>
  <c r="S14" i="83"/>
  <c r="T14" i="83"/>
  <c r="U14" i="83"/>
  <c r="V14" i="83"/>
  <c r="W14" i="83"/>
  <c r="X14" i="83"/>
  <c r="Y14" i="83"/>
  <c r="Z14" i="83"/>
  <c r="AA14" i="83"/>
  <c r="AB14" i="83"/>
  <c r="AC14" i="83"/>
  <c r="AD14" i="83"/>
  <c r="AE14" i="83"/>
  <c r="K14" i="83"/>
  <c r="C15" i="83"/>
  <c r="D15" i="83"/>
  <c r="E15" i="83"/>
  <c r="F15" i="83"/>
  <c r="G15" i="83"/>
  <c r="H15" i="83"/>
  <c r="I15" i="83"/>
  <c r="J15" i="83"/>
  <c r="C14" i="83"/>
  <c r="D14" i="83"/>
  <c r="E14" i="83"/>
  <c r="F14" i="83"/>
  <c r="G14" i="83"/>
  <c r="H14" i="83"/>
  <c r="I14" i="83"/>
  <c r="J14" i="83"/>
  <c r="B15" i="83"/>
  <c r="B14" i="83"/>
  <c r="AD13" i="83"/>
  <c r="C14" i="82"/>
  <c r="D14" i="82"/>
  <c r="E14" i="82"/>
  <c r="F14" i="82"/>
  <c r="G14" i="82"/>
  <c r="H14" i="82"/>
  <c r="I14" i="82"/>
  <c r="J14" i="82"/>
  <c r="K14" i="82"/>
  <c r="L14" i="82"/>
  <c r="M14" i="82"/>
  <c r="N14" i="82"/>
  <c r="O14" i="82"/>
  <c r="P14" i="82"/>
  <c r="Q14" i="82"/>
  <c r="R14" i="82"/>
  <c r="S14" i="82"/>
  <c r="T14" i="82"/>
  <c r="U14" i="82"/>
  <c r="V14" i="82"/>
  <c r="W14" i="82"/>
  <c r="X14" i="82"/>
  <c r="Y14" i="82"/>
  <c r="Z14" i="82"/>
  <c r="AA14" i="82"/>
  <c r="AB14" i="82"/>
  <c r="AC14" i="82"/>
  <c r="AD14" i="82"/>
  <c r="AE14" i="82"/>
  <c r="AF14" i="82"/>
  <c r="C13" i="82"/>
  <c r="D13" i="82"/>
  <c r="E13" i="82"/>
  <c r="F13" i="82"/>
  <c r="G13" i="82"/>
  <c r="H13" i="82"/>
  <c r="I13" i="82"/>
  <c r="J13" i="82"/>
  <c r="K13" i="82"/>
  <c r="L13" i="82"/>
  <c r="M13" i="82"/>
  <c r="N13" i="82"/>
  <c r="O13" i="82"/>
  <c r="P13" i="82"/>
  <c r="Q13" i="82"/>
  <c r="R13" i="82"/>
  <c r="S13" i="82"/>
  <c r="T13" i="82"/>
  <c r="U13" i="82"/>
  <c r="V13" i="82"/>
  <c r="W13" i="82"/>
  <c r="X13" i="82"/>
  <c r="Y13" i="82"/>
  <c r="Z13" i="82"/>
  <c r="AA13" i="82"/>
  <c r="AB13" i="82"/>
  <c r="AC13" i="82"/>
  <c r="AD13" i="82"/>
  <c r="AE13" i="82"/>
  <c r="AF13" i="82"/>
  <c r="B14" i="82"/>
  <c r="B13" i="82"/>
  <c r="AI10" i="86"/>
  <c r="AH10" i="85"/>
  <c r="AI10" i="84"/>
  <c r="AH11" i="83"/>
  <c r="AH10" i="83"/>
  <c r="AI10" i="82"/>
  <c r="AI11" i="81"/>
  <c r="AH11" i="81"/>
  <c r="AJ11" i="81" s="1"/>
  <c r="AH10" i="82" s="1"/>
  <c r="AJ10" i="82" s="1"/>
  <c r="AG11" i="83" s="1"/>
  <c r="AH11" i="85"/>
  <c r="AH4" i="85"/>
  <c r="AI11" i="84"/>
  <c r="AI4" i="84"/>
  <c r="AH4" i="83"/>
  <c r="AI9" i="82"/>
  <c r="AI4" i="82"/>
  <c r="AI4" i="81"/>
  <c r="AI10" i="81"/>
  <c r="AH10" i="80"/>
  <c r="AI10" i="72"/>
  <c r="AL4" i="71"/>
  <c r="AJ8" i="69"/>
  <c r="AM10" i="70"/>
  <c r="AM4" i="70"/>
  <c r="AF13" i="86"/>
  <c r="AE13" i="86"/>
  <c r="AD13" i="86"/>
  <c r="AC13" i="86"/>
  <c r="AB13" i="86"/>
  <c r="AA13" i="86"/>
  <c r="Z13" i="86"/>
  <c r="Y13" i="86"/>
  <c r="X13" i="86"/>
  <c r="W13" i="86"/>
  <c r="V13" i="86"/>
  <c r="U13" i="86"/>
  <c r="T13" i="86"/>
  <c r="S13" i="86"/>
  <c r="R13" i="86"/>
  <c r="Q13" i="86"/>
  <c r="P13" i="86"/>
  <c r="O13" i="86"/>
  <c r="N13" i="86"/>
  <c r="M13" i="86"/>
  <c r="L13" i="86"/>
  <c r="K13" i="86"/>
  <c r="J13" i="86"/>
  <c r="I13" i="86"/>
  <c r="H13" i="86"/>
  <c r="G13" i="86"/>
  <c r="F13" i="86"/>
  <c r="E13" i="86"/>
  <c r="D13" i="86"/>
  <c r="C13" i="86"/>
  <c r="B13" i="86"/>
  <c r="AI11" i="86"/>
  <c r="AI9" i="86"/>
  <c r="AI8" i="86"/>
  <c r="AI7" i="86"/>
  <c r="AI5" i="86"/>
  <c r="AI4" i="86"/>
  <c r="AE13" i="85"/>
  <c r="AD13" i="85"/>
  <c r="AC13" i="85"/>
  <c r="AB13" i="85"/>
  <c r="AA13" i="85"/>
  <c r="Z13" i="85"/>
  <c r="Y13" i="85"/>
  <c r="X13" i="85"/>
  <c r="W13" i="85"/>
  <c r="V13" i="85"/>
  <c r="U13" i="85"/>
  <c r="T13" i="85"/>
  <c r="S13" i="85"/>
  <c r="R13" i="85"/>
  <c r="Q13" i="85"/>
  <c r="P13" i="85"/>
  <c r="O13" i="85"/>
  <c r="N13" i="85"/>
  <c r="M13" i="85"/>
  <c r="L13" i="85"/>
  <c r="K13" i="85"/>
  <c r="J13" i="85"/>
  <c r="I13" i="85"/>
  <c r="H13" i="85"/>
  <c r="G13" i="85"/>
  <c r="F13" i="85"/>
  <c r="E13" i="85"/>
  <c r="D13" i="85"/>
  <c r="C13" i="85"/>
  <c r="B13" i="85"/>
  <c r="AH9" i="85"/>
  <c r="AH8" i="85"/>
  <c r="AH7" i="85"/>
  <c r="AH5" i="85"/>
  <c r="AF13" i="84"/>
  <c r="AE13" i="84"/>
  <c r="AD13" i="84"/>
  <c r="AC13" i="84"/>
  <c r="AB13" i="84"/>
  <c r="AA13" i="84"/>
  <c r="Z13" i="84"/>
  <c r="Y13" i="84"/>
  <c r="X13" i="84"/>
  <c r="W13" i="84"/>
  <c r="V13" i="84"/>
  <c r="U13" i="84"/>
  <c r="T13" i="84"/>
  <c r="S13" i="84"/>
  <c r="R13" i="84"/>
  <c r="Q13" i="84"/>
  <c r="P13" i="84"/>
  <c r="O13" i="84"/>
  <c r="N13" i="84"/>
  <c r="M13" i="84"/>
  <c r="L13" i="84"/>
  <c r="K13" i="84"/>
  <c r="J13" i="84"/>
  <c r="I13" i="84"/>
  <c r="H13" i="84"/>
  <c r="G13" i="84"/>
  <c r="F13" i="84"/>
  <c r="E13" i="84"/>
  <c r="D13" i="84"/>
  <c r="C13" i="84"/>
  <c r="B13" i="84"/>
  <c r="AI9" i="84"/>
  <c r="AI8" i="84"/>
  <c r="AI7" i="84"/>
  <c r="AI5" i="84"/>
  <c r="AE13" i="83"/>
  <c r="AC13" i="83"/>
  <c r="AB13" i="83"/>
  <c r="AA13" i="83"/>
  <c r="Z13" i="83"/>
  <c r="Y13" i="83"/>
  <c r="X13" i="83"/>
  <c r="W13" i="83"/>
  <c r="V13" i="83"/>
  <c r="U13" i="83"/>
  <c r="T13" i="83"/>
  <c r="S13" i="83"/>
  <c r="R13" i="83"/>
  <c r="Q13" i="83"/>
  <c r="P13" i="83"/>
  <c r="O13" i="83"/>
  <c r="N13" i="83"/>
  <c r="M13" i="83"/>
  <c r="L13" i="83"/>
  <c r="K13" i="83"/>
  <c r="J13" i="83"/>
  <c r="I13" i="83"/>
  <c r="H13" i="83"/>
  <c r="G13" i="83"/>
  <c r="F13" i="83"/>
  <c r="E13" i="83"/>
  <c r="D13" i="83"/>
  <c r="C13" i="83"/>
  <c r="B13" i="83"/>
  <c r="AH9" i="83"/>
  <c r="AH8" i="83"/>
  <c r="AH7" i="83"/>
  <c r="AH5" i="83"/>
  <c r="AF12" i="82"/>
  <c r="AE12" i="82"/>
  <c r="AD12" i="82"/>
  <c r="AC12" i="82"/>
  <c r="AB12" i="82"/>
  <c r="AA12" i="82"/>
  <c r="Z12" i="82"/>
  <c r="Y12" i="82"/>
  <c r="X12" i="82"/>
  <c r="W12" i="82"/>
  <c r="V12" i="82"/>
  <c r="U12" i="82"/>
  <c r="T12" i="82"/>
  <c r="S12" i="82"/>
  <c r="R12" i="82"/>
  <c r="Q12" i="82"/>
  <c r="P12" i="82"/>
  <c r="O12" i="82"/>
  <c r="N12" i="82"/>
  <c r="M12" i="82"/>
  <c r="L12" i="82"/>
  <c r="K12" i="82"/>
  <c r="J12" i="82"/>
  <c r="I12" i="82"/>
  <c r="H12" i="82"/>
  <c r="G12" i="82"/>
  <c r="F12" i="82"/>
  <c r="E12" i="82"/>
  <c r="D12" i="82"/>
  <c r="C12" i="82"/>
  <c r="B12" i="82"/>
  <c r="AI8" i="82"/>
  <c r="AI7" i="82"/>
  <c r="AI6" i="82"/>
  <c r="AI5" i="82"/>
  <c r="AF15" i="81"/>
  <c r="AE15" i="81"/>
  <c r="AD15" i="81"/>
  <c r="AC15" i="81"/>
  <c r="AB15" i="81"/>
  <c r="AA15" i="81"/>
  <c r="Z15" i="81"/>
  <c r="Y15" i="81"/>
  <c r="X15" i="81"/>
  <c r="W15" i="81"/>
  <c r="V15" i="81"/>
  <c r="U15" i="81"/>
  <c r="T15" i="81"/>
  <c r="S15" i="81"/>
  <c r="R15" i="81"/>
  <c r="Q15" i="81"/>
  <c r="P15" i="81"/>
  <c r="O15" i="81"/>
  <c r="N15" i="81"/>
  <c r="M15" i="81"/>
  <c r="L15" i="81"/>
  <c r="K15" i="81"/>
  <c r="J15" i="81"/>
  <c r="I15" i="81"/>
  <c r="H15" i="81"/>
  <c r="G15" i="81"/>
  <c r="F15" i="81"/>
  <c r="E15" i="81"/>
  <c r="D15" i="81"/>
  <c r="C15" i="81"/>
  <c r="B15" i="81"/>
  <c r="AF14" i="81"/>
  <c r="AE14" i="81"/>
  <c r="AD14" i="81"/>
  <c r="AC14" i="81"/>
  <c r="AB14" i="81"/>
  <c r="AA14" i="81"/>
  <c r="Z14" i="81"/>
  <c r="Y14" i="81"/>
  <c r="X14" i="81"/>
  <c r="W14" i="81"/>
  <c r="V14" i="81"/>
  <c r="U14" i="81"/>
  <c r="T14" i="81"/>
  <c r="S14" i="81"/>
  <c r="R14" i="81"/>
  <c r="Q14" i="81"/>
  <c r="P14" i="81"/>
  <c r="O14" i="81"/>
  <c r="N14" i="81"/>
  <c r="M14" i="81"/>
  <c r="L14" i="81"/>
  <c r="K14" i="81"/>
  <c r="J14" i="81"/>
  <c r="I14" i="81"/>
  <c r="H14" i="81"/>
  <c r="G14" i="81"/>
  <c r="F14" i="81"/>
  <c r="E14" i="81"/>
  <c r="D14" i="81"/>
  <c r="C14" i="81"/>
  <c r="B14" i="81"/>
  <c r="AF13" i="81"/>
  <c r="AE13" i="81"/>
  <c r="AD13" i="81"/>
  <c r="AC13" i="81"/>
  <c r="AB13" i="81"/>
  <c r="AA13" i="81"/>
  <c r="Z13" i="81"/>
  <c r="Y13" i="81"/>
  <c r="X13" i="81"/>
  <c r="W13" i="81"/>
  <c r="V13" i="81"/>
  <c r="U13" i="81"/>
  <c r="T13" i="81"/>
  <c r="S13" i="81"/>
  <c r="R13" i="81"/>
  <c r="Q13" i="81"/>
  <c r="P13" i="81"/>
  <c r="O13" i="81"/>
  <c r="N13" i="81"/>
  <c r="M13" i="81"/>
  <c r="L13" i="81"/>
  <c r="K13" i="81"/>
  <c r="J13" i="81"/>
  <c r="I13" i="81"/>
  <c r="H13" i="81"/>
  <c r="G13" i="81"/>
  <c r="F13" i="81"/>
  <c r="E13" i="81"/>
  <c r="D13" i="81"/>
  <c r="C13" i="81"/>
  <c r="B13" i="81"/>
  <c r="AI9" i="81"/>
  <c r="AI8" i="81"/>
  <c r="AI7" i="81"/>
  <c r="AI6" i="81"/>
  <c r="AI5" i="81"/>
  <c r="AE14" i="80"/>
  <c r="AD14" i="80"/>
  <c r="AC14" i="80"/>
  <c r="AB14" i="80"/>
  <c r="AA14" i="80"/>
  <c r="Z14" i="80"/>
  <c r="Y14" i="80"/>
  <c r="X14" i="80"/>
  <c r="W14" i="80"/>
  <c r="V14" i="80"/>
  <c r="U14" i="80"/>
  <c r="T14" i="80"/>
  <c r="S14" i="80"/>
  <c r="R14" i="80"/>
  <c r="Q14" i="80"/>
  <c r="P14" i="80"/>
  <c r="O14" i="80"/>
  <c r="N14" i="80"/>
  <c r="M14" i="80"/>
  <c r="L14" i="80"/>
  <c r="K14" i="80"/>
  <c r="J14" i="80"/>
  <c r="I14" i="80"/>
  <c r="H14" i="80"/>
  <c r="G14" i="80"/>
  <c r="F14" i="80"/>
  <c r="E14" i="80"/>
  <c r="D14" i="80"/>
  <c r="C14" i="80"/>
  <c r="B14" i="80"/>
  <c r="AE13" i="80"/>
  <c r="AD13" i="80"/>
  <c r="AC13" i="80"/>
  <c r="AB13" i="80"/>
  <c r="AA13" i="80"/>
  <c r="Z13" i="80"/>
  <c r="Y13" i="80"/>
  <c r="X13" i="80"/>
  <c r="W13" i="80"/>
  <c r="V13" i="80"/>
  <c r="U13" i="80"/>
  <c r="T13" i="80"/>
  <c r="S13" i="80"/>
  <c r="R13" i="80"/>
  <c r="Q13" i="80"/>
  <c r="P13" i="80"/>
  <c r="O13" i="80"/>
  <c r="N13" i="80"/>
  <c r="M13" i="80"/>
  <c r="L13" i="80"/>
  <c r="K13" i="80"/>
  <c r="J13" i="80"/>
  <c r="I13" i="80"/>
  <c r="H13" i="80"/>
  <c r="G13" i="80"/>
  <c r="F13" i="80"/>
  <c r="E13" i="80"/>
  <c r="D13" i="80"/>
  <c r="C13" i="80"/>
  <c r="B13" i="80"/>
  <c r="AE12" i="80"/>
  <c r="AD12" i="80"/>
  <c r="AC12" i="80"/>
  <c r="AB12" i="80"/>
  <c r="AA12" i="80"/>
  <c r="Z12" i="80"/>
  <c r="Y12" i="80"/>
  <c r="X12" i="80"/>
  <c r="W12" i="80"/>
  <c r="V12" i="80"/>
  <c r="U12" i="80"/>
  <c r="T12" i="80"/>
  <c r="S12" i="80"/>
  <c r="R12" i="80"/>
  <c r="Q12" i="80"/>
  <c r="P12" i="80"/>
  <c r="O12" i="80"/>
  <c r="N12" i="80"/>
  <c r="M12" i="80"/>
  <c r="L12" i="80"/>
  <c r="K12" i="80"/>
  <c r="J12" i="80"/>
  <c r="I12" i="80"/>
  <c r="H12" i="80"/>
  <c r="G12" i="80"/>
  <c r="F12" i="80"/>
  <c r="E12" i="80"/>
  <c r="D12" i="80"/>
  <c r="C12" i="80"/>
  <c r="B12" i="80"/>
  <c r="AH9" i="80"/>
  <c r="AH8" i="80"/>
  <c r="AH7" i="80"/>
  <c r="AH6" i="80"/>
  <c r="AH5" i="80"/>
  <c r="AH4" i="80"/>
  <c r="J14" i="69"/>
  <c r="X14" i="69"/>
  <c r="AI7" i="70"/>
  <c r="AI4" i="70"/>
  <c r="AJ4" i="69"/>
  <c r="AF6" i="69"/>
  <c r="AF5" i="69"/>
  <c r="AF7" i="69"/>
  <c r="AF8" i="69"/>
  <c r="AF9" i="69"/>
  <c r="AF10" i="69"/>
  <c r="AF4" i="69"/>
  <c r="AI4" i="68"/>
  <c r="AH6" i="68"/>
  <c r="AH5" i="68"/>
  <c r="AH7" i="68"/>
  <c r="AH8" i="68"/>
  <c r="AH9" i="68"/>
  <c r="AH4" i="68"/>
  <c r="AI11" i="83" l="1"/>
  <c r="AD12" i="72"/>
  <c r="AE12" i="72"/>
  <c r="AF12" i="72"/>
  <c r="AD13" i="72"/>
  <c r="AE13" i="72"/>
  <c r="AF13" i="72"/>
  <c r="AD14" i="72"/>
  <c r="AE14" i="72"/>
  <c r="AF14" i="72"/>
  <c r="AD12" i="71"/>
  <c r="AE12" i="71"/>
  <c r="AD13" i="71"/>
  <c r="AE13" i="71"/>
  <c r="AD14" i="71"/>
  <c r="AE14" i="71"/>
  <c r="AD12" i="70"/>
  <c r="AE12" i="70"/>
  <c r="AF12" i="70"/>
  <c r="AD13" i="70"/>
  <c r="AE13" i="70"/>
  <c r="AF13" i="70"/>
  <c r="AD14" i="70"/>
  <c r="AE14" i="70"/>
  <c r="AF14" i="70"/>
  <c r="B13" i="70"/>
  <c r="B13" i="71"/>
  <c r="B13" i="72"/>
  <c r="B13" i="69"/>
  <c r="AC14" i="70"/>
  <c r="AB14" i="70"/>
  <c r="AA14" i="70"/>
  <c r="Z14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AC13" i="70"/>
  <c r="AB13" i="70"/>
  <c r="AA13" i="70"/>
  <c r="Z13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AC12" i="70"/>
  <c r="AB12" i="70"/>
  <c r="AA12" i="70"/>
  <c r="Z12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AC14" i="71"/>
  <c r="AB14" i="71"/>
  <c r="AA14" i="71"/>
  <c r="Z14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AC13" i="71"/>
  <c r="AB13" i="71"/>
  <c r="AA13" i="71"/>
  <c r="Z13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AC12" i="71"/>
  <c r="AB12" i="71"/>
  <c r="AA12" i="71"/>
  <c r="Z12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AC14" i="72"/>
  <c r="AB14" i="72"/>
  <c r="AA14" i="72"/>
  <c r="Z14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AC13" i="72"/>
  <c r="AB13" i="72"/>
  <c r="AA13" i="72"/>
  <c r="Z13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AC12" i="72"/>
  <c r="AB12" i="72"/>
  <c r="AA12" i="72"/>
  <c r="Z12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AC14" i="69"/>
  <c r="AB14" i="69"/>
  <c r="AA14" i="69"/>
  <c r="Z14" i="69"/>
  <c r="Y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I14" i="69"/>
  <c r="H14" i="69"/>
  <c r="G14" i="69"/>
  <c r="F14" i="69"/>
  <c r="E14" i="69"/>
  <c r="D14" i="69"/>
  <c r="C14" i="69"/>
  <c r="B14" i="69"/>
  <c r="AC13" i="69"/>
  <c r="AB13" i="69"/>
  <c r="AA13" i="69"/>
  <c r="Z13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AC12" i="69"/>
  <c r="AB12" i="69"/>
  <c r="AA12" i="69"/>
  <c r="Z12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Z14" i="68"/>
  <c r="AA14" i="68"/>
  <c r="AB14" i="68"/>
  <c r="AC14" i="68"/>
  <c r="AD14" i="68"/>
  <c r="AE14" i="68"/>
  <c r="AF14" i="68"/>
  <c r="B14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Z12" i="68"/>
  <c r="AA12" i="68"/>
  <c r="AB12" i="68"/>
  <c r="AC12" i="68"/>
  <c r="AD12" i="68"/>
  <c r="AE12" i="68"/>
  <c r="AF12" i="68"/>
  <c r="B12" i="68"/>
  <c r="B13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Z13" i="68"/>
  <c r="AA13" i="68"/>
  <c r="AB13" i="68"/>
  <c r="AC13" i="68"/>
  <c r="AD13" i="68"/>
  <c r="AE13" i="68"/>
  <c r="AF13" i="68"/>
  <c r="AJ7" i="69"/>
  <c r="AM7" i="70"/>
  <c r="AL7" i="71"/>
  <c r="AH7" i="71"/>
  <c r="AI7" i="72"/>
  <c r="AM7" i="68"/>
  <c r="AN7" i="68" s="1"/>
  <c r="AI7" i="69" s="1"/>
  <c r="AI7" i="68"/>
  <c r="AJ7" i="68" s="1"/>
  <c r="AE7" i="69" s="1"/>
  <c r="AG7" i="69" s="1"/>
  <c r="AH7" i="70" s="1"/>
  <c r="AJ7" i="70" s="1"/>
  <c r="AJ5" i="69"/>
  <c r="AJ6" i="69"/>
  <c r="AM5" i="70"/>
  <c r="AI5" i="70"/>
  <c r="AM6" i="70"/>
  <c r="AI6" i="70"/>
  <c r="AL5" i="71"/>
  <c r="AH5" i="71"/>
  <c r="AL6" i="71"/>
  <c r="AH6" i="71"/>
  <c r="AH4" i="71"/>
  <c r="AI5" i="72"/>
  <c r="AI6" i="72"/>
  <c r="AI4" i="72"/>
  <c r="AM5" i="68"/>
  <c r="AN5" i="68" s="1"/>
  <c r="AI5" i="69" s="1"/>
  <c r="AI5" i="68"/>
  <c r="AJ5" i="68" s="1"/>
  <c r="AE5" i="69" s="1"/>
  <c r="AG5" i="69" s="1"/>
  <c r="AH5" i="70" s="1"/>
  <c r="AM6" i="68"/>
  <c r="AN6" i="68" s="1"/>
  <c r="AI6" i="69" s="1"/>
  <c r="AI6" i="68"/>
  <c r="AJ6" i="68" s="1"/>
  <c r="AE6" i="69" s="1"/>
  <c r="AG6" i="69" s="1"/>
  <c r="AH6" i="70" s="1"/>
  <c r="AM4" i="68"/>
  <c r="AN4" i="68" s="1"/>
  <c r="AI4" i="69" s="1"/>
  <c r="AJ4" i="68"/>
  <c r="AE4" i="69" s="1"/>
  <c r="AG4" i="69" s="1"/>
  <c r="AH4" i="70" s="1"/>
  <c r="AJ4" i="70" s="1"/>
  <c r="AG4" i="71" s="1"/>
  <c r="AL9" i="71"/>
  <c r="AM8" i="70"/>
  <c r="AM9" i="68"/>
  <c r="AN9" i="68" s="1"/>
  <c r="AI9" i="69" s="1"/>
  <c r="AM10" i="68"/>
  <c r="AN10" i="68" s="1"/>
  <c r="AI10" i="69" s="1"/>
  <c r="AM8" i="68"/>
  <c r="AN8" i="68" s="1"/>
  <c r="AI8" i="69" s="1"/>
  <c r="AI9" i="68"/>
  <c r="AJ9" i="68" s="1"/>
  <c r="AE9" i="69" s="1"/>
  <c r="AI10" i="68"/>
  <c r="AJ10" i="68" s="1"/>
  <c r="AE10" i="69" s="1"/>
  <c r="AI8" i="68"/>
  <c r="AJ8" i="68" s="1"/>
  <c r="AE8" i="69" s="1"/>
  <c r="AJ9" i="69"/>
  <c r="AJ10" i="69"/>
  <c r="AI8" i="72"/>
  <c r="AI9" i="72"/>
  <c r="AM9" i="70"/>
  <c r="AI8" i="70"/>
  <c r="AL8" i="71"/>
  <c r="AH8" i="71"/>
  <c r="AL10" i="71"/>
  <c r="AI10" i="70"/>
  <c r="AI9" i="70"/>
  <c r="AH10" i="71"/>
  <c r="AH9" i="71"/>
  <c r="AK7" i="69" l="1"/>
  <c r="AL7" i="70" s="1"/>
  <c r="AN7" i="70" s="1"/>
  <c r="AK7" i="71" s="1"/>
  <c r="AK5" i="69"/>
  <c r="AL5" i="70" s="1"/>
  <c r="AN5" i="70" s="1"/>
  <c r="AG7" i="71"/>
  <c r="AK6" i="69"/>
  <c r="AL6" i="70" s="1"/>
  <c r="AN6" i="70" s="1"/>
  <c r="AK6" i="71" s="1"/>
  <c r="AM6" i="71" s="1"/>
  <c r="AJ6" i="72" s="1"/>
  <c r="AG6" i="80" s="1"/>
  <c r="AI6" i="80" s="1"/>
  <c r="AH6" i="81" s="1"/>
  <c r="AJ6" i="81" s="1"/>
  <c r="AK4" i="69"/>
  <c r="AL4" i="70" s="1"/>
  <c r="AN4" i="70" s="1"/>
  <c r="AK4" i="71" s="1"/>
  <c r="AM4" i="71" s="1"/>
  <c r="AH4" i="72" s="1"/>
  <c r="AJ4" i="72" s="1"/>
  <c r="AG4" i="80" s="1"/>
  <c r="AI4" i="80" s="1"/>
  <c r="AH4" i="81" s="1"/>
  <c r="AJ4" i="81" s="1"/>
  <c r="AH4" i="82" s="1"/>
  <c r="AJ4" i="82" s="1"/>
  <c r="AG4" i="83" s="1"/>
  <c r="AI4" i="83" s="1"/>
  <c r="AH4" i="84" s="1"/>
  <c r="AJ4" i="84" s="1"/>
  <c r="AG4" i="85" s="1"/>
  <c r="AI4" i="85" s="1"/>
  <c r="AH4" i="86" s="1"/>
  <c r="AJ4" i="86" s="1"/>
  <c r="AJ5" i="70"/>
  <c r="AJ6" i="70"/>
  <c r="AG6" i="71" s="1"/>
  <c r="AI6" i="71" s="1"/>
  <c r="AI4" i="71"/>
  <c r="AK10" i="69"/>
  <c r="AK9" i="69"/>
  <c r="AG10" i="69"/>
  <c r="AG9" i="69"/>
  <c r="AK8" i="69"/>
  <c r="AG8" i="69"/>
  <c r="AH9" i="70" l="1"/>
  <c r="AJ9" i="70" s="1"/>
  <c r="AL9" i="70"/>
  <c r="AN9" i="70" s="1"/>
  <c r="AH10" i="70"/>
  <c r="AJ10" i="70" s="1"/>
  <c r="AL10" i="70"/>
  <c r="AN10" i="70" s="1"/>
  <c r="AH8" i="70"/>
  <c r="AJ8" i="70" s="1"/>
  <c r="AL8" i="70"/>
  <c r="AN8" i="70" s="1"/>
  <c r="AM7" i="71"/>
  <c r="AH7" i="72" s="1"/>
  <c r="AK5" i="71"/>
  <c r="AM5" i="71" s="1"/>
  <c r="AI7" i="71"/>
  <c r="AG5" i="71"/>
  <c r="AI5" i="71" s="1"/>
  <c r="AK9" i="71" l="1"/>
  <c r="AM9" i="71" s="1"/>
  <c r="AG9" i="71"/>
  <c r="AI9" i="71" s="1"/>
  <c r="AK10" i="71"/>
  <c r="AM10" i="71" s="1"/>
  <c r="AG10" i="71"/>
  <c r="AI10" i="71" s="1"/>
  <c r="AK8" i="71"/>
  <c r="AM8" i="71" s="1"/>
  <c r="AG8" i="71"/>
  <c r="AI8" i="71" s="1"/>
  <c r="AJ7" i="72"/>
  <c r="AG7" i="80" s="1"/>
  <c r="AI7" i="80" s="1"/>
  <c r="AH7" i="81" s="1"/>
  <c r="AJ7" i="81" s="1"/>
  <c r="AH6" i="82" s="1"/>
  <c r="AJ6" i="82" s="1"/>
  <c r="AG7" i="83" s="1"/>
  <c r="AI7" i="83" s="1"/>
  <c r="AH7" i="84" s="1"/>
  <c r="AJ7" i="84" s="1"/>
  <c r="AG7" i="85" s="1"/>
  <c r="AI7" i="85" s="1"/>
  <c r="AH7" i="86" s="1"/>
  <c r="AJ7" i="86" s="1"/>
  <c r="AH5" i="72"/>
  <c r="AJ5" i="72" s="1"/>
  <c r="AG5" i="80" s="1"/>
  <c r="AI5" i="80" s="1"/>
  <c r="AH5" i="81" s="1"/>
  <c r="AJ5" i="81" s="1"/>
  <c r="AH5" i="82" s="1"/>
  <c r="AJ5" i="82" s="1"/>
  <c r="AG5" i="83" s="1"/>
  <c r="AI5" i="83" s="1"/>
  <c r="AH5" i="84" s="1"/>
  <c r="AJ5" i="84" s="1"/>
  <c r="AG5" i="85" s="1"/>
  <c r="AI5" i="85" s="1"/>
  <c r="AH5" i="86" s="1"/>
  <c r="AJ5" i="86" s="1"/>
  <c r="AH9" i="72" l="1"/>
  <c r="AJ9" i="72" s="1"/>
  <c r="AG9" i="80" s="1"/>
  <c r="AI9" i="80" s="1"/>
  <c r="AH9" i="81" s="1"/>
  <c r="AJ9" i="81" s="1"/>
  <c r="AH8" i="82" s="1"/>
  <c r="AJ8" i="82" s="1"/>
  <c r="AH10" i="72"/>
  <c r="AJ10" i="72" s="1"/>
  <c r="AG10" i="80" s="1"/>
  <c r="AI10" i="80" s="1"/>
  <c r="AH10" i="81" s="1"/>
  <c r="AJ10" i="81" s="1"/>
  <c r="AH9" i="82" s="1"/>
  <c r="AJ9" i="82" s="1"/>
  <c r="AH11" i="84" s="1"/>
  <c r="AJ11" i="84" s="1"/>
  <c r="AH8" i="72"/>
  <c r="AJ8" i="72" s="1"/>
  <c r="AG8" i="80" s="1"/>
  <c r="AI8" i="80" s="1"/>
  <c r="AH8" i="81" s="1"/>
  <c r="AJ8" i="81" s="1"/>
  <c r="AH7" i="82" s="1"/>
  <c r="AJ7" i="82" s="1"/>
  <c r="AG8" i="83" s="1"/>
  <c r="AI8" i="83" s="1"/>
  <c r="AH8" i="84" s="1"/>
  <c r="AJ8" i="84" s="1"/>
  <c r="AG8" i="85" s="1"/>
  <c r="AI8" i="85" s="1"/>
  <c r="AH8" i="86" s="1"/>
  <c r="AJ8" i="86" s="1"/>
  <c r="AG9" i="83" l="1"/>
  <c r="AI9" i="83" s="1"/>
  <c r="AH9" i="84" s="1"/>
  <c r="AJ9" i="84" s="1"/>
  <c r="AG9" i="85" s="1"/>
  <c r="AI9" i="85" s="1"/>
  <c r="AH9" i="86" s="1"/>
  <c r="AJ9" i="86" s="1"/>
  <c r="AG10" i="83"/>
  <c r="AI10" i="83" s="1"/>
  <c r="AH10" i="84" s="1"/>
  <c r="AJ10" i="84" s="1"/>
  <c r="AG10" i="85" s="1"/>
  <c r="AI10" i="85" s="1"/>
  <c r="AH10" i="86" s="1"/>
  <c r="AJ10" i="86" s="1"/>
  <c r="AG11" i="85"/>
  <c r="AI11" i="85" s="1"/>
  <c r="AH11" i="86" s="1"/>
  <c r="AJ11" i="8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tc={49BEE000-5FE1-4367-832B-219EFA42BE3D}</author>
    <author>tc={22DADE42-0216-4C3B-8A49-628A32533A52}</author>
    <author>tc={858E3218-6D37-4E53-AAD7-F483FD2384B0}</author>
    <author>tc={D2B797E6-2636-4939-80D7-479087FE089F}</author>
    <author>tc={1CC85201-1E70-4302-B251-CDEDDC5B0762}</author>
    <author>tc={4697A2BF-FA41-49FF-9B10-C5D2D30916E8}</author>
  </authors>
  <commentList>
    <comment ref="R5" authorId="0" shapeId="0" xr:uid="{49BEE000-5FE1-4367-832B-219EFA42BE3D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S5" authorId="1" shapeId="0" xr:uid="{22DADE42-0216-4C3B-8A49-628A32533A52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T5" authorId="2" shapeId="0" xr:uid="{858E3218-6D37-4E53-AAD7-F483FD2384B0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R7" authorId="3" shapeId="0" xr:uid="{D2B797E6-2636-4939-80D7-479087FE089F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S7" authorId="4" shapeId="0" xr:uid="{1CC85201-1E70-4302-B251-CDEDDC5B0762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T7" authorId="5" shapeId="0" xr:uid="{4697A2BF-FA41-49FF-9B10-C5D2D30916E8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tc={52DB1255-7F79-47BC-88F2-E346EA761FD4}</author>
    <author>tc={DAB3DE8C-E7AF-442E-AB36-DB3BBDDB1F09}</author>
    <author>tc={B6A7D24F-5FCE-4A11-8E31-A9C7018074B5}</author>
    <author>tc={245464F8-8486-441A-B245-33853B3477E5}</author>
  </authors>
  <commentList>
    <comment ref="I7" authorId="0" shapeId="0" xr:uid="{52DB1255-7F79-47BC-88F2-E346EA761FD4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Pedro</t>
      </text>
    </comment>
    <comment ref="Z7" authorId="1" shapeId="0" xr:uid="{DAB3DE8C-E7AF-442E-AB36-DB3BBDDB1F09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Pedro</t>
      </text>
    </comment>
    <comment ref="I9" authorId="2" shapeId="0" xr:uid="{B6A7D24F-5FCE-4A11-8E31-A9C7018074B5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Beatriz</t>
      </text>
    </comment>
    <comment ref="Z9" authorId="3" shapeId="0" xr:uid="{245464F8-8486-441A-B245-33853B3477E5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Beatriz</t>
      </text>
    </comment>
  </commentList>
</comments>
</file>

<file path=xl/sharedStrings.xml><?xml version="1.0" encoding="utf-8"?>
<sst xmlns="http://schemas.openxmlformats.org/spreadsheetml/2006/main" count="4144" uniqueCount="103">
  <si>
    <t>LGSP - Lufthansa Ground Services Portugal              NIF : 509 842 593          Atividade: CAE 52230.R3           Sede e local de trabalho: Avenida da Boavista ED.Burgo, 1837 sala 13.4/  Horario de Funcionamento: 24/7   IRT : Nao Aplicavel</t>
  </si>
  <si>
    <t>Ferias 2024</t>
  </si>
  <si>
    <t>Ferias 2025</t>
  </si>
  <si>
    <t>WE</t>
  </si>
  <si>
    <t>TH</t>
  </si>
  <si>
    <t>FR</t>
  </si>
  <si>
    <t>SA</t>
  </si>
  <si>
    <t>SU</t>
  </si>
  <si>
    <t>MO</t>
  </si>
  <si>
    <t>TU</t>
  </si>
  <si>
    <t>WED</t>
  </si>
  <si>
    <t>Used</t>
  </si>
  <si>
    <t>2024 left</t>
  </si>
  <si>
    <t>2025 left</t>
  </si>
  <si>
    <t>LUISA TAVARES</t>
  </si>
  <si>
    <t>H</t>
  </si>
  <si>
    <t>P08</t>
  </si>
  <si>
    <t>F</t>
  </si>
  <si>
    <t>UA</t>
  </si>
  <si>
    <t>FABIO FILIPE PEREIRA</t>
  </si>
  <si>
    <t>P09</t>
  </si>
  <si>
    <t>P06</t>
  </si>
  <si>
    <t>INES DIONISIO</t>
  </si>
  <si>
    <t>P14</t>
  </si>
  <si>
    <t>BEATRIZ SEIXAS</t>
  </si>
  <si>
    <t>PAULO COSTA</t>
  </si>
  <si>
    <t>U</t>
  </si>
  <si>
    <t>B</t>
  </si>
  <si>
    <t>PEDRO SOARES</t>
  </si>
  <si>
    <t>JOSE ALEXANDRE FERREIRA</t>
  </si>
  <si>
    <t>K</t>
  </si>
  <si>
    <t>Total P22</t>
  </si>
  <si>
    <t>Total P06</t>
  </si>
  <si>
    <t>Total P14</t>
  </si>
  <si>
    <t>Horario</t>
  </si>
  <si>
    <t>Pausa</t>
  </si>
  <si>
    <t>Folga</t>
  </si>
  <si>
    <t>FJ</t>
  </si>
  <si>
    <t>Falta Justificada</t>
  </si>
  <si>
    <t>Provisório</t>
  </si>
  <si>
    <t>06:00-14:00</t>
  </si>
  <si>
    <t>10:00-10:30</t>
  </si>
  <si>
    <t>A</t>
  </si>
  <si>
    <t>Folga de compensacao</t>
  </si>
  <si>
    <t>FINJ</t>
  </si>
  <si>
    <t>Falta Injustificada</t>
  </si>
  <si>
    <t>08:00-16:00</t>
  </si>
  <si>
    <t>12:00-12:30</t>
  </si>
  <si>
    <t>Feriado</t>
  </si>
  <si>
    <t>M</t>
  </si>
  <si>
    <t>Licenca</t>
  </si>
  <si>
    <t>09:00-17:00</t>
  </si>
  <si>
    <t>13:00-13:30</t>
  </si>
  <si>
    <t>Ferias</t>
  </si>
  <si>
    <t>P</t>
  </si>
  <si>
    <t>14:00-22:00</t>
  </si>
  <si>
    <t>18:00-18:30</t>
  </si>
  <si>
    <t>Ferias do ano anterior</t>
  </si>
  <si>
    <t>S1</t>
  </si>
  <si>
    <t>P22</t>
  </si>
  <si>
    <t>22:00-06:00</t>
  </si>
  <si>
    <t>02:00-02:30</t>
  </si>
  <si>
    <t>Feriado nao aprovado</t>
  </si>
  <si>
    <t>Ausente</t>
  </si>
  <si>
    <t>Dia de ferias nao aprovado</t>
  </si>
  <si>
    <t>K1</t>
  </si>
  <si>
    <t>Birthday</t>
  </si>
  <si>
    <t>K2</t>
  </si>
  <si>
    <t>B*</t>
  </si>
  <si>
    <t>Birthday - dia alternativo</t>
  </si>
  <si>
    <t>K6</t>
  </si>
  <si>
    <t>TR</t>
  </si>
  <si>
    <t>Training</t>
  </si>
  <si>
    <t>E</t>
  </si>
  <si>
    <t>S3</t>
  </si>
  <si>
    <t>Ausencia Especial</t>
  </si>
  <si>
    <t>EM</t>
  </si>
  <si>
    <t>TB</t>
  </si>
  <si>
    <t>Team Building</t>
  </si>
  <si>
    <t>J</t>
  </si>
  <si>
    <t>R</t>
  </si>
  <si>
    <t>Viagem em Servico</t>
  </si>
  <si>
    <t>NO</t>
  </si>
  <si>
    <t>D</t>
  </si>
  <si>
    <t>Viagem em Servico Alemanha</t>
  </si>
  <si>
    <t>CM1</t>
  </si>
  <si>
    <t xml:space="preserve">SE </t>
  </si>
  <si>
    <t>Servico Especial</t>
  </si>
  <si>
    <t>V</t>
  </si>
  <si>
    <t>Solidariedade</t>
  </si>
  <si>
    <t>P12</t>
  </si>
  <si>
    <t>TR/P14</t>
  </si>
  <si>
    <t>TR/P07</t>
  </si>
  <si>
    <t>L</t>
  </si>
  <si>
    <t>Curso de Formacao</t>
  </si>
  <si>
    <t>H08</t>
  </si>
  <si>
    <t>SUA</t>
  </si>
  <si>
    <t>P10</t>
  </si>
  <si>
    <t>DIOGO FERNANDES</t>
  </si>
  <si>
    <t>P04</t>
  </si>
  <si>
    <t>ARNOLD LUANZAMBI</t>
  </si>
  <si>
    <t>RICHARD JESUS</t>
  </si>
  <si>
    <t>LGSP - Lufthansa Ground Services Portugal              NIF : 509 842 593          Atividade: CAE 52230.R3           Sede e local de trabalho: Avenida da BoaviP09/a ED.Burgo, 1837 sala 13.4/  Horario de Funcionamento: 24/7   IRT : Nao Aplicavel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</si>
</sst>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0"/>
      <name val="Calibri"/>
      <family val="2"/>
    </font>
    <font>
      <sz val="10"/>
      <color rgb="FF000000"/>
      <name val="Lufthansa Light"/>
      <family val="2"/>
    </font>
    <font>
      <sz val="11"/>
      <color rgb="FF000000"/>
      <name val="Lufthansa Light"/>
      <family val="2"/>
    </font>
    <font>
      <b/>
      <sz val="10"/>
      <color rgb="FF000000"/>
      <name val="Lufthansa Light"/>
      <family val="2"/>
    </font>
    <font>
      <b/>
      <sz val="11"/>
      <color rgb="FFFFFFFF"/>
      <name val="Lufthansa Light"/>
      <family val="2"/>
    </font>
    <font>
      <sz val="10"/>
      <name val="Lufthansa Light"/>
      <family val="2"/>
    </font>
    <font>
      <sz val="11"/>
      <name val="Lufthansa Light"/>
      <family val="2"/>
    </font>
    <font>
      <sz val="10"/>
      <color rgb="FFFF0000"/>
      <name val="Lufthansa Light"/>
      <family val="2"/>
    </font>
    <font>
      <sz val="11"/>
      <color rgb="FFFF0000"/>
      <name val="Lufthansa Light"/>
      <family val="2"/>
    </font>
    <font>
      <b/>
      <sz val="11"/>
      <color rgb="FF000000"/>
      <name val="Lufthansa Light"/>
      <family val="2"/>
    </font>
    <font>
      <b/>
      <sz val="10"/>
      <name val="Lufthansa Light"/>
      <family val="2"/>
    </font>
    <font>
      <b/>
      <sz val="9"/>
      <color theme="0"/>
      <name val="Calibri"/>
      <family val="2"/>
      <scheme val="minor"/>
    </font>
    <font>
      <b/>
      <sz val="10"/>
      <color theme="0"/>
      <name val="Lufthansa Light"/>
    </font>
    <font>
      <sz val="11"/>
      <color rgb="FF000000"/>
      <name val="Calibri"/>
      <family val="2"/>
      <scheme val="minor"/>
    </font>
    <font>
      <sz val="10"/>
      <color rgb="FF9C0006"/>
      <name val="Lufthansa Light"/>
      <family val="2"/>
    </font>
    <font>
      <sz val="10"/>
      <color rgb="FF006100"/>
      <name val="Lufthansa Light"/>
      <family val="2"/>
    </font>
    <font>
      <sz val="10"/>
      <name val="Lufthansa Light"/>
    </font>
    <font>
      <sz val="22"/>
      <color rgb="FF000000"/>
      <name val="Lufthansa Office Text"/>
      <family val="2"/>
    </font>
    <font>
      <sz val="10"/>
      <color rgb="FF000000"/>
      <name val="Lufthansa Light"/>
    </font>
    <font>
      <b/>
      <sz val="10"/>
      <name val="Lufthansa Light"/>
    </font>
    <font>
      <b/>
      <sz val="10"/>
      <color rgb="FF000000"/>
      <name val="Lufthansa Light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D46DB"/>
        <bgColor rgb="FF000000"/>
      </patternFill>
    </fill>
    <fill>
      <patternFill patternType="solid">
        <fgColor rgb="FFFF6699"/>
        <bgColor rgb="FF000000"/>
      </patternFill>
    </fill>
    <fill>
      <patternFill patternType="solid">
        <fgColor rgb="FF806000"/>
        <bgColor indexed="64"/>
      </patternFill>
    </fill>
    <fill>
      <patternFill patternType="solid">
        <fgColor rgb="FF05164D"/>
        <bgColor indexed="64"/>
      </patternFill>
    </fill>
    <fill>
      <patternFill patternType="solid">
        <fgColor rgb="FFFFAD00"/>
        <bgColor indexed="64"/>
      </patternFill>
    </fill>
    <fill>
      <patternFill patternType="solid">
        <fgColor rgb="FF878787"/>
        <bgColor rgb="FF000000"/>
      </patternFill>
    </fill>
    <fill>
      <patternFill patternType="solid">
        <fgColor rgb="FF878787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5164D"/>
        <bgColor rgb="FF000000"/>
      </patternFill>
    </fill>
    <fill>
      <patternFill patternType="solid">
        <fgColor rgb="FFFFAD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1" xfId="0" applyBorder="1" applyAlignment="1">
      <alignment horizontal="center"/>
    </xf>
    <xf numFmtId="0" fontId="4" fillId="0" borderId="0" xfId="0" applyFont="1"/>
    <xf numFmtId="0" fontId="6" fillId="0" borderId="0" xfId="0" applyFont="1"/>
    <xf numFmtId="0" fontId="8" fillId="0" borderId="1" xfId="0" applyFont="1" applyBorder="1" applyAlignment="1">
      <alignment horizontal="center"/>
    </xf>
    <xf numFmtId="0" fontId="9" fillId="0" borderId="0" xfId="0" applyFont="1"/>
    <xf numFmtId="0" fontId="14" fillId="0" borderId="1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10" fillId="5" borderId="25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8" fillId="3" borderId="29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9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/>
    </xf>
    <xf numFmtId="0" fontId="12" fillId="12" borderId="23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10" fillId="15" borderId="2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8" fillId="12" borderId="25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26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11" fillId="16" borderId="25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vertical="center"/>
    </xf>
    <xf numFmtId="0" fontId="2" fillId="10" borderId="13" xfId="0" applyFont="1" applyFill="1" applyBorder="1" applyAlignment="1">
      <alignment horizontal="center" vertical="center"/>
    </xf>
    <xf numFmtId="0" fontId="11" fillId="17" borderId="25" xfId="0" applyFont="1" applyFill="1" applyBorder="1" applyAlignment="1">
      <alignment horizontal="center"/>
    </xf>
    <xf numFmtId="0" fontId="20" fillId="0" borderId="0" xfId="0" applyFont="1"/>
    <xf numFmtId="0" fontId="17" fillId="18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10" fillId="22" borderId="35" xfId="0" applyFont="1" applyFill="1" applyBorder="1" applyAlignment="1">
      <alignment horizontal="center" vertical="center"/>
    </xf>
    <xf numFmtId="0" fontId="21" fillId="23" borderId="36" xfId="0" applyFont="1" applyFill="1" applyBorder="1" applyAlignment="1">
      <alignment horizontal="center"/>
    </xf>
    <xf numFmtId="0" fontId="10" fillId="18" borderId="37" xfId="0" applyFont="1" applyFill="1" applyBorder="1" applyAlignment="1">
      <alignment horizontal="center" vertical="center"/>
    </xf>
    <xf numFmtId="0" fontId="22" fillId="24" borderId="36" xfId="0" applyFont="1" applyFill="1" applyBorder="1" applyAlignment="1">
      <alignment horizontal="center"/>
    </xf>
    <xf numFmtId="0" fontId="10" fillId="20" borderId="38" xfId="0" applyFont="1" applyFill="1" applyBorder="1" applyAlignment="1">
      <alignment horizontal="center" vertical="center"/>
    </xf>
    <xf numFmtId="0" fontId="23" fillId="19" borderId="1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center" vertical="center"/>
    </xf>
    <xf numFmtId="0" fontId="10" fillId="15" borderId="41" xfId="0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23" fillId="20" borderId="1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23" fillId="20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23" fillId="20" borderId="3" xfId="0" applyFont="1" applyFill="1" applyBorder="1" applyAlignment="1">
      <alignment horizontal="center" vertical="center"/>
    </xf>
    <xf numFmtId="0" fontId="23" fillId="18" borderId="5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23" fillId="20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3" fillId="18" borderId="6" xfId="0" applyFont="1" applyFill="1" applyBorder="1" applyAlignment="1">
      <alignment horizontal="center" vertical="center"/>
    </xf>
    <xf numFmtId="0" fontId="0" fillId="26" borderId="0" xfId="0" applyFill="1"/>
    <xf numFmtId="0" fontId="23" fillId="19" borderId="2" xfId="0" applyFont="1" applyFill="1" applyBorder="1" applyAlignment="1">
      <alignment horizontal="center" vertical="center"/>
    </xf>
    <xf numFmtId="0" fontId="23" fillId="19" borderId="5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8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left" vertical="center"/>
    </xf>
    <xf numFmtId="0" fontId="9" fillId="0" borderId="43" xfId="0" applyFont="1" applyBorder="1" applyAlignment="1">
      <alignment horizontal="left" vertical="center"/>
    </xf>
    <xf numFmtId="0" fontId="12" fillId="12" borderId="54" xfId="0" applyFont="1" applyFill="1" applyBorder="1" applyAlignment="1">
      <alignment horizontal="center"/>
    </xf>
    <xf numFmtId="0" fontId="9" fillId="0" borderId="53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9" fillId="0" borderId="45" xfId="0" applyFont="1" applyBorder="1" applyAlignment="1">
      <alignment horizontal="left"/>
    </xf>
    <xf numFmtId="0" fontId="8" fillId="12" borderId="41" xfId="0" applyFont="1" applyFill="1" applyBorder="1" applyAlignment="1">
      <alignment horizontal="center"/>
    </xf>
    <xf numFmtId="0" fontId="9" fillId="0" borderId="46" xfId="0" applyFont="1" applyBorder="1" applyAlignment="1">
      <alignment horizontal="left"/>
    </xf>
    <xf numFmtId="0" fontId="10" fillId="5" borderId="41" xfId="0" applyFont="1" applyFill="1" applyBorder="1" applyAlignment="1">
      <alignment horizontal="center" vertical="center"/>
    </xf>
    <xf numFmtId="0" fontId="10" fillId="8" borderId="41" xfId="0" applyFont="1" applyFill="1" applyBorder="1" applyAlignment="1">
      <alignment horizontal="center" vertical="center"/>
    </xf>
    <xf numFmtId="0" fontId="8" fillId="7" borderId="4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6" borderId="41" xfId="0" applyFont="1" applyFill="1" applyBorder="1" applyAlignment="1">
      <alignment horizontal="center" vertical="center"/>
    </xf>
    <xf numFmtId="0" fontId="11" fillId="16" borderId="41" xfId="0" applyFont="1" applyFill="1" applyBorder="1" applyAlignment="1">
      <alignment horizontal="center"/>
    </xf>
    <xf numFmtId="0" fontId="12" fillId="3" borderId="41" xfId="0" applyFont="1" applyFill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center"/>
    </xf>
    <xf numFmtId="0" fontId="13" fillId="0" borderId="55" xfId="0" applyFont="1" applyBorder="1" applyAlignment="1">
      <alignment horizontal="center"/>
    </xf>
    <xf numFmtId="0" fontId="9" fillId="0" borderId="56" xfId="0" applyFont="1" applyBorder="1" applyAlignment="1">
      <alignment horizontal="left"/>
    </xf>
    <xf numFmtId="0" fontId="9" fillId="0" borderId="48" xfId="0" applyFont="1" applyBorder="1" applyAlignment="1">
      <alignment horizontal="left"/>
    </xf>
    <xf numFmtId="0" fontId="8" fillId="3" borderId="57" xfId="0" applyFont="1" applyFill="1" applyBorder="1" applyAlignment="1">
      <alignment horizontal="center"/>
    </xf>
    <xf numFmtId="0" fontId="9" fillId="0" borderId="49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6" fillId="20" borderId="1" xfId="0" applyFont="1" applyFill="1" applyBorder="1" applyAlignment="1">
      <alignment horizontal="center" vertical="center"/>
    </xf>
    <xf numFmtId="0" fontId="26" fillId="19" borderId="1" xfId="0" applyFont="1" applyFill="1" applyBorder="1" applyAlignment="1">
      <alignment horizontal="center" vertical="center"/>
    </xf>
    <xf numFmtId="0" fontId="10" fillId="15" borderId="3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8" fillId="7" borderId="3" xfId="0" applyFont="1" applyFill="1" applyBorder="1" applyAlignment="1">
      <alignment horizontal="center" vertical="center"/>
    </xf>
    <xf numFmtId="0" fontId="23" fillId="19" borderId="6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/>
    </xf>
    <xf numFmtId="0" fontId="23" fillId="18" borderId="2" xfId="0" applyFont="1" applyFill="1" applyBorder="1" applyAlignment="1">
      <alignment horizontal="center" vertical="center"/>
    </xf>
    <xf numFmtId="0" fontId="23" fillId="20" borderId="6" xfId="0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 wrapText="1"/>
    </xf>
    <xf numFmtId="0" fontId="26" fillId="27" borderId="1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23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3" fillId="18" borderId="3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8" fillId="28" borderId="9" xfId="0" applyFont="1" applyFill="1" applyBorder="1" applyAlignment="1">
      <alignment horizontal="center" vertical="center"/>
    </xf>
    <xf numFmtId="0" fontId="8" fillId="28" borderId="9" xfId="0" applyFont="1" applyFill="1" applyBorder="1" applyAlignment="1">
      <alignment horizontal="center"/>
    </xf>
    <xf numFmtId="0" fontId="8" fillId="28" borderId="5" xfId="0" applyFont="1" applyFill="1" applyBorder="1" applyAlignment="1">
      <alignment horizontal="center"/>
    </xf>
    <xf numFmtId="0" fontId="8" fillId="3" borderId="58" xfId="0" applyFont="1" applyFill="1" applyBorder="1" applyAlignment="1">
      <alignment horizontal="center"/>
    </xf>
    <xf numFmtId="0" fontId="17" fillId="27" borderId="1" xfId="0" applyFont="1" applyFill="1" applyBorder="1" applyAlignment="1">
      <alignment horizontal="center" vertical="center"/>
    </xf>
    <xf numFmtId="0" fontId="8" fillId="29" borderId="1" xfId="0" applyFont="1" applyFill="1" applyBorder="1" applyAlignment="1">
      <alignment horizontal="center" vertical="center"/>
    </xf>
    <xf numFmtId="0" fontId="23" fillId="29" borderId="3" xfId="0" applyFont="1" applyFill="1" applyBorder="1" applyAlignment="1">
      <alignment horizontal="center" vertical="center"/>
    </xf>
    <xf numFmtId="0" fontId="8" fillId="29" borderId="3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17" fontId="7" fillId="11" borderId="15" xfId="0" applyNumberFormat="1" applyFont="1" applyFill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/>
    </xf>
    <xf numFmtId="0" fontId="24" fillId="25" borderId="42" xfId="0" applyFont="1" applyFill="1" applyBorder="1" applyAlignment="1">
      <alignment horizontal="center" vertical="center"/>
    </xf>
    <xf numFmtId="0" fontId="24" fillId="25" borderId="43" xfId="0" applyFont="1" applyFill="1" applyBorder="1" applyAlignment="1">
      <alignment horizontal="center" vertical="center"/>
    </xf>
    <xf numFmtId="0" fontId="24" fillId="25" borderId="45" xfId="0" applyFont="1" applyFill="1" applyBorder="1" applyAlignment="1">
      <alignment horizontal="center" vertical="center"/>
    </xf>
    <xf numFmtId="0" fontId="24" fillId="25" borderId="44" xfId="0" applyFont="1" applyFill="1" applyBorder="1" applyAlignment="1">
      <alignment horizontal="center" vertical="center"/>
    </xf>
    <xf numFmtId="0" fontId="24" fillId="25" borderId="0" xfId="0" applyFont="1" applyFill="1" applyAlignment="1">
      <alignment horizontal="center" vertical="center"/>
    </xf>
    <xf numFmtId="0" fontId="24" fillId="25" borderId="46" xfId="0" applyFont="1" applyFill="1" applyBorder="1" applyAlignment="1">
      <alignment horizontal="center" vertical="center"/>
    </xf>
    <xf numFmtId="0" fontId="24" fillId="25" borderId="47" xfId="0" applyFont="1" applyFill="1" applyBorder="1" applyAlignment="1">
      <alignment horizontal="center" vertical="center"/>
    </xf>
    <xf numFmtId="0" fontId="24" fillId="25" borderId="48" xfId="0" applyFont="1" applyFill="1" applyBorder="1" applyAlignment="1">
      <alignment horizontal="center" vertical="center"/>
    </xf>
    <xf numFmtId="0" fontId="24" fillId="25" borderId="49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12" borderId="2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" fontId="7" fillId="11" borderId="16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3" fillId="28" borderId="2" xfId="0" applyFont="1" applyFill="1" applyBorder="1" applyAlignment="1">
      <alignment horizontal="center" vertical="center"/>
    </xf>
    <xf numFmtId="0" fontId="23" fillId="28" borderId="4" xfId="0" applyFont="1" applyFill="1" applyBorder="1" applyAlignment="1">
      <alignment horizontal="center" vertical="center"/>
    </xf>
    <xf numFmtId="0" fontId="23" fillId="28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78787"/>
      <color rgb="FF05164D"/>
      <color rgb="FFFF6699"/>
      <color rgb="FFFFAD00"/>
      <color rgb="FFDCDCDC"/>
      <color rgb="FFA6F507"/>
      <color rgb="FF66FFFF"/>
      <color rgb="FF9D46DB"/>
      <color rgb="FF849AC2"/>
      <color rgb="FF63F9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ufthansagroup.sharepoint.com/sites/LGSPITTopics/Shared%20Documents/Horarios%20Service%20Center/2024/IT%202024.xlsx" TargetMode="External"/><Relationship Id="rId1" Type="http://schemas.openxmlformats.org/officeDocument/2006/relationships/externalLinkPath" Target="/sites/LGSPITTopics/Shared%20Documents/Horarios%20Service%20Center/2024/IT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OzIsrDCiU0yr71QKnKY05CkzRfrJpCBBt4ZqD5-hfZCk9jqMcX_CTZnnnbHLrMss" itemId="014VOX4PXBPA4A2JNNSFEZD5XOG5SLS33L">
      <xxl21:absoluteUrl r:id="rId2"/>
    </xxl21:alternateUrls>
    <sheetNames>
      <sheetName val="Abr 2018"/>
      <sheetName val="Mai 2018"/>
      <sheetName val="Jun 2018"/>
      <sheetName val="Jul 2018"/>
      <sheetName val="Ago 2018"/>
      <sheetName val="Set 2018"/>
      <sheetName val="Out 2018"/>
      <sheetName val="Nov 2018"/>
      <sheetName val="Dez 2018"/>
      <sheetName val="JAN24"/>
      <sheetName val="FEV24"/>
      <sheetName val="MAR24"/>
      <sheetName val="ABR24"/>
      <sheetName val="MAI24"/>
      <sheetName val="JUN24"/>
      <sheetName val="JUL24"/>
      <sheetName val="AUG24"/>
      <sheetName val="SEP24"/>
      <sheetName val="OCT24"/>
      <sheetName val="NOV24"/>
      <sheetName val="DEC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">
          <cell r="AJ4">
            <v>2</v>
          </cell>
        </row>
        <row r="5">
          <cell r="AJ5">
            <v>0</v>
          </cell>
        </row>
        <row r="6">
          <cell r="AJ6">
            <v>0</v>
          </cell>
        </row>
        <row r="7">
          <cell r="AJ7">
            <v>1</v>
          </cell>
        </row>
        <row r="8">
          <cell r="AJ8">
            <v>0</v>
          </cell>
        </row>
        <row r="9">
          <cell r="AJ9">
            <v>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EXANDRE, LUISA" id="{255CEA25-2C7A-425B-A6F6-52918888E68A}" userId="S::luisa.alexandre@dlh.de::f3cddd4d-fbb6-410b-82da-176cf072349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5" dT="2025-04-08T10:45:54.72" personId="{255CEA25-2C7A-425B-A6F6-52918888E68A}" id="{49BEE000-5FE1-4367-832B-219EFA42BE3D}">
    <text>Torneio</text>
  </threadedComment>
  <threadedComment ref="S5" dT="2025-04-08T10:46:05.47" personId="{255CEA25-2C7A-425B-A6F6-52918888E68A}" id="{22DADE42-0216-4C3B-8A49-628A32533A52}">
    <text>Torneio</text>
  </threadedComment>
  <threadedComment ref="T5" dT="2025-04-08T10:46:14.68" personId="{255CEA25-2C7A-425B-A6F6-52918888E68A}" id="{858E3218-6D37-4E53-AAD7-F483FD2384B0}">
    <text>Torneio</text>
  </threadedComment>
  <threadedComment ref="R7" dT="2025-04-08T10:46:26.07" personId="{255CEA25-2C7A-425B-A6F6-52918888E68A}" id="{D2B797E6-2636-4939-80D7-479087FE089F}">
    <text>Torneio</text>
  </threadedComment>
  <threadedComment ref="S7" dT="2025-04-08T10:46:40.86" personId="{255CEA25-2C7A-425B-A6F6-52918888E68A}" id="{1CC85201-1E70-4302-B251-CDEDDC5B0762}">
    <text>Torneio</text>
  </threadedComment>
  <threadedComment ref="T7" dT="2025-04-08T10:46:48.96" personId="{255CEA25-2C7A-425B-A6F6-52918888E68A}" id="{4697A2BF-FA41-49FF-9B10-C5D2D30916E8}">
    <text>Torneio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7" dT="2025-06-03T13:46:27.69" personId="{255CEA25-2C7A-425B-A6F6-52918888E68A}" id="{52DB1255-7F79-47BC-88F2-E346EA761FD4}">
    <text>troca com Pedro</text>
  </threadedComment>
  <threadedComment ref="Z7" dT="2025-06-03T13:47:42.27" personId="{255CEA25-2C7A-425B-A6F6-52918888E68A}" id="{DAB3DE8C-E7AF-442E-AB36-DB3BBDDB1F09}">
    <text>troca com Pedro</text>
  </threadedComment>
  <threadedComment ref="I9" dT="2025-06-03T13:46:39.49" personId="{255CEA25-2C7A-425B-A6F6-52918888E68A}" id="{B6A7D24F-5FCE-4A11-8E31-A9C7018074B5}">
    <text>troca com Beatriz</text>
  </threadedComment>
  <threadedComment ref="Z9" dT="2025-06-03T13:48:28.99" personId="{255CEA25-2C7A-425B-A6F6-52918888E68A}" id="{245464F8-8486-441A-B245-33853B3477E5}">
    <text>troca com Beatriz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N33"/>
  <sheetViews>
    <sheetView zoomScaleNormal="100" workbookViewId="0">
      <pane xSplit="1" ySplit="3" topLeftCell="B4" activePane="bottomRight" state="frozen"/>
      <selection pane="bottomRight" activeCell="AF10" sqref="AF10"/>
      <selection pane="bottomLeft" activeCell="A4" sqref="A4"/>
      <selection pane="topRight" activeCell="B1" sqref="B1"/>
    </sheetView>
  </sheetViews>
  <sheetFormatPr defaultRowHeight="15"/>
  <cols>
    <col min="1" max="1" width="30.7109375" customWidth="1"/>
    <col min="2" max="33" width="6.7109375" customWidth="1"/>
    <col min="34" max="34" width="4.7109375" bestFit="1" customWidth="1"/>
    <col min="35" max="35" width="4.5703125" bestFit="1" customWidth="1"/>
    <col min="36" max="36" width="6.85546875" bestFit="1" customWidth="1"/>
    <col min="37" max="37" width="6.7109375" customWidth="1"/>
    <col min="38" max="38" width="4.7109375" bestFit="1" customWidth="1"/>
    <col min="39" max="39" width="4.5703125" bestFit="1" customWidth="1"/>
    <col min="40" max="40" width="6.85546875" bestFit="1" customWidth="1"/>
  </cols>
  <sheetData>
    <row r="1" spans="1:40" ht="15" customHeight="1" thickBot="1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</row>
    <row r="2" spans="1:40" ht="15" customHeight="1">
      <c r="A2" s="158">
        <v>45658</v>
      </c>
      <c r="B2" s="29">
        <v>1</v>
      </c>
      <c r="C2" s="36">
        <v>2</v>
      </c>
      <c r="D2" s="37">
        <v>3</v>
      </c>
      <c r="E2" s="19">
        <v>4</v>
      </c>
      <c r="F2" s="40">
        <v>5</v>
      </c>
      <c r="G2" s="37">
        <v>6</v>
      </c>
      <c r="H2" s="37">
        <v>7</v>
      </c>
      <c r="I2" s="37">
        <v>8</v>
      </c>
      <c r="J2" s="37">
        <v>9</v>
      </c>
      <c r="K2" s="37">
        <v>10</v>
      </c>
      <c r="L2" s="19">
        <v>11</v>
      </c>
      <c r="M2" s="19">
        <v>12</v>
      </c>
      <c r="N2" s="37">
        <v>13</v>
      </c>
      <c r="O2" s="37">
        <v>14</v>
      </c>
      <c r="P2" s="37">
        <v>15</v>
      </c>
      <c r="Q2" s="37">
        <v>16</v>
      </c>
      <c r="R2" s="37">
        <v>17</v>
      </c>
      <c r="S2" s="19">
        <v>18</v>
      </c>
      <c r="T2" s="19">
        <v>19</v>
      </c>
      <c r="U2" s="37">
        <v>20</v>
      </c>
      <c r="V2" s="37">
        <v>21</v>
      </c>
      <c r="W2" s="37">
        <v>22</v>
      </c>
      <c r="X2" s="37">
        <v>23</v>
      </c>
      <c r="Y2" s="37">
        <v>24</v>
      </c>
      <c r="Z2" s="19">
        <v>25</v>
      </c>
      <c r="AA2" s="19">
        <v>26</v>
      </c>
      <c r="AB2" s="37">
        <v>27</v>
      </c>
      <c r="AC2" s="37">
        <v>28</v>
      </c>
      <c r="AD2" s="37">
        <v>29</v>
      </c>
      <c r="AE2" s="37">
        <v>30</v>
      </c>
      <c r="AF2" s="39">
        <v>31</v>
      </c>
      <c r="AH2" s="171" t="s">
        <v>1</v>
      </c>
      <c r="AI2" s="172"/>
      <c r="AJ2" s="173"/>
      <c r="AL2" s="171" t="s">
        <v>2</v>
      </c>
      <c r="AM2" s="172"/>
      <c r="AN2" s="173"/>
    </row>
    <row r="3" spans="1:40" ht="15" customHeight="1" thickBot="1">
      <c r="A3" s="159"/>
      <c r="B3" s="74" t="s">
        <v>3</v>
      </c>
      <c r="C3" s="75" t="s">
        <v>4</v>
      </c>
      <c r="D3" s="76" t="s">
        <v>5</v>
      </c>
      <c r="E3" s="77" t="s">
        <v>6</v>
      </c>
      <c r="F3" s="78" t="s">
        <v>7</v>
      </c>
      <c r="G3" s="75" t="s">
        <v>8</v>
      </c>
      <c r="H3" s="75" t="s">
        <v>9</v>
      </c>
      <c r="I3" s="75" t="s">
        <v>3</v>
      </c>
      <c r="J3" s="75" t="s">
        <v>4</v>
      </c>
      <c r="K3" s="75" t="s">
        <v>5</v>
      </c>
      <c r="L3" s="78" t="s">
        <v>6</v>
      </c>
      <c r="M3" s="78" t="s">
        <v>7</v>
      </c>
      <c r="N3" s="75" t="s">
        <v>8</v>
      </c>
      <c r="O3" s="75" t="s">
        <v>9</v>
      </c>
      <c r="P3" s="75" t="s">
        <v>3</v>
      </c>
      <c r="Q3" s="75" t="s">
        <v>4</v>
      </c>
      <c r="R3" s="75" t="s">
        <v>5</v>
      </c>
      <c r="S3" s="78" t="s">
        <v>6</v>
      </c>
      <c r="T3" s="78" t="s">
        <v>7</v>
      </c>
      <c r="U3" s="75" t="s">
        <v>8</v>
      </c>
      <c r="V3" s="75" t="s">
        <v>9</v>
      </c>
      <c r="W3" s="75" t="s">
        <v>3</v>
      </c>
      <c r="X3" s="75" t="s">
        <v>4</v>
      </c>
      <c r="Y3" s="75" t="s">
        <v>5</v>
      </c>
      <c r="Z3" s="78" t="s">
        <v>6</v>
      </c>
      <c r="AA3" s="78" t="s">
        <v>7</v>
      </c>
      <c r="AB3" s="75" t="s">
        <v>8</v>
      </c>
      <c r="AC3" s="75" t="s">
        <v>9</v>
      </c>
      <c r="AD3" s="75" t="s">
        <v>10</v>
      </c>
      <c r="AE3" s="75" t="s">
        <v>4</v>
      </c>
      <c r="AF3" s="79" t="s">
        <v>5</v>
      </c>
      <c r="AH3" s="20">
        <v>2024</v>
      </c>
      <c r="AI3" s="21" t="s">
        <v>11</v>
      </c>
      <c r="AJ3" s="22" t="s">
        <v>12</v>
      </c>
      <c r="AL3" s="20">
        <v>2025</v>
      </c>
      <c r="AM3" s="21" t="s">
        <v>11</v>
      </c>
      <c r="AN3" s="22" t="s">
        <v>13</v>
      </c>
    </row>
    <row r="4" spans="1:40" ht="15" customHeight="1">
      <c r="A4" s="73" t="s">
        <v>14</v>
      </c>
      <c r="B4" s="80" t="s">
        <v>15</v>
      </c>
      <c r="C4" s="72" t="s">
        <v>16</v>
      </c>
      <c r="D4" s="72" t="s">
        <v>16</v>
      </c>
      <c r="E4" s="4" t="s">
        <v>17</v>
      </c>
      <c r="F4" s="4" t="s">
        <v>17</v>
      </c>
      <c r="G4" s="72" t="s">
        <v>16</v>
      </c>
      <c r="H4" s="72" t="s">
        <v>16</v>
      </c>
      <c r="I4" s="72" t="s">
        <v>16</v>
      </c>
      <c r="J4" s="72" t="s">
        <v>16</v>
      </c>
      <c r="K4" s="72" t="s">
        <v>16</v>
      </c>
      <c r="L4" s="4" t="s">
        <v>17</v>
      </c>
      <c r="M4" s="4" t="s">
        <v>17</v>
      </c>
      <c r="N4" s="72" t="s">
        <v>16</v>
      </c>
      <c r="O4" s="72" t="s">
        <v>16</v>
      </c>
      <c r="P4" s="72" t="s">
        <v>16</v>
      </c>
      <c r="Q4" s="72" t="s">
        <v>16</v>
      </c>
      <c r="R4" s="83" t="s">
        <v>18</v>
      </c>
      <c r="S4" s="4" t="s">
        <v>17</v>
      </c>
      <c r="T4" s="4" t="s">
        <v>17</v>
      </c>
      <c r="U4" s="72" t="s">
        <v>16</v>
      </c>
      <c r="V4" s="72" t="s">
        <v>16</v>
      </c>
      <c r="W4" s="72" t="s">
        <v>16</v>
      </c>
      <c r="X4" s="72" t="s">
        <v>16</v>
      </c>
      <c r="Y4" s="72" t="s">
        <v>16</v>
      </c>
      <c r="Z4" s="4" t="s">
        <v>17</v>
      </c>
      <c r="AA4" s="4" t="s">
        <v>17</v>
      </c>
      <c r="AB4" s="72" t="s">
        <v>16</v>
      </c>
      <c r="AC4" s="72" t="s">
        <v>16</v>
      </c>
      <c r="AD4" s="72" t="s">
        <v>16</v>
      </c>
      <c r="AE4" s="72" t="s">
        <v>16</v>
      </c>
      <c r="AF4" s="72" t="s">
        <v>16</v>
      </c>
      <c r="AH4" s="1">
        <f>[1]DEC24!$AJ4</f>
        <v>2</v>
      </c>
      <c r="AI4" s="1">
        <f>COUNTIF(B4:AF4,"UA")</f>
        <v>1</v>
      </c>
      <c r="AJ4" s="1">
        <f t="shared" ref="AJ4:AJ7" si="0">AH4-AI4</f>
        <v>1</v>
      </c>
      <c r="AL4" s="1">
        <v>23</v>
      </c>
      <c r="AM4" s="1">
        <f>COUNTIF(B4:AF4,"U")</f>
        <v>0</v>
      </c>
      <c r="AN4" s="1">
        <f t="shared" ref="AN4:AN10" si="1">AL4-AM4</f>
        <v>23</v>
      </c>
    </row>
    <row r="5" spans="1:40" ht="15" customHeight="1">
      <c r="A5" s="65" t="s">
        <v>19</v>
      </c>
      <c r="B5" s="80" t="s">
        <v>15</v>
      </c>
      <c r="C5" s="72" t="s">
        <v>20</v>
      </c>
      <c r="D5" s="72" t="s">
        <v>20</v>
      </c>
      <c r="E5" s="4" t="s">
        <v>17</v>
      </c>
      <c r="F5" s="4" t="s">
        <v>17</v>
      </c>
      <c r="G5" s="72" t="s">
        <v>20</v>
      </c>
      <c r="H5" s="72" t="s">
        <v>20</v>
      </c>
      <c r="I5" s="72" t="s">
        <v>20</v>
      </c>
      <c r="J5" s="72" t="s">
        <v>20</v>
      </c>
      <c r="K5" s="72" t="s">
        <v>20</v>
      </c>
      <c r="L5" s="4" t="s">
        <v>17</v>
      </c>
      <c r="M5" s="4" t="s">
        <v>17</v>
      </c>
      <c r="N5" s="72" t="s">
        <v>20</v>
      </c>
      <c r="O5" s="72" t="s">
        <v>20</v>
      </c>
      <c r="P5" s="72" t="s">
        <v>20</v>
      </c>
      <c r="Q5" s="72" t="s">
        <v>20</v>
      </c>
      <c r="R5" s="72" t="s">
        <v>20</v>
      </c>
      <c r="S5" s="4" t="s">
        <v>17</v>
      </c>
      <c r="T5" s="4" t="s">
        <v>17</v>
      </c>
      <c r="U5" s="72" t="s">
        <v>20</v>
      </c>
      <c r="V5" s="72" t="s">
        <v>20</v>
      </c>
      <c r="W5" s="72" t="s">
        <v>20</v>
      </c>
      <c r="X5" s="81" t="s">
        <v>21</v>
      </c>
      <c r="Y5" s="72" t="s">
        <v>20</v>
      </c>
      <c r="Z5" s="4" t="s">
        <v>17</v>
      </c>
      <c r="AA5" s="4" t="s">
        <v>17</v>
      </c>
      <c r="AB5" s="72" t="s">
        <v>20</v>
      </c>
      <c r="AC5" s="72" t="s">
        <v>20</v>
      </c>
      <c r="AD5" s="72" t="s">
        <v>20</v>
      </c>
      <c r="AE5" s="72" t="s">
        <v>20</v>
      </c>
      <c r="AF5" s="72" t="s">
        <v>20</v>
      </c>
      <c r="AH5" s="1">
        <f>[1]DEC24!$AJ6</f>
        <v>0</v>
      </c>
      <c r="AI5" s="1">
        <f>COUNTIF(B5:AF5,"UA")</f>
        <v>0</v>
      </c>
      <c r="AJ5" s="1">
        <f>AH5-AI5</f>
        <v>0</v>
      </c>
      <c r="AL5" s="1">
        <v>22</v>
      </c>
      <c r="AM5" s="1">
        <f>COUNTIF(B5:AF5,"U")</f>
        <v>0</v>
      </c>
      <c r="AN5" s="1">
        <f>AL5-AM5</f>
        <v>22</v>
      </c>
    </row>
    <row r="6" spans="1:40" ht="15" customHeight="1">
      <c r="A6" s="65" t="s">
        <v>22</v>
      </c>
      <c r="B6" s="81" t="s">
        <v>21</v>
      </c>
      <c r="C6" s="81" t="s">
        <v>21</v>
      </c>
      <c r="D6" s="4" t="s">
        <v>17</v>
      </c>
      <c r="E6" s="4" t="s">
        <v>17</v>
      </c>
      <c r="F6" s="82" t="s">
        <v>23</v>
      </c>
      <c r="G6" s="82" t="s">
        <v>23</v>
      </c>
      <c r="H6" s="82" t="s">
        <v>23</v>
      </c>
      <c r="I6" s="82" t="s">
        <v>23</v>
      </c>
      <c r="J6" s="4" t="s">
        <v>17</v>
      </c>
      <c r="K6" s="4" t="s">
        <v>17</v>
      </c>
      <c r="L6" s="81" t="s">
        <v>21</v>
      </c>
      <c r="M6" s="81" t="s">
        <v>21</v>
      </c>
      <c r="N6" s="81" t="s">
        <v>21</v>
      </c>
      <c r="O6" s="81" t="s">
        <v>21</v>
      </c>
      <c r="P6" s="4" t="s">
        <v>17</v>
      </c>
      <c r="Q6" s="4" t="s">
        <v>17</v>
      </c>
      <c r="R6" s="82" t="s">
        <v>23</v>
      </c>
      <c r="S6" s="82" t="s">
        <v>23</v>
      </c>
      <c r="T6" s="82" t="s">
        <v>23</v>
      </c>
      <c r="U6" s="82" t="s">
        <v>23</v>
      </c>
      <c r="V6" s="82" t="s">
        <v>23</v>
      </c>
      <c r="W6" s="4" t="s">
        <v>17</v>
      </c>
      <c r="X6" s="4" t="s">
        <v>17</v>
      </c>
      <c r="Y6" s="81" t="s">
        <v>21</v>
      </c>
      <c r="Z6" s="81" t="s">
        <v>21</v>
      </c>
      <c r="AA6" s="81" t="s">
        <v>21</v>
      </c>
      <c r="AB6" s="81" t="s">
        <v>21</v>
      </c>
      <c r="AC6" s="4" t="s">
        <v>17</v>
      </c>
      <c r="AD6" s="4" t="s">
        <v>17</v>
      </c>
      <c r="AE6" s="82" t="s">
        <v>23</v>
      </c>
      <c r="AF6" s="82" t="s">
        <v>23</v>
      </c>
      <c r="AH6" s="1">
        <f>[1]DEC24!$AJ5</f>
        <v>0</v>
      </c>
      <c r="AI6" s="1">
        <f t="shared" ref="AI6" si="2">COUNTIF(B6:AF6,"UA")</f>
        <v>0</v>
      </c>
      <c r="AJ6" s="1">
        <f t="shared" si="0"/>
        <v>0</v>
      </c>
      <c r="AL6" s="1">
        <v>23</v>
      </c>
      <c r="AM6" s="1">
        <f t="shared" ref="AM6" si="3">COUNTIF(B6:AF6,"U")</f>
        <v>0</v>
      </c>
      <c r="AN6" s="1">
        <f t="shared" si="1"/>
        <v>23</v>
      </c>
    </row>
    <row r="7" spans="1:40" ht="15" customHeight="1">
      <c r="A7" s="65" t="s">
        <v>24</v>
      </c>
      <c r="B7" s="82" t="s">
        <v>23</v>
      </c>
      <c r="C7" s="82" t="s">
        <v>23</v>
      </c>
      <c r="D7" s="82" t="s">
        <v>23</v>
      </c>
      <c r="E7" s="82" t="s">
        <v>23</v>
      </c>
      <c r="F7" s="4" t="s">
        <v>17</v>
      </c>
      <c r="G7" s="4" t="s">
        <v>17</v>
      </c>
      <c r="H7" s="81" t="s">
        <v>21</v>
      </c>
      <c r="I7" s="81" t="s">
        <v>21</v>
      </c>
      <c r="J7" s="81" t="s">
        <v>21</v>
      </c>
      <c r="K7" s="81" t="s">
        <v>21</v>
      </c>
      <c r="L7" s="4" t="s">
        <v>17</v>
      </c>
      <c r="M7" s="4" t="s">
        <v>17</v>
      </c>
      <c r="N7" s="82" t="s">
        <v>23</v>
      </c>
      <c r="O7" s="82" t="s">
        <v>23</v>
      </c>
      <c r="P7" s="82" t="s">
        <v>23</v>
      </c>
      <c r="Q7" s="82" t="s">
        <v>23</v>
      </c>
      <c r="R7" s="4" t="s">
        <v>17</v>
      </c>
      <c r="S7" s="81" t="s">
        <v>21</v>
      </c>
      <c r="T7" s="81" t="s">
        <v>21</v>
      </c>
      <c r="U7" s="81" t="s">
        <v>21</v>
      </c>
      <c r="V7" s="81" t="s">
        <v>21</v>
      </c>
      <c r="W7" s="81" t="s">
        <v>21</v>
      </c>
      <c r="X7" s="4" t="s">
        <v>17</v>
      </c>
      <c r="Y7" s="4" t="s">
        <v>17</v>
      </c>
      <c r="Z7" s="4" t="s">
        <v>17</v>
      </c>
      <c r="AA7" s="82" t="s">
        <v>23</v>
      </c>
      <c r="AB7" s="85" t="s">
        <v>23</v>
      </c>
      <c r="AC7" s="82" t="s">
        <v>23</v>
      </c>
      <c r="AD7" s="82" t="s">
        <v>23</v>
      </c>
      <c r="AE7" s="4" t="s">
        <v>17</v>
      </c>
      <c r="AF7" s="4" t="s">
        <v>17</v>
      </c>
      <c r="AH7" s="1">
        <f>[1]DEC24!$AJ7</f>
        <v>1</v>
      </c>
      <c r="AI7" s="1">
        <f>COUNTIF(B7:AF7,"UA")</f>
        <v>0</v>
      </c>
      <c r="AJ7" s="1">
        <f t="shared" si="0"/>
        <v>1</v>
      </c>
      <c r="AL7" s="1">
        <v>22</v>
      </c>
      <c r="AM7" s="1">
        <f>COUNTIF(B7:AF7,"U")</f>
        <v>0</v>
      </c>
      <c r="AN7" s="1">
        <f t="shared" si="1"/>
        <v>22</v>
      </c>
    </row>
    <row r="8" spans="1:40" ht="15" customHeight="1">
      <c r="A8" s="65" t="s">
        <v>25</v>
      </c>
      <c r="B8" s="27" t="s">
        <v>15</v>
      </c>
      <c r="C8" s="82" t="s">
        <v>23</v>
      </c>
      <c r="D8" s="82" t="s">
        <v>23</v>
      </c>
      <c r="E8" s="82" t="s">
        <v>23</v>
      </c>
      <c r="F8" s="82" t="s">
        <v>23</v>
      </c>
      <c r="G8" s="4" t="s">
        <v>17</v>
      </c>
      <c r="H8" s="4" t="s">
        <v>17</v>
      </c>
      <c r="I8" s="82" t="s">
        <v>23</v>
      </c>
      <c r="J8" s="82" t="s">
        <v>23</v>
      </c>
      <c r="K8" s="82" t="s">
        <v>23</v>
      </c>
      <c r="L8" s="82" t="s">
        <v>23</v>
      </c>
      <c r="M8" s="4" t="s">
        <v>17</v>
      </c>
      <c r="N8" s="4" t="s">
        <v>17</v>
      </c>
      <c r="O8" s="81" t="s">
        <v>21</v>
      </c>
      <c r="P8" s="88" t="s">
        <v>21</v>
      </c>
      <c r="Q8" s="81" t="s">
        <v>21</v>
      </c>
      <c r="R8" s="81" t="s">
        <v>21</v>
      </c>
      <c r="S8" s="4" t="s">
        <v>17</v>
      </c>
      <c r="T8" s="4" t="s">
        <v>17</v>
      </c>
      <c r="U8" s="82" t="s">
        <v>23</v>
      </c>
      <c r="V8" s="82" t="s">
        <v>23</v>
      </c>
      <c r="W8" s="82" t="s">
        <v>23</v>
      </c>
      <c r="X8" s="83" t="s">
        <v>26</v>
      </c>
      <c r="Y8" s="83" t="s">
        <v>26</v>
      </c>
      <c r="Z8" s="4" t="s">
        <v>17</v>
      </c>
      <c r="AA8" s="84" t="s">
        <v>17</v>
      </c>
      <c r="AB8" s="83" t="s">
        <v>26</v>
      </c>
      <c r="AC8" s="83" t="s">
        <v>26</v>
      </c>
      <c r="AD8" s="90" t="s">
        <v>26</v>
      </c>
      <c r="AE8" s="89" t="s">
        <v>27</v>
      </c>
      <c r="AF8" s="4" t="s">
        <v>17</v>
      </c>
      <c r="AH8" s="1">
        <f>[1]DEC24!$AJ8</f>
        <v>0</v>
      </c>
      <c r="AI8" s="1">
        <f>COUNTIF(B8:AF8,"UA")</f>
        <v>0</v>
      </c>
      <c r="AJ8" s="1">
        <f t="shared" ref="AJ8:AJ10" si="4">AH8-AI8</f>
        <v>0</v>
      </c>
      <c r="AL8" s="1">
        <v>23</v>
      </c>
      <c r="AM8" s="1">
        <f>COUNTIF(B8:AF8,"U")</f>
        <v>5</v>
      </c>
      <c r="AN8" s="1">
        <f t="shared" si="1"/>
        <v>18</v>
      </c>
    </row>
    <row r="9" spans="1:40" ht="15" customHeight="1">
      <c r="A9" s="66" t="s">
        <v>28</v>
      </c>
      <c r="B9" s="4" t="s">
        <v>17</v>
      </c>
      <c r="C9" s="81" t="s">
        <v>21</v>
      </c>
      <c r="D9" s="81" t="s">
        <v>21</v>
      </c>
      <c r="E9" s="81" t="s">
        <v>21</v>
      </c>
      <c r="F9" s="81" t="s">
        <v>21</v>
      </c>
      <c r="G9" s="81" t="s">
        <v>21</v>
      </c>
      <c r="H9" s="4" t="s">
        <v>17</v>
      </c>
      <c r="I9" s="4" t="s">
        <v>17</v>
      </c>
      <c r="J9" s="81" t="s">
        <v>21</v>
      </c>
      <c r="K9" s="81" t="s">
        <v>21</v>
      </c>
      <c r="L9" s="81" t="s">
        <v>21</v>
      </c>
      <c r="M9" s="82" t="s">
        <v>23</v>
      </c>
      <c r="N9" s="4" t="s">
        <v>17</v>
      </c>
      <c r="O9" s="84" t="s">
        <v>17</v>
      </c>
      <c r="P9" s="83" t="s">
        <v>18</v>
      </c>
      <c r="Q9" s="87" t="s">
        <v>23</v>
      </c>
      <c r="R9" s="82" t="s">
        <v>23</v>
      </c>
      <c r="S9" s="82" t="s">
        <v>23</v>
      </c>
      <c r="T9" s="4" t="s">
        <v>17</v>
      </c>
      <c r="U9" s="4" t="s">
        <v>17</v>
      </c>
      <c r="V9" s="82" t="s">
        <v>23</v>
      </c>
      <c r="W9" s="82" t="s">
        <v>23</v>
      </c>
      <c r="X9" s="82" t="s">
        <v>23</v>
      </c>
      <c r="Y9" s="82" t="s">
        <v>23</v>
      </c>
      <c r="Z9" s="82" t="s">
        <v>23</v>
      </c>
      <c r="AA9" s="4" t="s">
        <v>17</v>
      </c>
      <c r="AB9" s="86" t="s">
        <v>17</v>
      </c>
      <c r="AC9" s="81" t="s">
        <v>21</v>
      </c>
      <c r="AD9" s="81" t="s">
        <v>21</v>
      </c>
      <c r="AE9" s="81" t="s">
        <v>21</v>
      </c>
      <c r="AF9" s="81" t="s">
        <v>21</v>
      </c>
      <c r="AH9" s="1">
        <f>[1]DEC24!$AJ9</f>
        <v>1</v>
      </c>
      <c r="AI9" s="1">
        <f t="shared" ref="AI9:AI10" si="5">COUNTIF(B9:AF9,"UA")</f>
        <v>1</v>
      </c>
      <c r="AJ9" s="1">
        <f t="shared" ref="AJ9" si="6">AH9-AI9</f>
        <v>0</v>
      </c>
      <c r="AL9" s="1">
        <v>22</v>
      </c>
      <c r="AM9" s="1">
        <f t="shared" ref="AM9:AM10" si="7">COUNTIF(B9:AF9,"U")</f>
        <v>0</v>
      </c>
      <c r="AN9" s="1">
        <f t="shared" si="1"/>
        <v>22</v>
      </c>
    </row>
    <row r="10" spans="1:40" ht="15" customHeight="1">
      <c r="A10" s="65" t="s">
        <v>29</v>
      </c>
      <c r="B10" s="4" t="s">
        <v>17</v>
      </c>
      <c r="C10" s="4" t="s">
        <v>17</v>
      </c>
      <c r="D10" s="81" t="s">
        <v>21</v>
      </c>
      <c r="E10" s="81" t="s">
        <v>21</v>
      </c>
      <c r="F10" s="81" t="s">
        <v>21</v>
      </c>
      <c r="G10" s="81" t="s">
        <v>21</v>
      </c>
      <c r="H10" s="81" t="s">
        <v>21</v>
      </c>
      <c r="I10" s="4" t="s">
        <v>17</v>
      </c>
      <c r="J10" s="4" t="s">
        <v>17</v>
      </c>
      <c r="K10" s="82" t="s">
        <v>23</v>
      </c>
      <c r="L10" s="78" t="s">
        <v>30</v>
      </c>
      <c r="M10" s="78" t="s">
        <v>30</v>
      </c>
      <c r="N10" s="78" t="s">
        <v>30</v>
      </c>
      <c r="O10" s="78" t="s">
        <v>30</v>
      </c>
      <c r="P10" s="78" t="s">
        <v>30</v>
      </c>
      <c r="Q10" s="78" t="s">
        <v>30</v>
      </c>
      <c r="R10" s="78" t="s">
        <v>30</v>
      </c>
      <c r="S10" s="78" t="s">
        <v>30</v>
      </c>
      <c r="T10" s="78" t="s">
        <v>30</v>
      </c>
      <c r="U10" s="78" t="s">
        <v>30</v>
      </c>
      <c r="V10" s="78" t="s">
        <v>30</v>
      </c>
      <c r="W10" s="78" t="s">
        <v>30</v>
      </c>
      <c r="X10" s="78" t="s">
        <v>30</v>
      </c>
      <c r="Y10" s="78" t="s">
        <v>30</v>
      </c>
      <c r="Z10" s="78" t="s">
        <v>30</v>
      </c>
      <c r="AA10" s="78" t="s">
        <v>30</v>
      </c>
      <c r="AB10" s="78" t="s">
        <v>30</v>
      </c>
      <c r="AC10" s="78" t="s">
        <v>30</v>
      </c>
      <c r="AD10" s="78" t="s">
        <v>30</v>
      </c>
      <c r="AE10" s="78" t="s">
        <v>30</v>
      </c>
      <c r="AF10" s="78" t="s">
        <v>30</v>
      </c>
      <c r="AH10" s="1">
        <v>0</v>
      </c>
      <c r="AI10" s="1">
        <f t="shared" si="5"/>
        <v>0</v>
      </c>
      <c r="AJ10" s="1">
        <f t="shared" si="4"/>
        <v>0</v>
      </c>
      <c r="AL10" s="1">
        <v>22</v>
      </c>
      <c r="AM10" s="1">
        <f t="shared" si="7"/>
        <v>0</v>
      </c>
      <c r="AN10" s="1">
        <f t="shared" si="1"/>
        <v>22</v>
      </c>
    </row>
    <row r="11" spans="1:40" ht="15.75" thickBot="1"/>
    <row r="12" spans="1:40" ht="15.75" thickBot="1">
      <c r="A12" s="67" t="s">
        <v>31</v>
      </c>
      <c r="B12" s="68">
        <f t="shared" ref="B12:AF12" si="8">COUNTIF(B2:B10,"P22")</f>
        <v>0</v>
      </c>
      <c r="C12" s="68">
        <f t="shared" si="8"/>
        <v>0</v>
      </c>
      <c r="D12" s="68">
        <f t="shared" si="8"/>
        <v>0</v>
      </c>
      <c r="E12" s="68">
        <f t="shared" si="8"/>
        <v>0</v>
      </c>
      <c r="F12" s="68">
        <f t="shared" si="8"/>
        <v>0</v>
      </c>
      <c r="G12" s="68">
        <f t="shared" si="8"/>
        <v>0</v>
      </c>
      <c r="H12" s="68">
        <f t="shared" si="8"/>
        <v>0</v>
      </c>
      <c r="I12" s="68">
        <f t="shared" si="8"/>
        <v>0</v>
      </c>
      <c r="J12" s="68">
        <f t="shared" si="8"/>
        <v>0</v>
      </c>
      <c r="K12" s="68">
        <f t="shared" si="8"/>
        <v>0</v>
      </c>
      <c r="L12" s="68">
        <f t="shared" si="8"/>
        <v>0</v>
      </c>
      <c r="M12" s="68">
        <f t="shared" si="8"/>
        <v>0</v>
      </c>
      <c r="N12" s="68">
        <f t="shared" si="8"/>
        <v>0</v>
      </c>
      <c r="O12" s="68">
        <f t="shared" si="8"/>
        <v>0</v>
      </c>
      <c r="P12" s="68">
        <f t="shared" si="8"/>
        <v>0</v>
      </c>
      <c r="Q12" s="68">
        <f t="shared" si="8"/>
        <v>0</v>
      </c>
      <c r="R12" s="68">
        <f t="shared" si="8"/>
        <v>0</v>
      </c>
      <c r="S12" s="68">
        <f t="shared" si="8"/>
        <v>0</v>
      </c>
      <c r="T12" s="68">
        <f t="shared" si="8"/>
        <v>0</v>
      </c>
      <c r="U12" s="68">
        <f t="shared" si="8"/>
        <v>0</v>
      </c>
      <c r="V12" s="68">
        <f t="shared" si="8"/>
        <v>0</v>
      </c>
      <c r="W12" s="68">
        <f t="shared" si="8"/>
        <v>0</v>
      </c>
      <c r="X12" s="68">
        <f t="shared" si="8"/>
        <v>0</v>
      </c>
      <c r="Y12" s="68">
        <f t="shared" si="8"/>
        <v>0</v>
      </c>
      <c r="Z12" s="68">
        <f t="shared" si="8"/>
        <v>0</v>
      </c>
      <c r="AA12" s="68">
        <f t="shared" si="8"/>
        <v>0</v>
      </c>
      <c r="AB12" s="68">
        <f t="shared" si="8"/>
        <v>0</v>
      </c>
      <c r="AC12" s="68">
        <f t="shared" si="8"/>
        <v>0</v>
      </c>
      <c r="AD12" s="68">
        <f t="shared" si="8"/>
        <v>0</v>
      </c>
      <c r="AE12" s="68">
        <f t="shared" si="8"/>
        <v>0</v>
      </c>
      <c r="AF12" s="68">
        <f t="shared" si="8"/>
        <v>0</v>
      </c>
    </row>
    <row r="13" spans="1:40" ht="15.75" thickBot="1">
      <c r="A13" s="69" t="s">
        <v>32</v>
      </c>
      <c r="B13" s="70">
        <f t="shared" ref="B13:AF13" si="9">COUNTIF(B2:B10,"P06")</f>
        <v>1</v>
      </c>
      <c r="C13" s="70">
        <f t="shared" si="9"/>
        <v>2</v>
      </c>
      <c r="D13" s="70">
        <f t="shared" si="9"/>
        <v>2</v>
      </c>
      <c r="E13" s="70">
        <f t="shared" si="9"/>
        <v>2</v>
      </c>
      <c r="F13" s="70">
        <f t="shared" si="9"/>
        <v>2</v>
      </c>
      <c r="G13" s="70">
        <f t="shared" si="9"/>
        <v>2</v>
      </c>
      <c r="H13" s="70">
        <f t="shared" si="9"/>
        <v>2</v>
      </c>
      <c r="I13" s="70">
        <f t="shared" si="9"/>
        <v>1</v>
      </c>
      <c r="J13" s="70">
        <f t="shared" si="9"/>
        <v>2</v>
      </c>
      <c r="K13" s="70">
        <f t="shared" si="9"/>
        <v>2</v>
      </c>
      <c r="L13" s="70">
        <f t="shared" si="9"/>
        <v>2</v>
      </c>
      <c r="M13" s="70">
        <f t="shared" si="9"/>
        <v>1</v>
      </c>
      <c r="N13" s="70">
        <f t="shared" si="9"/>
        <v>1</v>
      </c>
      <c r="O13" s="70">
        <f t="shared" si="9"/>
        <v>2</v>
      </c>
      <c r="P13" s="70">
        <f t="shared" si="9"/>
        <v>1</v>
      </c>
      <c r="Q13" s="70">
        <f t="shared" si="9"/>
        <v>1</v>
      </c>
      <c r="R13" s="70">
        <f t="shared" si="9"/>
        <v>1</v>
      </c>
      <c r="S13" s="70">
        <f t="shared" si="9"/>
        <v>1</v>
      </c>
      <c r="T13" s="70">
        <f t="shared" si="9"/>
        <v>1</v>
      </c>
      <c r="U13" s="70">
        <f t="shared" si="9"/>
        <v>1</v>
      </c>
      <c r="V13" s="70">
        <f t="shared" si="9"/>
        <v>1</v>
      </c>
      <c r="W13" s="70">
        <f t="shared" si="9"/>
        <v>1</v>
      </c>
      <c r="X13" s="70">
        <f t="shared" si="9"/>
        <v>1</v>
      </c>
      <c r="Y13" s="70">
        <f t="shared" si="9"/>
        <v>1</v>
      </c>
      <c r="Z13" s="70">
        <f t="shared" si="9"/>
        <v>1</v>
      </c>
      <c r="AA13" s="70">
        <f t="shared" si="9"/>
        <v>1</v>
      </c>
      <c r="AB13" s="70">
        <f t="shared" si="9"/>
        <v>1</v>
      </c>
      <c r="AC13" s="70">
        <f t="shared" si="9"/>
        <v>1</v>
      </c>
      <c r="AD13" s="70">
        <f t="shared" si="9"/>
        <v>1</v>
      </c>
      <c r="AE13" s="70">
        <f t="shared" si="9"/>
        <v>1</v>
      </c>
      <c r="AF13" s="70">
        <f t="shared" si="9"/>
        <v>1</v>
      </c>
    </row>
    <row r="14" spans="1:40">
      <c r="A14" s="71" t="s">
        <v>33</v>
      </c>
      <c r="B14" s="70">
        <f t="shared" ref="B14:AF14" si="10">COUNTIF(B2:B10,"P14")</f>
        <v>1</v>
      </c>
      <c r="C14" s="70">
        <f t="shared" si="10"/>
        <v>2</v>
      </c>
      <c r="D14" s="70">
        <f t="shared" si="10"/>
        <v>2</v>
      </c>
      <c r="E14" s="70">
        <f t="shared" si="10"/>
        <v>2</v>
      </c>
      <c r="F14" s="70">
        <f t="shared" si="10"/>
        <v>2</v>
      </c>
      <c r="G14" s="70">
        <f t="shared" si="10"/>
        <v>1</v>
      </c>
      <c r="H14" s="70">
        <f t="shared" si="10"/>
        <v>1</v>
      </c>
      <c r="I14" s="70">
        <f t="shared" si="10"/>
        <v>2</v>
      </c>
      <c r="J14" s="70">
        <f t="shared" si="10"/>
        <v>1</v>
      </c>
      <c r="K14" s="70">
        <f t="shared" si="10"/>
        <v>2</v>
      </c>
      <c r="L14" s="70">
        <f t="shared" si="10"/>
        <v>1</v>
      </c>
      <c r="M14" s="70">
        <f t="shared" si="10"/>
        <v>1</v>
      </c>
      <c r="N14" s="70">
        <f t="shared" si="10"/>
        <v>1</v>
      </c>
      <c r="O14" s="70">
        <f t="shared" si="10"/>
        <v>1</v>
      </c>
      <c r="P14" s="70">
        <f t="shared" si="10"/>
        <v>1</v>
      </c>
      <c r="Q14" s="70">
        <f t="shared" si="10"/>
        <v>2</v>
      </c>
      <c r="R14" s="70">
        <f t="shared" si="10"/>
        <v>2</v>
      </c>
      <c r="S14" s="70">
        <f t="shared" si="10"/>
        <v>2</v>
      </c>
      <c r="T14" s="70">
        <f t="shared" si="10"/>
        <v>1</v>
      </c>
      <c r="U14" s="70">
        <f t="shared" si="10"/>
        <v>2</v>
      </c>
      <c r="V14" s="70">
        <f t="shared" si="10"/>
        <v>3</v>
      </c>
      <c r="W14" s="70">
        <f t="shared" si="10"/>
        <v>2</v>
      </c>
      <c r="X14" s="70">
        <f t="shared" si="10"/>
        <v>1</v>
      </c>
      <c r="Y14" s="70">
        <f t="shared" si="10"/>
        <v>1</v>
      </c>
      <c r="Z14" s="70">
        <f t="shared" si="10"/>
        <v>1</v>
      </c>
      <c r="AA14" s="70">
        <f t="shared" si="10"/>
        <v>1</v>
      </c>
      <c r="AB14" s="70">
        <f t="shared" si="10"/>
        <v>1</v>
      </c>
      <c r="AC14" s="70">
        <f t="shared" si="10"/>
        <v>1</v>
      </c>
      <c r="AD14" s="70">
        <f t="shared" si="10"/>
        <v>1</v>
      </c>
      <c r="AE14" s="70">
        <f t="shared" si="10"/>
        <v>1</v>
      </c>
      <c r="AF14" s="70">
        <f t="shared" si="10"/>
        <v>1</v>
      </c>
    </row>
    <row r="18" spans="5:34" ht="15.75" thickBot="1"/>
    <row r="19" spans="5:34">
      <c r="E19" s="5"/>
      <c r="F19" s="174" t="s">
        <v>34</v>
      </c>
      <c r="G19" s="174"/>
      <c r="H19" s="174"/>
      <c r="I19" s="174" t="s">
        <v>35</v>
      </c>
      <c r="J19" s="174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60" t="s">
        <v>39</v>
      </c>
      <c r="AC19" s="161"/>
      <c r="AD19" s="161"/>
      <c r="AE19" s="161"/>
      <c r="AF19" s="161"/>
      <c r="AG19" s="161"/>
      <c r="AH19" s="162"/>
    </row>
    <row r="20" spans="5:34">
      <c r="E20" s="60" t="s">
        <v>21</v>
      </c>
      <c r="F20" s="169" t="s">
        <v>40</v>
      </c>
      <c r="G20" s="170"/>
      <c r="H20" s="170"/>
      <c r="I20" s="170" t="s">
        <v>41</v>
      </c>
      <c r="J20" s="170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63"/>
      <c r="AC20" s="164"/>
      <c r="AD20" s="164"/>
      <c r="AE20" s="164"/>
      <c r="AF20" s="164"/>
      <c r="AG20" s="164"/>
      <c r="AH20" s="165"/>
    </row>
    <row r="21" spans="5:34" ht="15.75" thickBot="1">
      <c r="E21" s="61" t="s">
        <v>16</v>
      </c>
      <c r="F21" s="169" t="s">
        <v>46</v>
      </c>
      <c r="G21" s="170"/>
      <c r="H21" s="170"/>
      <c r="I21" s="170" t="s">
        <v>47</v>
      </c>
      <c r="J21" s="170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66"/>
      <c r="AC21" s="167"/>
      <c r="AD21" s="167"/>
      <c r="AE21" s="167"/>
      <c r="AF21" s="167"/>
      <c r="AG21" s="167"/>
      <c r="AH21" s="168"/>
    </row>
    <row r="22" spans="5:34">
      <c r="E22" s="61" t="s">
        <v>20</v>
      </c>
      <c r="F22" s="169" t="s">
        <v>51</v>
      </c>
      <c r="G22" s="170"/>
      <c r="H22" s="170"/>
      <c r="I22" s="170" t="s">
        <v>52</v>
      </c>
      <c r="J22" s="170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3">
    <mergeCell ref="F22:H22"/>
    <mergeCell ref="I22:J22"/>
    <mergeCell ref="AL2:AN2"/>
    <mergeCell ref="AH2:AJ2"/>
    <mergeCell ref="F19:H19"/>
    <mergeCell ref="I19:J19"/>
    <mergeCell ref="A1:AF1"/>
    <mergeCell ref="A2:A3"/>
    <mergeCell ref="AB19:AH21"/>
    <mergeCell ref="F21:H21"/>
    <mergeCell ref="I21:J21"/>
    <mergeCell ref="F20:H20"/>
    <mergeCell ref="I20:J20"/>
  </mergeCells>
  <conditionalFormatting sqref="B12:AF14">
    <cfRule type="cellIs" dxfId="11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F5C5-7B05-42AC-912E-093F75C23909}">
  <dimension ref="A1:AJ34"/>
  <sheetViews>
    <sheetView tabSelected="1" zoomScaleNormal="100" workbookViewId="0">
      <pane xSplit="1" ySplit="3" topLeftCell="B4" activePane="bottomRight" state="frozen"/>
      <selection pane="bottomRight" activeCell="E18" sqref="E18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8.140625" bestFit="1" customWidth="1"/>
  </cols>
  <sheetData>
    <row r="1" spans="1:36" ht="15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3"/>
      <c r="AH1" s="3"/>
      <c r="AI1" s="3"/>
      <c r="AJ1" s="3"/>
    </row>
    <row r="2" spans="1:36" ht="15" customHeight="1">
      <c r="A2" s="158">
        <v>45931</v>
      </c>
      <c r="B2" s="36">
        <v>1</v>
      </c>
      <c r="C2" s="36">
        <v>2</v>
      </c>
      <c r="D2" s="36">
        <v>3</v>
      </c>
      <c r="E2" s="41">
        <v>4</v>
      </c>
      <c r="F2" s="29">
        <v>5</v>
      </c>
      <c r="G2" s="36">
        <v>6</v>
      </c>
      <c r="H2" s="36">
        <v>7</v>
      </c>
      <c r="I2" s="36">
        <v>8</v>
      </c>
      <c r="J2" s="36">
        <v>9</v>
      </c>
      <c r="K2" s="36">
        <v>10</v>
      </c>
      <c r="L2" s="41">
        <v>11</v>
      </c>
      <c r="M2" s="41">
        <v>12</v>
      </c>
      <c r="N2" s="36">
        <v>13</v>
      </c>
      <c r="O2" s="36">
        <v>14</v>
      </c>
      <c r="P2" s="36">
        <v>15</v>
      </c>
      <c r="Q2" s="36">
        <v>16</v>
      </c>
      <c r="R2" s="36">
        <v>17</v>
      </c>
      <c r="S2" s="41">
        <v>18</v>
      </c>
      <c r="T2" s="41">
        <v>19</v>
      </c>
      <c r="U2" s="36">
        <v>20</v>
      </c>
      <c r="V2" s="36">
        <v>21</v>
      </c>
      <c r="W2" s="36">
        <v>22</v>
      </c>
      <c r="X2" s="36">
        <v>23</v>
      </c>
      <c r="Y2" s="36">
        <v>24</v>
      </c>
      <c r="Z2" s="41">
        <v>25</v>
      </c>
      <c r="AA2" s="41">
        <v>26</v>
      </c>
      <c r="AB2" s="36">
        <v>27</v>
      </c>
      <c r="AC2" s="36">
        <v>28</v>
      </c>
      <c r="AD2" s="36">
        <v>29</v>
      </c>
      <c r="AE2" s="36">
        <v>30</v>
      </c>
      <c r="AF2" s="36">
        <v>31</v>
      </c>
      <c r="AH2" s="171" t="s">
        <v>2</v>
      </c>
      <c r="AI2" s="172"/>
      <c r="AJ2" s="173"/>
    </row>
    <row r="3" spans="1:36" ht="15" customHeight="1" thickBot="1">
      <c r="A3" s="177"/>
      <c r="B3" s="36" t="s">
        <v>3</v>
      </c>
      <c r="C3" s="36" t="s">
        <v>4</v>
      </c>
      <c r="D3" s="36" t="s">
        <v>5</v>
      </c>
      <c r="E3" s="41" t="s">
        <v>6</v>
      </c>
      <c r="F3" s="29" t="s">
        <v>7</v>
      </c>
      <c r="G3" s="36" t="s">
        <v>8</v>
      </c>
      <c r="H3" s="36" t="s">
        <v>9</v>
      </c>
      <c r="I3" s="36" t="s">
        <v>3</v>
      </c>
      <c r="J3" s="36" t="s">
        <v>4</v>
      </c>
      <c r="K3" s="36" t="s">
        <v>5</v>
      </c>
      <c r="L3" s="41" t="s">
        <v>6</v>
      </c>
      <c r="M3" s="41" t="s">
        <v>7</v>
      </c>
      <c r="N3" s="36" t="s">
        <v>8</v>
      </c>
      <c r="O3" s="36" t="s">
        <v>9</v>
      </c>
      <c r="P3" s="36" t="s">
        <v>3</v>
      </c>
      <c r="Q3" s="36" t="s">
        <v>4</v>
      </c>
      <c r="R3" s="36" t="s">
        <v>5</v>
      </c>
      <c r="S3" s="41" t="s">
        <v>6</v>
      </c>
      <c r="T3" s="41" t="s">
        <v>7</v>
      </c>
      <c r="U3" s="36" t="s">
        <v>8</v>
      </c>
      <c r="V3" s="36" t="s">
        <v>9</v>
      </c>
      <c r="W3" s="36" t="s">
        <v>3</v>
      </c>
      <c r="X3" s="36" t="s">
        <v>4</v>
      </c>
      <c r="Y3" s="36" t="s">
        <v>5</v>
      </c>
      <c r="Z3" s="41" t="s">
        <v>6</v>
      </c>
      <c r="AA3" s="41" t="s">
        <v>7</v>
      </c>
      <c r="AB3" s="36" t="s">
        <v>8</v>
      </c>
      <c r="AC3" s="36" t="s">
        <v>9</v>
      </c>
      <c r="AD3" s="36" t="s">
        <v>3</v>
      </c>
      <c r="AE3" s="36" t="s">
        <v>4</v>
      </c>
      <c r="AF3" s="36" t="s">
        <v>5</v>
      </c>
      <c r="AH3" s="20">
        <v>2025</v>
      </c>
      <c r="AI3" s="21" t="s">
        <v>11</v>
      </c>
      <c r="AJ3" s="22" t="s">
        <v>13</v>
      </c>
    </row>
    <row r="4" spans="1:36" ht="15" customHeight="1">
      <c r="A4" s="64" t="s">
        <v>14</v>
      </c>
      <c r="B4" s="72" t="s">
        <v>16</v>
      </c>
      <c r="C4" s="72" t="s">
        <v>16</v>
      </c>
      <c r="D4" s="83" t="s">
        <v>26</v>
      </c>
      <c r="E4" s="4" t="s">
        <v>17</v>
      </c>
      <c r="F4" s="4" t="s">
        <v>17</v>
      </c>
      <c r="G4" s="72" t="s">
        <v>16</v>
      </c>
      <c r="H4" s="72" t="s">
        <v>16</v>
      </c>
      <c r="I4" s="72" t="s">
        <v>16</v>
      </c>
      <c r="J4" s="72" t="s">
        <v>16</v>
      </c>
      <c r="K4" s="72" t="s">
        <v>16</v>
      </c>
      <c r="L4" s="4" t="s">
        <v>17</v>
      </c>
      <c r="M4" s="4" t="s">
        <v>17</v>
      </c>
      <c r="N4" s="72" t="s">
        <v>16</v>
      </c>
      <c r="O4" s="72" t="s">
        <v>16</v>
      </c>
      <c r="P4" s="72" t="s">
        <v>16</v>
      </c>
      <c r="Q4" s="72" t="s">
        <v>16</v>
      </c>
      <c r="R4" s="72" t="s">
        <v>16</v>
      </c>
      <c r="S4" s="4" t="s">
        <v>17</v>
      </c>
      <c r="T4" s="4" t="s">
        <v>17</v>
      </c>
      <c r="U4" s="72" t="s">
        <v>16</v>
      </c>
      <c r="V4" s="72" t="s">
        <v>16</v>
      </c>
      <c r="W4" s="72" t="s">
        <v>16</v>
      </c>
      <c r="X4" s="72" t="s">
        <v>16</v>
      </c>
      <c r="Y4" s="72" t="s">
        <v>16</v>
      </c>
      <c r="Z4" s="4" t="s">
        <v>17</v>
      </c>
      <c r="AA4" s="4" t="s">
        <v>17</v>
      </c>
      <c r="AB4" s="72" t="s">
        <v>16</v>
      </c>
      <c r="AC4" s="72" t="s">
        <v>16</v>
      </c>
      <c r="AD4" s="72" t="s">
        <v>16</v>
      </c>
      <c r="AE4" s="72" t="s">
        <v>16</v>
      </c>
      <c r="AF4" s="72" t="s">
        <v>16</v>
      </c>
      <c r="AH4" s="1">
        <f>'SEP25'!AI4</f>
        <v>18</v>
      </c>
      <c r="AI4" s="1">
        <f>COUNTIF(B4:AF4,"U")</f>
        <v>1</v>
      </c>
      <c r="AJ4" s="1">
        <f t="shared" ref="AJ4:AJ11" si="0">AH4-AI4</f>
        <v>17</v>
      </c>
    </row>
    <row r="5" spans="1:36" ht="15" customHeight="1">
      <c r="A5" s="65" t="s">
        <v>19</v>
      </c>
      <c r="B5" s="72" t="s">
        <v>20</v>
      </c>
      <c r="C5" s="72" t="s">
        <v>20</v>
      </c>
      <c r="D5" s="72" t="s">
        <v>20</v>
      </c>
      <c r="E5" s="4" t="s">
        <v>17</v>
      </c>
      <c r="F5" s="4" t="s">
        <v>17</v>
      </c>
      <c r="G5" s="72" t="s">
        <v>20</v>
      </c>
      <c r="H5" s="72" t="s">
        <v>20</v>
      </c>
      <c r="I5" s="72" t="s">
        <v>20</v>
      </c>
      <c r="J5" s="72" t="s">
        <v>20</v>
      </c>
      <c r="K5" s="72" t="s">
        <v>20</v>
      </c>
      <c r="L5" s="4" t="s">
        <v>17</v>
      </c>
      <c r="M5" s="4" t="s">
        <v>17</v>
      </c>
      <c r="N5" s="72" t="s">
        <v>20</v>
      </c>
      <c r="O5" s="72" t="s">
        <v>20</v>
      </c>
      <c r="P5" s="72" t="s">
        <v>20</v>
      </c>
      <c r="Q5" s="72" t="s">
        <v>20</v>
      </c>
      <c r="R5" s="72" t="s">
        <v>20</v>
      </c>
      <c r="S5" s="4" t="s">
        <v>17</v>
      </c>
      <c r="T5" s="4" t="s">
        <v>17</v>
      </c>
      <c r="U5" s="72" t="s">
        <v>20</v>
      </c>
      <c r="V5" s="72" t="s">
        <v>20</v>
      </c>
      <c r="W5" s="72" t="s">
        <v>20</v>
      </c>
      <c r="X5" s="72" t="s">
        <v>20</v>
      </c>
      <c r="Y5" s="72" t="s">
        <v>20</v>
      </c>
      <c r="Z5" s="4" t="s">
        <v>17</v>
      </c>
      <c r="AA5" s="4" t="s">
        <v>17</v>
      </c>
      <c r="AB5" s="72" t="s">
        <v>20</v>
      </c>
      <c r="AC5" s="72" t="s">
        <v>20</v>
      </c>
      <c r="AD5" s="72" t="s">
        <v>20</v>
      </c>
      <c r="AE5" s="72" t="s">
        <v>20</v>
      </c>
      <c r="AF5" s="72" t="s">
        <v>20</v>
      </c>
      <c r="AH5" s="1">
        <f>'SEP25'!AI5</f>
        <v>5</v>
      </c>
      <c r="AI5" s="1">
        <f>COUNTIF(B5:AF5,"U")</f>
        <v>0</v>
      </c>
      <c r="AJ5" s="1">
        <f>AH5-AI5</f>
        <v>5</v>
      </c>
    </row>
    <row r="6" spans="1:36" ht="15" customHeight="1">
      <c r="A6" s="65" t="s">
        <v>100</v>
      </c>
      <c r="B6" s="72" t="s">
        <v>20</v>
      </c>
      <c r="C6" s="72" t="s">
        <v>20</v>
      </c>
      <c r="D6" s="72" t="s">
        <v>20</v>
      </c>
      <c r="E6" s="4" t="s">
        <v>17</v>
      </c>
      <c r="F6" s="4" t="s">
        <v>17</v>
      </c>
      <c r="G6" s="72" t="s">
        <v>20</v>
      </c>
      <c r="H6" s="72" t="s">
        <v>20</v>
      </c>
      <c r="I6" s="72" t="s">
        <v>20</v>
      </c>
      <c r="J6" s="72" t="s">
        <v>20</v>
      </c>
      <c r="K6" s="72" t="s">
        <v>20</v>
      </c>
      <c r="L6" s="4" t="s">
        <v>17</v>
      </c>
      <c r="M6" s="4" t="s">
        <v>17</v>
      </c>
      <c r="N6" s="72" t="s">
        <v>20</v>
      </c>
      <c r="O6" s="72" t="s">
        <v>20</v>
      </c>
      <c r="P6" s="72" t="s">
        <v>20</v>
      </c>
      <c r="Q6" s="72" t="s">
        <v>20</v>
      </c>
      <c r="R6" s="72" t="s">
        <v>20</v>
      </c>
      <c r="S6" s="4" t="s">
        <v>17</v>
      </c>
      <c r="T6" s="4" t="s">
        <v>17</v>
      </c>
      <c r="U6" s="72" t="s">
        <v>20</v>
      </c>
      <c r="V6" s="72" t="s">
        <v>20</v>
      </c>
      <c r="W6" s="72" t="s">
        <v>20</v>
      </c>
      <c r="X6" s="72" t="s">
        <v>20</v>
      </c>
      <c r="Y6" s="72" t="s">
        <v>20</v>
      </c>
      <c r="Z6" s="4" t="s">
        <v>17</v>
      </c>
      <c r="AA6" s="4" t="s">
        <v>17</v>
      </c>
      <c r="AB6" s="72" t="s">
        <v>20</v>
      </c>
      <c r="AC6" s="72" t="s">
        <v>20</v>
      </c>
      <c r="AD6" s="72" t="s">
        <v>20</v>
      </c>
      <c r="AE6" s="72" t="s">
        <v>20</v>
      </c>
      <c r="AF6" s="72" t="s">
        <v>20</v>
      </c>
      <c r="AH6" s="1">
        <f>'SEP25'!AI6</f>
        <v>6</v>
      </c>
      <c r="AI6" s="1">
        <f>COUNTIF(B6:AF6,"U")</f>
        <v>0</v>
      </c>
      <c r="AJ6" s="1">
        <f>AH6-AI6</f>
        <v>6</v>
      </c>
    </row>
    <row r="7" spans="1:36" ht="15" customHeight="1">
      <c r="A7" s="65" t="s">
        <v>24</v>
      </c>
      <c r="B7" s="82" t="s">
        <v>23</v>
      </c>
      <c r="C7" s="82" t="s">
        <v>23</v>
      </c>
      <c r="D7" s="4" t="s">
        <v>17</v>
      </c>
      <c r="E7" s="4" t="s">
        <v>17</v>
      </c>
      <c r="F7" s="81" t="s">
        <v>21</v>
      </c>
      <c r="G7" s="81" t="s">
        <v>21</v>
      </c>
      <c r="H7" s="81" t="s">
        <v>21</v>
      </c>
      <c r="I7" s="81" t="s">
        <v>21</v>
      </c>
      <c r="J7" s="4" t="s">
        <v>17</v>
      </c>
      <c r="K7" s="4" t="s">
        <v>17</v>
      </c>
      <c r="L7" s="82" t="s">
        <v>23</v>
      </c>
      <c r="M7" s="82" t="s">
        <v>23</v>
      </c>
      <c r="N7" s="82" t="s">
        <v>23</v>
      </c>
      <c r="O7" s="82" t="s">
        <v>23</v>
      </c>
      <c r="P7" s="82" t="s">
        <v>23</v>
      </c>
      <c r="Q7" s="4" t="s">
        <v>17</v>
      </c>
      <c r="R7" s="4" t="s">
        <v>17</v>
      </c>
      <c r="S7" s="83" t="s">
        <v>26</v>
      </c>
      <c r="T7" s="83" t="s">
        <v>26</v>
      </c>
      <c r="U7" s="83" t="s">
        <v>26</v>
      </c>
      <c r="V7" s="83" t="s">
        <v>26</v>
      </c>
      <c r="W7" s="4" t="s">
        <v>17</v>
      </c>
      <c r="X7" s="4" t="s">
        <v>17</v>
      </c>
      <c r="Y7" s="83" t="s">
        <v>26</v>
      </c>
      <c r="Z7" s="83" t="s">
        <v>26</v>
      </c>
      <c r="AA7" s="83" t="s">
        <v>26</v>
      </c>
      <c r="AB7" s="83" t="s">
        <v>26</v>
      </c>
      <c r="AC7" s="4" t="s">
        <v>17</v>
      </c>
      <c r="AD7" s="4" t="s">
        <v>17</v>
      </c>
      <c r="AE7" s="83" t="s">
        <v>26</v>
      </c>
      <c r="AF7" s="83" t="s">
        <v>26</v>
      </c>
      <c r="AH7" s="1">
        <f>'SEP25'!AI7</f>
        <v>17</v>
      </c>
      <c r="AI7" s="1">
        <f>COUNTIF(B7:AF7,"U")</f>
        <v>10</v>
      </c>
      <c r="AJ7" s="1">
        <f t="shared" si="0"/>
        <v>7</v>
      </c>
    </row>
    <row r="8" spans="1:36" ht="15" customHeight="1">
      <c r="A8" s="65" t="s">
        <v>25</v>
      </c>
      <c r="B8" s="81" t="s">
        <v>21</v>
      </c>
      <c r="C8" s="81" t="s">
        <v>21</v>
      </c>
      <c r="D8" s="81" t="s">
        <v>21</v>
      </c>
      <c r="E8" s="81" t="s">
        <v>21</v>
      </c>
      <c r="F8" s="4" t="s">
        <v>17</v>
      </c>
      <c r="G8" s="4" t="s">
        <v>17</v>
      </c>
      <c r="H8" s="82" t="s">
        <v>23</v>
      </c>
      <c r="I8" s="82" t="s">
        <v>23</v>
      </c>
      <c r="J8" s="82" t="s">
        <v>23</v>
      </c>
      <c r="K8" s="82" t="s">
        <v>23</v>
      </c>
      <c r="L8" s="4" t="s">
        <v>17</v>
      </c>
      <c r="M8" s="4" t="s">
        <v>17</v>
      </c>
      <c r="N8" s="81" t="s">
        <v>21</v>
      </c>
      <c r="O8" s="81" t="s">
        <v>21</v>
      </c>
      <c r="P8" s="81" t="s">
        <v>21</v>
      </c>
      <c r="Q8" s="81" t="s">
        <v>21</v>
      </c>
      <c r="R8" s="4" t="s">
        <v>17</v>
      </c>
      <c r="S8" s="4" t="s">
        <v>17</v>
      </c>
      <c r="T8" s="82" t="s">
        <v>23</v>
      </c>
      <c r="U8" s="82" t="s">
        <v>23</v>
      </c>
      <c r="V8" s="82" t="s">
        <v>23</v>
      </c>
      <c r="W8" s="82" t="s">
        <v>23</v>
      </c>
      <c r="X8" s="82" t="s">
        <v>23</v>
      </c>
      <c r="Y8" s="4" t="s">
        <v>17</v>
      </c>
      <c r="Z8" s="4" t="s">
        <v>17</v>
      </c>
      <c r="AA8" s="81" t="s">
        <v>21</v>
      </c>
      <c r="AB8" s="81" t="s">
        <v>21</v>
      </c>
      <c r="AC8" s="81" t="s">
        <v>21</v>
      </c>
      <c r="AD8" s="81" t="s">
        <v>21</v>
      </c>
      <c r="AE8" s="4" t="s">
        <v>17</v>
      </c>
      <c r="AF8" s="4" t="s">
        <v>17</v>
      </c>
      <c r="AH8" s="1">
        <f>'SEP25'!AI8</f>
        <v>18</v>
      </c>
      <c r="AI8" s="1">
        <f>COUNTIF(B8:AF8,"U")</f>
        <v>0</v>
      </c>
      <c r="AJ8" s="1">
        <f t="shared" si="0"/>
        <v>18</v>
      </c>
    </row>
    <row r="9" spans="1:36" s="2" customFormat="1" ht="15" customHeight="1">
      <c r="A9" s="66" t="s">
        <v>28</v>
      </c>
      <c r="B9" s="82" t="s">
        <v>23</v>
      </c>
      <c r="C9" s="82" t="s">
        <v>23</v>
      </c>
      <c r="D9" s="82" t="s">
        <v>23</v>
      </c>
      <c r="E9" s="82" t="s">
        <v>23</v>
      </c>
      <c r="F9" s="27" t="s">
        <v>15</v>
      </c>
      <c r="G9" s="4" t="s">
        <v>17</v>
      </c>
      <c r="H9" s="4" t="s">
        <v>17</v>
      </c>
      <c r="I9" s="81" t="s">
        <v>21</v>
      </c>
      <c r="J9" s="81" t="s">
        <v>21</v>
      </c>
      <c r="K9" s="81" t="s">
        <v>21</v>
      </c>
      <c r="L9" s="81" t="s">
        <v>21</v>
      </c>
      <c r="M9" s="4" t="s">
        <v>17</v>
      </c>
      <c r="N9" s="4" t="s">
        <v>17</v>
      </c>
      <c r="O9" s="82" t="s">
        <v>23</v>
      </c>
      <c r="P9" s="82" t="s">
        <v>23</v>
      </c>
      <c r="Q9" s="10" t="s">
        <v>27</v>
      </c>
      <c r="R9" s="82" t="s">
        <v>23</v>
      </c>
      <c r="S9" s="4" t="s">
        <v>17</v>
      </c>
      <c r="T9" s="4" t="s">
        <v>17</v>
      </c>
      <c r="U9" s="81" t="s">
        <v>21</v>
      </c>
      <c r="V9" s="81" t="s">
        <v>21</v>
      </c>
      <c r="W9" s="81" t="s">
        <v>21</v>
      </c>
      <c r="X9" s="81" t="s">
        <v>21</v>
      </c>
      <c r="Y9" s="81" t="s">
        <v>21</v>
      </c>
      <c r="Z9" s="4" t="s">
        <v>17</v>
      </c>
      <c r="AA9" s="4" t="s">
        <v>17</v>
      </c>
      <c r="AB9" s="82" t="s">
        <v>23</v>
      </c>
      <c r="AC9" s="82" t="s">
        <v>23</v>
      </c>
      <c r="AD9" s="82" t="s">
        <v>23</v>
      </c>
      <c r="AE9" s="82" t="s">
        <v>23</v>
      </c>
      <c r="AF9" s="4" t="s">
        <v>17</v>
      </c>
      <c r="AG9"/>
      <c r="AH9" s="1">
        <f>'SEP25'!AI9</f>
        <v>8</v>
      </c>
      <c r="AI9" s="1">
        <f t="shared" ref="AI9" si="1">COUNTIF(B9:AF9,"U")</f>
        <v>0</v>
      </c>
      <c r="AJ9" s="1">
        <f t="shared" si="0"/>
        <v>8</v>
      </c>
    </row>
    <row r="10" spans="1:36" ht="15" customHeight="1">
      <c r="A10" s="65" t="s">
        <v>29</v>
      </c>
      <c r="B10" s="4" t="s">
        <v>17</v>
      </c>
      <c r="C10" s="4" t="s">
        <v>17</v>
      </c>
      <c r="D10" s="82" t="s">
        <v>23</v>
      </c>
      <c r="E10" s="82" t="s">
        <v>23</v>
      </c>
      <c r="F10" s="82" t="s">
        <v>23</v>
      </c>
      <c r="G10" s="82" t="s">
        <v>23</v>
      </c>
      <c r="H10" s="82" t="s">
        <v>23</v>
      </c>
      <c r="I10" s="4" t="s">
        <v>17</v>
      </c>
      <c r="J10" s="4" t="s">
        <v>17</v>
      </c>
      <c r="K10" s="81" t="s">
        <v>21</v>
      </c>
      <c r="L10" s="81" t="s">
        <v>21</v>
      </c>
      <c r="M10" s="81" t="s">
        <v>21</v>
      </c>
      <c r="N10" s="81" t="s">
        <v>21</v>
      </c>
      <c r="O10" s="4" t="s">
        <v>17</v>
      </c>
      <c r="P10" s="4" t="s">
        <v>17</v>
      </c>
      <c r="Q10" s="82" t="s">
        <v>23</v>
      </c>
      <c r="R10" s="82" t="s">
        <v>23</v>
      </c>
      <c r="S10" s="82" t="s">
        <v>23</v>
      </c>
      <c r="T10" s="82" t="s">
        <v>23</v>
      </c>
      <c r="U10" s="4" t="s">
        <v>17</v>
      </c>
      <c r="V10" s="4" t="s">
        <v>17</v>
      </c>
      <c r="W10" s="81" t="s">
        <v>21</v>
      </c>
      <c r="X10" s="81" t="s">
        <v>21</v>
      </c>
      <c r="Y10" s="81" t="s">
        <v>21</v>
      </c>
      <c r="Z10" s="81" t="s">
        <v>21</v>
      </c>
      <c r="AA10" s="81" t="s">
        <v>21</v>
      </c>
      <c r="AB10" s="4" t="s">
        <v>17</v>
      </c>
      <c r="AC10" s="4" t="s">
        <v>17</v>
      </c>
      <c r="AD10" s="82" t="s">
        <v>23</v>
      </c>
      <c r="AE10" s="82" t="s">
        <v>23</v>
      </c>
      <c r="AF10" s="82" t="s">
        <v>23</v>
      </c>
      <c r="AH10" s="1">
        <f>'SEP25'!AI10</f>
        <v>10</v>
      </c>
      <c r="AI10" s="1">
        <f>COUNTIF(B10:AF10,"U")</f>
        <v>0</v>
      </c>
      <c r="AJ10" s="1">
        <f t="shared" ref="AJ10" si="2">AH10-AI10</f>
        <v>10</v>
      </c>
    </row>
    <row r="11" spans="1:36" ht="15" customHeight="1">
      <c r="A11" s="65" t="s">
        <v>101</v>
      </c>
      <c r="B11" s="141" t="s">
        <v>17</v>
      </c>
      <c r="C11" s="142" t="s">
        <v>17</v>
      </c>
      <c r="D11" s="82" t="s">
        <v>23</v>
      </c>
      <c r="E11" s="82" t="s">
        <v>23</v>
      </c>
      <c r="F11" s="27" t="s">
        <v>15</v>
      </c>
      <c r="G11" s="82" t="s">
        <v>23</v>
      </c>
      <c r="H11" s="82" t="s">
        <v>23</v>
      </c>
      <c r="I11" s="142" t="s">
        <v>17</v>
      </c>
      <c r="J11" s="142" t="s">
        <v>17</v>
      </c>
      <c r="K11" s="81" t="s">
        <v>21</v>
      </c>
      <c r="L11" s="81" t="s">
        <v>21</v>
      </c>
      <c r="M11" s="81" t="s">
        <v>21</v>
      </c>
      <c r="N11" s="81" t="s">
        <v>21</v>
      </c>
      <c r="O11" s="142" t="s">
        <v>17</v>
      </c>
      <c r="P11" s="142" t="s">
        <v>17</v>
      </c>
      <c r="Q11" s="143" t="s">
        <v>21</v>
      </c>
      <c r="R11" s="143" t="s">
        <v>21</v>
      </c>
      <c r="S11" s="143" t="s">
        <v>21</v>
      </c>
      <c r="T11" s="143" t="s">
        <v>21</v>
      </c>
      <c r="U11" s="142" t="s">
        <v>17</v>
      </c>
      <c r="V11" s="142" t="s">
        <v>17</v>
      </c>
      <c r="W11" s="87" t="s">
        <v>23</v>
      </c>
      <c r="X11" s="87" t="s">
        <v>23</v>
      </c>
      <c r="Y11" s="87" t="s">
        <v>23</v>
      </c>
      <c r="Z11" s="87" t="s">
        <v>23</v>
      </c>
      <c r="AA11" s="87" t="s">
        <v>23</v>
      </c>
      <c r="AB11" s="142" t="s">
        <v>17</v>
      </c>
      <c r="AC11" s="142" t="s">
        <v>17</v>
      </c>
      <c r="AD11" s="143" t="s">
        <v>21</v>
      </c>
      <c r="AE11" s="143" t="s">
        <v>21</v>
      </c>
      <c r="AF11" s="143" t="s">
        <v>21</v>
      </c>
      <c r="AH11" s="1">
        <f>'SEP25'!AI11</f>
        <v>0</v>
      </c>
      <c r="AI11" s="1">
        <f>COUNTIF(B11:AF11,"U")</f>
        <v>0</v>
      </c>
      <c r="AJ11" s="1">
        <f t="shared" si="0"/>
        <v>0</v>
      </c>
    </row>
    <row r="12" spans="1:36" ht="15.75" thickBot="1"/>
    <row r="13" spans="1:36" ht="15.75" thickBot="1">
      <c r="A13" s="67" t="s">
        <v>31</v>
      </c>
      <c r="B13" s="68">
        <f t="shared" ref="B13:AF13" si="3">COUNTIF(B2:B11,"P22")</f>
        <v>0</v>
      </c>
      <c r="C13" s="68">
        <f t="shared" si="3"/>
        <v>0</v>
      </c>
      <c r="D13" s="68">
        <f t="shared" si="3"/>
        <v>0</v>
      </c>
      <c r="E13" s="68">
        <f t="shared" si="3"/>
        <v>0</v>
      </c>
      <c r="F13" s="68">
        <f t="shared" si="3"/>
        <v>0</v>
      </c>
      <c r="G13" s="68">
        <f t="shared" si="3"/>
        <v>0</v>
      </c>
      <c r="H13" s="68">
        <f t="shared" si="3"/>
        <v>0</v>
      </c>
      <c r="I13" s="68">
        <f t="shared" si="3"/>
        <v>0</v>
      </c>
      <c r="J13" s="68">
        <f t="shared" si="3"/>
        <v>0</v>
      </c>
      <c r="K13" s="68">
        <f t="shared" si="3"/>
        <v>0</v>
      </c>
      <c r="L13" s="68">
        <f t="shared" si="3"/>
        <v>0</v>
      </c>
      <c r="M13" s="68">
        <f t="shared" si="3"/>
        <v>0</v>
      </c>
      <c r="N13" s="68">
        <f t="shared" si="3"/>
        <v>0</v>
      </c>
      <c r="O13" s="68">
        <f t="shared" si="3"/>
        <v>0</v>
      </c>
      <c r="P13" s="68">
        <f t="shared" si="3"/>
        <v>0</v>
      </c>
      <c r="Q13" s="68">
        <f t="shared" si="3"/>
        <v>0</v>
      </c>
      <c r="R13" s="68">
        <f t="shared" si="3"/>
        <v>0</v>
      </c>
      <c r="S13" s="68">
        <f t="shared" si="3"/>
        <v>0</v>
      </c>
      <c r="T13" s="68">
        <f t="shared" si="3"/>
        <v>0</v>
      </c>
      <c r="U13" s="68">
        <f t="shared" si="3"/>
        <v>0</v>
      </c>
      <c r="V13" s="68">
        <f t="shared" si="3"/>
        <v>0</v>
      </c>
      <c r="W13" s="68">
        <f t="shared" si="3"/>
        <v>0</v>
      </c>
      <c r="X13" s="68">
        <f t="shared" si="3"/>
        <v>0</v>
      </c>
      <c r="Y13" s="68">
        <f t="shared" si="3"/>
        <v>0</v>
      </c>
      <c r="Z13" s="68">
        <f t="shared" si="3"/>
        <v>0</v>
      </c>
      <c r="AA13" s="68">
        <f t="shared" si="3"/>
        <v>0</v>
      </c>
      <c r="AB13" s="68">
        <f t="shared" si="3"/>
        <v>0</v>
      </c>
      <c r="AC13" s="68">
        <f t="shared" si="3"/>
        <v>0</v>
      </c>
      <c r="AD13" s="68">
        <f t="shared" si="3"/>
        <v>0</v>
      </c>
      <c r="AE13" s="68">
        <f t="shared" si="3"/>
        <v>0</v>
      </c>
      <c r="AF13" s="68">
        <f t="shared" si="3"/>
        <v>0</v>
      </c>
    </row>
    <row r="14" spans="1:36" ht="15.75" thickBot="1">
      <c r="A14" s="69" t="s">
        <v>32</v>
      </c>
      <c r="B14" s="70">
        <f>COUNTIF(B2:B11,"P06")</f>
        <v>1</v>
      </c>
      <c r="C14" s="70">
        <f t="shared" ref="C14:AF14" si="4">COUNTIF(C2:C11,"P06")</f>
        <v>1</v>
      </c>
      <c r="D14" s="70">
        <f t="shared" si="4"/>
        <v>1</v>
      </c>
      <c r="E14" s="70">
        <f t="shared" si="4"/>
        <v>1</v>
      </c>
      <c r="F14" s="70">
        <f t="shared" si="4"/>
        <v>1</v>
      </c>
      <c r="G14" s="70">
        <f t="shared" si="4"/>
        <v>1</v>
      </c>
      <c r="H14" s="70">
        <f t="shared" si="4"/>
        <v>1</v>
      </c>
      <c r="I14" s="70">
        <f t="shared" si="4"/>
        <v>2</v>
      </c>
      <c r="J14" s="70">
        <f t="shared" si="4"/>
        <v>1</v>
      </c>
      <c r="K14" s="70">
        <f t="shared" si="4"/>
        <v>3</v>
      </c>
      <c r="L14" s="70">
        <f t="shared" si="4"/>
        <v>3</v>
      </c>
      <c r="M14" s="70">
        <f t="shared" si="4"/>
        <v>2</v>
      </c>
      <c r="N14" s="70">
        <f t="shared" si="4"/>
        <v>3</v>
      </c>
      <c r="O14" s="70">
        <f t="shared" si="4"/>
        <v>1</v>
      </c>
      <c r="P14" s="70">
        <f t="shared" si="4"/>
        <v>1</v>
      </c>
      <c r="Q14" s="70">
        <f t="shared" si="4"/>
        <v>2</v>
      </c>
      <c r="R14" s="70">
        <f t="shared" si="4"/>
        <v>1</v>
      </c>
      <c r="S14" s="70">
        <f t="shared" si="4"/>
        <v>1</v>
      </c>
      <c r="T14" s="70">
        <f t="shared" si="4"/>
        <v>1</v>
      </c>
      <c r="U14" s="70">
        <f t="shared" si="4"/>
        <v>1</v>
      </c>
      <c r="V14" s="70">
        <f t="shared" si="4"/>
        <v>1</v>
      </c>
      <c r="W14" s="70">
        <f t="shared" si="4"/>
        <v>2</v>
      </c>
      <c r="X14" s="70">
        <f t="shared" si="4"/>
        <v>2</v>
      </c>
      <c r="Y14" s="70">
        <f t="shared" si="4"/>
        <v>2</v>
      </c>
      <c r="Z14" s="70">
        <f t="shared" si="4"/>
        <v>1</v>
      </c>
      <c r="AA14" s="70">
        <f t="shared" si="4"/>
        <v>2</v>
      </c>
      <c r="AB14" s="70">
        <f t="shared" si="4"/>
        <v>1</v>
      </c>
      <c r="AC14" s="70">
        <f t="shared" si="4"/>
        <v>1</v>
      </c>
      <c r="AD14" s="70">
        <f t="shared" si="4"/>
        <v>2</v>
      </c>
      <c r="AE14" s="70">
        <f t="shared" si="4"/>
        <v>1</v>
      </c>
      <c r="AF14" s="70">
        <f t="shared" si="4"/>
        <v>1</v>
      </c>
    </row>
    <row r="15" spans="1:36">
      <c r="A15" s="71" t="s">
        <v>33</v>
      </c>
      <c r="B15" s="70">
        <f>COUNTIF(B2:B11,"P14")</f>
        <v>2</v>
      </c>
      <c r="C15" s="70">
        <f t="shared" ref="C15:AF15" si="5">COUNTIF(C2:C11,"P14")</f>
        <v>2</v>
      </c>
      <c r="D15" s="70">
        <f t="shared" si="5"/>
        <v>3</v>
      </c>
      <c r="E15" s="70">
        <f t="shared" si="5"/>
        <v>3</v>
      </c>
      <c r="F15" s="70">
        <f t="shared" si="5"/>
        <v>1</v>
      </c>
      <c r="G15" s="70">
        <f t="shared" si="5"/>
        <v>2</v>
      </c>
      <c r="H15" s="70">
        <f t="shared" si="5"/>
        <v>3</v>
      </c>
      <c r="I15" s="70">
        <f t="shared" si="5"/>
        <v>1</v>
      </c>
      <c r="J15" s="70">
        <f t="shared" si="5"/>
        <v>1</v>
      </c>
      <c r="K15" s="70">
        <f t="shared" si="5"/>
        <v>1</v>
      </c>
      <c r="L15" s="70">
        <f t="shared" si="5"/>
        <v>1</v>
      </c>
      <c r="M15" s="70">
        <f t="shared" si="5"/>
        <v>1</v>
      </c>
      <c r="N15" s="70">
        <f t="shared" si="5"/>
        <v>1</v>
      </c>
      <c r="O15" s="70">
        <f t="shared" si="5"/>
        <v>2</v>
      </c>
      <c r="P15" s="70">
        <f t="shared" si="5"/>
        <v>2</v>
      </c>
      <c r="Q15" s="70">
        <f t="shared" si="5"/>
        <v>1</v>
      </c>
      <c r="R15" s="70">
        <f t="shared" si="5"/>
        <v>2</v>
      </c>
      <c r="S15" s="70">
        <f t="shared" si="5"/>
        <v>1</v>
      </c>
      <c r="T15" s="70">
        <f t="shared" si="5"/>
        <v>2</v>
      </c>
      <c r="U15" s="70">
        <f t="shared" si="5"/>
        <v>1</v>
      </c>
      <c r="V15" s="70">
        <f t="shared" si="5"/>
        <v>1</v>
      </c>
      <c r="W15" s="70">
        <f t="shared" si="5"/>
        <v>2</v>
      </c>
      <c r="X15" s="70">
        <f t="shared" si="5"/>
        <v>2</v>
      </c>
      <c r="Y15" s="70">
        <f t="shared" si="5"/>
        <v>1</v>
      </c>
      <c r="Z15" s="70">
        <f t="shared" si="5"/>
        <v>1</v>
      </c>
      <c r="AA15" s="70">
        <f t="shared" si="5"/>
        <v>1</v>
      </c>
      <c r="AB15" s="70">
        <f t="shared" si="5"/>
        <v>1</v>
      </c>
      <c r="AC15" s="70">
        <f t="shared" si="5"/>
        <v>1</v>
      </c>
      <c r="AD15" s="70">
        <f t="shared" si="5"/>
        <v>2</v>
      </c>
      <c r="AE15" s="70">
        <f t="shared" si="5"/>
        <v>2</v>
      </c>
      <c r="AF15" s="70">
        <f t="shared" si="5"/>
        <v>1</v>
      </c>
    </row>
    <row r="19" spans="5:34" ht="15.75" thickBot="1"/>
    <row r="20" spans="5:34">
      <c r="E20" s="5"/>
      <c r="F20" s="174" t="s">
        <v>34</v>
      </c>
      <c r="G20" s="174"/>
      <c r="H20" s="174"/>
      <c r="I20" s="174" t="s">
        <v>35</v>
      </c>
      <c r="J20" s="174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  <c r="AB20" s="160" t="s">
        <v>39</v>
      </c>
      <c r="AC20" s="161"/>
      <c r="AD20" s="161"/>
      <c r="AE20" s="161"/>
      <c r="AF20" s="161"/>
      <c r="AG20" s="161"/>
      <c r="AH20" s="162"/>
    </row>
    <row r="21" spans="5:34">
      <c r="E21" s="60" t="s">
        <v>21</v>
      </c>
      <c r="F21" s="169" t="s">
        <v>40</v>
      </c>
      <c r="G21" s="170"/>
      <c r="H21" s="170"/>
      <c r="I21" s="170" t="s">
        <v>41</v>
      </c>
      <c r="J21" s="170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  <c r="AB21" s="163"/>
      <c r="AC21" s="164"/>
      <c r="AD21" s="164"/>
      <c r="AE21" s="164"/>
      <c r="AF21" s="164"/>
      <c r="AG21" s="164"/>
      <c r="AH21" s="165"/>
    </row>
    <row r="22" spans="5:34" ht="15.75" thickBot="1">
      <c r="E22" s="61" t="s">
        <v>16</v>
      </c>
      <c r="F22" s="169" t="s">
        <v>46</v>
      </c>
      <c r="G22" s="170"/>
      <c r="H22" s="170"/>
      <c r="I22" s="170" t="s">
        <v>47</v>
      </c>
      <c r="J22" s="170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  <c r="AB22" s="166"/>
      <c r="AC22" s="167"/>
      <c r="AD22" s="167"/>
      <c r="AE22" s="167"/>
      <c r="AF22" s="167"/>
      <c r="AG22" s="167"/>
      <c r="AH22" s="168"/>
    </row>
    <row r="23" spans="5:34">
      <c r="E23" s="61" t="s">
        <v>20</v>
      </c>
      <c r="F23" s="169" t="s">
        <v>51</v>
      </c>
      <c r="G23" s="170"/>
      <c r="H23" s="170"/>
      <c r="I23" s="170" t="s">
        <v>52</v>
      </c>
      <c r="J23" s="170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34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34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34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34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34">
      <c r="N30" s="5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34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34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.7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2">
    <mergeCell ref="F23:H23"/>
    <mergeCell ref="I23:J23"/>
    <mergeCell ref="A1:AF1"/>
    <mergeCell ref="A2:A3"/>
    <mergeCell ref="AH2:AJ2"/>
    <mergeCell ref="F20:H20"/>
    <mergeCell ref="I20:J20"/>
    <mergeCell ref="AB20:AH22"/>
    <mergeCell ref="F21:H21"/>
    <mergeCell ref="I21:J21"/>
    <mergeCell ref="F22:H22"/>
    <mergeCell ref="I22:J22"/>
  </mergeCells>
  <conditionalFormatting sqref="B13:AF15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A6B0-0132-46D2-8DB9-12FE5AD944BD}">
  <dimension ref="A1:AI34"/>
  <sheetViews>
    <sheetView zoomScaleNormal="100" workbookViewId="0">
      <pane xSplit="1" ySplit="3" topLeftCell="K4" activePane="bottomRight" state="frozen"/>
      <selection pane="bottomRight" activeCell="AI17" sqref="AI17"/>
      <selection pane="bottomLeft"/>
      <selection pane="topRight"/>
    </sheetView>
  </sheetViews>
  <sheetFormatPr defaultRowHeight="1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</cols>
  <sheetData>
    <row r="1" spans="1:35" ht="15" customHeight="1" thickBot="1">
      <c r="A1" s="184" t="s">
        <v>102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3"/>
      <c r="AG1" s="3"/>
      <c r="AH1" s="3"/>
      <c r="AI1" s="3"/>
    </row>
    <row r="2" spans="1:35" ht="15" customHeight="1">
      <c r="A2" s="158">
        <v>45962</v>
      </c>
      <c r="B2" s="28">
        <v>1</v>
      </c>
      <c r="C2" s="19">
        <v>2</v>
      </c>
      <c r="D2" s="37">
        <v>3</v>
      </c>
      <c r="E2" s="37">
        <v>4</v>
      </c>
      <c r="F2" s="37">
        <v>5</v>
      </c>
      <c r="G2" s="37">
        <v>6</v>
      </c>
      <c r="H2" s="37">
        <v>7</v>
      </c>
      <c r="I2" s="19">
        <v>8</v>
      </c>
      <c r="J2" s="19">
        <v>9</v>
      </c>
      <c r="K2" s="37">
        <v>10</v>
      </c>
      <c r="L2" s="37">
        <v>11</v>
      </c>
      <c r="M2" s="37">
        <v>12</v>
      </c>
      <c r="N2" s="37">
        <v>13</v>
      </c>
      <c r="O2" s="37">
        <v>14</v>
      </c>
      <c r="P2" s="19">
        <v>15</v>
      </c>
      <c r="Q2" s="19">
        <v>16</v>
      </c>
      <c r="R2" s="37">
        <v>17</v>
      </c>
      <c r="S2" s="37">
        <v>18</v>
      </c>
      <c r="T2" s="37">
        <v>19</v>
      </c>
      <c r="U2" s="37">
        <v>20</v>
      </c>
      <c r="V2" s="37">
        <v>21</v>
      </c>
      <c r="W2" s="19">
        <v>22</v>
      </c>
      <c r="X2" s="19">
        <v>23</v>
      </c>
      <c r="Y2" s="37">
        <v>24</v>
      </c>
      <c r="Z2" s="37">
        <v>25</v>
      </c>
      <c r="AA2" s="37">
        <v>26</v>
      </c>
      <c r="AB2" s="37">
        <v>27</v>
      </c>
      <c r="AC2" s="37">
        <v>28</v>
      </c>
      <c r="AD2" s="19">
        <v>29</v>
      </c>
      <c r="AE2" s="19">
        <v>30</v>
      </c>
      <c r="AG2" s="171" t="s">
        <v>2</v>
      </c>
      <c r="AH2" s="172"/>
      <c r="AI2" s="173"/>
    </row>
    <row r="3" spans="1:35" ht="15" customHeight="1" thickBot="1">
      <c r="A3" s="159"/>
      <c r="B3" s="28" t="s">
        <v>6</v>
      </c>
      <c r="C3" s="19" t="s">
        <v>7</v>
      </c>
      <c r="D3" s="37" t="s">
        <v>8</v>
      </c>
      <c r="E3" s="37" t="s">
        <v>9</v>
      </c>
      <c r="F3" s="37" t="s">
        <v>3</v>
      </c>
      <c r="G3" s="37" t="s">
        <v>4</v>
      </c>
      <c r="H3" s="37" t="s">
        <v>5</v>
      </c>
      <c r="I3" s="19" t="s">
        <v>6</v>
      </c>
      <c r="J3" s="19" t="s">
        <v>7</v>
      </c>
      <c r="K3" s="37" t="s">
        <v>8</v>
      </c>
      <c r="L3" s="37" t="s">
        <v>9</v>
      </c>
      <c r="M3" s="37" t="s">
        <v>3</v>
      </c>
      <c r="N3" s="37" t="s">
        <v>4</v>
      </c>
      <c r="O3" s="37" t="s">
        <v>5</v>
      </c>
      <c r="P3" s="19" t="s">
        <v>6</v>
      </c>
      <c r="Q3" s="19" t="s">
        <v>7</v>
      </c>
      <c r="R3" s="37" t="s">
        <v>8</v>
      </c>
      <c r="S3" s="37" t="s">
        <v>9</v>
      </c>
      <c r="T3" s="37" t="s">
        <v>3</v>
      </c>
      <c r="U3" s="37" t="s">
        <v>4</v>
      </c>
      <c r="V3" s="37" t="s">
        <v>5</v>
      </c>
      <c r="W3" s="19" t="s">
        <v>6</v>
      </c>
      <c r="X3" s="19" t="s">
        <v>7</v>
      </c>
      <c r="Y3" s="37" t="s">
        <v>8</v>
      </c>
      <c r="Z3" s="37" t="s">
        <v>9</v>
      </c>
      <c r="AA3" s="37" t="s">
        <v>3</v>
      </c>
      <c r="AB3" s="37" t="s">
        <v>4</v>
      </c>
      <c r="AC3" s="37" t="s">
        <v>5</v>
      </c>
      <c r="AD3" s="19" t="s">
        <v>6</v>
      </c>
      <c r="AE3" s="19" t="s">
        <v>7</v>
      </c>
      <c r="AG3" s="20">
        <v>2025</v>
      </c>
      <c r="AH3" s="21" t="s">
        <v>11</v>
      </c>
      <c r="AI3" s="22" t="s">
        <v>13</v>
      </c>
    </row>
    <row r="4" spans="1:35" ht="15" customHeight="1">
      <c r="A4" s="64" t="s">
        <v>14</v>
      </c>
      <c r="B4" s="4" t="s">
        <v>17</v>
      </c>
      <c r="C4" s="4" t="s">
        <v>17</v>
      </c>
      <c r="D4" s="72" t="s">
        <v>16</v>
      </c>
      <c r="E4" s="72" t="s">
        <v>16</v>
      </c>
      <c r="F4" s="72" t="s">
        <v>16</v>
      </c>
      <c r="G4" s="72" t="s">
        <v>16</v>
      </c>
      <c r="H4" s="72" t="s">
        <v>16</v>
      </c>
      <c r="I4" s="4" t="s">
        <v>17</v>
      </c>
      <c r="J4" s="4" t="s">
        <v>17</v>
      </c>
      <c r="K4" s="72" t="s">
        <v>16</v>
      </c>
      <c r="L4" s="72" t="s">
        <v>16</v>
      </c>
      <c r="M4" s="72" t="s">
        <v>16</v>
      </c>
      <c r="N4" s="72" t="s">
        <v>16</v>
      </c>
      <c r="O4" s="72" t="s">
        <v>16</v>
      </c>
      <c r="P4" s="4" t="s">
        <v>17</v>
      </c>
      <c r="Q4" s="4" t="s">
        <v>17</v>
      </c>
      <c r="R4" s="83" t="s">
        <v>26</v>
      </c>
      <c r="S4" s="83" t="s">
        <v>26</v>
      </c>
      <c r="T4" s="83" t="s">
        <v>26</v>
      </c>
      <c r="U4" s="83" t="s">
        <v>26</v>
      </c>
      <c r="V4" s="83" t="s">
        <v>26</v>
      </c>
      <c r="W4" s="4" t="s">
        <v>17</v>
      </c>
      <c r="X4" s="4" t="s">
        <v>17</v>
      </c>
      <c r="Y4" s="83" t="s">
        <v>26</v>
      </c>
      <c r="Z4" s="83" t="s">
        <v>26</v>
      </c>
      <c r="AA4" s="83" t="s">
        <v>26</v>
      </c>
      <c r="AB4" s="83" t="s">
        <v>26</v>
      </c>
      <c r="AC4" s="83" t="s">
        <v>26</v>
      </c>
      <c r="AD4" s="4" t="s">
        <v>17</v>
      </c>
      <c r="AE4" s="4" t="s">
        <v>17</v>
      </c>
      <c r="AG4" s="1">
        <f>'OCT25'!AJ4</f>
        <v>17</v>
      </c>
      <c r="AH4" s="1">
        <f>COUNTIF(B4:AE4,"U")</f>
        <v>10</v>
      </c>
      <c r="AI4" s="1">
        <f t="shared" ref="AI4:AI11" si="0">AG4-AH4</f>
        <v>7</v>
      </c>
    </row>
    <row r="5" spans="1:35" ht="15" customHeight="1">
      <c r="A5" s="65" t="s">
        <v>19</v>
      </c>
      <c r="B5" s="4" t="s">
        <v>17</v>
      </c>
      <c r="C5" s="4" t="s">
        <v>17</v>
      </c>
      <c r="D5" s="72" t="s">
        <v>20</v>
      </c>
      <c r="E5" s="72" t="s">
        <v>20</v>
      </c>
      <c r="F5" s="72" t="s">
        <v>20</v>
      </c>
      <c r="G5" s="72" t="s">
        <v>20</v>
      </c>
      <c r="H5" s="72" t="s">
        <v>20</v>
      </c>
      <c r="I5" s="4" t="s">
        <v>17</v>
      </c>
      <c r="J5" s="4" t="s">
        <v>17</v>
      </c>
      <c r="K5" s="72" t="s">
        <v>20</v>
      </c>
      <c r="L5" s="72" t="s">
        <v>20</v>
      </c>
      <c r="M5" s="72" t="s">
        <v>20</v>
      </c>
      <c r="N5" s="72" t="s">
        <v>20</v>
      </c>
      <c r="O5" s="72" t="s">
        <v>20</v>
      </c>
      <c r="P5" s="4" t="s">
        <v>17</v>
      </c>
      <c r="Q5" s="4" t="s">
        <v>17</v>
      </c>
      <c r="R5" s="72" t="s">
        <v>20</v>
      </c>
      <c r="S5" s="72" t="s">
        <v>20</v>
      </c>
      <c r="T5" s="72" t="s">
        <v>20</v>
      </c>
      <c r="U5" s="72" t="s">
        <v>20</v>
      </c>
      <c r="V5" s="72" t="s">
        <v>20</v>
      </c>
      <c r="W5" s="4" t="s">
        <v>17</v>
      </c>
      <c r="X5" s="4" t="s">
        <v>17</v>
      </c>
      <c r="Y5" s="83" t="s">
        <v>26</v>
      </c>
      <c r="Z5" s="83" t="s">
        <v>26</v>
      </c>
      <c r="AA5" s="83" t="s">
        <v>26</v>
      </c>
      <c r="AB5" s="83" t="s">
        <v>26</v>
      </c>
      <c r="AC5" s="83" t="s">
        <v>26</v>
      </c>
      <c r="AD5" s="4" t="s">
        <v>17</v>
      </c>
      <c r="AE5" s="4" t="s">
        <v>17</v>
      </c>
      <c r="AG5" s="1">
        <f>'OCT25'!AJ5</f>
        <v>5</v>
      </c>
      <c r="AH5" s="1">
        <f t="shared" ref="AH5:AH9" si="1">COUNTIF(B5:AE5,"U")</f>
        <v>5</v>
      </c>
      <c r="AI5" s="1">
        <f>AG5-AH5</f>
        <v>0</v>
      </c>
    </row>
    <row r="6" spans="1:35" ht="15" customHeight="1">
      <c r="A6" s="65" t="s">
        <v>100</v>
      </c>
      <c r="B6" s="4" t="s">
        <v>17</v>
      </c>
      <c r="C6" s="4" t="s">
        <v>17</v>
      </c>
      <c r="D6" s="72" t="s">
        <v>20</v>
      </c>
      <c r="E6" s="72" t="s">
        <v>20</v>
      </c>
      <c r="F6" s="72" t="s">
        <v>20</v>
      </c>
      <c r="G6" s="72" t="s">
        <v>20</v>
      </c>
      <c r="H6" s="72" t="s">
        <v>20</v>
      </c>
      <c r="I6" s="4" t="s">
        <v>17</v>
      </c>
      <c r="J6" s="4" t="s">
        <v>17</v>
      </c>
      <c r="K6" s="72" t="s">
        <v>20</v>
      </c>
      <c r="L6" s="72" t="s">
        <v>20</v>
      </c>
      <c r="M6" s="72" t="s">
        <v>20</v>
      </c>
      <c r="N6" s="72" t="s">
        <v>20</v>
      </c>
      <c r="O6" s="72" t="s">
        <v>20</v>
      </c>
      <c r="P6" s="4" t="s">
        <v>17</v>
      </c>
      <c r="Q6" s="4" t="s">
        <v>17</v>
      </c>
      <c r="R6" s="72" t="s">
        <v>20</v>
      </c>
      <c r="S6" s="72" t="s">
        <v>20</v>
      </c>
      <c r="T6" s="72" t="s">
        <v>20</v>
      </c>
      <c r="U6" s="72" t="s">
        <v>20</v>
      </c>
      <c r="V6" s="72" t="s">
        <v>20</v>
      </c>
      <c r="W6" s="4" t="s">
        <v>17</v>
      </c>
      <c r="X6" s="4" t="s">
        <v>17</v>
      </c>
      <c r="Y6" s="72" t="s">
        <v>20</v>
      </c>
      <c r="Z6" s="72" t="s">
        <v>20</v>
      </c>
      <c r="AA6" s="72" t="s">
        <v>20</v>
      </c>
      <c r="AB6" s="72" t="s">
        <v>20</v>
      </c>
      <c r="AC6" s="72" t="s">
        <v>20</v>
      </c>
      <c r="AD6" s="4" t="s">
        <v>17</v>
      </c>
      <c r="AE6" s="4" t="s">
        <v>17</v>
      </c>
      <c r="AG6" s="1">
        <f>'OCT25'!AJ6</f>
        <v>6</v>
      </c>
      <c r="AH6" s="1">
        <f t="shared" ref="AH6" si="2">COUNTIF(B6:AE6,"U")</f>
        <v>0</v>
      </c>
      <c r="AI6" s="1">
        <f>AG6-AH6</f>
        <v>6</v>
      </c>
    </row>
    <row r="7" spans="1:35" ht="15" customHeight="1">
      <c r="A7" s="65" t="s">
        <v>24</v>
      </c>
      <c r="B7" s="27" t="s">
        <v>15</v>
      </c>
      <c r="C7" s="83" t="s">
        <v>26</v>
      </c>
      <c r="D7" s="83" t="s">
        <v>26</v>
      </c>
      <c r="E7" s="4" t="s">
        <v>17</v>
      </c>
      <c r="F7" s="4" t="s">
        <v>17</v>
      </c>
      <c r="G7" s="82" t="s">
        <v>23</v>
      </c>
      <c r="H7" s="91" t="s">
        <v>23</v>
      </c>
      <c r="I7" s="155" t="s">
        <v>27</v>
      </c>
      <c r="J7" s="81" t="s">
        <v>21</v>
      </c>
      <c r="K7" s="81" t="s">
        <v>21</v>
      </c>
      <c r="L7" s="4" t="s">
        <v>17</v>
      </c>
      <c r="M7" s="4" t="s">
        <v>17</v>
      </c>
      <c r="N7" s="82" t="s">
        <v>23</v>
      </c>
      <c r="O7" s="83" t="s">
        <v>26</v>
      </c>
      <c r="P7" s="83" t="s">
        <v>26</v>
      </c>
      <c r="Q7" s="82" t="s">
        <v>23</v>
      </c>
      <c r="R7" s="123" t="s">
        <v>17</v>
      </c>
      <c r="S7" s="123" t="s">
        <v>17</v>
      </c>
      <c r="T7" s="82" t="s">
        <v>23</v>
      </c>
      <c r="U7" s="82" t="s">
        <v>23</v>
      </c>
      <c r="V7" s="82" t="s">
        <v>23</v>
      </c>
      <c r="W7" s="82" t="s">
        <v>23</v>
      </c>
      <c r="X7" s="4" t="s">
        <v>17</v>
      </c>
      <c r="Y7" s="4" t="s">
        <v>17</v>
      </c>
      <c r="Z7" s="81" t="s">
        <v>21</v>
      </c>
      <c r="AA7" s="81" t="s">
        <v>21</v>
      </c>
      <c r="AB7" s="81" t="s">
        <v>21</v>
      </c>
      <c r="AC7" s="81" t="s">
        <v>21</v>
      </c>
      <c r="AD7" s="81" t="s">
        <v>21</v>
      </c>
      <c r="AE7" s="123" t="s">
        <v>17</v>
      </c>
      <c r="AG7" s="1">
        <f>'OCT25'!AJ7</f>
        <v>7</v>
      </c>
      <c r="AH7" s="1">
        <f t="shared" si="1"/>
        <v>4</v>
      </c>
      <c r="AI7" s="1">
        <f t="shared" si="0"/>
        <v>3</v>
      </c>
    </row>
    <row r="8" spans="1:35" ht="15" customHeight="1">
      <c r="A8" s="65" t="s">
        <v>25</v>
      </c>
      <c r="B8" s="27" t="s">
        <v>15</v>
      </c>
      <c r="C8" s="83" t="s">
        <v>26</v>
      </c>
      <c r="D8" s="83" t="s">
        <v>26</v>
      </c>
      <c r="E8" s="83" t="s">
        <v>26</v>
      </c>
      <c r="F8" s="4" t="s">
        <v>17</v>
      </c>
      <c r="G8" s="4" t="s">
        <v>17</v>
      </c>
      <c r="H8" s="83" t="s">
        <v>26</v>
      </c>
      <c r="I8" s="156" t="s">
        <v>26</v>
      </c>
      <c r="J8" s="83" t="s">
        <v>26</v>
      </c>
      <c r="K8" s="83" t="s">
        <v>26</v>
      </c>
      <c r="L8" s="83" t="s">
        <v>26</v>
      </c>
      <c r="M8" s="123" t="s">
        <v>17</v>
      </c>
      <c r="N8" s="123" t="s">
        <v>17</v>
      </c>
      <c r="O8" s="83" t="s">
        <v>26</v>
      </c>
      <c r="P8" s="83" t="s">
        <v>26</v>
      </c>
      <c r="Q8" s="83" t="s">
        <v>26</v>
      </c>
      <c r="R8" s="83" t="s">
        <v>26</v>
      </c>
      <c r="S8" s="4" t="s">
        <v>17</v>
      </c>
      <c r="T8" s="4" t="s">
        <v>17</v>
      </c>
      <c r="U8" s="81" t="s">
        <v>21</v>
      </c>
      <c r="V8" s="81" t="s">
        <v>21</v>
      </c>
      <c r="W8" s="81" t="s">
        <v>21</v>
      </c>
      <c r="X8" s="81" t="s">
        <v>21</v>
      </c>
      <c r="Y8" s="81" t="s">
        <v>21</v>
      </c>
      <c r="Z8" s="123" t="s">
        <v>17</v>
      </c>
      <c r="AA8" s="123" t="s">
        <v>17</v>
      </c>
      <c r="AB8" s="82" t="s">
        <v>23</v>
      </c>
      <c r="AC8" s="82" t="s">
        <v>23</v>
      </c>
      <c r="AD8" s="82" t="s">
        <v>23</v>
      </c>
      <c r="AE8" s="82" t="s">
        <v>23</v>
      </c>
      <c r="AG8" s="1">
        <f>'OCT25'!AJ8</f>
        <v>18</v>
      </c>
      <c r="AH8" s="1">
        <f t="shared" si="1"/>
        <v>12</v>
      </c>
      <c r="AI8" s="1">
        <f t="shared" si="0"/>
        <v>6</v>
      </c>
    </row>
    <row r="9" spans="1:35" s="2" customFormat="1" ht="15" customHeight="1">
      <c r="A9" s="66" t="s">
        <v>28</v>
      </c>
      <c r="B9" s="4" t="s">
        <v>17</v>
      </c>
      <c r="C9" s="81" t="s">
        <v>21</v>
      </c>
      <c r="D9" s="81" t="s">
        <v>21</v>
      </c>
      <c r="E9" s="81" t="s">
        <v>21</v>
      </c>
      <c r="F9" s="81" t="s">
        <v>21</v>
      </c>
      <c r="G9" s="123" t="s">
        <v>17</v>
      </c>
      <c r="H9" s="123" t="s">
        <v>17</v>
      </c>
      <c r="I9" s="82" t="s">
        <v>23</v>
      </c>
      <c r="J9" s="82" t="s">
        <v>23</v>
      </c>
      <c r="K9" s="82" t="s">
        <v>23</v>
      </c>
      <c r="L9" s="82" t="s">
        <v>23</v>
      </c>
      <c r="M9" s="82" t="s">
        <v>23</v>
      </c>
      <c r="N9" s="4" t="s">
        <v>17</v>
      </c>
      <c r="O9" s="4" t="s">
        <v>17</v>
      </c>
      <c r="P9" s="81" t="s">
        <v>21</v>
      </c>
      <c r="Q9" s="81" t="s">
        <v>21</v>
      </c>
      <c r="R9" s="81" t="s">
        <v>21</v>
      </c>
      <c r="S9" s="81" t="s">
        <v>21</v>
      </c>
      <c r="T9" s="123" t="s">
        <v>17</v>
      </c>
      <c r="U9" s="123" t="s">
        <v>17</v>
      </c>
      <c r="V9" s="81" t="s">
        <v>21</v>
      </c>
      <c r="W9" s="81" t="s">
        <v>21</v>
      </c>
      <c r="X9" s="81" t="s">
        <v>21</v>
      </c>
      <c r="Y9" s="81" t="s">
        <v>21</v>
      </c>
      <c r="Z9" s="4" t="s">
        <v>17</v>
      </c>
      <c r="AA9" s="4" t="s">
        <v>17</v>
      </c>
      <c r="AB9" s="81" t="s">
        <v>21</v>
      </c>
      <c r="AC9" s="81" t="s">
        <v>21</v>
      </c>
      <c r="AD9" s="81" t="s">
        <v>21</v>
      </c>
      <c r="AE9" s="81" t="s">
        <v>21</v>
      </c>
      <c r="AF9"/>
      <c r="AG9" s="1">
        <f>'OCT25'!AJ9</f>
        <v>8</v>
      </c>
      <c r="AH9" s="1">
        <f t="shared" si="1"/>
        <v>0</v>
      </c>
      <c r="AI9" s="1">
        <f t="shared" si="0"/>
        <v>8</v>
      </c>
    </row>
    <row r="10" spans="1:35" ht="15" customHeight="1">
      <c r="A10" s="65" t="s">
        <v>29</v>
      </c>
      <c r="B10" s="82" t="s">
        <v>23</v>
      </c>
      <c r="C10" s="82" t="s">
        <v>23</v>
      </c>
      <c r="D10" s="4" t="s">
        <v>17</v>
      </c>
      <c r="E10" s="4" t="s">
        <v>17</v>
      </c>
      <c r="F10" s="81" t="s">
        <v>21</v>
      </c>
      <c r="G10" s="81" t="s">
        <v>21</v>
      </c>
      <c r="H10" s="81" t="s">
        <v>21</v>
      </c>
      <c r="I10" s="81" t="s">
        <v>21</v>
      </c>
      <c r="J10" s="123" t="s">
        <v>17</v>
      </c>
      <c r="K10" s="123" t="s">
        <v>17</v>
      </c>
      <c r="L10" s="82" t="s">
        <v>23</v>
      </c>
      <c r="M10" s="82" t="s">
        <v>23</v>
      </c>
      <c r="N10" s="82" t="s">
        <v>23</v>
      </c>
      <c r="O10" s="82" t="s">
        <v>23</v>
      </c>
      <c r="P10" s="82" t="s">
        <v>23</v>
      </c>
      <c r="Q10" s="4" t="s">
        <v>17</v>
      </c>
      <c r="R10" s="4" t="s">
        <v>17</v>
      </c>
      <c r="S10" s="81" t="s">
        <v>21</v>
      </c>
      <c r="T10" s="81" t="s">
        <v>21</v>
      </c>
      <c r="U10" s="81" t="s">
        <v>21</v>
      </c>
      <c r="V10" s="123" t="s">
        <v>17</v>
      </c>
      <c r="W10" s="123" t="s">
        <v>17</v>
      </c>
      <c r="X10" s="82" t="s">
        <v>23</v>
      </c>
      <c r="Y10" s="82" t="s">
        <v>23</v>
      </c>
      <c r="Z10" s="82" t="s">
        <v>23</v>
      </c>
      <c r="AA10" s="82" t="s">
        <v>23</v>
      </c>
      <c r="AB10" s="4" t="s">
        <v>17</v>
      </c>
      <c r="AC10" s="4" t="s">
        <v>17</v>
      </c>
      <c r="AD10" s="81" t="s">
        <v>21</v>
      </c>
      <c r="AE10" s="81" t="s">
        <v>21</v>
      </c>
      <c r="AG10" s="1">
        <f>'OCT25'!AJ10</f>
        <v>10</v>
      </c>
      <c r="AH10" s="1">
        <f>COUNTIF(B10:AE10,"U")</f>
        <v>0</v>
      </c>
      <c r="AI10" s="1">
        <f t="shared" ref="AI10" si="3">AG10-AH10</f>
        <v>10</v>
      </c>
    </row>
    <row r="11" spans="1:35" ht="15" customHeight="1">
      <c r="A11" s="65" t="s">
        <v>101</v>
      </c>
      <c r="B11" s="81" t="s">
        <v>21</v>
      </c>
      <c r="C11" s="142" t="s">
        <v>17</v>
      </c>
      <c r="D11" s="87" t="s">
        <v>23</v>
      </c>
      <c r="E11" s="87" t="s">
        <v>23</v>
      </c>
      <c r="F11" s="87" t="s">
        <v>23</v>
      </c>
      <c r="G11" s="87" t="s">
        <v>23</v>
      </c>
      <c r="H11" s="142" t="s">
        <v>17</v>
      </c>
      <c r="I11" s="142" t="s">
        <v>17</v>
      </c>
      <c r="J11" s="142" t="s">
        <v>17</v>
      </c>
      <c r="K11" s="143" t="s">
        <v>21</v>
      </c>
      <c r="L11" s="143" t="s">
        <v>21</v>
      </c>
      <c r="M11" s="143" t="s">
        <v>21</v>
      </c>
      <c r="N11" s="143" t="s">
        <v>21</v>
      </c>
      <c r="O11" s="143" t="s">
        <v>21</v>
      </c>
      <c r="P11" s="144" t="s">
        <v>17</v>
      </c>
      <c r="Q11" s="144" t="s">
        <v>17</v>
      </c>
      <c r="R11" s="87" t="s">
        <v>23</v>
      </c>
      <c r="S11" s="87" t="s">
        <v>23</v>
      </c>
      <c r="T11" s="87" t="s">
        <v>23</v>
      </c>
      <c r="U11" s="87" t="s">
        <v>23</v>
      </c>
      <c r="V11" s="142" t="s">
        <v>17</v>
      </c>
      <c r="W11" s="142" t="s">
        <v>17</v>
      </c>
      <c r="X11" s="82" t="s">
        <v>23</v>
      </c>
      <c r="Y11" s="82" t="s">
        <v>23</v>
      </c>
      <c r="Z11" s="82" t="s">
        <v>23</v>
      </c>
      <c r="AA11" s="82" t="s">
        <v>23</v>
      </c>
      <c r="AB11" s="144" t="s">
        <v>17</v>
      </c>
      <c r="AC11" s="144" t="s">
        <v>17</v>
      </c>
      <c r="AD11" s="87" t="s">
        <v>23</v>
      </c>
      <c r="AE11" s="87" t="s">
        <v>23</v>
      </c>
      <c r="AG11" s="1">
        <f>'OCT25'!AJ11</f>
        <v>0</v>
      </c>
      <c r="AH11" s="1">
        <f>COUNTIF(B11:AE11,"U")</f>
        <v>0</v>
      </c>
      <c r="AI11" s="1">
        <f t="shared" si="0"/>
        <v>0</v>
      </c>
    </row>
    <row r="12" spans="1:35" ht="15.75" thickBot="1"/>
    <row r="13" spans="1:35" ht="15.75" thickBot="1">
      <c r="A13" s="67" t="s">
        <v>31</v>
      </c>
      <c r="B13" s="68">
        <f t="shared" ref="B13:AE13" si="4">COUNTIF(B2:B11,"P22")</f>
        <v>0</v>
      </c>
      <c r="C13" s="68">
        <f t="shared" si="4"/>
        <v>0</v>
      </c>
      <c r="D13" s="68">
        <f t="shared" si="4"/>
        <v>0</v>
      </c>
      <c r="E13" s="68">
        <f t="shared" si="4"/>
        <v>0</v>
      </c>
      <c r="F13" s="68">
        <f t="shared" si="4"/>
        <v>0</v>
      </c>
      <c r="G13" s="68">
        <f t="shared" si="4"/>
        <v>0</v>
      </c>
      <c r="H13" s="68">
        <f>COUNTIF(H2:H11,"P22")</f>
        <v>0</v>
      </c>
      <c r="I13" s="68">
        <f t="shared" si="4"/>
        <v>0</v>
      </c>
      <c r="J13" s="68">
        <f t="shared" si="4"/>
        <v>0</v>
      </c>
      <c r="K13" s="68">
        <f t="shared" si="4"/>
        <v>0</v>
      </c>
      <c r="L13" s="68">
        <f t="shared" si="4"/>
        <v>0</v>
      </c>
      <c r="M13" s="68">
        <f t="shared" si="4"/>
        <v>0</v>
      </c>
      <c r="N13" s="68">
        <f t="shared" si="4"/>
        <v>0</v>
      </c>
      <c r="O13" s="68">
        <f t="shared" si="4"/>
        <v>0</v>
      </c>
      <c r="P13" s="68">
        <f t="shared" si="4"/>
        <v>0</v>
      </c>
      <c r="Q13" s="68">
        <f t="shared" si="4"/>
        <v>0</v>
      </c>
      <c r="R13" s="68">
        <f t="shared" si="4"/>
        <v>0</v>
      </c>
      <c r="S13" s="68">
        <f t="shared" si="4"/>
        <v>0</v>
      </c>
      <c r="T13" s="68">
        <f t="shared" si="4"/>
        <v>0</v>
      </c>
      <c r="U13" s="68">
        <f t="shared" si="4"/>
        <v>0</v>
      </c>
      <c r="V13" s="68">
        <f t="shared" si="4"/>
        <v>0</v>
      </c>
      <c r="W13" s="68">
        <f t="shared" si="4"/>
        <v>0</v>
      </c>
      <c r="X13" s="68">
        <f t="shared" si="4"/>
        <v>0</v>
      </c>
      <c r="Y13" s="68">
        <f t="shared" si="4"/>
        <v>0</v>
      </c>
      <c r="Z13" s="68">
        <f t="shared" si="4"/>
        <v>0</v>
      </c>
      <c r="AA13" s="68">
        <f t="shared" si="4"/>
        <v>0</v>
      </c>
      <c r="AB13" s="68">
        <f t="shared" si="4"/>
        <v>0</v>
      </c>
      <c r="AC13" s="68">
        <f t="shared" si="4"/>
        <v>0</v>
      </c>
      <c r="AD13" s="68">
        <f t="shared" si="4"/>
        <v>0</v>
      </c>
      <c r="AE13" s="68">
        <f t="shared" si="4"/>
        <v>0</v>
      </c>
    </row>
    <row r="14" spans="1:35" ht="15.75" thickBot="1">
      <c r="A14" s="69" t="s">
        <v>32</v>
      </c>
      <c r="B14" s="70">
        <f>COUNTIF(B2:B11,"P06")</f>
        <v>1</v>
      </c>
      <c r="C14" s="70">
        <f t="shared" ref="C14:AE14" si="5">COUNTIF(C2:C11,"P06")</f>
        <v>1</v>
      </c>
      <c r="D14" s="70">
        <f t="shared" si="5"/>
        <v>1</v>
      </c>
      <c r="E14" s="70">
        <f t="shared" si="5"/>
        <v>1</v>
      </c>
      <c r="F14" s="70">
        <f t="shared" si="5"/>
        <v>2</v>
      </c>
      <c r="G14" s="70">
        <f t="shared" si="5"/>
        <v>1</v>
      </c>
      <c r="H14" s="70">
        <f t="shared" si="5"/>
        <v>1</v>
      </c>
      <c r="I14" s="70">
        <f t="shared" si="5"/>
        <v>1</v>
      </c>
      <c r="J14" s="70">
        <f t="shared" si="5"/>
        <v>1</v>
      </c>
      <c r="K14" s="70">
        <f t="shared" si="5"/>
        <v>2</v>
      </c>
      <c r="L14" s="70">
        <f t="shared" si="5"/>
        <v>1</v>
      </c>
      <c r="M14" s="70">
        <f t="shared" si="5"/>
        <v>1</v>
      </c>
      <c r="N14" s="70">
        <f t="shared" si="5"/>
        <v>1</v>
      </c>
      <c r="O14" s="70">
        <f t="shared" si="5"/>
        <v>1</v>
      </c>
      <c r="P14" s="70">
        <f t="shared" si="5"/>
        <v>1</v>
      </c>
      <c r="Q14" s="70">
        <f t="shared" si="5"/>
        <v>1</v>
      </c>
      <c r="R14" s="70">
        <f t="shared" si="5"/>
        <v>1</v>
      </c>
      <c r="S14" s="70">
        <f t="shared" si="5"/>
        <v>2</v>
      </c>
      <c r="T14" s="70">
        <f t="shared" si="5"/>
        <v>1</v>
      </c>
      <c r="U14" s="70">
        <f t="shared" si="5"/>
        <v>2</v>
      </c>
      <c r="V14" s="70">
        <f t="shared" si="5"/>
        <v>2</v>
      </c>
      <c r="W14" s="70">
        <f t="shared" si="5"/>
        <v>2</v>
      </c>
      <c r="X14" s="70">
        <f t="shared" si="5"/>
        <v>2</v>
      </c>
      <c r="Y14" s="70">
        <f t="shared" si="5"/>
        <v>2</v>
      </c>
      <c r="Z14" s="70">
        <f t="shared" si="5"/>
        <v>1</v>
      </c>
      <c r="AA14" s="70">
        <f t="shared" si="5"/>
        <v>1</v>
      </c>
      <c r="AB14" s="70">
        <f t="shared" si="5"/>
        <v>2</v>
      </c>
      <c r="AC14" s="70">
        <f t="shared" si="5"/>
        <v>2</v>
      </c>
      <c r="AD14" s="70">
        <f t="shared" si="5"/>
        <v>3</v>
      </c>
      <c r="AE14" s="70">
        <f t="shared" si="5"/>
        <v>2</v>
      </c>
    </row>
    <row r="15" spans="1:35">
      <c r="A15" s="71" t="s">
        <v>33</v>
      </c>
      <c r="B15" s="70">
        <f>COUNTIF(B2:B11,"P14")</f>
        <v>1</v>
      </c>
      <c r="C15" s="70">
        <f t="shared" ref="C15:AE15" si="6">COUNTIF(C2:C11,"P14")</f>
        <v>1</v>
      </c>
      <c r="D15" s="70">
        <f t="shared" si="6"/>
        <v>1</v>
      </c>
      <c r="E15" s="70">
        <f t="shared" si="6"/>
        <v>1</v>
      </c>
      <c r="F15" s="70">
        <f t="shared" si="6"/>
        <v>1</v>
      </c>
      <c r="G15" s="70">
        <f t="shared" si="6"/>
        <v>2</v>
      </c>
      <c r="H15" s="70">
        <f t="shared" si="6"/>
        <v>1</v>
      </c>
      <c r="I15" s="70">
        <f t="shared" si="6"/>
        <v>1</v>
      </c>
      <c r="J15" s="70">
        <f t="shared" si="6"/>
        <v>1</v>
      </c>
      <c r="K15" s="70">
        <f t="shared" si="6"/>
        <v>1</v>
      </c>
      <c r="L15" s="70">
        <f t="shared" si="6"/>
        <v>2</v>
      </c>
      <c r="M15" s="70">
        <f t="shared" si="6"/>
        <v>2</v>
      </c>
      <c r="N15" s="70">
        <f t="shared" si="6"/>
        <v>2</v>
      </c>
      <c r="O15" s="70">
        <f t="shared" si="6"/>
        <v>1</v>
      </c>
      <c r="P15" s="70">
        <f t="shared" si="6"/>
        <v>1</v>
      </c>
      <c r="Q15" s="70">
        <f t="shared" si="6"/>
        <v>1</v>
      </c>
      <c r="R15" s="70">
        <f t="shared" si="6"/>
        <v>1</v>
      </c>
      <c r="S15" s="70">
        <f t="shared" si="6"/>
        <v>1</v>
      </c>
      <c r="T15" s="70">
        <f t="shared" si="6"/>
        <v>2</v>
      </c>
      <c r="U15" s="70">
        <f t="shared" si="6"/>
        <v>2</v>
      </c>
      <c r="V15" s="70">
        <f t="shared" si="6"/>
        <v>1</v>
      </c>
      <c r="W15" s="70">
        <f t="shared" si="6"/>
        <v>1</v>
      </c>
      <c r="X15" s="70">
        <f t="shared" si="6"/>
        <v>2</v>
      </c>
      <c r="Y15" s="70">
        <f t="shared" si="6"/>
        <v>2</v>
      </c>
      <c r="Z15" s="70">
        <f t="shared" si="6"/>
        <v>2</v>
      </c>
      <c r="AA15" s="70">
        <f t="shared" si="6"/>
        <v>2</v>
      </c>
      <c r="AB15" s="70">
        <f t="shared" si="6"/>
        <v>1</v>
      </c>
      <c r="AC15" s="70">
        <f t="shared" si="6"/>
        <v>1</v>
      </c>
      <c r="AD15" s="70">
        <f t="shared" si="6"/>
        <v>2</v>
      </c>
      <c r="AE15" s="70">
        <f t="shared" si="6"/>
        <v>2</v>
      </c>
    </row>
    <row r="19" spans="5:34" ht="15.75" thickBot="1"/>
    <row r="20" spans="5:34">
      <c r="E20" s="5"/>
      <c r="F20" s="174" t="s">
        <v>34</v>
      </c>
      <c r="G20" s="174"/>
      <c r="H20" s="174"/>
      <c r="I20" s="174" t="s">
        <v>35</v>
      </c>
      <c r="J20" s="174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  <c r="AB20" s="160" t="s">
        <v>39</v>
      </c>
      <c r="AC20" s="161"/>
      <c r="AD20" s="161"/>
      <c r="AE20" s="161"/>
      <c r="AF20" s="161"/>
      <c r="AG20" s="161"/>
      <c r="AH20" s="162"/>
    </row>
    <row r="21" spans="5:34">
      <c r="E21" s="60" t="s">
        <v>21</v>
      </c>
      <c r="F21" s="169" t="s">
        <v>40</v>
      </c>
      <c r="G21" s="170"/>
      <c r="H21" s="170"/>
      <c r="I21" s="170" t="s">
        <v>41</v>
      </c>
      <c r="J21" s="170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  <c r="AB21" s="163"/>
      <c r="AC21" s="164"/>
      <c r="AD21" s="164"/>
      <c r="AE21" s="164"/>
      <c r="AF21" s="164"/>
      <c r="AG21" s="164"/>
      <c r="AH21" s="165"/>
    </row>
    <row r="22" spans="5:34" ht="15.75" thickBot="1">
      <c r="E22" s="61" t="s">
        <v>16</v>
      </c>
      <c r="F22" s="169" t="s">
        <v>46</v>
      </c>
      <c r="G22" s="170"/>
      <c r="H22" s="170"/>
      <c r="I22" s="170" t="s">
        <v>47</v>
      </c>
      <c r="J22" s="170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  <c r="AB22" s="166"/>
      <c r="AC22" s="167"/>
      <c r="AD22" s="167"/>
      <c r="AE22" s="167"/>
      <c r="AF22" s="167"/>
      <c r="AG22" s="167"/>
      <c r="AH22" s="168"/>
    </row>
    <row r="23" spans="5:34">
      <c r="E23" s="61" t="s">
        <v>20</v>
      </c>
      <c r="F23" s="169" t="s">
        <v>51</v>
      </c>
      <c r="G23" s="170"/>
      <c r="H23" s="170"/>
      <c r="I23" s="170" t="s">
        <v>52</v>
      </c>
      <c r="J23" s="170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34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34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34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34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34">
      <c r="N30" s="5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34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34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.7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2">
    <mergeCell ref="F23:H23"/>
    <mergeCell ref="I23:J23"/>
    <mergeCell ref="A1:AE1"/>
    <mergeCell ref="A2:A3"/>
    <mergeCell ref="AG2:AI2"/>
    <mergeCell ref="F20:H20"/>
    <mergeCell ref="I20:J20"/>
    <mergeCell ref="AB20:AH22"/>
    <mergeCell ref="F21:H21"/>
    <mergeCell ref="I21:J21"/>
    <mergeCell ref="F22:H22"/>
    <mergeCell ref="I22:J22"/>
  </mergeCells>
  <conditionalFormatting sqref="B13:AE15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C48C-09FC-43B2-ADD0-28180192959C}">
  <dimension ref="A1:AJ34"/>
  <sheetViews>
    <sheetView zoomScaleNormal="100" workbookViewId="0">
      <pane xSplit="1" ySplit="3" topLeftCell="G4" activePane="bottomRight" state="frozen"/>
      <selection pane="bottomRight" activeCell="G34" sqref="G34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.5703125" bestFit="1" customWidth="1"/>
    <col min="35" max="35" width="5.28515625" bestFit="1" customWidth="1"/>
    <col min="36" max="36" width="8.7109375" bestFit="1" customWidth="1"/>
  </cols>
  <sheetData>
    <row r="1" spans="1:36" ht="15" customHeight="1" thickBot="1">
      <c r="A1" s="186" t="s">
        <v>102</v>
      </c>
      <c r="B1" s="187"/>
      <c r="C1" s="188"/>
      <c r="D1" s="188"/>
      <c r="E1" s="187"/>
      <c r="F1" s="187"/>
      <c r="G1" s="187"/>
      <c r="H1" s="187"/>
      <c r="I1" s="187"/>
      <c r="J1" s="188"/>
      <c r="K1" s="188"/>
      <c r="L1" s="187"/>
      <c r="M1" s="187"/>
      <c r="N1" s="187"/>
      <c r="O1" s="187"/>
      <c r="P1" s="187"/>
      <c r="Q1" s="188"/>
      <c r="R1" s="188"/>
      <c r="S1" s="187"/>
      <c r="T1" s="187"/>
      <c r="U1" s="187"/>
      <c r="V1" s="187"/>
      <c r="W1" s="187"/>
      <c r="X1" s="188"/>
      <c r="Y1" s="188"/>
      <c r="Z1" s="187"/>
      <c r="AA1" s="187"/>
      <c r="AB1" s="187"/>
      <c r="AC1" s="187"/>
      <c r="AD1" s="187"/>
      <c r="AE1" s="188"/>
      <c r="AF1" s="189"/>
      <c r="AG1" s="3"/>
      <c r="AH1" s="3"/>
      <c r="AI1" s="3"/>
      <c r="AJ1" s="3"/>
    </row>
    <row r="2" spans="1:36" ht="15" customHeight="1">
      <c r="A2" s="158">
        <v>45992</v>
      </c>
      <c r="B2" s="28">
        <v>1</v>
      </c>
      <c r="C2" s="37">
        <v>2</v>
      </c>
      <c r="D2" s="37">
        <v>3</v>
      </c>
      <c r="E2" s="37">
        <v>4</v>
      </c>
      <c r="F2" s="37">
        <v>5</v>
      </c>
      <c r="G2" s="19">
        <v>6</v>
      </c>
      <c r="H2" s="19">
        <v>7</v>
      </c>
      <c r="I2" s="28">
        <v>8</v>
      </c>
      <c r="J2" s="37">
        <v>9</v>
      </c>
      <c r="K2" s="37">
        <v>10</v>
      </c>
      <c r="L2" s="37">
        <v>11</v>
      </c>
      <c r="M2" s="37">
        <v>12</v>
      </c>
      <c r="N2" s="19">
        <v>13</v>
      </c>
      <c r="O2" s="19">
        <v>14</v>
      </c>
      <c r="P2" s="37">
        <v>15</v>
      </c>
      <c r="Q2" s="37">
        <v>16</v>
      </c>
      <c r="R2" s="37">
        <v>17</v>
      </c>
      <c r="S2" s="37">
        <v>18</v>
      </c>
      <c r="T2" s="37">
        <v>19</v>
      </c>
      <c r="U2" s="19">
        <v>20</v>
      </c>
      <c r="V2" s="19">
        <v>21</v>
      </c>
      <c r="W2" s="37">
        <v>22</v>
      </c>
      <c r="X2" s="37">
        <v>23</v>
      </c>
      <c r="Y2" s="37">
        <v>24</v>
      </c>
      <c r="Z2" s="28">
        <v>25</v>
      </c>
      <c r="AA2" s="37">
        <v>26</v>
      </c>
      <c r="AB2" s="19">
        <v>27</v>
      </c>
      <c r="AC2" s="19">
        <v>28</v>
      </c>
      <c r="AD2" s="37">
        <v>29</v>
      </c>
      <c r="AE2" s="37">
        <v>30</v>
      </c>
      <c r="AF2" s="37">
        <v>31</v>
      </c>
      <c r="AH2" s="171" t="s">
        <v>2</v>
      </c>
      <c r="AI2" s="172"/>
      <c r="AJ2" s="173"/>
    </row>
    <row r="3" spans="1:36" ht="15" customHeight="1" thickBot="1">
      <c r="A3" s="177"/>
      <c r="B3" s="28" t="s">
        <v>8</v>
      </c>
      <c r="C3" s="37" t="s">
        <v>9</v>
      </c>
      <c r="D3" s="37" t="s">
        <v>3</v>
      </c>
      <c r="E3" s="37" t="s">
        <v>4</v>
      </c>
      <c r="F3" s="37" t="s">
        <v>5</v>
      </c>
      <c r="G3" s="19" t="s">
        <v>6</v>
      </c>
      <c r="H3" s="19" t="s">
        <v>7</v>
      </c>
      <c r="I3" s="28" t="s">
        <v>8</v>
      </c>
      <c r="J3" s="37" t="s">
        <v>9</v>
      </c>
      <c r="K3" s="37" t="s">
        <v>3</v>
      </c>
      <c r="L3" s="37" t="s">
        <v>4</v>
      </c>
      <c r="M3" s="37" t="s">
        <v>5</v>
      </c>
      <c r="N3" s="19" t="s">
        <v>6</v>
      </c>
      <c r="O3" s="19" t="s">
        <v>7</v>
      </c>
      <c r="P3" s="37" t="s">
        <v>8</v>
      </c>
      <c r="Q3" s="37" t="s">
        <v>9</v>
      </c>
      <c r="R3" s="37" t="s">
        <v>3</v>
      </c>
      <c r="S3" s="37" t="s">
        <v>4</v>
      </c>
      <c r="T3" s="37" t="s">
        <v>5</v>
      </c>
      <c r="U3" s="19" t="s">
        <v>6</v>
      </c>
      <c r="V3" s="19" t="s">
        <v>7</v>
      </c>
      <c r="W3" s="37" t="s">
        <v>8</v>
      </c>
      <c r="X3" s="37" t="s">
        <v>9</v>
      </c>
      <c r="Y3" s="37" t="s">
        <v>3</v>
      </c>
      <c r="Z3" s="28" t="s">
        <v>4</v>
      </c>
      <c r="AA3" s="37" t="s">
        <v>5</v>
      </c>
      <c r="AB3" s="19" t="s">
        <v>6</v>
      </c>
      <c r="AC3" s="19" t="s">
        <v>7</v>
      </c>
      <c r="AD3" s="37" t="s">
        <v>8</v>
      </c>
      <c r="AE3" s="37" t="s">
        <v>9</v>
      </c>
      <c r="AF3" s="37" t="s">
        <v>3</v>
      </c>
      <c r="AH3" s="20">
        <v>2025</v>
      </c>
      <c r="AI3" s="21" t="s">
        <v>11</v>
      </c>
      <c r="AJ3" s="22" t="s">
        <v>13</v>
      </c>
    </row>
    <row r="4" spans="1:36" ht="15" customHeight="1">
      <c r="A4" s="64" t="s">
        <v>14</v>
      </c>
      <c r="B4" s="98" t="s">
        <v>15</v>
      </c>
      <c r="C4" s="83" t="s">
        <v>26</v>
      </c>
      <c r="D4" s="83" t="s">
        <v>26</v>
      </c>
      <c r="E4" s="72" t="s">
        <v>16</v>
      </c>
      <c r="F4" s="72" t="s">
        <v>16</v>
      </c>
      <c r="G4" s="4" t="s">
        <v>17</v>
      </c>
      <c r="H4" s="4" t="s">
        <v>17</v>
      </c>
      <c r="I4" s="98" t="s">
        <v>15</v>
      </c>
      <c r="J4" s="72" t="s">
        <v>16</v>
      </c>
      <c r="K4" s="72" t="s">
        <v>16</v>
      </c>
      <c r="L4" s="72" t="s">
        <v>16</v>
      </c>
      <c r="M4" s="72" t="s">
        <v>16</v>
      </c>
      <c r="N4" s="4" t="s">
        <v>17</v>
      </c>
      <c r="O4" s="4" t="s">
        <v>17</v>
      </c>
      <c r="P4" s="72" t="s">
        <v>16</v>
      </c>
      <c r="Q4" s="72" t="s">
        <v>16</v>
      </c>
      <c r="R4" s="72" t="s">
        <v>16</v>
      </c>
      <c r="S4" s="72" t="s">
        <v>16</v>
      </c>
      <c r="T4" s="72" t="s">
        <v>16</v>
      </c>
      <c r="U4" s="4" t="s">
        <v>17</v>
      </c>
      <c r="V4" s="4" t="s">
        <v>17</v>
      </c>
      <c r="W4" s="72" t="s">
        <v>16</v>
      </c>
      <c r="X4" s="72" t="s">
        <v>16</v>
      </c>
      <c r="Y4" s="72" t="s">
        <v>16</v>
      </c>
      <c r="Z4" s="98" t="s">
        <v>15</v>
      </c>
      <c r="AA4" s="72" t="s">
        <v>16</v>
      </c>
      <c r="AB4" s="4" t="s">
        <v>17</v>
      </c>
      <c r="AC4" s="4" t="s">
        <v>17</v>
      </c>
      <c r="AD4" s="72" t="s">
        <v>16</v>
      </c>
      <c r="AE4" s="72" t="s">
        <v>16</v>
      </c>
      <c r="AF4" s="72" t="s">
        <v>16</v>
      </c>
      <c r="AH4" s="1">
        <f>'NOV25'!AI4</f>
        <v>7</v>
      </c>
      <c r="AI4" s="1">
        <f>COUNTIF(B4:AF4,"U")</f>
        <v>2</v>
      </c>
      <c r="AJ4" s="1">
        <f t="shared" ref="AJ4:AJ11" si="0">AH4-AI4</f>
        <v>5</v>
      </c>
    </row>
    <row r="5" spans="1:36" ht="15" customHeight="1">
      <c r="A5" s="65" t="s">
        <v>19</v>
      </c>
      <c r="B5" s="98" t="s">
        <v>15</v>
      </c>
      <c r="C5" s="72" t="s">
        <v>20</v>
      </c>
      <c r="D5" s="72" t="s">
        <v>20</v>
      </c>
      <c r="E5" s="72" t="s">
        <v>20</v>
      </c>
      <c r="F5" s="72" t="s">
        <v>20</v>
      </c>
      <c r="G5" s="4" t="s">
        <v>17</v>
      </c>
      <c r="H5" s="4" t="s">
        <v>17</v>
      </c>
      <c r="I5" s="98" t="s">
        <v>15</v>
      </c>
      <c r="J5" s="72" t="s">
        <v>20</v>
      </c>
      <c r="K5" s="72" t="s">
        <v>20</v>
      </c>
      <c r="L5" s="72" t="s">
        <v>20</v>
      </c>
      <c r="M5" s="72" t="s">
        <v>20</v>
      </c>
      <c r="N5" s="4" t="s">
        <v>17</v>
      </c>
      <c r="O5" s="4" t="s">
        <v>17</v>
      </c>
      <c r="P5" s="72" t="s">
        <v>20</v>
      </c>
      <c r="Q5" s="72" t="s">
        <v>20</v>
      </c>
      <c r="R5" s="72" t="s">
        <v>20</v>
      </c>
      <c r="S5" s="72" t="s">
        <v>20</v>
      </c>
      <c r="T5" s="72" t="s">
        <v>20</v>
      </c>
      <c r="U5" s="4" t="s">
        <v>17</v>
      </c>
      <c r="V5" s="4" t="s">
        <v>17</v>
      </c>
      <c r="W5" s="72" t="s">
        <v>20</v>
      </c>
      <c r="X5" s="72" t="s">
        <v>20</v>
      </c>
      <c r="Y5" s="72" t="s">
        <v>20</v>
      </c>
      <c r="Z5" s="98" t="s">
        <v>15</v>
      </c>
      <c r="AA5" s="72" t="s">
        <v>20</v>
      </c>
      <c r="AB5" s="4" t="s">
        <v>17</v>
      </c>
      <c r="AC5" s="4" t="s">
        <v>17</v>
      </c>
      <c r="AD5" s="72" t="s">
        <v>20</v>
      </c>
      <c r="AE5" s="72" t="s">
        <v>20</v>
      </c>
      <c r="AF5" s="72" t="s">
        <v>20</v>
      </c>
      <c r="AH5" s="1">
        <f>'NOV25'!AI5</f>
        <v>0</v>
      </c>
      <c r="AI5" s="1">
        <f>COUNTIF(B5:AF5,"U")</f>
        <v>0</v>
      </c>
      <c r="AJ5" s="1">
        <f>AH5-AI5</f>
        <v>0</v>
      </c>
    </row>
    <row r="6" spans="1:36" ht="15" customHeight="1">
      <c r="A6" s="65" t="s">
        <v>100</v>
      </c>
      <c r="B6" s="98" t="s">
        <v>15</v>
      </c>
      <c r="C6" s="72" t="s">
        <v>20</v>
      </c>
      <c r="D6" s="72" t="s">
        <v>20</v>
      </c>
      <c r="E6" s="72" t="s">
        <v>20</v>
      </c>
      <c r="F6" s="72" t="s">
        <v>20</v>
      </c>
      <c r="G6" s="4" t="s">
        <v>17</v>
      </c>
      <c r="H6" s="4" t="s">
        <v>17</v>
      </c>
      <c r="I6" s="98" t="s">
        <v>15</v>
      </c>
      <c r="J6" s="72" t="s">
        <v>20</v>
      </c>
      <c r="K6" s="72" t="s">
        <v>20</v>
      </c>
      <c r="L6" s="72" t="s">
        <v>20</v>
      </c>
      <c r="M6" s="72" t="s">
        <v>20</v>
      </c>
      <c r="N6" s="4" t="s">
        <v>17</v>
      </c>
      <c r="O6" s="4" t="s">
        <v>17</v>
      </c>
      <c r="P6" s="72" t="s">
        <v>20</v>
      </c>
      <c r="Q6" s="72" t="s">
        <v>20</v>
      </c>
      <c r="R6" s="72" t="s">
        <v>20</v>
      </c>
      <c r="S6" s="72" t="s">
        <v>20</v>
      </c>
      <c r="T6" s="72" t="s">
        <v>20</v>
      </c>
      <c r="U6" s="4" t="s">
        <v>17</v>
      </c>
      <c r="V6" s="4" t="s">
        <v>17</v>
      </c>
      <c r="W6" s="72" t="s">
        <v>20</v>
      </c>
      <c r="X6" s="72" t="s">
        <v>20</v>
      </c>
      <c r="Y6" s="72" t="s">
        <v>20</v>
      </c>
      <c r="Z6" s="98" t="s">
        <v>15</v>
      </c>
      <c r="AA6" s="72" t="s">
        <v>20</v>
      </c>
      <c r="AB6" s="4" t="s">
        <v>17</v>
      </c>
      <c r="AC6" s="4" t="s">
        <v>17</v>
      </c>
      <c r="AD6" s="72" t="s">
        <v>20</v>
      </c>
      <c r="AE6" s="72" t="s">
        <v>20</v>
      </c>
      <c r="AF6" s="72" t="s">
        <v>20</v>
      </c>
      <c r="AH6" s="1">
        <f>'NOV25'!AI6</f>
        <v>6</v>
      </c>
      <c r="AI6" s="1">
        <f>COUNTIF(B6:AF6,"U")</f>
        <v>0</v>
      </c>
      <c r="AJ6" s="1">
        <f>AH6-AI6</f>
        <v>6</v>
      </c>
    </row>
    <row r="7" spans="1:36" ht="15" customHeight="1">
      <c r="A7" s="65" t="s">
        <v>24</v>
      </c>
      <c r="B7" s="4" t="s">
        <v>17</v>
      </c>
      <c r="C7" s="82" t="s">
        <v>23</v>
      </c>
      <c r="D7" s="82" t="s">
        <v>23</v>
      </c>
      <c r="E7" s="82" t="s">
        <v>23</v>
      </c>
      <c r="F7" s="82" t="s">
        <v>23</v>
      </c>
      <c r="G7" s="4" t="s">
        <v>17</v>
      </c>
      <c r="H7" s="4" t="s">
        <v>17</v>
      </c>
      <c r="I7" s="98" t="s">
        <v>15</v>
      </c>
      <c r="J7" s="81" t="s">
        <v>21</v>
      </c>
      <c r="K7" s="81" t="s">
        <v>21</v>
      </c>
      <c r="L7" s="81" t="s">
        <v>21</v>
      </c>
      <c r="M7" s="123" t="s">
        <v>17</v>
      </c>
      <c r="N7" s="123" t="s">
        <v>17</v>
      </c>
      <c r="O7" s="81" t="s">
        <v>21</v>
      </c>
      <c r="P7" s="81" t="s">
        <v>21</v>
      </c>
      <c r="Q7" s="81" t="s">
        <v>21</v>
      </c>
      <c r="R7" s="81" t="s">
        <v>21</v>
      </c>
      <c r="S7" s="81" t="s">
        <v>21</v>
      </c>
      <c r="T7" s="4" t="s">
        <v>17</v>
      </c>
      <c r="U7" s="4" t="s">
        <v>17</v>
      </c>
      <c r="V7" s="81" t="s">
        <v>21</v>
      </c>
      <c r="W7" s="81" t="s">
        <v>21</v>
      </c>
      <c r="X7" s="81" t="s">
        <v>21</v>
      </c>
      <c r="Y7" s="81" t="s">
        <v>21</v>
      </c>
      <c r="Z7" s="123" t="s">
        <v>17</v>
      </c>
      <c r="AA7" s="123" t="s">
        <v>17</v>
      </c>
      <c r="AB7" s="82" t="s">
        <v>23</v>
      </c>
      <c r="AC7" s="82" t="s">
        <v>23</v>
      </c>
      <c r="AD7" s="82" t="s">
        <v>23</v>
      </c>
      <c r="AE7" s="82" t="s">
        <v>23</v>
      </c>
      <c r="AF7" s="123" t="s">
        <v>17</v>
      </c>
      <c r="AH7" s="1">
        <f>'NOV25'!AI7</f>
        <v>3</v>
      </c>
      <c r="AI7" s="1">
        <f>COUNTIF(B7:AF7,"U")</f>
        <v>0</v>
      </c>
      <c r="AJ7" s="1">
        <f t="shared" si="0"/>
        <v>3</v>
      </c>
    </row>
    <row r="8" spans="1:36" ht="15" customHeight="1">
      <c r="A8" s="65" t="s">
        <v>25</v>
      </c>
      <c r="B8" s="4" t="s">
        <v>17</v>
      </c>
      <c r="C8" s="4" t="s">
        <v>17</v>
      </c>
      <c r="D8" s="81" t="s">
        <v>21</v>
      </c>
      <c r="E8" s="81" t="s">
        <v>21</v>
      </c>
      <c r="F8" s="81" t="s">
        <v>21</v>
      </c>
      <c r="G8" s="81" t="s">
        <v>21</v>
      </c>
      <c r="H8" s="123" t="s">
        <v>17</v>
      </c>
      <c r="I8" s="123" t="s">
        <v>17</v>
      </c>
      <c r="J8" s="82" t="s">
        <v>23</v>
      </c>
      <c r="K8" s="82" t="s">
        <v>23</v>
      </c>
      <c r="L8" s="82" t="s">
        <v>23</v>
      </c>
      <c r="M8" s="82" t="s">
        <v>23</v>
      </c>
      <c r="N8" s="4" t="s">
        <v>17</v>
      </c>
      <c r="O8" s="4" t="s">
        <v>17</v>
      </c>
      <c r="P8" s="81" t="s">
        <v>21</v>
      </c>
      <c r="Q8" s="81" t="s">
        <v>21</v>
      </c>
      <c r="R8" s="81" t="s">
        <v>21</v>
      </c>
      <c r="S8" s="81" t="s">
        <v>21</v>
      </c>
      <c r="T8" s="81" t="s">
        <v>21</v>
      </c>
      <c r="U8" s="123" t="s">
        <v>17</v>
      </c>
      <c r="V8" s="123" t="s">
        <v>17</v>
      </c>
      <c r="W8" s="82" t="s">
        <v>23</v>
      </c>
      <c r="X8" s="82" t="s">
        <v>23</v>
      </c>
      <c r="Y8" s="82" t="s">
        <v>23</v>
      </c>
      <c r="Z8" s="98" t="s">
        <v>15</v>
      </c>
      <c r="AA8" s="4" t="s">
        <v>17</v>
      </c>
      <c r="AB8" s="4" t="s">
        <v>17</v>
      </c>
      <c r="AC8" s="81" t="s">
        <v>21</v>
      </c>
      <c r="AD8" s="81" t="s">
        <v>21</v>
      </c>
      <c r="AE8" s="81" t="s">
        <v>21</v>
      </c>
      <c r="AF8" s="81" t="s">
        <v>21</v>
      </c>
      <c r="AH8" s="1">
        <f>'NOV25'!AI8</f>
        <v>6</v>
      </c>
      <c r="AI8" s="1">
        <f>COUNTIF(B8:AF8,"U")</f>
        <v>0</v>
      </c>
      <c r="AJ8" s="1">
        <f t="shared" si="0"/>
        <v>6</v>
      </c>
    </row>
    <row r="9" spans="1:36" s="2" customFormat="1" ht="15" customHeight="1">
      <c r="A9" s="66" t="s">
        <v>28</v>
      </c>
      <c r="B9" s="27" t="s">
        <v>15</v>
      </c>
      <c r="C9" s="123" t="s">
        <v>17</v>
      </c>
      <c r="D9" s="123" t="s">
        <v>17</v>
      </c>
      <c r="E9" s="82" t="s">
        <v>23</v>
      </c>
      <c r="F9" s="82" t="s">
        <v>23</v>
      </c>
      <c r="G9" s="82" t="s">
        <v>23</v>
      </c>
      <c r="H9" s="82" t="s">
        <v>23</v>
      </c>
      <c r="I9" s="4" t="s">
        <v>17</v>
      </c>
      <c r="J9" s="4" t="s">
        <v>17</v>
      </c>
      <c r="K9" s="81" t="s">
        <v>21</v>
      </c>
      <c r="L9" s="81" t="s">
        <v>21</v>
      </c>
      <c r="M9" s="81" t="s">
        <v>21</v>
      </c>
      <c r="N9" s="81" t="s">
        <v>21</v>
      </c>
      <c r="O9" s="123" t="s">
        <v>17</v>
      </c>
      <c r="P9" s="123" t="s">
        <v>17</v>
      </c>
      <c r="Q9" s="82" t="s">
        <v>23</v>
      </c>
      <c r="R9" s="82" t="s">
        <v>23</v>
      </c>
      <c r="S9" s="82" t="s">
        <v>23</v>
      </c>
      <c r="T9" s="82" t="s">
        <v>23</v>
      </c>
      <c r="U9" s="82" t="s">
        <v>23</v>
      </c>
      <c r="V9" s="4" t="s">
        <v>17</v>
      </c>
      <c r="W9" s="4" t="s">
        <v>17</v>
      </c>
      <c r="X9" s="81" t="s">
        <v>21</v>
      </c>
      <c r="Y9" s="81" t="s">
        <v>21</v>
      </c>
      <c r="Z9" s="81" t="s">
        <v>21</v>
      </c>
      <c r="AA9" s="81" t="s">
        <v>21</v>
      </c>
      <c r="AB9" s="4" t="s">
        <v>17</v>
      </c>
      <c r="AC9" s="4" t="s">
        <v>17</v>
      </c>
      <c r="AD9" s="82" t="s">
        <v>23</v>
      </c>
      <c r="AE9" s="82" t="s">
        <v>23</v>
      </c>
      <c r="AF9" s="82" t="s">
        <v>23</v>
      </c>
      <c r="AG9"/>
      <c r="AH9" s="1">
        <f>'NOV25'!AI9</f>
        <v>8</v>
      </c>
      <c r="AI9" s="1">
        <f t="shared" ref="AI9:AI11" si="1">COUNTIF(B9:AF9,"U")</f>
        <v>0</v>
      </c>
      <c r="AJ9" s="1">
        <f t="shared" si="0"/>
        <v>8</v>
      </c>
    </row>
    <row r="10" spans="1:36" ht="15" customHeight="1">
      <c r="A10" s="65" t="s">
        <v>29</v>
      </c>
      <c r="B10" s="81" t="s">
        <v>21</v>
      </c>
      <c r="C10" s="81" t="s">
        <v>21</v>
      </c>
      <c r="D10" s="81" t="s">
        <v>21</v>
      </c>
      <c r="E10" s="123" t="s">
        <v>17</v>
      </c>
      <c r="F10" s="123" t="s">
        <v>17</v>
      </c>
      <c r="G10" s="82" t="s">
        <v>23</v>
      </c>
      <c r="H10" s="82" t="s">
        <v>23</v>
      </c>
      <c r="I10" s="82" t="s">
        <v>23</v>
      </c>
      <c r="J10" s="82" t="s">
        <v>23</v>
      </c>
      <c r="K10" s="4" t="s">
        <v>17</v>
      </c>
      <c r="L10" s="4" t="s">
        <v>17</v>
      </c>
      <c r="M10" s="83" t="s">
        <v>26</v>
      </c>
      <c r="N10" s="83" t="s">
        <v>26</v>
      </c>
      <c r="O10" s="83" t="s">
        <v>26</v>
      </c>
      <c r="P10" s="83" t="s">
        <v>26</v>
      </c>
      <c r="Q10" s="123" t="s">
        <v>17</v>
      </c>
      <c r="R10" s="123" t="s">
        <v>17</v>
      </c>
      <c r="S10" s="82" t="s">
        <v>23</v>
      </c>
      <c r="T10" s="82" t="s">
        <v>23</v>
      </c>
      <c r="U10" s="82" t="s">
        <v>23</v>
      </c>
      <c r="V10" s="82" t="s">
        <v>23</v>
      </c>
      <c r="W10" s="82" t="s">
        <v>23</v>
      </c>
      <c r="X10" s="4" t="s">
        <v>17</v>
      </c>
      <c r="Y10" s="4" t="s">
        <v>17</v>
      </c>
      <c r="Z10" s="98" t="s">
        <v>15</v>
      </c>
      <c r="AA10" s="81" t="s">
        <v>21</v>
      </c>
      <c r="AB10" s="81" t="s">
        <v>21</v>
      </c>
      <c r="AC10" s="81" t="s">
        <v>21</v>
      </c>
      <c r="AD10" s="123" t="s">
        <v>17</v>
      </c>
      <c r="AE10" s="123" t="s">
        <v>17</v>
      </c>
      <c r="AF10" s="82" t="s">
        <v>23</v>
      </c>
      <c r="AH10" s="1">
        <f>'NOV25'!AI10</f>
        <v>10</v>
      </c>
      <c r="AI10" s="1">
        <f t="shared" ref="AI10" si="2">COUNTIF(B10:AF10,"U")</f>
        <v>4</v>
      </c>
      <c r="AJ10" s="1">
        <f t="shared" ref="AJ10" si="3">AH10-AI10</f>
        <v>6</v>
      </c>
    </row>
    <row r="11" spans="1:36" ht="15" customHeight="1">
      <c r="A11" s="65" t="s">
        <v>101</v>
      </c>
      <c r="B11" s="82" t="s">
        <v>23</v>
      </c>
      <c r="C11" s="87" t="s">
        <v>23</v>
      </c>
      <c r="D11" s="87" t="s">
        <v>23</v>
      </c>
      <c r="E11" s="142" t="s">
        <v>17</v>
      </c>
      <c r="F11" s="142" t="s">
        <v>17</v>
      </c>
      <c r="G11" s="143" t="s">
        <v>21</v>
      </c>
      <c r="H11" s="143" t="s">
        <v>21</v>
      </c>
      <c r="I11" s="143" t="s">
        <v>21</v>
      </c>
      <c r="J11" s="10" t="s">
        <v>68</v>
      </c>
      <c r="K11" s="144" t="s">
        <v>17</v>
      </c>
      <c r="L11" s="144" t="s">
        <v>17</v>
      </c>
      <c r="M11" s="87" t="s">
        <v>23</v>
      </c>
      <c r="N11" s="87" t="s">
        <v>23</v>
      </c>
      <c r="O11" s="87" t="s">
        <v>23</v>
      </c>
      <c r="P11" s="87" t="s">
        <v>23</v>
      </c>
      <c r="Q11" s="142" t="s">
        <v>17</v>
      </c>
      <c r="R11" s="142" t="s">
        <v>17</v>
      </c>
      <c r="S11" s="143" t="s">
        <v>21</v>
      </c>
      <c r="T11" s="143" t="s">
        <v>21</v>
      </c>
      <c r="U11" s="143" t="s">
        <v>21</v>
      </c>
      <c r="V11" s="143" t="s">
        <v>21</v>
      </c>
      <c r="W11" s="143" t="s">
        <v>21</v>
      </c>
      <c r="X11" s="144" t="s">
        <v>17</v>
      </c>
      <c r="Y11" s="144" t="s">
        <v>17</v>
      </c>
      <c r="Z11" s="87" t="s">
        <v>23</v>
      </c>
      <c r="AA11" s="87" t="s">
        <v>23</v>
      </c>
      <c r="AB11" s="87" t="s">
        <v>23</v>
      </c>
      <c r="AC11" s="87" t="s">
        <v>23</v>
      </c>
      <c r="AD11" s="144" t="s">
        <v>17</v>
      </c>
      <c r="AE11" s="144" t="s">
        <v>17</v>
      </c>
      <c r="AF11" s="143" t="s">
        <v>21</v>
      </c>
      <c r="AH11" s="1">
        <f>'NOV25'!AI11</f>
        <v>0</v>
      </c>
      <c r="AI11" s="1">
        <f t="shared" si="1"/>
        <v>0</v>
      </c>
      <c r="AJ11" s="1">
        <f t="shared" si="0"/>
        <v>0</v>
      </c>
    </row>
    <row r="12" spans="1:36" ht="15.75" thickBot="1"/>
    <row r="13" spans="1:36" ht="15.75" thickBot="1">
      <c r="A13" s="67" t="s">
        <v>31</v>
      </c>
      <c r="B13" s="68">
        <f t="shared" ref="B13:AF13" si="4">COUNTIF(B2:B11,"P22")</f>
        <v>0</v>
      </c>
      <c r="C13" s="68">
        <f t="shared" si="4"/>
        <v>0</v>
      </c>
      <c r="D13" s="68">
        <f t="shared" si="4"/>
        <v>0</v>
      </c>
      <c r="E13" s="68">
        <f t="shared" si="4"/>
        <v>0</v>
      </c>
      <c r="F13" s="68">
        <f t="shared" si="4"/>
        <v>0</v>
      </c>
      <c r="G13" s="68">
        <f t="shared" si="4"/>
        <v>0</v>
      </c>
      <c r="H13" s="68">
        <f t="shared" si="4"/>
        <v>0</v>
      </c>
      <c r="I13" s="68">
        <f t="shared" si="4"/>
        <v>0</v>
      </c>
      <c r="J13" s="68">
        <f t="shared" si="4"/>
        <v>0</v>
      </c>
      <c r="K13" s="68">
        <f t="shared" si="4"/>
        <v>0</v>
      </c>
      <c r="L13" s="68">
        <f t="shared" si="4"/>
        <v>0</v>
      </c>
      <c r="M13" s="68">
        <f t="shared" si="4"/>
        <v>0</v>
      </c>
      <c r="N13" s="68">
        <f t="shared" si="4"/>
        <v>0</v>
      </c>
      <c r="O13" s="68">
        <f t="shared" si="4"/>
        <v>0</v>
      </c>
      <c r="P13" s="68">
        <f t="shared" si="4"/>
        <v>0</v>
      </c>
      <c r="Q13" s="68">
        <f t="shared" si="4"/>
        <v>0</v>
      </c>
      <c r="R13" s="68">
        <f t="shared" si="4"/>
        <v>0</v>
      </c>
      <c r="S13" s="68">
        <f t="shared" si="4"/>
        <v>0</v>
      </c>
      <c r="T13" s="68">
        <f t="shared" si="4"/>
        <v>0</v>
      </c>
      <c r="U13" s="68">
        <f t="shared" si="4"/>
        <v>0</v>
      </c>
      <c r="V13" s="68">
        <f t="shared" si="4"/>
        <v>0</v>
      </c>
      <c r="W13" s="68">
        <f t="shared" si="4"/>
        <v>0</v>
      </c>
      <c r="X13" s="68">
        <f t="shared" si="4"/>
        <v>0</v>
      </c>
      <c r="Y13" s="68">
        <f t="shared" si="4"/>
        <v>0</v>
      </c>
      <c r="Z13" s="68">
        <f t="shared" si="4"/>
        <v>0</v>
      </c>
      <c r="AA13" s="68">
        <f t="shared" si="4"/>
        <v>0</v>
      </c>
      <c r="AB13" s="68">
        <f t="shared" si="4"/>
        <v>0</v>
      </c>
      <c r="AC13" s="68">
        <f t="shared" si="4"/>
        <v>0</v>
      </c>
      <c r="AD13" s="68">
        <f t="shared" si="4"/>
        <v>0</v>
      </c>
      <c r="AE13" s="68">
        <f t="shared" si="4"/>
        <v>0</v>
      </c>
      <c r="AF13" s="68">
        <f t="shared" si="4"/>
        <v>0</v>
      </c>
    </row>
    <row r="14" spans="1:36" ht="15.75" thickBot="1">
      <c r="A14" s="69" t="s">
        <v>32</v>
      </c>
      <c r="B14" s="70">
        <f>COUNTIF(B2:B11,"P06")</f>
        <v>1</v>
      </c>
      <c r="C14" s="70">
        <f t="shared" ref="C14:AF14" si="5">COUNTIF(C2:C11,"P06")</f>
        <v>1</v>
      </c>
      <c r="D14" s="70">
        <f t="shared" si="5"/>
        <v>2</v>
      </c>
      <c r="E14" s="70">
        <f t="shared" si="5"/>
        <v>1</v>
      </c>
      <c r="F14" s="70">
        <f t="shared" si="5"/>
        <v>1</v>
      </c>
      <c r="G14" s="70">
        <f t="shared" si="5"/>
        <v>2</v>
      </c>
      <c r="H14" s="70">
        <f t="shared" si="5"/>
        <v>1</v>
      </c>
      <c r="I14" s="70">
        <f t="shared" si="5"/>
        <v>1</v>
      </c>
      <c r="J14" s="70">
        <f t="shared" si="5"/>
        <v>1</v>
      </c>
      <c r="K14" s="70">
        <f t="shared" si="5"/>
        <v>2</v>
      </c>
      <c r="L14" s="70">
        <f t="shared" si="5"/>
        <v>2</v>
      </c>
      <c r="M14" s="70">
        <f t="shared" si="5"/>
        <v>1</v>
      </c>
      <c r="N14" s="70">
        <f t="shared" si="5"/>
        <v>1</v>
      </c>
      <c r="O14" s="70">
        <f t="shared" si="5"/>
        <v>1</v>
      </c>
      <c r="P14" s="70">
        <f t="shared" si="5"/>
        <v>2</v>
      </c>
      <c r="Q14" s="70">
        <f t="shared" si="5"/>
        <v>2</v>
      </c>
      <c r="R14" s="70">
        <f t="shared" si="5"/>
        <v>2</v>
      </c>
      <c r="S14" s="70">
        <f t="shared" si="5"/>
        <v>3</v>
      </c>
      <c r="T14" s="70">
        <f t="shared" si="5"/>
        <v>2</v>
      </c>
      <c r="U14" s="70">
        <f t="shared" si="5"/>
        <v>1</v>
      </c>
      <c r="V14" s="70">
        <f t="shared" si="5"/>
        <v>2</v>
      </c>
      <c r="W14" s="70">
        <f t="shared" si="5"/>
        <v>2</v>
      </c>
      <c r="X14" s="70">
        <f t="shared" si="5"/>
        <v>2</v>
      </c>
      <c r="Y14" s="70">
        <f t="shared" si="5"/>
        <v>2</v>
      </c>
      <c r="Z14" s="70">
        <f t="shared" si="5"/>
        <v>1</v>
      </c>
      <c r="AA14" s="70">
        <f t="shared" si="5"/>
        <v>2</v>
      </c>
      <c r="AB14" s="70">
        <f t="shared" si="5"/>
        <v>1</v>
      </c>
      <c r="AC14" s="70">
        <f t="shared" si="5"/>
        <v>2</v>
      </c>
      <c r="AD14" s="70">
        <f t="shared" si="5"/>
        <v>1</v>
      </c>
      <c r="AE14" s="70">
        <f t="shared" si="5"/>
        <v>1</v>
      </c>
      <c r="AF14" s="70">
        <f t="shared" si="5"/>
        <v>2</v>
      </c>
    </row>
    <row r="15" spans="1:36">
      <c r="A15" s="71" t="s">
        <v>33</v>
      </c>
      <c r="B15" s="70">
        <f>COUNTIF(B2:B11,"P14")</f>
        <v>1</v>
      </c>
      <c r="C15" s="70">
        <f t="shared" ref="C15:AF15" si="6">COUNTIF(C2:C11,"P14")</f>
        <v>2</v>
      </c>
      <c r="D15" s="70">
        <f t="shared" si="6"/>
        <v>2</v>
      </c>
      <c r="E15" s="70">
        <f t="shared" si="6"/>
        <v>2</v>
      </c>
      <c r="F15" s="70">
        <f t="shared" si="6"/>
        <v>2</v>
      </c>
      <c r="G15" s="70">
        <f t="shared" si="6"/>
        <v>2</v>
      </c>
      <c r="H15" s="70">
        <f t="shared" si="6"/>
        <v>2</v>
      </c>
      <c r="I15" s="70">
        <f t="shared" si="6"/>
        <v>1</v>
      </c>
      <c r="J15" s="70">
        <f t="shared" si="6"/>
        <v>2</v>
      </c>
      <c r="K15" s="70">
        <f t="shared" si="6"/>
        <v>1</v>
      </c>
      <c r="L15" s="70">
        <f t="shared" si="6"/>
        <v>1</v>
      </c>
      <c r="M15" s="70">
        <f t="shared" si="6"/>
        <v>2</v>
      </c>
      <c r="N15" s="70">
        <f t="shared" si="6"/>
        <v>1</v>
      </c>
      <c r="O15" s="70">
        <f t="shared" si="6"/>
        <v>1</v>
      </c>
      <c r="P15" s="70">
        <f t="shared" si="6"/>
        <v>1</v>
      </c>
      <c r="Q15" s="70">
        <f t="shared" si="6"/>
        <v>1</v>
      </c>
      <c r="R15" s="70">
        <f t="shared" si="6"/>
        <v>1</v>
      </c>
      <c r="S15" s="70">
        <f t="shared" si="6"/>
        <v>2</v>
      </c>
      <c r="T15" s="70">
        <f t="shared" si="6"/>
        <v>2</v>
      </c>
      <c r="U15" s="70">
        <f t="shared" si="6"/>
        <v>2</v>
      </c>
      <c r="V15" s="70">
        <f t="shared" si="6"/>
        <v>1</v>
      </c>
      <c r="W15" s="70">
        <f t="shared" si="6"/>
        <v>2</v>
      </c>
      <c r="X15" s="70">
        <f t="shared" si="6"/>
        <v>1</v>
      </c>
      <c r="Y15" s="70">
        <f t="shared" si="6"/>
        <v>1</v>
      </c>
      <c r="Z15" s="70">
        <f t="shared" si="6"/>
        <v>1</v>
      </c>
      <c r="AA15" s="70">
        <f t="shared" si="6"/>
        <v>1</v>
      </c>
      <c r="AB15" s="70">
        <f t="shared" si="6"/>
        <v>2</v>
      </c>
      <c r="AC15" s="70">
        <f t="shared" si="6"/>
        <v>2</v>
      </c>
      <c r="AD15" s="70">
        <f t="shared" si="6"/>
        <v>2</v>
      </c>
      <c r="AE15" s="70">
        <f t="shared" si="6"/>
        <v>2</v>
      </c>
      <c r="AF15" s="70">
        <f t="shared" si="6"/>
        <v>2</v>
      </c>
    </row>
    <row r="19" spans="5:34" ht="15.75" thickBot="1"/>
    <row r="20" spans="5:34" ht="15.75" customHeight="1">
      <c r="E20" s="5"/>
      <c r="F20" s="174" t="s">
        <v>34</v>
      </c>
      <c r="G20" s="174"/>
      <c r="H20" s="174"/>
      <c r="I20" s="174" t="s">
        <v>35</v>
      </c>
      <c r="J20" s="174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  <c r="AB20" s="160" t="s">
        <v>39</v>
      </c>
      <c r="AC20" s="161"/>
      <c r="AD20" s="161"/>
      <c r="AE20" s="161"/>
      <c r="AF20" s="161"/>
      <c r="AG20" s="161"/>
      <c r="AH20" s="162"/>
    </row>
    <row r="21" spans="5:34">
      <c r="E21" s="60" t="s">
        <v>21</v>
      </c>
      <c r="F21" s="169" t="s">
        <v>40</v>
      </c>
      <c r="G21" s="170"/>
      <c r="H21" s="170"/>
      <c r="I21" s="170" t="s">
        <v>41</v>
      </c>
      <c r="J21" s="170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  <c r="AB21" s="163"/>
      <c r="AC21" s="164"/>
      <c r="AD21" s="164"/>
      <c r="AE21" s="164"/>
      <c r="AF21" s="164"/>
      <c r="AG21" s="164"/>
      <c r="AH21" s="165"/>
    </row>
    <row r="22" spans="5:34" ht="15.75" thickBot="1">
      <c r="E22" s="61" t="s">
        <v>16</v>
      </c>
      <c r="F22" s="169" t="s">
        <v>46</v>
      </c>
      <c r="G22" s="170"/>
      <c r="H22" s="170"/>
      <c r="I22" s="170" t="s">
        <v>47</v>
      </c>
      <c r="J22" s="170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  <c r="AB22" s="166"/>
      <c r="AC22" s="167"/>
      <c r="AD22" s="167"/>
      <c r="AE22" s="167"/>
      <c r="AF22" s="167"/>
      <c r="AG22" s="167"/>
      <c r="AH22" s="168"/>
    </row>
    <row r="23" spans="5:34">
      <c r="E23" s="61" t="s">
        <v>20</v>
      </c>
      <c r="F23" s="169" t="s">
        <v>51</v>
      </c>
      <c r="G23" s="170"/>
      <c r="H23" s="170"/>
      <c r="I23" s="170" t="s">
        <v>52</v>
      </c>
      <c r="J23" s="170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34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34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34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34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34">
      <c r="N30" s="58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34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34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.7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2">
    <mergeCell ref="F23:H23"/>
    <mergeCell ref="I23:J23"/>
    <mergeCell ref="A1:AF1"/>
    <mergeCell ref="A2:A3"/>
    <mergeCell ref="AH2:AJ2"/>
    <mergeCell ref="F20:H20"/>
    <mergeCell ref="I20:J20"/>
    <mergeCell ref="AB20:AH22"/>
    <mergeCell ref="F21:H21"/>
    <mergeCell ref="I21:J21"/>
    <mergeCell ref="F22:H22"/>
    <mergeCell ref="I22:J22"/>
  </mergeCells>
  <conditionalFormatting sqref="B13:AF1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33"/>
  <sheetViews>
    <sheetView zoomScaleNormal="100" workbookViewId="0">
      <pane xSplit="1" ySplit="3" topLeftCell="AI9" activePane="bottomRight" state="frozen"/>
      <selection pane="bottomRight" activeCell="AJ9" sqref="AJ9"/>
      <selection pane="bottomLeft"/>
      <selection pane="topRight"/>
    </sheetView>
  </sheetViews>
  <sheetFormatPr defaultRowHeight="15"/>
  <cols>
    <col min="1" max="1" width="30.7109375" customWidth="1"/>
    <col min="2" max="30" width="6.7109375" customWidth="1"/>
    <col min="31" max="31" width="5" bestFit="1" customWidth="1"/>
    <col min="32" max="32" width="4.85546875" bestFit="1" customWidth="1"/>
    <col min="33" max="33" width="8.140625" bestFit="1" customWidth="1"/>
    <col min="34" max="34" width="6.7109375" customWidth="1"/>
    <col min="35" max="35" width="5" bestFit="1" customWidth="1"/>
    <col min="36" max="36" width="4.85546875" bestFit="1" customWidth="1"/>
    <col min="37" max="37" width="8.140625" bestFit="1" customWidth="1"/>
  </cols>
  <sheetData>
    <row r="1" spans="1:37" ht="15" customHeight="1" thickBot="1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5"/>
      <c r="AB1" s="175"/>
      <c r="AC1" s="175"/>
    </row>
    <row r="2" spans="1:37" ht="15" customHeight="1">
      <c r="A2" s="158">
        <v>45689</v>
      </c>
      <c r="B2" s="55">
        <v>1</v>
      </c>
      <c r="C2" s="33">
        <v>2</v>
      </c>
      <c r="D2" s="37">
        <v>3</v>
      </c>
      <c r="E2" s="37">
        <v>4</v>
      </c>
      <c r="F2" s="37">
        <v>5</v>
      </c>
      <c r="G2" s="37">
        <v>6</v>
      </c>
      <c r="H2" s="37">
        <v>7</v>
      </c>
      <c r="I2" s="19">
        <v>8</v>
      </c>
      <c r="J2" s="19">
        <v>9</v>
      </c>
      <c r="K2" s="37">
        <v>10</v>
      </c>
      <c r="L2" s="37">
        <v>11</v>
      </c>
      <c r="M2" s="37">
        <v>12</v>
      </c>
      <c r="N2" s="37">
        <v>13</v>
      </c>
      <c r="O2" s="37">
        <v>14</v>
      </c>
      <c r="P2" s="19">
        <v>15</v>
      </c>
      <c r="Q2" s="19">
        <v>16</v>
      </c>
      <c r="R2" s="37">
        <v>17</v>
      </c>
      <c r="S2" s="37">
        <v>18</v>
      </c>
      <c r="T2" s="37">
        <v>19</v>
      </c>
      <c r="U2" s="37">
        <v>20</v>
      </c>
      <c r="V2" s="37">
        <v>21</v>
      </c>
      <c r="W2" s="19">
        <v>22</v>
      </c>
      <c r="X2" s="19">
        <v>23</v>
      </c>
      <c r="Y2" s="37">
        <v>24</v>
      </c>
      <c r="Z2" s="37">
        <v>25</v>
      </c>
      <c r="AA2" s="37">
        <v>26</v>
      </c>
      <c r="AB2" s="37">
        <v>27</v>
      </c>
      <c r="AC2" s="37">
        <v>28</v>
      </c>
      <c r="AE2" s="171" t="s">
        <v>1</v>
      </c>
      <c r="AF2" s="172"/>
      <c r="AG2" s="173"/>
      <c r="AI2" s="171" t="s">
        <v>2</v>
      </c>
      <c r="AJ2" s="172"/>
      <c r="AK2" s="173"/>
    </row>
    <row r="3" spans="1:37" ht="15" customHeight="1" thickBot="1">
      <c r="A3" s="177"/>
      <c r="B3" s="19" t="s">
        <v>6</v>
      </c>
      <c r="C3" s="19" t="s">
        <v>7</v>
      </c>
      <c r="D3" s="37" t="s">
        <v>8</v>
      </c>
      <c r="E3" s="37" t="s">
        <v>9</v>
      </c>
      <c r="F3" s="37" t="s">
        <v>3</v>
      </c>
      <c r="G3" s="37" t="s">
        <v>4</v>
      </c>
      <c r="H3" s="37" t="s">
        <v>5</v>
      </c>
      <c r="I3" s="19" t="s">
        <v>6</v>
      </c>
      <c r="J3" s="19" t="s">
        <v>7</v>
      </c>
      <c r="K3" s="37" t="s">
        <v>8</v>
      </c>
      <c r="L3" s="37" t="s">
        <v>9</v>
      </c>
      <c r="M3" s="37" t="s">
        <v>3</v>
      </c>
      <c r="N3" s="37" t="s">
        <v>4</v>
      </c>
      <c r="O3" s="37" t="s">
        <v>5</v>
      </c>
      <c r="P3" s="19" t="s">
        <v>6</v>
      </c>
      <c r="Q3" s="19" t="s">
        <v>7</v>
      </c>
      <c r="R3" s="37" t="s">
        <v>8</v>
      </c>
      <c r="S3" s="37" t="s">
        <v>9</v>
      </c>
      <c r="T3" s="37" t="s">
        <v>3</v>
      </c>
      <c r="U3" s="37" t="s">
        <v>4</v>
      </c>
      <c r="V3" s="37" t="s">
        <v>5</v>
      </c>
      <c r="W3" s="19" t="s">
        <v>6</v>
      </c>
      <c r="X3" s="19" t="s">
        <v>7</v>
      </c>
      <c r="Y3" s="37" t="s">
        <v>8</v>
      </c>
      <c r="Z3" s="37" t="s">
        <v>9</v>
      </c>
      <c r="AA3" s="37" t="s">
        <v>3</v>
      </c>
      <c r="AB3" s="37" t="s">
        <v>4</v>
      </c>
      <c r="AC3" s="37" t="s">
        <v>5</v>
      </c>
      <c r="AE3" s="20">
        <v>2024</v>
      </c>
      <c r="AF3" s="21" t="s">
        <v>11</v>
      </c>
      <c r="AG3" s="22" t="s">
        <v>12</v>
      </c>
      <c r="AI3" s="20">
        <v>2025</v>
      </c>
      <c r="AJ3" s="21" t="s">
        <v>11</v>
      </c>
      <c r="AK3" s="22" t="s">
        <v>13</v>
      </c>
    </row>
    <row r="4" spans="1:37" ht="15" customHeight="1">
      <c r="A4" s="64" t="s">
        <v>14</v>
      </c>
      <c r="B4" s="4" t="s">
        <v>17</v>
      </c>
      <c r="C4" s="4" t="s">
        <v>17</v>
      </c>
      <c r="D4" s="72" t="s">
        <v>16</v>
      </c>
      <c r="E4" s="72" t="s">
        <v>16</v>
      </c>
      <c r="F4" s="72" t="s">
        <v>16</v>
      </c>
      <c r="G4" s="97" t="s">
        <v>16</v>
      </c>
      <c r="H4" s="97" t="s">
        <v>16</v>
      </c>
      <c r="I4" s="4" t="s">
        <v>17</v>
      </c>
      <c r="J4" s="4" t="s">
        <v>17</v>
      </c>
      <c r="K4" s="72" t="s">
        <v>16</v>
      </c>
      <c r="L4" s="72" t="s">
        <v>16</v>
      </c>
      <c r="M4" s="72" t="s">
        <v>16</v>
      </c>
      <c r="N4" s="72" t="s">
        <v>16</v>
      </c>
      <c r="O4" s="72" t="s">
        <v>16</v>
      </c>
      <c r="P4" s="4" t="s">
        <v>17</v>
      </c>
      <c r="Q4" s="4" t="s">
        <v>17</v>
      </c>
      <c r="R4" s="83" t="s">
        <v>18</v>
      </c>
      <c r="S4" s="83" t="s">
        <v>26</v>
      </c>
      <c r="T4" s="72" t="s">
        <v>16</v>
      </c>
      <c r="U4" s="72" t="s">
        <v>16</v>
      </c>
      <c r="V4" s="72" t="s">
        <v>16</v>
      </c>
      <c r="W4" s="4" t="s">
        <v>17</v>
      </c>
      <c r="X4" s="4" t="s">
        <v>17</v>
      </c>
      <c r="Y4" s="72" t="s">
        <v>16</v>
      </c>
      <c r="Z4" s="72" t="s">
        <v>16</v>
      </c>
      <c r="AA4" s="72" t="s">
        <v>16</v>
      </c>
      <c r="AB4" s="72" t="s">
        <v>16</v>
      </c>
      <c r="AC4" s="72" t="s">
        <v>16</v>
      </c>
      <c r="AE4" s="1">
        <f>'JAN25'!AJ4</f>
        <v>1</v>
      </c>
      <c r="AF4" s="1">
        <f>COUNTIF(B4:AC4,"UA")</f>
        <v>1</v>
      </c>
      <c r="AG4" s="1">
        <f>AE4-AF4</f>
        <v>0</v>
      </c>
      <c r="AI4" s="1">
        <f>'JAN25'!AN4</f>
        <v>23</v>
      </c>
      <c r="AJ4" s="1">
        <f t="shared" ref="AJ4:AJ10" si="0">COUNTIF(B4:AC4,"U")</f>
        <v>1</v>
      </c>
      <c r="AK4" s="1">
        <f t="shared" ref="AK4:AK7" si="1">AI4-AJ4</f>
        <v>22</v>
      </c>
    </row>
    <row r="5" spans="1:37" ht="15" customHeight="1">
      <c r="A5" s="65" t="s">
        <v>19</v>
      </c>
      <c r="B5" s="4" t="s">
        <v>17</v>
      </c>
      <c r="C5" s="4" t="s">
        <v>17</v>
      </c>
      <c r="D5" s="72" t="s">
        <v>20</v>
      </c>
      <c r="E5" s="72" t="s">
        <v>20</v>
      </c>
      <c r="F5" s="96" t="s">
        <v>20</v>
      </c>
      <c r="G5" s="83" t="s">
        <v>26</v>
      </c>
      <c r="H5" s="83" t="s">
        <v>26</v>
      </c>
      <c r="I5" s="92" t="s">
        <v>17</v>
      </c>
      <c r="J5" s="4" t="s">
        <v>17</v>
      </c>
      <c r="K5" s="72" t="s">
        <v>20</v>
      </c>
      <c r="L5" s="72" t="s">
        <v>20</v>
      </c>
      <c r="M5" s="72" t="s">
        <v>20</v>
      </c>
      <c r="N5" s="72" t="s">
        <v>20</v>
      </c>
      <c r="O5" s="72" t="s">
        <v>20</v>
      </c>
      <c r="P5" s="4" t="s">
        <v>17</v>
      </c>
      <c r="Q5" s="4" t="s">
        <v>17</v>
      </c>
      <c r="R5" s="72" t="s">
        <v>20</v>
      </c>
      <c r="S5" s="72" t="s">
        <v>20</v>
      </c>
      <c r="T5" s="72" t="s">
        <v>20</v>
      </c>
      <c r="U5" s="72" t="s">
        <v>20</v>
      </c>
      <c r="V5" s="72" t="s">
        <v>20</v>
      </c>
      <c r="W5" s="4" t="s">
        <v>17</v>
      </c>
      <c r="X5" s="4" t="s">
        <v>17</v>
      </c>
      <c r="Y5" s="72" t="s">
        <v>20</v>
      </c>
      <c r="Z5" s="72" t="s">
        <v>20</v>
      </c>
      <c r="AA5" s="72" t="s">
        <v>20</v>
      </c>
      <c r="AB5" s="72" t="s">
        <v>20</v>
      </c>
      <c r="AC5" s="72" t="s">
        <v>20</v>
      </c>
      <c r="AE5" s="1">
        <f>'JAN25'!AJ5</f>
        <v>0</v>
      </c>
      <c r="AF5" s="1">
        <f>COUNTIF(B5:AC5,"UA")</f>
        <v>0</v>
      </c>
      <c r="AG5" s="1">
        <f>AE5-AF5</f>
        <v>0</v>
      </c>
      <c r="AI5" s="1">
        <f>'JAN25'!AN5</f>
        <v>22</v>
      </c>
      <c r="AJ5" s="1">
        <f>COUNTIF(B5:AC5,"U")</f>
        <v>2</v>
      </c>
      <c r="AK5" s="1">
        <f>AI5-AJ5</f>
        <v>20</v>
      </c>
    </row>
    <row r="6" spans="1:37" ht="14.25" customHeight="1">
      <c r="A6" s="65" t="s">
        <v>22</v>
      </c>
      <c r="B6" s="82" t="s">
        <v>23</v>
      </c>
      <c r="C6" s="82" t="s">
        <v>23</v>
      </c>
      <c r="D6" s="4" t="s">
        <v>17</v>
      </c>
      <c r="E6" s="4" t="s">
        <v>17</v>
      </c>
      <c r="F6" s="81" t="s">
        <v>21</v>
      </c>
      <c r="G6" s="94" t="s">
        <v>21</v>
      </c>
      <c r="H6" s="94" t="s">
        <v>21</v>
      </c>
      <c r="I6" s="81" t="s">
        <v>21</v>
      </c>
      <c r="J6" s="81" t="s">
        <v>21</v>
      </c>
      <c r="K6" s="4" t="s">
        <v>17</v>
      </c>
      <c r="L6" s="93" t="s">
        <v>17</v>
      </c>
      <c r="M6" s="82" t="s">
        <v>23</v>
      </c>
      <c r="N6" s="82" t="s">
        <v>23</v>
      </c>
      <c r="O6" s="82" t="s">
        <v>23</v>
      </c>
      <c r="P6" s="82" t="s">
        <v>23</v>
      </c>
      <c r="Q6" s="4" t="s">
        <v>17</v>
      </c>
      <c r="R6" s="4" t="s">
        <v>17</v>
      </c>
      <c r="S6" s="81" t="s">
        <v>21</v>
      </c>
      <c r="T6" s="81" t="s">
        <v>21</v>
      </c>
      <c r="U6" s="81" t="s">
        <v>21</v>
      </c>
      <c r="V6" s="81" t="s">
        <v>21</v>
      </c>
      <c r="W6" s="4" t="s">
        <v>17</v>
      </c>
      <c r="X6" s="4" t="s">
        <v>17</v>
      </c>
      <c r="Y6" s="82" t="s">
        <v>23</v>
      </c>
      <c r="Z6" s="82" t="s">
        <v>23</v>
      </c>
      <c r="AA6" s="82" t="s">
        <v>23</v>
      </c>
      <c r="AB6" s="83" t="s">
        <v>26</v>
      </c>
      <c r="AC6" s="82" t="s">
        <v>23</v>
      </c>
      <c r="AE6" s="1">
        <f>'JAN25'!AJ6</f>
        <v>0</v>
      </c>
      <c r="AF6" s="1">
        <f t="shared" ref="AF6:AF10" si="2">COUNTIF(B6:AC6,"UA")</f>
        <v>0</v>
      </c>
      <c r="AG6" s="1">
        <f t="shared" ref="AG6:AG7" si="3">AE6-AF6</f>
        <v>0</v>
      </c>
      <c r="AI6" s="1">
        <f>'JAN25'!AN6</f>
        <v>23</v>
      </c>
      <c r="AJ6" s="1">
        <f t="shared" si="0"/>
        <v>1</v>
      </c>
      <c r="AK6" s="1">
        <f t="shared" si="1"/>
        <v>22</v>
      </c>
    </row>
    <row r="7" spans="1:37" ht="15" customHeight="1">
      <c r="A7" s="65" t="s">
        <v>24</v>
      </c>
      <c r="B7" s="78" t="s">
        <v>30</v>
      </c>
      <c r="C7" s="78" t="s">
        <v>30</v>
      </c>
      <c r="D7" s="81" t="s">
        <v>21</v>
      </c>
      <c r="E7" s="81" t="s">
        <v>21</v>
      </c>
      <c r="F7" s="4" t="s">
        <v>17</v>
      </c>
      <c r="G7" s="4" t="s">
        <v>17</v>
      </c>
      <c r="H7" s="82" t="s">
        <v>23</v>
      </c>
      <c r="I7" s="82" t="s">
        <v>23</v>
      </c>
      <c r="J7" s="82" t="s">
        <v>23</v>
      </c>
      <c r="K7" s="91" t="s">
        <v>23</v>
      </c>
      <c r="L7" s="83" t="s">
        <v>18</v>
      </c>
      <c r="M7" s="92" t="s">
        <v>17</v>
      </c>
      <c r="N7" s="4" t="s">
        <v>17</v>
      </c>
      <c r="O7" s="81" t="s">
        <v>21</v>
      </c>
      <c r="P7" s="81" t="s">
        <v>21</v>
      </c>
      <c r="Q7" s="81" t="s">
        <v>21</v>
      </c>
      <c r="R7" s="81" t="s">
        <v>21</v>
      </c>
      <c r="S7" s="4" t="s">
        <v>17</v>
      </c>
      <c r="T7" s="4" t="s">
        <v>17</v>
      </c>
      <c r="U7" s="81" t="s">
        <v>21</v>
      </c>
      <c r="V7" s="81" t="s">
        <v>21</v>
      </c>
      <c r="W7" s="81" t="s">
        <v>21</v>
      </c>
      <c r="X7" s="81" t="s">
        <v>21</v>
      </c>
      <c r="Y7" s="4" t="s">
        <v>17</v>
      </c>
      <c r="Z7" s="4" t="s">
        <v>17</v>
      </c>
      <c r="AA7" s="82" t="s">
        <v>23</v>
      </c>
      <c r="AB7" s="82" t="s">
        <v>23</v>
      </c>
      <c r="AC7" s="82" t="s">
        <v>23</v>
      </c>
      <c r="AE7" s="1">
        <f>'JAN25'!AJ7</f>
        <v>1</v>
      </c>
      <c r="AF7" s="1">
        <f t="shared" si="2"/>
        <v>1</v>
      </c>
      <c r="AG7" s="1">
        <f t="shared" si="3"/>
        <v>0</v>
      </c>
      <c r="AI7" s="1">
        <f>'JAN25'!AN7</f>
        <v>22</v>
      </c>
      <c r="AJ7" s="1">
        <f t="shared" si="0"/>
        <v>0</v>
      </c>
      <c r="AK7" s="1">
        <f t="shared" si="1"/>
        <v>22</v>
      </c>
    </row>
    <row r="8" spans="1:37" ht="15" customHeight="1">
      <c r="A8" s="65" t="s">
        <v>25</v>
      </c>
      <c r="B8" s="4" t="s">
        <v>17</v>
      </c>
      <c r="C8" s="82" t="s">
        <v>23</v>
      </c>
      <c r="D8" s="82" t="s">
        <v>23</v>
      </c>
      <c r="E8" s="82" t="s">
        <v>23</v>
      </c>
      <c r="F8" s="82" t="s">
        <v>23</v>
      </c>
      <c r="G8" s="4" t="s">
        <v>17</v>
      </c>
      <c r="H8" s="4" t="s">
        <v>17</v>
      </c>
      <c r="I8" s="81" t="s">
        <v>21</v>
      </c>
      <c r="J8" s="81" t="s">
        <v>21</v>
      </c>
      <c r="K8" s="81" t="s">
        <v>21</v>
      </c>
      <c r="L8" s="94" t="s">
        <v>21</v>
      </c>
      <c r="M8" s="81" t="s">
        <v>21</v>
      </c>
      <c r="N8" s="4" t="s">
        <v>17</v>
      </c>
      <c r="O8" s="4" t="s">
        <v>17</v>
      </c>
      <c r="P8" s="82" t="s">
        <v>23</v>
      </c>
      <c r="Q8" s="82" t="s">
        <v>23</v>
      </c>
      <c r="R8" s="82" t="s">
        <v>23</v>
      </c>
      <c r="S8" s="82" t="s">
        <v>23</v>
      </c>
      <c r="T8" s="4" t="s">
        <v>17</v>
      </c>
      <c r="U8" s="4" t="s">
        <v>17</v>
      </c>
      <c r="V8" s="82" t="s">
        <v>23</v>
      </c>
      <c r="W8" s="82" t="s">
        <v>23</v>
      </c>
      <c r="X8" s="82" t="s">
        <v>23</v>
      </c>
      <c r="Y8" s="4" t="s">
        <v>17</v>
      </c>
      <c r="Z8" s="4" t="s">
        <v>17</v>
      </c>
      <c r="AA8" s="81" t="s">
        <v>21</v>
      </c>
      <c r="AB8" s="81" t="s">
        <v>21</v>
      </c>
      <c r="AC8" s="81" t="s">
        <v>21</v>
      </c>
      <c r="AE8" s="1">
        <f>'JAN25'!AJ8</f>
        <v>0</v>
      </c>
      <c r="AF8" s="1">
        <f t="shared" si="2"/>
        <v>0</v>
      </c>
      <c r="AG8" s="1">
        <f t="shared" ref="AG8:AG10" si="4">AE8-AF8</f>
        <v>0</v>
      </c>
      <c r="AI8" s="1">
        <f>'JAN25'!AN8</f>
        <v>18</v>
      </c>
      <c r="AJ8" s="1">
        <f>COUNTIF(B8:AC8,"U")</f>
        <v>0</v>
      </c>
      <c r="AK8" s="1">
        <f t="shared" ref="AK8:AK10" si="5">AI8-AJ8</f>
        <v>18</v>
      </c>
    </row>
    <row r="9" spans="1:37" ht="14.25" customHeight="1">
      <c r="A9" s="66" t="s">
        <v>28</v>
      </c>
      <c r="B9" s="4" t="s">
        <v>17</v>
      </c>
      <c r="C9" s="4" t="s">
        <v>17</v>
      </c>
      <c r="D9" s="81" t="s">
        <v>21</v>
      </c>
      <c r="E9" s="81" t="s">
        <v>21</v>
      </c>
      <c r="F9" s="81" t="s">
        <v>21</v>
      </c>
      <c r="G9" s="81" t="s">
        <v>21</v>
      </c>
      <c r="H9" s="4" t="s">
        <v>17</v>
      </c>
      <c r="I9" s="4" t="s">
        <v>17</v>
      </c>
      <c r="J9" s="82" t="s">
        <v>23</v>
      </c>
      <c r="K9" s="82" t="s">
        <v>23</v>
      </c>
      <c r="L9" s="82" t="s">
        <v>23</v>
      </c>
      <c r="M9" s="82" t="s">
        <v>23</v>
      </c>
      <c r="N9" s="82" t="s">
        <v>23</v>
      </c>
      <c r="O9" s="4" t="s">
        <v>17</v>
      </c>
      <c r="P9" s="4" t="s">
        <v>17</v>
      </c>
      <c r="Q9" s="81" t="s">
        <v>21</v>
      </c>
      <c r="R9" s="81" t="s">
        <v>21</v>
      </c>
      <c r="S9" s="81" t="s">
        <v>21</v>
      </c>
      <c r="T9" s="81" t="s">
        <v>21</v>
      </c>
      <c r="U9" s="4" t="s">
        <v>17</v>
      </c>
      <c r="V9" s="4" t="s">
        <v>17</v>
      </c>
      <c r="W9" s="82" t="s">
        <v>23</v>
      </c>
      <c r="X9" s="82" t="s">
        <v>23</v>
      </c>
      <c r="Y9" s="82" t="s">
        <v>23</v>
      </c>
      <c r="Z9" s="82" t="s">
        <v>23</v>
      </c>
      <c r="AA9" s="4" t="s">
        <v>17</v>
      </c>
      <c r="AB9" s="4" t="s">
        <v>17</v>
      </c>
      <c r="AC9" s="81" t="s">
        <v>21</v>
      </c>
      <c r="AE9" s="1">
        <f>'JAN25'!AJ9</f>
        <v>0</v>
      </c>
      <c r="AF9" s="1">
        <f t="shared" si="2"/>
        <v>0</v>
      </c>
      <c r="AG9" s="1">
        <f t="shared" si="4"/>
        <v>0</v>
      </c>
      <c r="AI9" s="1">
        <f>'JAN25'!AN9</f>
        <v>22</v>
      </c>
      <c r="AJ9" s="1">
        <f t="shared" si="0"/>
        <v>0</v>
      </c>
      <c r="AK9" s="1">
        <f t="shared" si="5"/>
        <v>22</v>
      </c>
    </row>
    <row r="10" spans="1:37" ht="15" customHeight="1">
      <c r="A10" s="65" t="s">
        <v>29</v>
      </c>
      <c r="B10" s="78" t="s">
        <v>30</v>
      </c>
      <c r="C10" s="78" t="s">
        <v>30</v>
      </c>
      <c r="D10" s="78" t="s">
        <v>30</v>
      </c>
      <c r="E10" s="72" t="s">
        <v>20</v>
      </c>
      <c r="F10" s="72" t="s">
        <v>20</v>
      </c>
      <c r="G10" s="82" t="s">
        <v>23</v>
      </c>
      <c r="H10" s="82" t="s">
        <v>23</v>
      </c>
      <c r="I10" s="4" t="s">
        <v>17</v>
      </c>
      <c r="J10" s="4" t="s">
        <v>17</v>
      </c>
      <c r="K10" s="81" t="s">
        <v>21</v>
      </c>
      <c r="L10" s="81" t="s">
        <v>21</v>
      </c>
      <c r="M10" s="81" t="s">
        <v>21</v>
      </c>
      <c r="N10" s="81" t="s">
        <v>21</v>
      </c>
      <c r="O10" s="81" t="s">
        <v>21</v>
      </c>
      <c r="P10" s="4" t="s">
        <v>17</v>
      </c>
      <c r="Q10" s="4" t="s">
        <v>17</v>
      </c>
      <c r="R10" s="82" t="s">
        <v>23</v>
      </c>
      <c r="S10" s="82" t="s">
        <v>23</v>
      </c>
      <c r="T10" s="82" t="s">
        <v>23</v>
      </c>
      <c r="U10" s="82" t="s">
        <v>23</v>
      </c>
      <c r="V10" s="4" t="s">
        <v>17</v>
      </c>
      <c r="W10" s="4" t="s">
        <v>17</v>
      </c>
      <c r="X10" s="81" t="s">
        <v>21</v>
      </c>
      <c r="Y10" s="81" t="s">
        <v>21</v>
      </c>
      <c r="Z10" s="81" t="s">
        <v>21</v>
      </c>
      <c r="AA10" s="81" t="s">
        <v>21</v>
      </c>
      <c r="AB10" s="4" t="s">
        <v>17</v>
      </c>
      <c r="AC10" s="4" t="s">
        <v>17</v>
      </c>
      <c r="AE10" s="1">
        <f>'JAN25'!AJ10</f>
        <v>0</v>
      </c>
      <c r="AF10" s="1">
        <f t="shared" si="2"/>
        <v>0</v>
      </c>
      <c r="AG10" s="1">
        <f t="shared" si="4"/>
        <v>0</v>
      </c>
      <c r="AI10" s="1">
        <f>'JAN25'!AN10</f>
        <v>22</v>
      </c>
      <c r="AJ10" s="1">
        <f t="shared" si="0"/>
        <v>0</v>
      </c>
      <c r="AK10" s="1">
        <f t="shared" si="5"/>
        <v>22</v>
      </c>
    </row>
    <row r="11" spans="1:37" ht="15.75" thickBot="1"/>
    <row r="12" spans="1:37" ht="15.75" thickBot="1">
      <c r="A12" s="67" t="s">
        <v>31</v>
      </c>
      <c r="B12" s="68">
        <f t="shared" ref="B12:AC12" si="6">COUNTIF(B2:B10,"P22")</f>
        <v>0</v>
      </c>
      <c r="C12" s="68">
        <f t="shared" si="6"/>
        <v>0</v>
      </c>
      <c r="D12" s="68">
        <f t="shared" si="6"/>
        <v>0</v>
      </c>
      <c r="E12" s="68">
        <f t="shared" si="6"/>
        <v>0</v>
      </c>
      <c r="F12" s="68">
        <f t="shared" si="6"/>
        <v>0</v>
      </c>
      <c r="G12" s="68">
        <f t="shared" si="6"/>
        <v>0</v>
      </c>
      <c r="H12" s="68">
        <f t="shared" si="6"/>
        <v>0</v>
      </c>
      <c r="I12" s="68">
        <f t="shared" si="6"/>
        <v>0</v>
      </c>
      <c r="J12" s="68">
        <f t="shared" si="6"/>
        <v>0</v>
      </c>
      <c r="K12" s="68">
        <f t="shared" si="6"/>
        <v>0</v>
      </c>
      <c r="L12" s="68">
        <f t="shared" si="6"/>
        <v>0</v>
      </c>
      <c r="M12" s="68">
        <f t="shared" si="6"/>
        <v>0</v>
      </c>
      <c r="N12" s="68">
        <f t="shared" si="6"/>
        <v>0</v>
      </c>
      <c r="O12" s="68">
        <f t="shared" si="6"/>
        <v>0</v>
      </c>
      <c r="P12" s="68">
        <f t="shared" si="6"/>
        <v>0</v>
      </c>
      <c r="Q12" s="68">
        <f t="shared" si="6"/>
        <v>0</v>
      </c>
      <c r="R12" s="68">
        <f t="shared" si="6"/>
        <v>0</v>
      </c>
      <c r="S12" s="68">
        <f t="shared" si="6"/>
        <v>0</v>
      </c>
      <c r="T12" s="68">
        <f t="shared" si="6"/>
        <v>0</v>
      </c>
      <c r="U12" s="68">
        <f t="shared" si="6"/>
        <v>0</v>
      </c>
      <c r="V12" s="68">
        <f t="shared" si="6"/>
        <v>0</v>
      </c>
      <c r="W12" s="68">
        <f t="shared" si="6"/>
        <v>0</v>
      </c>
      <c r="X12" s="68">
        <f t="shared" si="6"/>
        <v>0</v>
      </c>
      <c r="Y12" s="68">
        <f t="shared" si="6"/>
        <v>0</v>
      </c>
      <c r="Z12" s="68">
        <f t="shared" si="6"/>
        <v>0</v>
      </c>
      <c r="AA12" s="68">
        <f t="shared" si="6"/>
        <v>0</v>
      </c>
      <c r="AB12" s="68">
        <f t="shared" si="6"/>
        <v>0</v>
      </c>
      <c r="AC12" s="68">
        <f t="shared" si="6"/>
        <v>0</v>
      </c>
    </row>
    <row r="13" spans="1:37" ht="15.75" thickBot="1">
      <c r="A13" s="69" t="s">
        <v>32</v>
      </c>
      <c r="B13" s="70">
        <f t="shared" ref="B13:AC13" si="7">COUNTIF(B2:B10,"P06")</f>
        <v>0</v>
      </c>
      <c r="C13" s="70">
        <f t="shared" si="7"/>
        <v>0</v>
      </c>
      <c r="D13" s="70">
        <f t="shared" si="7"/>
        <v>2</v>
      </c>
      <c r="E13" s="70">
        <f t="shared" si="7"/>
        <v>2</v>
      </c>
      <c r="F13" s="70">
        <f t="shared" si="7"/>
        <v>2</v>
      </c>
      <c r="G13" s="70">
        <f t="shared" si="7"/>
        <v>2</v>
      </c>
      <c r="H13" s="70">
        <f t="shared" si="7"/>
        <v>1</v>
      </c>
      <c r="I13" s="70">
        <f t="shared" si="7"/>
        <v>2</v>
      </c>
      <c r="J13" s="70">
        <f t="shared" si="7"/>
        <v>2</v>
      </c>
      <c r="K13" s="70">
        <f t="shared" si="7"/>
        <v>2</v>
      </c>
      <c r="L13" s="70">
        <f t="shared" si="7"/>
        <v>2</v>
      </c>
      <c r="M13" s="70">
        <f t="shared" si="7"/>
        <v>2</v>
      </c>
      <c r="N13" s="70">
        <f t="shared" si="7"/>
        <v>1</v>
      </c>
      <c r="O13" s="70">
        <f t="shared" si="7"/>
        <v>2</v>
      </c>
      <c r="P13" s="70">
        <f t="shared" si="7"/>
        <v>1</v>
      </c>
      <c r="Q13" s="70">
        <f t="shared" si="7"/>
        <v>2</v>
      </c>
      <c r="R13" s="70">
        <f t="shared" si="7"/>
        <v>2</v>
      </c>
      <c r="S13" s="70">
        <f t="shared" si="7"/>
        <v>2</v>
      </c>
      <c r="T13" s="70">
        <f t="shared" si="7"/>
        <v>2</v>
      </c>
      <c r="U13" s="70">
        <f t="shared" si="7"/>
        <v>2</v>
      </c>
      <c r="V13" s="70">
        <f t="shared" si="7"/>
        <v>2</v>
      </c>
      <c r="W13" s="70">
        <f t="shared" si="7"/>
        <v>1</v>
      </c>
      <c r="X13" s="70">
        <f t="shared" si="7"/>
        <v>2</v>
      </c>
      <c r="Y13" s="70">
        <f t="shared" si="7"/>
        <v>1</v>
      </c>
      <c r="Z13" s="70">
        <f t="shared" si="7"/>
        <v>1</v>
      </c>
      <c r="AA13" s="70">
        <f t="shared" si="7"/>
        <v>2</v>
      </c>
      <c r="AB13" s="70">
        <f t="shared" si="7"/>
        <v>1</v>
      </c>
      <c r="AC13" s="70">
        <f t="shared" si="7"/>
        <v>2</v>
      </c>
    </row>
    <row r="14" spans="1:37">
      <c r="A14" s="71" t="s">
        <v>33</v>
      </c>
      <c r="B14" s="70">
        <f t="shared" ref="B14:AC14" si="8">COUNTIF(B2:B10,"P14")</f>
        <v>1</v>
      </c>
      <c r="C14" s="70">
        <f t="shared" si="8"/>
        <v>2</v>
      </c>
      <c r="D14" s="70">
        <f t="shared" si="8"/>
        <v>1</v>
      </c>
      <c r="E14" s="70">
        <f t="shared" si="8"/>
        <v>1</v>
      </c>
      <c r="F14" s="70">
        <f t="shared" si="8"/>
        <v>1</v>
      </c>
      <c r="G14" s="70">
        <f t="shared" si="8"/>
        <v>1</v>
      </c>
      <c r="H14" s="70">
        <f t="shared" si="8"/>
        <v>2</v>
      </c>
      <c r="I14" s="70">
        <f t="shared" si="8"/>
        <v>1</v>
      </c>
      <c r="J14" s="70">
        <f>COUNTIF(J2:J10,"P14")</f>
        <v>2</v>
      </c>
      <c r="K14" s="70">
        <f t="shared" si="8"/>
        <v>2</v>
      </c>
      <c r="L14" s="70">
        <f t="shared" si="8"/>
        <v>1</v>
      </c>
      <c r="M14" s="70">
        <f t="shared" si="8"/>
        <v>2</v>
      </c>
      <c r="N14" s="70">
        <f t="shared" si="8"/>
        <v>2</v>
      </c>
      <c r="O14" s="70">
        <f t="shared" si="8"/>
        <v>1</v>
      </c>
      <c r="P14" s="70">
        <f t="shared" si="8"/>
        <v>2</v>
      </c>
      <c r="Q14" s="70">
        <f t="shared" si="8"/>
        <v>1</v>
      </c>
      <c r="R14" s="70">
        <f t="shared" si="8"/>
        <v>2</v>
      </c>
      <c r="S14" s="70">
        <f t="shared" si="8"/>
        <v>2</v>
      </c>
      <c r="T14" s="70">
        <f t="shared" si="8"/>
        <v>1</v>
      </c>
      <c r="U14" s="70">
        <f t="shared" si="8"/>
        <v>1</v>
      </c>
      <c r="V14" s="70">
        <f t="shared" si="8"/>
        <v>1</v>
      </c>
      <c r="W14" s="70">
        <f t="shared" si="8"/>
        <v>2</v>
      </c>
      <c r="X14" s="70">
        <f t="shared" si="8"/>
        <v>2</v>
      </c>
      <c r="Y14" s="70">
        <f t="shared" si="8"/>
        <v>2</v>
      </c>
      <c r="Z14" s="70">
        <f t="shared" si="8"/>
        <v>2</v>
      </c>
      <c r="AA14" s="70">
        <f t="shared" si="8"/>
        <v>2</v>
      </c>
      <c r="AB14" s="70">
        <f t="shared" si="8"/>
        <v>1</v>
      </c>
      <c r="AC14" s="70">
        <f t="shared" si="8"/>
        <v>2</v>
      </c>
    </row>
    <row r="18" spans="5:34" ht="15.75" thickBot="1"/>
    <row r="19" spans="5:34">
      <c r="E19" s="5"/>
      <c r="F19" s="174" t="s">
        <v>34</v>
      </c>
      <c r="G19" s="174"/>
      <c r="H19" s="174"/>
      <c r="I19" s="174" t="s">
        <v>35</v>
      </c>
      <c r="J19" s="174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60" t="s">
        <v>39</v>
      </c>
      <c r="AC19" s="161"/>
      <c r="AD19" s="161"/>
      <c r="AE19" s="161"/>
      <c r="AF19" s="161"/>
      <c r="AG19" s="161"/>
      <c r="AH19" s="162"/>
    </row>
    <row r="20" spans="5:34">
      <c r="E20" s="60" t="s">
        <v>21</v>
      </c>
      <c r="F20" s="169" t="s">
        <v>40</v>
      </c>
      <c r="G20" s="170"/>
      <c r="H20" s="170"/>
      <c r="I20" s="170" t="s">
        <v>41</v>
      </c>
      <c r="J20" s="170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63"/>
      <c r="AC20" s="164"/>
      <c r="AD20" s="164"/>
      <c r="AE20" s="164"/>
      <c r="AF20" s="164"/>
      <c r="AG20" s="164"/>
      <c r="AH20" s="165"/>
    </row>
    <row r="21" spans="5:34" ht="15.75" thickBot="1">
      <c r="E21" s="61" t="s">
        <v>16</v>
      </c>
      <c r="F21" s="169" t="s">
        <v>46</v>
      </c>
      <c r="G21" s="170"/>
      <c r="H21" s="170"/>
      <c r="I21" s="170" t="s">
        <v>47</v>
      </c>
      <c r="J21" s="170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66"/>
      <c r="AC21" s="167"/>
      <c r="AD21" s="167"/>
      <c r="AE21" s="167"/>
      <c r="AF21" s="167"/>
      <c r="AG21" s="167"/>
      <c r="AH21" s="168"/>
    </row>
    <row r="22" spans="5:34">
      <c r="E22" s="61" t="s">
        <v>20</v>
      </c>
      <c r="F22" s="169" t="s">
        <v>51</v>
      </c>
      <c r="G22" s="170"/>
      <c r="H22" s="170"/>
      <c r="I22" s="170" t="s">
        <v>52</v>
      </c>
      <c r="J22" s="170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customHeight="1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3">
    <mergeCell ref="F22:H22"/>
    <mergeCell ref="I22:J22"/>
    <mergeCell ref="A2:A3"/>
    <mergeCell ref="AE2:AG2"/>
    <mergeCell ref="AI2:AK2"/>
    <mergeCell ref="A1:AC1"/>
    <mergeCell ref="F19:H19"/>
    <mergeCell ref="I19:J19"/>
    <mergeCell ref="AB19:AH21"/>
    <mergeCell ref="F21:H21"/>
    <mergeCell ref="I21:J21"/>
    <mergeCell ref="F20:H20"/>
    <mergeCell ref="I20:J20"/>
  </mergeCells>
  <conditionalFormatting sqref="B12:AC14">
    <cfRule type="cellIs" dxfId="10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N33"/>
  <sheetViews>
    <sheetView zoomScaleNormal="100" workbookViewId="0">
      <pane xSplit="1" ySplit="3" topLeftCell="B4" activePane="bottomRight" state="frozen"/>
      <selection pane="bottomRight" activeCell="O16" sqref="O16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7.28515625" bestFit="1" customWidth="1"/>
    <col min="37" max="37" width="6.7109375" customWidth="1"/>
    <col min="38" max="38" width="5" bestFit="1" customWidth="1"/>
    <col min="39" max="39" width="4.85546875" bestFit="1" customWidth="1"/>
    <col min="40" max="40" width="7.28515625" bestFit="1" customWidth="1"/>
  </cols>
  <sheetData>
    <row r="1" spans="1:40" ht="15" customHeight="1" thickBot="1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</row>
    <row r="2" spans="1:40" ht="15" customHeight="1">
      <c r="A2" s="158">
        <v>45717</v>
      </c>
      <c r="B2" s="41">
        <v>1</v>
      </c>
      <c r="C2" s="19">
        <v>2</v>
      </c>
      <c r="D2" s="37">
        <v>3</v>
      </c>
      <c r="E2" s="30">
        <v>4</v>
      </c>
      <c r="F2" s="37">
        <v>5</v>
      </c>
      <c r="G2" s="37">
        <v>6</v>
      </c>
      <c r="H2" s="37">
        <v>7</v>
      </c>
      <c r="I2" s="19">
        <v>8</v>
      </c>
      <c r="J2" s="19">
        <v>9</v>
      </c>
      <c r="K2" s="37">
        <v>10</v>
      </c>
      <c r="L2" s="37">
        <v>11</v>
      </c>
      <c r="M2" s="37">
        <v>12</v>
      </c>
      <c r="N2" s="37">
        <v>13</v>
      </c>
      <c r="O2" s="37">
        <v>14</v>
      </c>
      <c r="P2" s="19">
        <v>15</v>
      </c>
      <c r="Q2" s="19">
        <v>16</v>
      </c>
      <c r="R2" s="37">
        <v>17</v>
      </c>
      <c r="S2" s="37">
        <v>18</v>
      </c>
      <c r="T2" s="37">
        <v>19</v>
      </c>
      <c r="U2" s="37">
        <v>20</v>
      </c>
      <c r="V2" s="37">
        <v>21</v>
      </c>
      <c r="W2" s="19">
        <v>22</v>
      </c>
      <c r="X2" s="19">
        <v>23</v>
      </c>
      <c r="Y2" s="37">
        <v>24</v>
      </c>
      <c r="Z2" s="37">
        <v>25</v>
      </c>
      <c r="AA2" s="37">
        <v>26</v>
      </c>
      <c r="AB2" s="37">
        <v>27</v>
      </c>
      <c r="AC2" s="37">
        <v>28</v>
      </c>
      <c r="AD2" s="19">
        <v>29</v>
      </c>
      <c r="AE2" s="19">
        <v>30</v>
      </c>
      <c r="AF2" s="37">
        <v>31</v>
      </c>
      <c r="AH2" s="171" t="s">
        <v>1</v>
      </c>
      <c r="AI2" s="172"/>
      <c r="AJ2" s="173"/>
      <c r="AL2" s="171" t="s">
        <v>2</v>
      </c>
      <c r="AM2" s="172"/>
      <c r="AN2" s="173"/>
    </row>
    <row r="3" spans="1:40" ht="15" customHeight="1" thickBot="1">
      <c r="A3" s="159"/>
      <c r="B3" s="41" t="s">
        <v>6</v>
      </c>
      <c r="C3" s="19" t="s">
        <v>7</v>
      </c>
      <c r="D3" s="37" t="s">
        <v>8</v>
      </c>
      <c r="E3" s="30" t="s">
        <v>9</v>
      </c>
      <c r="F3" s="37" t="s">
        <v>3</v>
      </c>
      <c r="G3" s="37" t="s">
        <v>4</v>
      </c>
      <c r="H3" s="37" t="s">
        <v>5</v>
      </c>
      <c r="I3" s="19" t="s">
        <v>6</v>
      </c>
      <c r="J3" s="19" t="s">
        <v>7</v>
      </c>
      <c r="K3" s="37" t="s">
        <v>8</v>
      </c>
      <c r="L3" s="37" t="s">
        <v>9</v>
      </c>
      <c r="M3" s="37" t="s">
        <v>3</v>
      </c>
      <c r="N3" s="37" t="s">
        <v>4</v>
      </c>
      <c r="O3" s="37" t="s">
        <v>5</v>
      </c>
      <c r="P3" s="19" t="s">
        <v>6</v>
      </c>
      <c r="Q3" s="19" t="s">
        <v>7</v>
      </c>
      <c r="R3" s="37" t="s">
        <v>8</v>
      </c>
      <c r="S3" s="37" t="s">
        <v>9</v>
      </c>
      <c r="T3" s="37" t="s">
        <v>3</v>
      </c>
      <c r="U3" s="37" t="s">
        <v>4</v>
      </c>
      <c r="V3" s="37" t="s">
        <v>5</v>
      </c>
      <c r="W3" s="19" t="s">
        <v>6</v>
      </c>
      <c r="X3" s="19" t="s">
        <v>7</v>
      </c>
      <c r="Y3" s="37" t="s">
        <v>8</v>
      </c>
      <c r="Z3" s="37" t="s">
        <v>9</v>
      </c>
      <c r="AA3" s="37" t="s">
        <v>3</v>
      </c>
      <c r="AB3" s="37" t="s">
        <v>4</v>
      </c>
      <c r="AC3" s="37" t="s">
        <v>5</v>
      </c>
      <c r="AD3" s="19" t="s">
        <v>6</v>
      </c>
      <c r="AE3" s="19" t="s">
        <v>7</v>
      </c>
      <c r="AF3" s="37" t="s">
        <v>8</v>
      </c>
      <c r="AH3" s="20">
        <v>2024</v>
      </c>
      <c r="AI3" s="21" t="s">
        <v>11</v>
      </c>
      <c r="AJ3" s="22" t="s">
        <v>12</v>
      </c>
      <c r="AL3" s="20">
        <v>2025</v>
      </c>
      <c r="AM3" s="21" t="s">
        <v>11</v>
      </c>
      <c r="AN3" s="22" t="s">
        <v>13</v>
      </c>
    </row>
    <row r="4" spans="1:40" ht="15" customHeight="1">
      <c r="A4" s="64" t="s">
        <v>14</v>
      </c>
      <c r="B4" s="4" t="s">
        <v>17</v>
      </c>
      <c r="C4" s="4" t="s">
        <v>17</v>
      </c>
      <c r="D4" s="72" t="s">
        <v>16</v>
      </c>
      <c r="E4" s="72" t="s">
        <v>16</v>
      </c>
      <c r="F4" s="72" t="s">
        <v>16</v>
      </c>
      <c r="G4" s="125" t="s">
        <v>80</v>
      </c>
      <c r="H4" s="72" t="s">
        <v>16</v>
      </c>
      <c r="I4" s="4" t="s">
        <v>17</v>
      </c>
      <c r="J4" s="4" t="s">
        <v>17</v>
      </c>
      <c r="K4" s="72" t="s">
        <v>16</v>
      </c>
      <c r="L4" s="72" t="s">
        <v>16</v>
      </c>
      <c r="M4" s="72" t="s">
        <v>16</v>
      </c>
      <c r="N4" s="72" t="s">
        <v>16</v>
      </c>
      <c r="O4" s="72" t="s">
        <v>16</v>
      </c>
      <c r="P4" s="4" t="s">
        <v>17</v>
      </c>
      <c r="Q4" s="4" t="s">
        <v>17</v>
      </c>
      <c r="R4" s="72" t="s">
        <v>16</v>
      </c>
      <c r="S4" s="72" t="s">
        <v>16</v>
      </c>
      <c r="T4" s="72" t="s">
        <v>16</v>
      </c>
      <c r="U4" s="72" t="s">
        <v>16</v>
      </c>
      <c r="V4" s="72" t="s">
        <v>16</v>
      </c>
      <c r="W4" s="4" t="s">
        <v>17</v>
      </c>
      <c r="X4" s="4" t="s">
        <v>17</v>
      </c>
      <c r="Y4" s="72" t="s">
        <v>16</v>
      </c>
      <c r="Z4" s="72" t="s">
        <v>16</v>
      </c>
      <c r="AA4" s="72" t="s">
        <v>16</v>
      </c>
      <c r="AB4" s="72" t="s">
        <v>16</v>
      </c>
      <c r="AC4" s="72" t="s">
        <v>16</v>
      </c>
      <c r="AD4" s="4" t="s">
        <v>17</v>
      </c>
      <c r="AE4" s="4" t="s">
        <v>17</v>
      </c>
      <c r="AF4" s="72" t="s">
        <v>16</v>
      </c>
      <c r="AH4" s="1">
        <f>'FEB25'!AG4</f>
        <v>0</v>
      </c>
      <c r="AI4" s="1">
        <f t="shared" ref="AI4:AI10" si="0">COUNTIF(B4:AF4,"UA")</f>
        <v>0</v>
      </c>
      <c r="AJ4" s="1">
        <f>AH4-AI4</f>
        <v>0</v>
      </c>
      <c r="AL4" s="1">
        <f>'FEB25'!AK4</f>
        <v>22</v>
      </c>
      <c r="AM4" s="1">
        <f>COUNTIF(B4:AF4,"U")</f>
        <v>0</v>
      </c>
      <c r="AN4" s="1">
        <f>AL4-AM4</f>
        <v>22</v>
      </c>
    </row>
    <row r="5" spans="1:40">
      <c r="A5" s="65" t="s">
        <v>19</v>
      </c>
      <c r="B5" s="4" t="s">
        <v>17</v>
      </c>
      <c r="C5" s="4" t="s">
        <v>17</v>
      </c>
      <c r="D5" s="8" t="s">
        <v>26</v>
      </c>
      <c r="E5" s="27" t="s">
        <v>15</v>
      </c>
      <c r="F5" s="72" t="s">
        <v>20</v>
      </c>
      <c r="G5" s="72" t="s">
        <v>20</v>
      </c>
      <c r="H5" s="72" t="s">
        <v>20</v>
      </c>
      <c r="I5" s="4" t="s">
        <v>17</v>
      </c>
      <c r="J5" s="4" t="s">
        <v>17</v>
      </c>
      <c r="K5" s="72" t="s">
        <v>20</v>
      </c>
      <c r="L5" s="72" t="s">
        <v>20</v>
      </c>
      <c r="M5" s="124" t="s">
        <v>23</v>
      </c>
      <c r="N5" s="124" t="s">
        <v>23</v>
      </c>
      <c r="O5" s="82" t="s">
        <v>23</v>
      </c>
      <c r="P5" s="4" t="s">
        <v>17</v>
      </c>
      <c r="Q5" s="4" t="s">
        <v>17</v>
      </c>
      <c r="R5" s="72" t="s">
        <v>20</v>
      </c>
      <c r="S5" s="72" t="s">
        <v>20</v>
      </c>
      <c r="T5" s="72" t="s">
        <v>20</v>
      </c>
      <c r="U5" s="72" t="s">
        <v>20</v>
      </c>
      <c r="V5" s="72" t="s">
        <v>20</v>
      </c>
      <c r="W5" s="4" t="s">
        <v>17</v>
      </c>
      <c r="X5" s="4" t="s">
        <v>17</v>
      </c>
      <c r="Y5" s="72" t="s">
        <v>20</v>
      </c>
      <c r="Z5" s="72" t="s">
        <v>20</v>
      </c>
      <c r="AA5" s="72" t="s">
        <v>20</v>
      </c>
      <c r="AB5" s="72" t="s">
        <v>20</v>
      </c>
      <c r="AC5" s="72" t="s">
        <v>20</v>
      </c>
      <c r="AD5" s="4" t="s">
        <v>17</v>
      </c>
      <c r="AE5" s="4" t="s">
        <v>17</v>
      </c>
      <c r="AF5" s="72" t="s">
        <v>20</v>
      </c>
      <c r="AH5" s="1">
        <f>'FEB25'!AG5</f>
        <v>0</v>
      </c>
      <c r="AI5" s="1">
        <f>COUNTIF(B5:AF5,"UA")</f>
        <v>0</v>
      </c>
      <c r="AJ5" s="1">
        <f>AH5-AI5</f>
        <v>0</v>
      </c>
      <c r="AL5" s="1">
        <f>'FEB25'!AK5</f>
        <v>20</v>
      </c>
      <c r="AM5" s="1">
        <f>COUNTIF(B5:AF5,"U")</f>
        <v>1</v>
      </c>
      <c r="AN5" s="1">
        <f>AL5-AM5</f>
        <v>19</v>
      </c>
    </row>
    <row r="6" spans="1:40" ht="15" customHeight="1">
      <c r="A6" s="65" t="s">
        <v>22</v>
      </c>
      <c r="B6" s="4" t="s">
        <v>17</v>
      </c>
      <c r="C6" s="4" t="s">
        <v>17</v>
      </c>
      <c r="D6" s="81" t="s">
        <v>21</v>
      </c>
      <c r="E6" s="81" t="s">
        <v>21</v>
      </c>
      <c r="F6" s="81" t="s">
        <v>21</v>
      </c>
      <c r="G6" s="81" t="s">
        <v>21</v>
      </c>
      <c r="H6" s="81" t="s">
        <v>21</v>
      </c>
      <c r="I6" s="4" t="s">
        <v>17</v>
      </c>
      <c r="J6" s="4" t="s">
        <v>17</v>
      </c>
      <c r="K6" s="82" t="s">
        <v>23</v>
      </c>
      <c r="L6" s="82" t="s">
        <v>23</v>
      </c>
      <c r="M6" s="82" t="s">
        <v>23</v>
      </c>
      <c r="N6" s="82" t="s">
        <v>23</v>
      </c>
      <c r="O6" s="4" t="s">
        <v>17</v>
      </c>
      <c r="P6" s="4" t="s">
        <v>17</v>
      </c>
      <c r="Q6" s="81" t="s">
        <v>21</v>
      </c>
      <c r="R6" s="81" t="s">
        <v>21</v>
      </c>
      <c r="S6" s="81" t="s">
        <v>21</v>
      </c>
      <c r="T6" s="81" t="s">
        <v>21</v>
      </c>
      <c r="U6" s="4" t="s">
        <v>17</v>
      </c>
      <c r="V6" s="4" t="s">
        <v>17</v>
      </c>
      <c r="W6" s="82" t="s">
        <v>23</v>
      </c>
      <c r="X6" s="82" t="s">
        <v>23</v>
      </c>
      <c r="Y6" s="82" t="s">
        <v>23</v>
      </c>
      <c r="Z6" s="82" t="s">
        <v>23</v>
      </c>
      <c r="AA6" s="4" t="s">
        <v>17</v>
      </c>
      <c r="AB6" s="4" t="s">
        <v>17</v>
      </c>
      <c r="AC6" s="81" t="s">
        <v>21</v>
      </c>
      <c r="AD6" s="81" t="s">
        <v>21</v>
      </c>
      <c r="AE6" s="81" t="s">
        <v>21</v>
      </c>
      <c r="AF6" s="81" t="s">
        <v>21</v>
      </c>
      <c r="AH6" s="1">
        <f>'FEB25'!AG6</f>
        <v>0</v>
      </c>
      <c r="AI6" s="1">
        <f t="shared" si="0"/>
        <v>0</v>
      </c>
      <c r="AJ6" s="1">
        <f t="shared" ref="AJ6:AJ7" si="1">AH6-AI6</f>
        <v>0</v>
      </c>
      <c r="AL6" s="1">
        <f>'FEB25'!AK6</f>
        <v>22</v>
      </c>
      <c r="AM6" s="1">
        <f t="shared" ref="AM6" si="2">COUNTIF(B6:AF6,"U")</f>
        <v>0</v>
      </c>
      <c r="AN6" s="1">
        <f t="shared" ref="AN6" si="3">AL6-AM6</f>
        <v>22</v>
      </c>
    </row>
    <row r="7" spans="1:40" ht="15" customHeight="1">
      <c r="A7" s="65" t="s">
        <v>24</v>
      </c>
      <c r="B7" s="72" t="s">
        <v>90</v>
      </c>
      <c r="C7" s="82" t="s">
        <v>23</v>
      </c>
      <c r="D7" s="4" t="s">
        <v>17</v>
      </c>
      <c r="E7" s="4" t="s">
        <v>17</v>
      </c>
      <c r="F7" s="81" t="s">
        <v>21</v>
      </c>
      <c r="G7" s="81" t="s">
        <v>21</v>
      </c>
      <c r="H7" s="81" t="s">
        <v>21</v>
      </c>
      <c r="I7" s="81" t="s">
        <v>21</v>
      </c>
      <c r="J7" s="4" t="s">
        <v>17</v>
      </c>
      <c r="K7" s="4" t="s">
        <v>17</v>
      </c>
      <c r="L7" s="82" t="s">
        <v>23</v>
      </c>
      <c r="M7" s="82" t="s">
        <v>23</v>
      </c>
      <c r="N7" s="82" t="s">
        <v>23</v>
      </c>
      <c r="O7" s="82" t="s">
        <v>23</v>
      </c>
      <c r="P7" s="4" t="s">
        <v>17</v>
      </c>
      <c r="Q7" s="4" t="s">
        <v>17</v>
      </c>
      <c r="R7" s="4" t="s">
        <v>17</v>
      </c>
      <c r="S7" s="81" t="s">
        <v>21</v>
      </c>
      <c r="T7" s="81" t="s">
        <v>21</v>
      </c>
      <c r="U7" s="81" t="s">
        <v>21</v>
      </c>
      <c r="V7" s="81" t="s">
        <v>21</v>
      </c>
      <c r="W7" s="4" t="s">
        <v>17</v>
      </c>
      <c r="X7" s="4" t="s">
        <v>17</v>
      </c>
      <c r="Y7" s="82" t="s">
        <v>23</v>
      </c>
      <c r="Z7" s="82" t="s">
        <v>23</v>
      </c>
      <c r="AA7" s="82" t="s">
        <v>23</v>
      </c>
      <c r="AB7" s="82" t="s">
        <v>23</v>
      </c>
      <c r="AC7" s="82" t="s">
        <v>23</v>
      </c>
      <c r="AD7" s="4" t="s">
        <v>17</v>
      </c>
      <c r="AE7" s="81" t="s">
        <v>21</v>
      </c>
      <c r="AF7" s="81" t="s">
        <v>21</v>
      </c>
      <c r="AH7" s="1">
        <f>'FEB25'!AG7</f>
        <v>0</v>
      </c>
      <c r="AI7" s="1">
        <f t="shared" si="0"/>
        <v>0</v>
      </c>
      <c r="AJ7" s="1">
        <f t="shared" si="1"/>
        <v>0</v>
      </c>
      <c r="AL7" s="1">
        <f>'FEB25'!AK7</f>
        <v>22</v>
      </c>
      <c r="AM7" s="1">
        <f>COUNTIF(B7:AF7,"U")</f>
        <v>0</v>
      </c>
      <c r="AN7" s="1">
        <f>AL7-AM7</f>
        <v>22</v>
      </c>
    </row>
    <row r="8" spans="1:40" ht="15" customHeight="1">
      <c r="A8" s="65" t="s">
        <v>25</v>
      </c>
      <c r="B8" s="81" t="s">
        <v>21</v>
      </c>
      <c r="C8" s="81" t="s">
        <v>21</v>
      </c>
      <c r="D8" s="81" t="s">
        <v>21</v>
      </c>
      <c r="E8" s="4" t="s">
        <v>17</v>
      </c>
      <c r="F8" s="4" t="s">
        <v>17</v>
      </c>
      <c r="G8" s="82" t="s">
        <v>23</v>
      </c>
      <c r="H8" s="82" t="s">
        <v>23</v>
      </c>
      <c r="I8" s="82" t="s">
        <v>23</v>
      </c>
      <c r="J8" s="82" t="s">
        <v>23</v>
      </c>
      <c r="K8" s="4" t="s">
        <v>17</v>
      </c>
      <c r="L8" s="4" t="s">
        <v>17</v>
      </c>
      <c r="M8" s="81" t="s">
        <v>21</v>
      </c>
      <c r="N8" s="81" t="s">
        <v>21</v>
      </c>
      <c r="O8" s="81" t="s">
        <v>21</v>
      </c>
      <c r="P8" s="81" t="s">
        <v>21</v>
      </c>
      <c r="Q8" s="4" t="s">
        <v>17</v>
      </c>
      <c r="R8" s="4" t="s">
        <v>17</v>
      </c>
      <c r="S8" s="82" t="s">
        <v>23</v>
      </c>
      <c r="T8" s="82" t="s">
        <v>23</v>
      </c>
      <c r="U8" s="82" t="s">
        <v>23</v>
      </c>
      <c r="V8" s="82" t="s">
        <v>23</v>
      </c>
      <c r="W8" s="82" t="s">
        <v>23</v>
      </c>
      <c r="X8" s="4" t="s">
        <v>17</v>
      </c>
      <c r="Y8" s="4" t="s">
        <v>17</v>
      </c>
      <c r="Z8" s="81" t="s">
        <v>21</v>
      </c>
      <c r="AA8" s="81" t="s">
        <v>21</v>
      </c>
      <c r="AB8" s="81" t="s">
        <v>21</v>
      </c>
      <c r="AC8" s="81" t="s">
        <v>21</v>
      </c>
      <c r="AD8" s="4" t="s">
        <v>17</v>
      </c>
      <c r="AE8" s="4" t="s">
        <v>17</v>
      </c>
      <c r="AF8" s="82" t="s">
        <v>23</v>
      </c>
      <c r="AH8" s="1">
        <f>'FEB25'!AG8</f>
        <v>0</v>
      </c>
      <c r="AI8" s="1">
        <f t="shared" si="0"/>
        <v>0</v>
      </c>
      <c r="AJ8" s="1">
        <f t="shared" ref="AJ8:AJ10" si="4">AH8-AI8</f>
        <v>0</v>
      </c>
      <c r="AL8" s="1">
        <f>'FEB25'!AK8</f>
        <v>18</v>
      </c>
      <c r="AM8" s="1">
        <f>COUNTIF(B8:AF8,"U")</f>
        <v>0</v>
      </c>
      <c r="AN8" s="1">
        <f>AL8-AM8</f>
        <v>18</v>
      </c>
    </row>
    <row r="9" spans="1:40" ht="15" customHeight="1">
      <c r="A9" s="66" t="s">
        <v>28</v>
      </c>
      <c r="B9" s="81" t="s">
        <v>21</v>
      </c>
      <c r="C9" s="81" t="s">
        <v>21</v>
      </c>
      <c r="D9" s="81" t="s">
        <v>21</v>
      </c>
      <c r="E9" s="27" t="s">
        <v>15</v>
      </c>
      <c r="F9" s="4" t="s">
        <v>17</v>
      </c>
      <c r="G9" s="4" t="s">
        <v>17</v>
      </c>
      <c r="H9" s="82" t="s">
        <v>23</v>
      </c>
      <c r="I9" s="82" t="s">
        <v>23</v>
      </c>
      <c r="J9" s="82" t="s">
        <v>23</v>
      </c>
      <c r="K9" s="82" t="s">
        <v>23</v>
      </c>
      <c r="L9" s="4" t="s">
        <v>17</v>
      </c>
      <c r="M9" s="4" t="s">
        <v>17</v>
      </c>
      <c r="N9" s="81" t="s">
        <v>21</v>
      </c>
      <c r="O9" s="81" t="s">
        <v>21</v>
      </c>
      <c r="P9" s="81" t="s">
        <v>21</v>
      </c>
      <c r="Q9" s="81" t="s">
        <v>21</v>
      </c>
      <c r="R9" s="4" t="s">
        <v>17</v>
      </c>
      <c r="S9" s="4" t="s">
        <v>17</v>
      </c>
      <c r="T9" s="82" t="s">
        <v>23</v>
      </c>
      <c r="U9" s="82" t="s">
        <v>23</v>
      </c>
      <c r="V9" s="82" t="s">
        <v>23</v>
      </c>
      <c r="W9" s="82" t="s">
        <v>23</v>
      </c>
      <c r="X9" s="82" t="s">
        <v>23</v>
      </c>
      <c r="Y9" s="4" t="s">
        <v>17</v>
      </c>
      <c r="Z9" s="4" t="s">
        <v>17</v>
      </c>
      <c r="AA9" s="81" t="s">
        <v>21</v>
      </c>
      <c r="AB9" s="81" t="s">
        <v>21</v>
      </c>
      <c r="AC9" s="81" t="s">
        <v>21</v>
      </c>
      <c r="AD9" s="81" t="s">
        <v>21</v>
      </c>
      <c r="AE9" s="4" t="s">
        <v>17</v>
      </c>
      <c r="AF9" s="4" t="s">
        <v>17</v>
      </c>
      <c r="AH9" s="1">
        <f>'FEB25'!AG9</f>
        <v>0</v>
      </c>
      <c r="AI9" s="1">
        <f t="shared" si="0"/>
        <v>0</v>
      </c>
      <c r="AJ9" s="1">
        <f t="shared" si="4"/>
        <v>0</v>
      </c>
      <c r="AL9" s="1">
        <f>'FEB25'!AK9</f>
        <v>22</v>
      </c>
      <c r="AM9" s="1">
        <f t="shared" ref="AM9" si="5">COUNTIF(B9:AF9,"U")</f>
        <v>0</v>
      </c>
      <c r="AN9" s="1">
        <f t="shared" ref="AN9:AN10" si="6">AL9-AM9</f>
        <v>22</v>
      </c>
    </row>
    <row r="10" spans="1:40">
      <c r="A10" s="65" t="s">
        <v>29</v>
      </c>
      <c r="B10" s="82" t="s">
        <v>23</v>
      </c>
      <c r="C10" s="82" t="s">
        <v>23</v>
      </c>
      <c r="D10" s="82" t="s">
        <v>23</v>
      </c>
      <c r="E10" s="82" t="s">
        <v>23</v>
      </c>
      <c r="F10" s="82" t="s">
        <v>23</v>
      </c>
      <c r="G10" s="124" t="s">
        <v>23</v>
      </c>
      <c r="H10" s="4" t="s">
        <v>17</v>
      </c>
      <c r="I10" s="4" t="s">
        <v>17</v>
      </c>
      <c r="J10" s="81" t="s">
        <v>21</v>
      </c>
      <c r="K10" s="81" t="s">
        <v>21</v>
      </c>
      <c r="L10" s="81" t="s">
        <v>21</v>
      </c>
      <c r="M10" s="4" t="s">
        <v>17</v>
      </c>
      <c r="N10" s="4" t="s">
        <v>17</v>
      </c>
      <c r="O10" s="82" t="s">
        <v>23</v>
      </c>
      <c r="P10" s="82" t="s">
        <v>23</v>
      </c>
      <c r="Q10" s="82" t="s">
        <v>23</v>
      </c>
      <c r="R10" s="82" t="s">
        <v>23</v>
      </c>
      <c r="S10" s="4" t="s">
        <v>17</v>
      </c>
      <c r="T10" s="4" t="s">
        <v>17</v>
      </c>
      <c r="U10" s="81" t="s">
        <v>21</v>
      </c>
      <c r="V10" s="81" t="s">
        <v>21</v>
      </c>
      <c r="W10" s="81" t="s">
        <v>21</v>
      </c>
      <c r="X10" s="81" t="s">
        <v>21</v>
      </c>
      <c r="Y10" s="81" t="s">
        <v>21</v>
      </c>
      <c r="Z10" s="4" t="s">
        <v>17</v>
      </c>
      <c r="AA10" s="4" t="s">
        <v>17</v>
      </c>
      <c r="AB10" s="82" t="s">
        <v>23</v>
      </c>
      <c r="AC10" s="82" t="s">
        <v>23</v>
      </c>
      <c r="AD10" s="82" t="s">
        <v>23</v>
      </c>
      <c r="AE10" s="82" t="s">
        <v>23</v>
      </c>
      <c r="AF10" s="4" t="s">
        <v>17</v>
      </c>
      <c r="AH10" s="1">
        <f>'FEB25'!AG10</f>
        <v>0</v>
      </c>
      <c r="AI10" s="1">
        <f t="shared" si="0"/>
        <v>0</v>
      </c>
      <c r="AJ10" s="1">
        <f t="shared" si="4"/>
        <v>0</v>
      </c>
      <c r="AL10" s="1">
        <f>'FEB25'!AK10</f>
        <v>22</v>
      </c>
      <c r="AM10" s="1">
        <f>COUNTIF(B10:AF10,"U")</f>
        <v>0</v>
      </c>
      <c r="AN10" s="1">
        <f t="shared" si="6"/>
        <v>22</v>
      </c>
    </row>
    <row r="11" spans="1:40" ht="15.75" thickBot="1"/>
    <row r="12" spans="1:40" ht="15.75" thickBot="1">
      <c r="A12" s="67" t="s">
        <v>31</v>
      </c>
      <c r="B12" s="68">
        <f t="shared" ref="B12:AF12" si="7">COUNTIF(B2:B10,"P22")</f>
        <v>0</v>
      </c>
      <c r="C12" s="68">
        <f t="shared" si="7"/>
        <v>0</v>
      </c>
      <c r="D12" s="68">
        <f t="shared" si="7"/>
        <v>0</v>
      </c>
      <c r="E12" s="68">
        <f t="shared" si="7"/>
        <v>0</v>
      </c>
      <c r="F12" s="68">
        <f t="shared" si="7"/>
        <v>0</v>
      </c>
      <c r="G12" s="68">
        <f t="shared" si="7"/>
        <v>0</v>
      </c>
      <c r="H12" s="68">
        <f t="shared" si="7"/>
        <v>0</v>
      </c>
      <c r="I12" s="68">
        <f t="shared" si="7"/>
        <v>0</v>
      </c>
      <c r="J12" s="68">
        <f t="shared" si="7"/>
        <v>0</v>
      </c>
      <c r="K12" s="68">
        <f t="shared" si="7"/>
        <v>0</v>
      </c>
      <c r="L12" s="68">
        <f t="shared" si="7"/>
        <v>0</v>
      </c>
      <c r="M12" s="68">
        <f t="shared" si="7"/>
        <v>0</v>
      </c>
      <c r="N12" s="68">
        <f t="shared" si="7"/>
        <v>0</v>
      </c>
      <c r="O12" s="68">
        <f t="shared" si="7"/>
        <v>0</v>
      </c>
      <c r="P12" s="68">
        <f t="shared" si="7"/>
        <v>0</v>
      </c>
      <c r="Q12" s="68">
        <f t="shared" si="7"/>
        <v>0</v>
      </c>
      <c r="R12" s="68">
        <f t="shared" si="7"/>
        <v>0</v>
      </c>
      <c r="S12" s="68">
        <f t="shared" si="7"/>
        <v>0</v>
      </c>
      <c r="T12" s="68">
        <f t="shared" si="7"/>
        <v>0</v>
      </c>
      <c r="U12" s="68">
        <f t="shared" si="7"/>
        <v>0</v>
      </c>
      <c r="V12" s="68">
        <f t="shared" si="7"/>
        <v>0</v>
      </c>
      <c r="W12" s="68">
        <f t="shared" si="7"/>
        <v>0</v>
      </c>
      <c r="X12" s="68">
        <f t="shared" si="7"/>
        <v>0</v>
      </c>
      <c r="Y12" s="68">
        <f t="shared" si="7"/>
        <v>0</v>
      </c>
      <c r="Z12" s="68">
        <f t="shared" si="7"/>
        <v>0</v>
      </c>
      <c r="AA12" s="68">
        <f t="shared" si="7"/>
        <v>0</v>
      </c>
      <c r="AB12" s="68">
        <f t="shared" si="7"/>
        <v>0</v>
      </c>
      <c r="AC12" s="68">
        <f t="shared" si="7"/>
        <v>0</v>
      </c>
      <c r="AD12" s="68">
        <f t="shared" si="7"/>
        <v>0</v>
      </c>
      <c r="AE12" s="68">
        <f t="shared" si="7"/>
        <v>0</v>
      </c>
      <c r="AF12" s="68">
        <f t="shared" si="7"/>
        <v>0</v>
      </c>
    </row>
    <row r="13" spans="1:40" ht="15.75" thickBot="1">
      <c r="A13" s="69" t="s">
        <v>32</v>
      </c>
      <c r="B13" s="70">
        <f t="shared" ref="B13:AF13" si="8">COUNTIF(B2:B10,"P06")</f>
        <v>2</v>
      </c>
      <c r="C13" s="70">
        <f t="shared" si="8"/>
        <v>2</v>
      </c>
      <c r="D13" s="70">
        <f t="shared" si="8"/>
        <v>3</v>
      </c>
      <c r="E13" s="70">
        <f t="shared" si="8"/>
        <v>1</v>
      </c>
      <c r="F13" s="70">
        <f t="shared" si="8"/>
        <v>2</v>
      </c>
      <c r="G13" s="70">
        <f t="shared" si="8"/>
        <v>2</v>
      </c>
      <c r="H13" s="70">
        <f t="shared" si="8"/>
        <v>2</v>
      </c>
      <c r="I13" s="70">
        <f t="shared" si="8"/>
        <v>1</v>
      </c>
      <c r="J13" s="70">
        <f t="shared" si="8"/>
        <v>1</v>
      </c>
      <c r="K13" s="70">
        <f t="shared" si="8"/>
        <v>1</v>
      </c>
      <c r="L13" s="70">
        <f t="shared" si="8"/>
        <v>1</v>
      </c>
      <c r="M13" s="70">
        <f t="shared" si="8"/>
        <v>1</v>
      </c>
      <c r="N13" s="70">
        <f t="shared" si="8"/>
        <v>2</v>
      </c>
      <c r="O13" s="70">
        <f t="shared" si="8"/>
        <v>2</v>
      </c>
      <c r="P13" s="70">
        <f t="shared" si="8"/>
        <v>2</v>
      </c>
      <c r="Q13" s="70">
        <f t="shared" si="8"/>
        <v>2</v>
      </c>
      <c r="R13" s="70">
        <f t="shared" si="8"/>
        <v>1</v>
      </c>
      <c r="S13" s="70">
        <f t="shared" si="8"/>
        <v>2</v>
      </c>
      <c r="T13" s="70">
        <f t="shared" si="8"/>
        <v>2</v>
      </c>
      <c r="U13" s="70">
        <f t="shared" si="8"/>
        <v>2</v>
      </c>
      <c r="V13" s="70">
        <f t="shared" si="8"/>
        <v>2</v>
      </c>
      <c r="W13" s="70">
        <f t="shared" si="8"/>
        <v>1</v>
      </c>
      <c r="X13" s="70">
        <f t="shared" si="8"/>
        <v>1</v>
      </c>
      <c r="Y13" s="70">
        <f t="shared" si="8"/>
        <v>1</v>
      </c>
      <c r="Z13" s="70">
        <f t="shared" si="8"/>
        <v>1</v>
      </c>
      <c r="AA13" s="70">
        <f t="shared" si="8"/>
        <v>2</v>
      </c>
      <c r="AB13" s="70">
        <f t="shared" si="8"/>
        <v>2</v>
      </c>
      <c r="AC13" s="70">
        <f t="shared" si="8"/>
        <v>3</v>
      </c>
      <c r="AD13" s="70">
        <f t="shared" si="8"/>
        <v>2</v>
      </c>
      <c r="AE13" s="70">
        <f t="shared" si="8"/>
        <v>2</v>
      </c>
      <c r="AF13" s="70">
        <f t="shared" si="8"/>
        <v>2</v>
      </c>
    </row>
    <row r="14" spans="1:40">
      <c r="A14" s="71" t="s">
        <v>33</v>
      </c>
      <c r="B14" s="70">
        <f t="shared" ref="B14:AF14" si="9">COUNTIF(B2:B10,"P14")</f>
        <v>1</v>
      </c>
      <c r="C14" s="70">
        <f t="shared" si="9"/>
        <v>2</v>
      </c>
      <c r="D14" s="70">
        <f t="shared" si="9"/>
        <v>1</v>
      </c>
      <c r="E14" s="70">
        <f t="shared" si="9"/>
        <v>1</v>
      </c>
      <c r="F14" s="70">
        <f t="shared" si="9"/>
        <v>1</v>
      </c>
      <c r="G14" s="70">
        <f t="shared" si="9"/>
        <v>2</v>
      </c>
      <c r="H14" s="70">
        <f t="shared" si="9"/>
        <v>2</v>
      </c>
      <c r="I14" s="70">
        <f t="shared" si="9"/>
        <v>2</v>
      </c>
      <c r="J14" s="70">
        <f t="shared" si="9"/>
        <v>2</v>
      </c>
      <c r="K14" s="70">
        <f t="shared" si="9"/>
        <v>2</v>
      </c>
      <c r="L14" s="70">
        <f t="shared" si="9"/>
        <v>2</v>
      </c>
      <c r="M14" s="70">
        <f t="shared" si="9"/>
        <v>3</v>
      </c>
      <c r="N14" s="70">
        <f t="shared" si="9"/>
        <v>3</v>
      </c>
      <c r="O14" s="70">
        <f t="shared" si="9"/>
        <v>3</v>
      </c>
      <c r="P14" s="70">
        <f t="shared" si="9"/>
        <v>1</v>
      </c>
      <c r="Q14" s="70">
        <f t="shared" si="9"/>
        <v>1</v>
      </c>
      <c r="R14" s="70">
        <f t="shared" si="9"/>
        <v>1</v>
      </c>
      <c r="S14" s="70">
        <f t="shared" si="9"/>
        <v>1</v>
      </c>
      <c r="T14" s="70">
        <f t="shared" si="9"/>
        <v>2</v>
      </c>
      <c r="U14" s="70">
        <f t="shared" si="9"/>
        <v>2</v>
      </c>
      <c r="V14" s="70">
        <f t="shared" si="9"/>
        <v>2</v>
      </c>
      <c r="W14" s="70">
        <f t="shared" si="9"/>
        <v>3</v>
      </c>
      <c r="X14" s="70">
        <f t="shared" si="9"/>
        <v>2</v>
      </c>
      <c r="Y14" s="70">
        <f t="shared" si="9"/>
        <v>2</v>
      </c>
      <c r="Z14" s="70">
        <f t="shared" si="9"/>
        <v>2</v>
      </c>
      <c r="AA14" s="70">
        <f t="shared" si="9"/>
        <v>1</v>
      </c>
      <c r="AB14" s="70">
        <f t="shared" si="9"/>
        <v>2</v>
      </c>
      <c r="AC14" s="70">
        <f t="shared" si="9"/>
        <v>2</v>
      </c>
      <c r="AD14" s="70">
        <f t="shared" si="9"/>
        <v>1</v>
      </c>
      <c r="AE14" s="70">
        <f t="shared" si="9"/>
        <v>1</v>
      </c>
      <c r="AF14" s="70">
        <f t="shared" si="9"/>
        <v>1</v>
      </c>
    </row>
    <row r="15" spans="1:40">
      <c r="G15" s="95"/>
      <c r="H15" s="95"/>
      <c r="K15" s="95"/>
    </row>
    <row r="19" spans="5:34" ht="15" customHeight="1">
      <c r="E19" s="5"/>
      <c r="F19" s="174" t="s">
        <v>34</v>
      </c>
      <c r="G19" s="174"/>
      <c r="H19" s="174"/>
      <c r="I19" s="174" t="s">
        <v>35</v>
      </c>
      <c r="J19" s="174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27"/>
      <c r="AC19" s="127"/>
      <c r="AD19" s="127"/>
      <c r="AE19" s="127"/>
      <c r="AF19" s="127"/>
      <c r="AG19" s="127"/>
      <c r="AH19" s="127"/>
    </row>
    <row r="20" spans="5:34" ht="15" customHeight="1">
      <c r="E20" s="60" t="s">
        <v>21</v>
      </c>
      <c r="F20" s="169" t="s">
        <v>40</v>
      </c>
      <c r="G20" s="170"/>
      <c r="H20" s="170"/>
      <c r="I20" s="170" t="s">
        <v>41</v>
      </c>
      <c r="J20" s="170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27"/>
      <c r="AC20" s="127"/>
      <c r="AD20" s="127"/>
      <c r="AE20" s="127"/>
      <c r="AF20" s="127"/>
      <c r="AG20" s="127"/>
      <c r="AH20" s="127"/>
    </row>
    <row r="21" spans="5:34" ht="15" customHeight="1">
      <c r="E21" s="61" t="s">
        <v>16</v>
      </c>
      <c r="F21" s="169" t="s">
        <v>46</v>
      </c>
      <c r="G21" s="170"/>
      <c r="H21" s="170"/>
      <c r="I21" s="170" t="s">
        <v>47</v>
      </c>
      <c r="J21" s="170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27"/>
      <c r="AC21" s="127"/>
      <c r="AD21" s="127"/>
      <c r="AE21" s="127"/>
      <c r="AF21" s="127"/>
      <c r="AG21" s="127"/>
      <c r="AH21" s="127"/>
    </row>
    <row r="22" spans="5:34">
      <c r="E22" s="61" t="s">
        <v>20</v>
      </c>
      <c r="F22" s="169" t="s">
        <v>51</v>
      </c>
      <c r="G22" s="170"/>
      <c r="H22" s="170"/>
      <c r="I22" s="170" t="s">
        <v>52</v>
      </c>
      <c r="J22" s="170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2">
    <mergeCell ref="F22:H22"/>
    <mergeCell ref="I22:J22"/>
    <mergeCell ref="AL2:AN2"/>
    <mergeCell ref="A1:AF1"/>
    <mergeCell ref="A2:A3"/>
    <mergeCell ref="F19:H19"/>
    <mergeCell ref="I19:J19"/>
    <mergeCell ref="AH2:AJ2"/>
    <mergeCell ref="F21:H21"/>
    <mergeCell ref="I21:J21"/>
    <mergeCell ref="F20:H20"/>
    <mergeCell ref="I20:J20"/>
  </mergeCells>
  <conditionalFormatting sqref="B12:AF14">
    <cfRule type="cellIs" dxfId="9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33"/>
  <sheetViews>
    <sheetView zoomScaleNormal="100" workbookViewId="0">
      <pane xSplit="1" ySplit="3" topLeftCell="B4" activePane="bottomRight" state="frozen"/>
      <selection pane="bottomRight" activeCell="A10" sqref="A10"/>
      <selection pane="bottomLeft"/>
      <selection pane="topRight"/>
    </sheetView>
  </sheetViews>
  <sheetFormatPr defaultRowHeight="1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  <col min="36" max="36" width="6.7109375" customWidth="1"/>
    <col min="37" max="37" width="5" bestFit="1" customWidth="1"/>
    <col min="38" max="38" width="4.85546875" bestFit="1" customWidth="1"/>
    <col min="39" max="39" width="7.28515625" bestFit="1" customWidth="1"/>
  </cols>
  <sheetData>
    <row r="1" spans="1:39" ht="15" customHeight="1" thickBot="1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</row>
    <row r="2" spans="1:39" ht="15" customHeight="1">
      <c r="A2" s="158">
        <v>45748</v>
      </c>
      <c r="B2" s="36">
        <v>1</v>
      </c>
      <c r="C2" s="37">
        <v>2</v>
      </c>
      <c r="D2" s="37">
        <v>3</v>
      </c>
      <c r="E2" s="37">
        <v>4</v>
      </c>
      <c r="F2" s="19">
        <v>5</v>
      </c>
      <c r="G2" s="19">
        <v>6</v>
      </c>
      <c r="H2" s="37">
        <v>7</v>
      </c>
      <c r="I2" s="37">
        <v>8</v>
      </c>
      <c r="J2" s="37">
        <v>9</v>
      </c>
      <c r="K2" s="37">
        <v>10</v>
      </c>
      <c r="L2" s="37">
        <v>11</v>
      </c>
      <c r="M2" s="19">
        <v>12</v>
      </c>
      <c r="N2" s="19">
        <v>13</v>
      </c>
      <c r="O2" s="37">
        <v>14</v>
      </c>
      <c r="P2" s="37">
        <v>15</v>
      </c>
      <c r="Q2" s="37">
        <v>16</v>
      </c>
      <c r="R2" s="37">
        <v>17</v>
      </c>
      <c r="S2" s="28">
        <v>18</v>
      </c>
      <c r="T2" s="19">
        <v>19</v>
      </c>
      <c r="U2" s="28">
        <v>20</v>
      </c>
      <c r="V2" s="37">
        <v>21</v>
      </c>
      <c r="W2" s="37">
        <v>22</v>
      </c>
      <c r="X2" s="37">
        <v>23</v>
      </c>
      <c r="Y2" s="37">
        <v>24</v>
      </c>
      <c r="Z2" s="28">
        <v>25</v>
      </c>
      <c r="AA2" s="19">
        <v>26</v>
      </c>
      <c r="AB2" s="19">
        <v>27</v>
      </c>
      <c r="AC2" s="37">
        <v>28</v>
      </c>
      <c r="AD2" s="37">
        <v>29</v>
      </c>
      <c r="AE2" s="37">
        <v>30</v>
      </c>
      <c r="AG2" s="171" t="s">
        <v>1</v>
      </c>
      <c r="AH2" s="172"/>
      <c r="AI2" s="173"/>
      <c r="AK2" s="171" t="s">
        <v>2</v>
      </c>
      <c r="AL2" s="172"/>
      <c r="AM2" s="173"/>
    </row>
    <row r="3" spans="1:39" ht="15" customHeight="1" thickBot="1">
      <c r="A3" s="159"/>
      <c r="B3" s="36" t="s">
        <v>9</v>
      </c>
      <c r="C3" s="37" t="s">
        <v>3</v>
      </c>
      <c r="D3" s="37" t="s">
        <v>4</v>
      </c>
      <c r="E3" s="37" t="s">
        <v>5</v>
      </c>
      <c r="F3" s="19" t="s">
        <v>6</v>
      </c>
      <c r="G3" s="19" t="s">
        <v>7</v>
      </c>
      <c r="H3" s="37" t="s">
        <v>8</v>
      </c>
      <c r="I3" s="37" t="s">
        <v>9</v>
      </c>
      <c r="J3" s="37" t="s">
        <v>3</v>
      </c>
      <c r="K3" s="37" t="s">
        <v>4</v>
      </c>
      <c r="L3" s="37" t="s">
        <v>5</v>
      </c>
      <c r="M3" s="19" t="s">
        <v>6</v>
      </c>
      <c r="N3" s="19" t="s">
        <v>7</v>
      </c>
      <c r="O3" s="37" t="s">
        <v>8</v>
      </c>
      <c r="P3" s="37" t="s">
        <v>9</v>
      </c>
      <c r="Q3" s="37" t="s">
        <v>3</v>
      </c>
      <c r="R3" s="37" t="s">
        <v>4</v>
      </c>
      <c r="S3" s="28" t="s">
        <v>5</v>
      </c>
      <c r="T3" s="19" t="s">
        <v>6</v>
      </c>
      <c r="U3" s="28" t="s">
        <v>7</v>
      </c>
      <c r="V3" s="75" t="s">
        <v>8</v>
      </c>
      <c r="W3" s="75" t="s">
        <v>9</v>
      </c>
      <c r="X3" s="75" t="s">
        <v>3</v>
      </c>
      <c r="Y3" s="37" t="s">
        <v>4</v>
      </c>
      <c r="Z3" s="28" t="s">
        <v>5</v>
      </c>
      <c r="AA3" s="19" t="s">
        <v>6</v>
      </c>
      <c r="AB3" s="19" t="s">
        <v>7</v>
      </c>
      <c r="AC3" s="37" t="s">
        <v>8</v>
      </c>
      <c r="AD3" s="37" t="s">
        <v>9</v>
      </c>
      <c r="AE3" s="37" t="s">
        <v>3</v>
      </c>
      <c r="AG3" s="20">
        <v>2024</v>
      </c>
      <c r="AH3" s="21" t="s">
        <v>11</v>
      </c>
      <c r="AI3" s="22" t="s">
        <v>12</v>
      </c>
      <c r="AK3" s="20">
        <v>2025</v>
      </c>
      <c r="AL3" s="21" t="s">
        <v>11</v>
      </c>
      <c r="AM3" s="22" t="s">
        <v>13</v>
      </c>
    </row>
    <row r="4" spans="1:39" ht="15" customHeight="1">
      <c r="A4" s="64" t="s">
        <v>14</v>
      </c>
      <c r="B4" s="72" t="s">
        <v>16</v>
      </c>
      <c r="C4" s="72" t="s">
        <v>16</v>
      </c>
      <c r="D4" s="72" t="s">
        <v>16</v>
      </c>
      <c r="E4" s="72" t="s">
        <v>16</v>
      </c>
      <c r="F4" s="4" t="s">
        <v>17</v>
      </c>
      <c r="G4" s="4" t="s">
        <v>17</v>
      </c>
      <c r="H4" s="72" t="s">
        <v>16</v>
      </c>
      <c r="I4" s="72" t="s">
        <v>16</v>
      </c>
      <c r="J4" s="72" t="s">
        <v>16</v>
      </c>
      <c r="K4" s="72" t="s">
        <v>16</v>
      </c>
      <c r="L4" s="72" t="s">
        <v>16</v>
      </c>
      <c r="M4" s="4" t="s">
        <v>17</v>
      </c>
      <c r="N4" s="4" t="s">
        <v>17</v>
      </c>
      <c r="O4" s="72" t="s">
        <v>16</v>
      </c>
      <c r="P4" s="72" t="s">
        <v>16</v>
      </c>
      <c r="Q4" s="72" t="s">
        <v>16</v>
      </c>
      <c r="R4" s="72" t="s">
        <v>16</v>
      </c>
      <c r="S4" s="27" t="s">
        <v>15</v>
      </c>
      <c r="T4" s="72" t="s">
        <v>20</v>
      </c>
      <c r="U4" s="84" t="s">
        <v>17</v>
      </c>
      <c r="V4" s="84" t="s">
        <v>17</v>
      </c>
      <c r="W4" s="83" t="s">
        <v>26</v>
      </c>
      <c r="X4" s="83" t="s">
        <v>26</v>
      </c>
      <c r="Y4" s="128" t="s">
        <v>27</v>
      </c>
      <c r="Z4" s="27" t="s">
        <v>15</v>
      </c>
      <c r="AA4" s="4" t="s">
        <v>17</v>
      </c>
      <c r="AB4" s="4" t="s">
        <v>17</v>
      </c>
      <c r="AC4" s="72" t="s">
        <v>16</v>
      </c>
      <c r="AD4" s="72" t="s">
        <v>16</v>
      </c>
      <c r="AE4" s="72" t="s">
        <v>16</v>
      </c>
      <c r="AG4" s="1">
        <f>'MAR25'!AJ4</f>
        <v>0</v>
      </c>
      <c r="AH4" s="1">
        <f t="shared" ref="AH4:AH10" si="0">COUNTIF(B4:AE4,"UA")</f>
        <v>0</v>
      </c>
      <c r="AI4" s="1">
        <f t="shared" ref="AI4:AI7" si="1">AG4-AH4</f>
        <v>0</v>
      </c>
      <c r="AK4" s="1">
        <f>'MAR25'!AN4</f>
        <v>22</v>
      </c>
      <c r="AL4" s="1">
        <f>COUNTIF(B4:AE4,"U")</f>
        <v>2</v>
      </c>
      <c r="AM4" s="1">
        <f>AK4-AL4</f>
        <v>20</v>
      </c>
    </row>
    <row r="5" spans="1:39" ht="15" customHeight="1">
      <c r="A5" s="65" t="s">
        <v>19</v>
      </c>
      <c r="B5" s="72" t="s">
        <v>20</v>
      </c>
      <c r="C5" s="72" t="s">
        <v>20</v>
      </c>
      <c r="D5" s="72" t="s">
        <v>20</v>
      </c>
      <c r="E5" s="72" t="s">
        <v>20</v>
      </c>
      <c r="F5" s="4" t="s">
        <v>17</v>
      </c>
      <c r="G5" s="4" t="s">
        <v>17</v>
      </c>
      <c r="H5" s="72" t="s">
        <v>20</v>
      </c>
      <c r="I5" s="72" t="s">
        <v>20</v>
      </c>
      <c r="J5" s="72" t="s">
        <v>20</v>
      </c>
      <c r="K5" s="72" t="s">
        <v>20</v>
      </c>
      <c r="L5" s="72" t="s">
        <v>20</v>
      </c>
      <c r="M5" s="4" t="s">
        <v>17</v>
      </c>
      <c r="N5" s="4" t="s">
        <v>17</v>
      </c>
      <c r="O5" s="72" t="s">
        <v>20</v>
      </c>
      <c r="P5" s="72" t="s">
        <v>20</v>
      </c>
      <c r="Q5" s="72" t="s">
        <v>20</v>
      </c>
      <c r="R5" s="72" t="s">
        <v>16</v>
      </c>
      <c r="S5" s="72" t="s">
        <v>16</v>
      </c>
      <c r="T5" s="72" t="s">
        <v>16</v>
      </c>
      <c r="U5" s="4" t="s">
        <v>17</v>
      </c>
      <c r="V5" s="4" t="s">
        <v>17</v>
      </c>
      <c r="W5" s="129" t="s">
        <v>20</v>
      </c>
      <c r="X5" s="129" t="s">
        <v>20</v>
      </c>
      <c r="Y5" s="72" t="s">
        <v>20</v>
      </c>
      <c r="Z5" s="27" t="s">
        <v>15</v>
      </c>
      <c r="AA5" s="4" t="s">
        <v>17</v>
      </c>
      <c r="AB5" s="4" t="s">
        <v>17</v>
      </c>
      <c r="AC5" s="72" t="s">
        <v>20</v>
      </c>
      <c r="AD5" s="72" t="s">
        <v>20</v>
      </c>
      <c r="AE5" s="72" t="s">
        <v>20</v>
      </c>
      <c r="AG5" s="1">
        <f>'MAR25'!AJ5</f>
        <v>0</v>
      </c>
      <c r="AH5" s="1">
        <f>COUNTIF(B5:AE5,"UA")</f>
        <v>0</v>
      </c>
      <c r="AI5" s="1">
        <f>AG5-AH5</f>
        <v>0</v>
      </c>
      <c r="AK5" s="1">
        <f>'MAR25'!AN5</f>
        <v>19</v>
      </c>
      <c r="AL5" s="1">
        <f>COUNTIF(B5:AE5,"U")</f>
        <v>0</v>
      </c>
      <c r="AM5" s="1">
        <f>AK5-AL5</f>
        <v>19</v>
      </c>
    </row>
    <row r="6" spans="1:39" ht="15" customHeight="1">
      <c r="A6" s="65" t="s">
        <v>22</v>
      </c>
      <c r="B6" s="4" t="s">
        <v>17</v>
      </c>
      <c r="C6" s="4" t="s">
        <v>17</v>
      </c>
      <c r="D6" s="82" t="s">
        <v>23</v>
      </c>
      <c r="E6" s="82" t="s">
        <v>23</v>
      </c>
      <c r="F6" s="82" t="s">
        <v>23</v>
      </c>
      <c r="G6" s="82" t="s">
        <v>23</v>
      </c>
      <c r="H6" s="82" t="s">
        <v>23</v>
      </c>
      <c r="I6" s="4" t="s">
        <v>17</v>
      </c>
      <c r="J6" s="4" t="s">
        <v>17</v>
      </c>
      <c r="K6" s="81" t="s">
        <v>21</v>
      </c>
      <c r="L6" s="81" t="s">
        <v>21</v>
      </c>
      <c r="M6" s="81" t="s">
        <v>21</v>
      </c>
      <c r="N6" s="81" t="s">
        <v>21</v>
      </c>
      <c r="O6" s="4" t="s">
        <v>17</v>
      </c>
      <c r="P6" s="4" t="s">
        <v>17</v>
      </c>
      <c r="Q6" s="81" t="s">
        <v>21</v>
      </c>
      <c r="R6" s="81" t="s">
        <v>21</v>
      </c>
      <c r="S6" s="72" t="s">
        <v>16</v>
      </c>
      <c r="T6" s="82" t="s">
        <v>23</v>
      </c>
      <c r="U6" s="4" t="s">
        <v>17</v>
      </c>
      <c r="V6" s="4" t="s">
        <v>17</v>
      </c>
      <c r="W6" s="82" t="s">
        <v>91</v>
      </c>
      <c r="X6" s="82" t="s">
        <v>23</v>
      </c>
      <c r="Y6" s="82" t="s">
        <v>23</v>
      </c>
      <c r="Z6" s="27" t="s">
        <v>15</v>
      </c>
      <c r="AA6" s="82" t="s">
        <v>23</v>
      </c>
      <c r="AB6" s="4" t="s">
        <v>17</v>
      </c>
      <c r="AC6" s="4" t="s">
        <v>17</v>
      </c>
      <c r="AD6" s="82" t="s">
        <v>23</v>
      </c>
      <c r="AE6" s="82" t="s">
        <v>23</v>
      </c>
      <c r="AG6" s="1">
        <f>'MAR25'!AJ6</f>
        <v>0</v>
      </c>
      <c r="AH6" s="1">
        <f t="shared" si="0"/>
        <v>0</v>
      </c>
      <c r="AI6" s="1">
        <f t="shared" si="1"/>
        <v>0</v>
      </c>
      <c r="AK6" s="1">
        <f>'MAR25'!AN6</f>
        <v>22</v>
      </c>
      <c r="AL6" s="1">
        <f t="shared" ref="AL6:AL10" si="2">COUNTIF(B6:AE6,"U")</f>
        <v>0</v>
      </c>
      <c r="AM6" s="1">
        <f t="shared" ref="AM6" si="3">AK6-AL6</f>
        <v>22</v>
      </c>
    </row>
    <row r="7" spans="1:39" ht="15" customHeight="1">
      <c r="A7" s="65" t="s">
        <v>24</v>
      </c>
      <c r="B7" s="81" t="s">
        <v>21</v>
      </c>
      <c r="C7" s="81" t="s">
        <v>21</v>
      </c>
      <c r="D7" s="4" t="s">
        <v>17</v>
      </c>
      <c r="E7" s="4" t="s">
        <v>17</v>
      </c>
      <c r="F7" s="82" t="s">
        <v>23</v>
      </c>
      <c r="G7" s="82" t="s">
        <v>23</v>
      </c>
      <c r="H7" s="82" t="s">
        <v>23</v>
      </c>
      <c r="I7" s="82" t="s">
        <v>23</v>
      </c>
      <c r="J7" s="82" t="s">
        <v>23</v>
      </c>
      <c r="K7" s="4" t="s">
        <v>17</v>
      </c>
      <c r="L7" s="4" t="s">
        <v>17</v>
      </c>
      <c r="M7" s="81" t="s">
        <v>21</v>
      </c>
      <c r="N7" s="81" t="s">
        <v>21</v>
      </c>
      <c r="O7" s="81" t="s">
        <v>21</v>
      </c>
      <c r="P7" s="81" t="s">
        <v>21</v>
      </c>
      <c r="Q7" s="4" t="s">
        <v>17</v>
      </c>
      <c r="R7" s="72" t="s">
        <v>16</v>
      </c>
      <c r="S7" s="72" t="s">
        <v>16</v>
      </c>
      <c r="T7" s="72" t="s">
        <v>16</v>
      </c>
      <c r="U7" s="27" t="s">
        <v>15</v>
      </c>
      <c r="V7" s="4" t="s">
        <v>17</v>
      </c>
      <c r="W7" s="4" t="s">
        <v>17</v>
      </c>
      <c r="X7" s="4" t="s">
        <v>17</v>
      </c>
      <c r="Y7" s="81" t="s">
        <v>21</v>
      </c>
      <c r="Z7" s="81" t="s">
        <v>21</v>
      </c>
      <c r="AA7" s="134" t="s">
        <v>44</v>
      </c>
      <c r="AB7" s="81" t="s">
        <v>21</v>
      </c>
      <c r="AC7" s="81" t="s">
        <v>21</v>
      </c>
      <c r="AD7" s="4" t="s">
        <v>17</v>
      </c>
      <c r="AE7" s="4" t="s">
        <v>17</v>
      </c>
      <c r="AG7" s="1">
        <f>'MAR25'!AJ7</f>
        <v>0</v>
      </c>
      <c r="AH7" s="1">
        <f t="shared" si="0"/>
        <v>0</v>
      </c>
      <c r="AI7" s="1">
        <f t="shared" si="1"/>
        <v>0</v>
      </c>
      <c r="AK7" s="1">
        <f>'MAR25'!AN7</f>
        <v>22</v>
      </c>
      <c r="AL7" s="1">
        <f t="shared" si="2"/>
        <v>0</v>
      </c>
      <c r="AM7" s="1">
        <f>AK7-AL7</f>
        <v>22</v>
      </c>
    </row>
    <row r="8" spans="1:39" ht="15" customHeight="1">
      <c r="A8" s="65" t="s">
        <v>25</v>
      </c>
      <c r="B8" s="82" t="s">
        <v>23</v>
      </c>
      <c r="C8" s="82" t="s">
        <v>23</v>
      </c>
      <c r="D8" s="82" t="s">
        <v>23</v>
      </c>
      <c r="E8" s="4" t="s">
        <v>17</v>
      </c>
      <c r="F8" s="4" t="s">
        <v>17</v>
      </c>
      <c r="G8" s="81" t="s">
        <v>21</v>
      </c>
      <c r="H8" s="81" t="s">
        <v>21</v>
      </c>
      <c r="I8" s="81" t="s">
        <v>21</v>
      </c>
      <c r="J8" s="81" t="s">
        <v>21</v>
      </c>
      <c r="K8" s="4" t="s">
        <v>17</v>
      </c>
      <c r="L8" s="4" t="s">
        <v>17</v>
      </c>
      <c r="M8" s="82" t="s">
        <v>23</v>
      </c>
      <c r="N8" s="82" t="s">
        <v>23</v>
      </c>
      <c r="O8" s="82" t="s">
        <v>23</v>
      </c>
      <c r="P8" s="82" t="s">
        <v>23</v>
      </c>
      <c r="Q8" s="82" t="s">
        <v>23</v>
      </c>
      <c r="R8" s="4" t="s">
        <v>17</v>
      </c>
      <c r="S8" s="4" t="s">
        <v>17</v>
      </c>
      <c r="T8" s="81" t="s">
        <v>21</v>
      </c>
      <c r="U8" s="81" t="s">
        <v>21</v>
      </c>
      <c r="V8" s="81" t="s">
        <v>21</v>
      </c>
      <c r="W8" s="81" t="s">
        <v>21</v>
      </c>
      <c r="X8" s="4" t="s">
        <v>17</v>
      </c>
      <c r="Y8" s="4" t="s">
        <v>17</v>
      </c>
      <c r="Z8" s="82" t="s">
        <v>23</v>
      </c>
      <c r="AA8" s="82" t="s">
        <v>23</v>
      </c>
      <c r="AB8" s="82" t="s">
        <v>23</v>
      </c>
      <c r="AC8" s="82" t="s">
        <v>23</v>
      </c>
      <c r="AD8" s="82" t="s">
        <v>23</v>
      </c>
      <c r="AE8" s="4" t="s">
        <v>17</v>
      </c>
      <c r="AG8" s="1">
        <f>'MAR25'!AJ8</f>
        <v>0</v>
      </c>
      <c r="AH8" s="1">
        <f t="shared" si="0"/>
        <v>0</v>
      </c>
      <c r="AI8" s="1">
        <f t="shared" ref="AI8:AI10" si="4">AG8-AH8</f>
        <v>0</v>
      </c>
      <c r="AK8" s="1">
        <f>'MAR25'!AN8</f>
        <v>18</v>
      </c>
      <c r="AL8" s="1">
        <f t="shared" si="2"/>
        <v>0</v>
      </c>
      <c r="AM8" s="1">
        <f>AK8-AL8</f>
        <v>18</v>
      </c>
    </row>
    <row r="9" spans="1:39" ht="15" customHeight="1">
      <c r="A9" s="66" t="s">
        <v>28</v>
      </c>
      <c r="B9" s="81" t="s">
        <v>21</v>
      </c>
      <c r="C9" s="81" t="s">
        <v>21</v>
      </c>
      <c r="D9" s="81" t="s">
        <v>21</v>
      </c>
      <c r="E9" s="81" t="s">
        <v>21</v>
      </c>
      <c r="F9" s="81" t="s">
        <v>21</v>
      </c>
      <c r="G9" s="4" t="s">
        <v>17</v>
      </c>
      <c r="H9" s="4" t="s">
        <v>17</v>
      </c>
      <c r="I9" s="82" t="s">
        <v>23</v>
      </c>
      <c r="J9" s="82" t="s">
        <v>23</v>
      </c>
      <c r="K9" s="82" t="s">
        <v>23</v>
      </c>
      <c r="L9" s="82" t="s">
        <v>23</v>
      </c>
      <c r="M9" s="4" t="s">
        <v>17</v>
      </c>
      <c r="N9" s="4" t="s">
        <v>17</v>
      </c>
      <c r="O9" s="81" t="s">
        <v>21</v>
      </c>
      <c r="P9" s="81" t="s">
        <v>21</v>
      </c>
      <c r="Q9" s="81" t="s">
        <v>21</v>
      </c>
      <c r="R9" s="81" t="s">
        <v>21</v>
      </c>
      <c r="S9" s="4" t="s">
        <v>17</v>
      </c>
      <c r="T9" s="4" t="s">
        <v>17</v>
      </c>
      <c r="U9" s="82" t="s">
        <v>23</v>
      </c>
      <c r="V9" s="82" t="s">
        <v>23</v>
      </c>
      <c r="W9" s="82" t="s">
        <v>91</v>
      </c>
      <c r="X9" s="82" t="s">
        <v>23</v>
      </c>
      <c r="Y9" s="82" t="s">
        <v>23</v>
      </c>
      <c r="Z9" s="4" t="s">
        <v>17</v>
      </c>
      <c r="AA9" s="4" t="s">
        <v>17</v>
      </c>
      <c r="AB9" s="81" t="s">
        <v>21</v>
      </c>
      <c r="AC9" s="81" t="s">
        <v>21</v>
      </c>
      <c r="AD9" s="81" t="s">
        <v>21</v>
      </c>
      <c r="AE9" s="81" t="s">
        <v>21</v>
      </c>
      <c r="AG9" s="1">
        <f>'MAR25'!AJ9</f>
        <v>0</v>
      </c>
      <c r="AH9" s="1">
        <f t="shared" si="0"/>
        <v>0</v>
      </c>
      <c r="AI9" s="1">
        <f t="shared" si="4"/>
        <v>0</v>
      </c>
      <c r="AK9" s="1">
        <f>'MAR25'!AN9</f>
        <v>22</v>
      </c>
      <c r="AL9" s="1">
        <f t="shared" si="2"/>
        <v>0</v>
      </c>
      <c r="AM9" s="1">
        <f t="shared" ref="AM9:AM10" si="5">AK9-AL9</f>
        <v>22</v>
      </c>
    </row>
    <row r="10" spans="1:39" ht="15" customHeight="1">
      <c r="A10" s="65" t="s">
        <v>29</v>
      </c>
      <c r="B10" s="4" t="s">
        <v>17</v>
      </c>
      <c r="C10" s="82" t="s">
        <v>23</v>
      </c>
      <c r="D10" s="82" t="s">
        <v>23</v>
      </c>
      <c r="E10" s="82" t="s">
        <v>23</v>
      </c>
      <c r="F10" s="82" t="s">
        <v>23</v>
      </c>
      <c r="G10" s="4" t="s">
        <v>17</v>
      </c>
      <c r="H10" s="4" t="s">
        <v>17</v>
      </c>
      <c r="I10" s="81" t="s">
        <v>21</v>
      </c>
      <c r="J10" s="81" t="s">
        <v>21</v>
      </c>
      <c r="K10" s="81" t="s">
        <v>21</v>
      </c>
      <c r="L10" s="133" t="s">
        <v>92</v>
      </c>
      <c r="M10" s="81" t="s">
        <v>21</v>
      </c>
      <c r="N10" s="4" t="s">
        <v>17</v>
      </c>
      <c r="O10" s="4" t="s">
        <v>17</v>
      </c>
      <c r="P10" s="82" t="s">
        <v>23</v>
      </c>
      <c r="Q10" s="82" t="s">
        <v>23</v>
      </c>
      <c r="R10" s="82" t="s">
        <v>23</v>
      </c>
      <c r="S10" s="27" t="s">
        <v>15</v>
      </c>
      <c r="T10" s="4" t="s">
        <v>17</v>
      </c>
      <c r="U10" s="4" t="s">
        <v>17</v>
      </c>
      <c r="V10" s="81" t="s">
        <v>21</v>
      </c>
      <c r="W10" s="81" t="s">
        <v>21</v>
      </c>
      <c r="X10" s="81" t="s">
        <v>21</v>
      </c>
      <c r="Y10" s="81" t="s">
        <v>21</v>
      </c>
      <c r="Z10" s="4" t="s">
        <v>17</v>
      </c>
      <c r="AA10" s="4" t="s">
        <v>17</v>
      </c>
      <c r="AB10" s="82" t="s">
        <v>23</v>
      </c>
      <c r="AC10" s="82" t="s">
        <v>23</v>
      </c>
      <c r="AD10" s="82" t="s">
        <v>23</v>
      </c>
      <c r="AE10" s="82" t="s">
        <v>23</v>
      </c>
      <c r="AG10" s="1">
        <f>'MAR25'!AJ10</f>
        <v>0</v>
      </c>
      <c r="AH10" s="1">
        <f t="shared" si="0"/>
        <v>0</v>
      </c>
      <c r="AI10" s="1">
        <f t="shared" si="4"/>
        <v>0</v>
      </c>
      <c r="AK10" s="1">
        <f>'MAR25'!AN10</f>
        <v>22</v>
      </c>
      <c r="AL10" s="1">
        <f t="shared" si="2"/>
        <v>0</v>
      </c>
      <c r="AM10" s="1">
        <f t="shared" si="5"/>
        <v>22</v>
      </c>
    </row>
    <row r="11" spans="1:39" ht="15.75" thickBot="1"/>
    <row r="12" spans="1:39" ht="15.75" thickBot="1">
      <c r="A12" s="67" t="s">
        <v>31</v>
      </c>
      <c r="B12" s="68">
        <f t="shared" ref="B12:AE12" si="6">COUNTIF(B2:B10,"P22")</f>
        <v>0</v>
      </c>
      <c r="C12" s="68">
        <f t="shared" si="6"/>
        <v>0</v>
      </c>
      <c r="D12" s="68">
        <f t="shared" si="6"/>
        <v>0</v>
      </c>
      <c r="E12" s="68">
        <f t="shared" si="6"/>
        <v>0</v>
      </c>
      <c r="F12" s="68">
        <f t="shared" si="6"/>
        <v>0</v>
      </c>
      <c r="G12" s="68">
        <f t="shared" si="6"/>
        <v>0</v>
      </c>
      <c r="H12" s="68">
        <f t="shared" si="6"/>
        <v>0</v>
      </c>
      <c r="I12" s="68">
        <f t="shared" si="6"/>
        <v>0</v>
      </c>
      <c r="J12" s="68">
        <f t="shared" si="6"/>
        <v>0</v>
      </c>
      <c r="K12" s="68">
        <f t="shared" si="6"/>
        <v>0</v>
      </c>
      <c r="L12" s="68">
        <f t="shared" si="6"/>
        <v>0</v>
      </c>
      <c r="M12" s="68">
        <f t="shared" si="6"/>
        <v>0</v>
      </c>
      <c r="N12" s="68">
        <f t="shared" si="6"/>
        <v>0</v>
      </c>
      <c r="O12" s="68">
        <f t="shared" si="6"/>
        <v>0</v>
      </c>
      <c r="P12" s="68">
        <f t="shared" si="6"/>
        <v>0</v>
      </c>
      <c r="Q12" s="68">
        <f t="shared" si="6"/>
        <v>0</v>
      </c>
      <c r="R12" s="68">
        <f t="shared" si="6"/>
        <v>0</v>
      </c>
      <c r="S12" s="68">
        <f t="shared" si="6"/>
        <v>0</v>
      </c>
      <c r="T12" s="68">
        <f t="shared" si="6"/>
        <v>0</v>
      </c>
      <c r="U12" s="68">
        <f t="shared" si="6"/>
        <v>0</v>
      </c>
      <c r="V12" s="68">
        <f t="shared" si="6"/>
        <v>0</v>
      </c>
      <c r="W12" s="68">
        <f t="shared" si="6"/>
        <v>0</v>
      </c>
      <c r="X12" s="68">
        <f t="shared" si="6"/>
        <v>0</v>
      </c>
      <c r="Y12" s="68">
        <f t="shared" si="6"/>
        <v>0</v>
      </c>
      <c r="Z12" s="68">
        <f t="shared" si="6"/>
        <v>0</v>
      </c>
      <c r="AA12" s="68">
        <f t="shared" si="6"/>
        <v>0</v>
      </c>
      <c r="AB12" s="68">
        <f t="shared" si="6"/>
        <v>0</v>
      </c>
      <c r="AC12" s="68">
        <f t="shared" si="6"/>
        <v>0</v>
      </c>
      <c r="AD12" s="68">
        <f t="shared" si="6"/>
        <v>0</v>
      </c>
      <c r="AE12" s="68">
        <f t="shared" si="6"/>
        <v>0</v>
      </c>
    </row>
    <row r="13" spans="1:39" ht="15.75" thickBot="1">
      <c r="A13" s="69" t="s">
        <v>32</v>
      </c>
      <c r="B13" s="70">
        <f t="shared" ref="B13:AE13" si="7">COUNTIF(B2:B10,"P06")</f>
        <v>2</v>
      </c>
      <c r="C13" s="70">
        <f t="shared" si="7"/>
        <v>2</v>
      </c>
      <c r="D13" s="70">
        <f t="shared" si="7"/>
        <v>1</v>
      </c>
      <c r="E13" s="70">
        <f t="shared" si="7"/>
        <v>1</v>
      </c>
      <c r="F13" s="70">
        <f t="shared" si="7"/>
        <v>1</v>
      </c>
      <c r="G13" s="70">
        <f t="shared" si="7"/>
        <v>1</v>
      </c>
      <c r="H13" s="70">
        <f t="shared" si="7"/>
        <v>1</v>
      </c>
      <c r="I13" s="70">
        <f t="shared" si="7"/>
        <v>2</v>
      </c>
      <c r="J13" s="70">
        <f t="shared" si="7"/>
        <v>2</v>
      </c>
      <c r="K13" s="70">
        <f t="shared" si="7"/>
        <v>2</v>
      </c>
      <c r="L13" s="70">
        <f t="shared" si="7"/>
        <v>1</v>
      </c>
      <c r="M13" s="70">
        <f t="shared" si="7"/>
        <v>3</v>
      </c>
      <c r="N13" s="70">
        <f t="shared" si="7"/>
        <v>2</v>
      </c>
      <c r="O13" s="70">
        <f t="shared" si="7"/>
        <v>2</v>
      </c>
      <c r="P13" s="70">
        <f t="shared" si="7"/>
        <v>2</v>
      </c>
      <c r="Q13" s="70">
        <f t="shared" si="7"/>
        <v>2</v>
      </c>
      <c r="R13" s="70">
        <f t="shared" si="7"/>
        <v>2</v>
      </c>
      <c r="S13" s="70">
        <f t="shared" si="7"/>
        <v>0</v>
      </c>
      <c r="T13" s="70">
        <f t="shared" si="7"/>
        <v>1</v>
      </c>
      <c r="U13" s="70">
        <f t="shared" si="7"/>
        <v>1</v>
      </c>
      <c r="V13" s="70">
        <f t="shared" si="7"/>
        <v>2</v>
      </c>
      <c r="W13" s="70">
        <f t="shared" si="7"/>
        <v>2</v>
      </c>
      <c r="X13" s="70">
        <f t="shared" si="7"/>
        <v>1</v>
      </c>
      <c r="Y13" s="70">
        <f t="shared" si="7"/>
        <v>2</v>
      </c>
      <c r="Z13" s="70">
        <f t="shared" si="7"/>
        <v>1</v>
      </c>
      <c r="AA13" s="70">
        <f t="shared" si="7"/>
        <v>0</v>
      </c>
      <c r="AB13" s="70">
        <f t="shared" si="7"/>
        <v>2</v>
      </c>
      <c r="AC13" s="70">
        <f t="shared" si="7"/>
        <v>2</v>
      </c>
      <c r="AD13" s="70">
        <f t="shared" si="7"/>
        <v>1</v>
      </c>
      <c r="AE13" s="70">
        <f t="shared" si="7"/>
        <v>1</v>
      </c>
    </row>
    <row r="14" spans="1:39">
      <c r="A14" s="71" t="s">
        <v>33</v>
      </c>
      <c r="B14" s="70">
        <f t="shared" ref="B14:AE14" si="8">COUNTIF(B2:B10,"P14")</f>
        <v>1</v>
      </c>
      <c r="C14" s="70">
        <f t="shared" si="8"/>
        <v>2</v>
      </c>
      <c r="D14" s="70">
        <f t="shared" si="8"/>
        <v>3</v>
      </c>
      <c r="E14" s="70">
        <f t="shared" si="8"/>
        <v>2</v>
      </c>
      <c r="F14" s="70">
        <f t="shared" si="8"/>
        <v>3</v>
      </c>
      <c r="G14" s="70">
        <f t="shared" si="8"/>
        <v>2</v>
      </c>
      <c r="H14" s="70">
        <f t="shared" si="8"/>
        <v>2</v>
      </c>
      <c r="I14" s="70">
        <f t="shared" si="8"/>
        <v>2</v>
      </c>
      <c r="J14" s="70">
        <f t="shared" si="8"/>
        <v>2</v>
      </c>
      <c r="K14" s="70">
        <f t="shared" si="8"/>
        <v>1</v>
      </c>
      <c r="L14" s="70">
        <f t="shared" si="8"/>
        <v>1</v>
      </c>
      <c r="M14" s="70">
        <f t="shared" si="8"/>
        <v>1</v>
      </c>
      <c r="N14" s="70">
        <f t="shared" si="8"/>
        <v>1</v>
      </c>
      <c r="O14" s="70">
        <f t="shared" si="8"/>
        <v>1</v>
      </c>
      <c r="P14" s="70">
        <f t="shared" si="8"/>
        <v>2</v>
      </c>
      <c r="Q14" s="70">
        <f t="shared" si="8"/>
        <v>2</v>
      </c>
      <c r="R14" s="70">
        <f t="shared" si="8"/>
        <v>1</v>
      </c>
      <c r="S14" s="70">
        <f t="shared" si="8"/>
        <v>0</v>
      </c>
      <c r="T14" s="70">
        <f t="shared" si="8"/>
        <v>1</v>
      </c>
      <c r="U14" s="70">
        <f t="shared" si="8"/>
        <v>1</v>
      </c>
      <c r="V14" s="70">
        <f t="shared" si="8"/>
        <v>1</v>
      </c>
      <c r="W14" s="70">
        <f t="shared" si="8"/>
        <v>0</v>
      </c>
      <c r="X14" s="70">
        <f t="shared" si="8"/>
        <v>2</v>
      </c>
      <c r="Y14" s="70">
        <f t="shared" si="8"/>
        <v>2</v>
      </c>
      <c r="Z14" s="70">
        <f t="shared" si="8"/>
        <v>1</v>
      </c>
      <c r="AA14" s="70">
        <f t="shared" si="8"/>
        <v>2</v>
      </c>
      <c r="AB14" s="70">
        <f t="shared" si="8"/>
        <v>2</v>
      </c>
      <c r="AC14" s="70">
        <f t="shared" si="8"/>
        <v>2</v>
      </c>
      <c r="AD14" s="70">
        <f t="shared" si="8"/>
        <v>3</v>
      </c>
      <c r="AE14" s="70">
        <f t="shared" si="8"/>
        <v>2</v>
      </c>
    </row>
    <row r="19" spans="5:34" ht="15" customHeight="1">
      <c r="E19" s="5"/>
      <c r="F19" s="174" t="s">
        <v>34</v>
      </c>
      <c r="G19" s="174"/>
      <c r="H19" s="174"/>
      <c r="I19" s="174" t="s">
        <v>35</v>
      </c>
      <c r="J19" s="174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27"/>
      <c r="AC19" s="127"/>
      <c r="AD19" s="127"/>
      <c r="AE19" s="127"/>
      <c r="AF19" s="127"/>
      <c r="AG19" s="127"/>
      <c r="AH19" s="127"/>
    </row>
    <row r="20" spans="5:34" ht="14.25" customHeight="1">
      <c r="E20" s="60" t="s">
        <v>21</v>
      </c>
      <c r="F20" s="169" t="s">
        <v>40</v>
      </c>
      <c r="G20" s="170"/>
      <c r="H20" s="170"/>
      <c r="I20" s="170" t="s">
        <v>41</v>
      </c>
      <c r="J20" s="170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27"/>
      <c r="AC20" s="127"/>
      <c r="AD20" s="127"/>
      <c r="AE20" s="127"/>
      <c r="AF20" s="127"/>
      <c r="AG20" s="127"/>
      <c r="AH20" s="127"/>
    </row>
    <row r="21" spans="5:34" ht="15" customHeight="1">
      <c r="E21" s="61" t="s">
        <v>16</v>
      </c>
      <c r="F21" s="169" t="s">
        <v>46</v>
      </c>
      <c r="G21" s="170"/>
      <c r="H21" s="170"/>
      <c r="I21" s="170" t="s">
        <v>47</v>
      </c>
      <c r="J21" s="170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27"/>
      <c r="AC21" s="127"/>
      <c r="AD21" s="127"/>
      <c r="AE21" s="127"/>
      <c r="AF21" s="127"/>
      <c r="AG21" s="127"/>
      <c r="AH21" s="127"/>
    </row>
    <row r="22" spans="5:34">
      <c r="E22" s="61" t="s">
        <v>20</v>
      </c>
      <c r="F22" s="169" t="s">
        <v>51</v>
      </c>
      <c r="G22" s="170"/>
      <c r="H22" s="170"/>
      <c r="I22" s="170" t="s">
        <v>52</v>
      </c>
      <c r="J22" s="170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>
      <c r="N33" s="14" t="s">
        <v>86</v>
      </c>
      <c r="O33" s="50" t="s">
        <v>87</v>
      </c>
      <c r="P33" s="51"/>
      <c r="Q33" s="51"/>
      <c r="R33" s="51"/>
      <c r="S33" s="51"/>
      <c r="T33" s="15" t="s">
        <v>93</v>
      </c>
      <c r="U33" s="50" t="s">
        <v>94</v>
      </c>
      <c r="V33" s="51"/>
      <c r="W33" s="51"/>
      <c r="X33" s="51"/>
      <c r="Y33" s="52"/>
    </row>
  </sheetData>
  <mergeCells count="12">
    <mergeCell ref="F22:H22"/>
    <mergeCell ref="I22:J22"/>
    <mergeCell ref="A1:AE1"/>
    <mergeCell ref="A2:A3"/>
    <mergeCell ref="AG2:AI2"/>
    <mergeCell ref="AK2:AM2"/>
    <mergeCell ref="F19:H19"/>
    <mergeCell ref="I19:J19"/>
    <mergeCell ref="F21:H21"/>
    <mergeCell ref="I21:J21"/>
    <mergeCell ref="F20:H20"/>
    <mergeCell ref="I20:J20"/>
  </mergeCells>
  <conditionalFormatting sqref="B12:AE14">
    <cfRule type="cellIs" dxfId="8" priority="1" operator="equal">
      <formula>0</formula>
    </cfRule>
  </conditionalFormatting>
  <pageMargins left="0.25" right="0.25" top="0.75" bottom="0.75" header="0.3" footer="0.3"/>
  <pageSetup scale="5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K33"/>
  <sheetViews>
    <sheetView zoomScaleNormal="100" workbookViewId="0">
      <pane xSplit="1" ySplit="3" topLeftCell="B4" activePane="bottomRight" state="frozen"/>
      <selection pane="bottomRight" activeCell="Q7" sqref="Q7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7.28515625" bestFit="1" customWidth="1"/>
  </cols>
  <sheetData>
    <row r="1" spans="1:37" ht="15" customHeight="1" thickBot="1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</row>
    <row r="2" spans="1:37" ht="15" customHeight="1">
      <c r="A2" s="158">
        <v>45778</v>
      </c>
      <c r="B2" s="28">
        <v>1</v>
      </c>
      <c r="C2" s="37">
        <v>2</v>
      </c>
      <c r="D2" s="19">
        <v>3</v>
      </c>
      <c r="E2" s="19">
        <v>4</v>
      </c>
      <c r="F2" s="37">
        <v>5</v>
      </c>
      <c r="G2" s="37">
        <v>6</v>
      </c>
      <c r="H2" s="37">
        <v>7</v>
      </c>
      <c r="I2" s="37">
        <v>8</v>
      </c>
      <c r="J2" s="37">
        <v>9</v>
      </c>
      <c r="K2" s="19">
        <v>10</v>
      </c>
      <c r="L2" s="19">
        <v>11</v>
      </c>
      <c r="M2" s="37">
        <v>12</v>
      </c>
      <c r="N2" s="37">
        <v>13</v>
      </c>
      <c r="O2" s="37">
        <v>14</v>
      </c>
      <c r="P2" s="37">
        <v>15</v>
      </c>
      <c r="Q2" s="37">
        <v>16</v>
      </c>
      <c r="R2" s="19">
        <v>17</v>
      </c>
      <c r="S2" s="19">
        <v>18</v>
      </c>
      <c r="T2" s="37">
        <v>19</v>
      </c>
      <c r="U2" s="37">
        <v>20</v>
      </c>
      <c r="V2" s="37">
        <v>21</v>
      </c>
      <c r="W2" s="37">
        <v>22</v>
      </c>
      <c r="X2" s="37">
        <v>23</v>
      </c>
      <c r="Y2" s="19">
        <v>24</v>
      </c>
      <c r="Z2" s="19">
        <v>25</v>
      </c>
      <c r="AA2" s="37">
        <v>26</v>
      </c>
      <c r="AB2" s="37">
        <v>27</v>
      </c>
      <c r="AC2" s="37">
        <v>28</v>
      </c>
      <c r="AD2" s="37">
        <v>29</v>
      </c>
      <c r="AE2" s="37">
        <v>30</v>
      </c>
      <c r="AF2" s="19">
        <v>31</v>
      </c>
      <c r="AH2" s="171" t="s">
        <v>2</v>
      </c>
      <c r="AI2" s="172"/>
      <c r="AJ2" s="173"/>
    </row>
    <row r="3" spans="1:37" ht="15" customHeight="1" thickBot="1">
      <c r="A3" s="159"/>
      <c r="B3" s="28" t="s">
        <v>4</v>
      </c>
      <c r="C3" s="37" t="s">
        <v>5</v>
      </c>
      <c r="D3" s="19" t="s">
        <v>6</v>
      </c>
      <c r="E3" s="19" t="s">
        <v>7</v>
      </c>
      <c r="F3" s="37" t="s">
        <v>8</v>
      </c>
      <c r="G3" s="37" t="s">
        <v>9</v>
      </c>
      <c r="H3" s="37" t="s">
        <v>3</v>
      </c>
      <c r="I3" s="37" t="s">
        <v>4</v>
      </c>
      <c r="J3" s="37" t="s">
        <v>5</v>
      </c>
      <c r="K3" s="19" t="s">
        <v>6</v>
      </c>
      <c r="L3" s="19" t="s">
        <v>7</v>
      </c>
      <c r="M3" s="37" t="s">
        <v>8</v>
      </c>
      <c r="N3" s="37" t="s">
        <v>9</v>
      </c>
      <c r="O3" s="37" t="s">
        <v>3</v>
      </c>
      <c r="P3" s="37" t="s">
        <v>4</v>
      </c>
      <c r="Q3" s="37" t="s">
        <v>5</v>
      </c>
      <c r="R3" s="19" t="s">
        <v>6</v>
      </c>
      <c r="S3" s="19" t="s">
        <v>7</v>
      </c>
      <c r="T3" s="37" t="s">
        <v>8</v>
      </c>
      <c r="U3" s="37" t="s">
        <v>9</v>
      </c>
      <c r="V3" s="37" t="s">
        <v>3</v>
      </c>
      <c r="W3" s="37" t="s">
        <v>4</v>
      </c>
      <c r="X3" s="37" t="s">
        <v>5</v>
      </c>
      <c r="Y3" s="19" t="s">
        <v>6</v>
      </c>
      <c r="Z3" s="19" t="s">
        <v>7</v>
      </c>
      <c r="AA3" s="37" t="s">
        <v>8</v>
      </c>
      <c r="AB3" s="37" t="s">
        <v>9</v>
      </c>
      <c r="AC3" s="37" t="s">
        <v>3</v>
      </c>
      <c r="AD3" s="37" t="s">
        <v>4</v>
      </c>
      <c r="AE3" s="37" t="s">
        <v>5</v>
      </c>
      <c r="AF3" s="19" t="s">
        <v>6</v>
      </c>
      <c r="AH3" s="20">
        <v>2025</v>
      </c>
      <c r="AI3" s="21" t="s">
        <v>11</v>
      </c>
      <c r="AJ3" s="22" t="s">
        <v>13</v>
      </c>
    </row>
    <row r="4" spans="1:37" ht="15" customHeight="1">
      <c r="A4" s="64" t="s">
        <v>14</v>
      </c>
      <c r="B4" s="27" t="s">
        <v>15</v>
      </c>
      <c r="C4" s="72" t="s">
        <v>16</v>
      </c>
      <c r="D4" s="4" t="s">
        <v>17</v>
      </c>
      <c r="E4" s="4" t="s">
        <v>17</v>
      </c>
      <c r="F4" s="72" t="s">
        <v>16</v>
      </c>
      <c r="G4" s="130" t="s">
        <v>83</v>
      </c>
      <c r="H4" s="130" t="s">
        <v>83</v>
      </c>
      <c r="I4" s="130" t="s">
        <v>83</v>
      </c>
      <c r="J4" s="72" t="s">
        <v>16</v>
      </c>
      <c r="K4" s="4" t="s">
        <v>17</v>
      </c>
      <c r="L4" s="4" t="s">
        <v>17</v>
      </c>
      <c r="M4" s="72" t="s">
        <v>16</v>
      </c>
      <c r="N4" s="72" t="s">
        <v>16</v>
      </c>
      <c r="O4" s="72" t="s">
        <v>16</v>
      </c>
      <c r="P4" s="72" t="s">
        <v>16</v>
      </c>
      <c r="Q4" s="72" t="s">
        <v>95</v>
      </c>
      <c r="R4" s="4" t="s">
        <v>17</v>
      </c>
      <c r="S4" s="4" t="s">
        <v>17</v>
      </c>
      <c r="T4" s="72" t="s">
        <v>16</v>
      </c>
      <c r="U4" s="134" t="s">
        <v>30</v>
      </c>
      <c r="V4" s="134" t="s">
        <v>30</v>
      </c>
      <c r="W4" s="134" t="s">
        <v>30</v>
      </c>
      <c r="X4" s="72" t="s">
        <v>16</v>
      </c>
      <c r="Y4" s="4" t="s">
        <v>17</v>
      </c>
      <c r="Z4" s="4" t="s">
        <v>17</v>
      </c>
      <c r="AA4" s="72" t="s">
        <v>16</v>
      </c>
      <c r="AB4" s="72" t="s">
        <v>16</v>
      </c>
      <c r="AC4" s="72" t="s">
        <v>16</v>
      </c>
      <c r="AD4" s="72" t="s">
        <v>16</v>
      </c>
      <c r="AE4" s="72" t="s">
        <v>16</v>
      </c>
      <c r="AF4" s="4" t="s">
        <v>17</v>
      </c>
      <c r="AH4" s="1">
        <f>'APR25'!AM4</f>
        <v>20</v>
      </c>
      <c r="AI4" s="1">
        <f t="shared" ref="AI4:AI9" si="0">COUNTIF(B4:AF4,"U")</f>
        <v>0</v>
      </c>
      <c r="AJ4" s="1">
        <f t="shared" ref="AJ4:AJ7" si="1">AH4-AI4</f>
        <v>20</v>
      </c>
    </row>
    <row r="5" spans="1:37" s="2" customFormat="1" ht="15" customHeight="1">
      <c r="A5" s="65" t="s">
        <v>19</v>
      </c>
      <c r="B5" s="27" t="s">
        <v>15</v>
      </c>
      <c r="C5" s="72" t="s">
        <v>20</v>
      </c>
      <c r="D5" s="4" t="s">
        <v>17</v>
      </c>
      <c r="E5" s="4" t="s">
        <v>17</v>
      </c>
      <c r="F5" s="72" t="s">
        <v>20</v>
      </c>
      <c r="G5" s="97" t="s">
        <v>20</v>
      </c>
      <c r="H5" s="97" t="s">
        <v>20</v>
      </c>
      <c r="I5" s="97" t="s">
        <v>20</v>
      </c>
      <c r="J5" s="72" t="s">
        <v>20</v>
      </c>
      <c r="K5" s="4" t="s">
        <v>17</v>
      </c>
      <c r="L5" s="4" t="s">
        <v>17</v>
      </c>
      <c r="M5" s="72" t="s">
        <v>20</v>
      </c>
      <c r="N5" s="72" t="s">
        <v>20</v>
      </c>
      <c r="O5" s="72" t="s">
        <v>20</v>
      </c>
      <c r="P5" s="72" t="s">
        <v>20</v>
      </c>
      <c r="Q5" s="72" t="s">
        <v>20</v>
      </c>
      <c r="R5" s="4" t="s">
        <v>17</v>
      </c>
      <c r="S5" s="4" t="s">
        <v>17</v>
      </c>
      <c r="T5" s="72" t="s">
        <v>20</v>
      </c>
      <c r="U5" s="134" t="s">
        <v>30</v>
      </c>
      <c r="V5" s="72" t="s">
        <v>20</v>
      </c>
      <c r="W5" s="72" t="s">
        <v>20</v>
      </c>
      <c r="X5" s="72" t="s">
        <v>20</v>
      </c>
      <c r="Y5" s="4" t="s">
        <v>17</v>
      </c>
      <c r="Z5" s="4" t="s">
        <v>17</v>
      </c>
      <c r="AA5" s="72" t="s">
        <v>20</v>
      </c>
      <c r="AB5" s="72" t="s">
        <v>20</v>
      </c>
      <c r="AC5" s="72" t="s">
        <v>20</v>
      </c>
      <c r="AD5" s="72" t="s">
        <v>20</v>
      </c>
      <c r="AE5" s="72" t="s">
        <v>20</v>
      </c>
      <c r="AF5" s="4" t="s">
        <v>17</v>
      </c>
      <c r="AG5"/>
      <c r="AH5" s="1">
        <f>'APR25'!AM5</f>
        <v>19</v>
      </c>
      <c r="AI5" s="1">
        <f>COUNTIF(B5:AF5,"U")</f>
        <v>0</v>
      </c>
      <c r="AJ5" s="1">
        <f>AH5-AI5</f>
        <v>19</v>
      </c>
      <c r="AK5"/>
    </row>
    <row r="6" spans="1:37" ht="15" customHeight="1">
      <c r="A6" s="65" t="s">
        <v>22</v>
      </c>
      <c r="B6" s="82" t="s">
        <v>23</v>
      </c>
      <c r="C6" s="82" t="s">
        <v>23</v>
      </c>
      <c r="D6" s="4" t="s">
        <v>17</v>
      </c>
      <c r="E6" s="4" t="s">
        <v>17</v>
      </c>
      <c r="F6" s="131" t="s">
        <v>21</v>
      </c>
      <c r="G6" s="130" t="s">
        <v>83</v>
      </c>
      <c r="H6" s="130" t="s">
        <v>83</v>
      </c>
      <c r="I6" s="130" t="s">
        <v>83</v>
      </c>
      <c r="J6" s="92" t="s">
        <v>17</v>
      </c>
      <c r="K6" s="4" t="s">
        <v>17</v>
      </c>
      <c r="L6" s="82" t="s">
        <v>23</v>
      </c>
      <c r="M6" s="82" t="s">
        <v>23</v>
      </c>
      <c r="N6" s="82" t="s">
        <v>23</v>
      </c>
      <c r="O6" s="82" t="s">
        <v>23</v>
      </c>
      <c r="P6" s="82" t="s">
        <v>23</v>
      </c>
      <c r="Q6" s="4" t="s">
        <v>17</v>
      </c>
      <c r="R6" s="4" t="s">
        <v>17</v>
      </c>
      <c r="S6" s="81" t="s">
        <v>21</v>
      </c>
      <c r="T6" s="81" t="s">
        <v>21</v>
      </c>
      <c r="U6" s="81" t="s">
        <v>21</v>
      </c>
      <c r="V6" s="81" t="s">
        <v>21</v>
      </c>
      <c r="W6" s="4" t="s">
        <v>17</v>
      </c>
      <c r="X6" s="4" t="s">
        <v>17</v>
      </c>
      <c r="Y6" s="82" t="s">
        <v>23</v>
      </c>
      <c r="Z6" s="82" t="s">
        <v>23</v>
      </c>
      <c r="AA6" s="82" t="s">
        <v>23</v>
      </c>
      <c r="AB6" s="82" t="s">
        <v>23</v>
      </c>
      <c r="AC6" s="4" t="s">
        <v>17</v>
      </c>
      <c r="AD6" s="4" t="s">
        <v>17</v>
      </c>
      <c r="AE6" s="81" t="s">
        <v>21</v>
      </c>
      <c r="AF6" s="82" t="s">
        <v>23</v>
      </c>
      <c r="AH6" s="1">
        <v>34</v>
      </c>
      <c r="AI6" s="1">
        <f t="shared" si="0"/>
        <v>0</v>
      </c>
      <c r="AJ6" s="1">
        <f t="shared" si="1"/>
        <v>34</v>
      </c>
    </row>
    <row r="7" spans="1:37" ht="15" customHeight="1">
      <c r="A7" s="65" t="s">
        <v>24</v>
      </c>
      <c r="B7" s="81" t="s">
        <v>21</v>
      </c>
      <c r="C7" s="81" t="s">
        <v>21</v>
      </c>
      <c r="D7" s="81" t="s">
        <v>21</v>
      </c>
      <c r="E7" s="81" t="s">
        <v>21</v>
      </c>
      <c r="F7" s="4" t="s">
        <v>17</v>
      </c>
      <c r="G7" s="86" t="s">
        <v>17</v>
      </c>
      <c r="H7" s="132" t="s">
        <v>23</v>
      </c>
      <c r="I7" s="132" t="s">
        <v>23</v>
      </c>
      <c r="J7" s="83" t="s">
        <v>26</v>
      </c>
      <c r="K7" s="83" t="s">
        <v>26</v>
      </c>
      <c r="L7" s="4" t="s">
        <v>17</v>
      </c>
      <c r="M7" s="4" t="s">
        <v>17</v>
      </c>
      <c r="N7" s="83" t="s">
        <v>26</v>
      </c>
      <c r="O7" s="81" t="s">
        <v>92</v>
      </c>
      <c r="P7" s="81" t="s">
        <v>21</v>
      </c>
      <c r="Q7" s="81" t="s">
        <v>21</v>
      </c>
      <c r="R7" s="4" t="s">
        <v>17</v>
      </c>
      <c r="S7" s="4" t="s">
        <v>17</v>
      </c>
      <c r="T7" s="82" t="s">
        <v>23</v>
      </c>
      <c r="U7" s="82" t="s">
        <v>23</v>
      </c>
      <c r="V7" s="82" t="s">
        <v>23</v>
      </c>
      <c r="W7" s="82" t="s">
        <v>23</v>
      </c>
      <c r="X7" s="82" t="s">
        <v>23</v>
      </c>
      <c r="Y7" s="4" t="s">
        <v>17</v>
      </c>
      <c r="Z7" s="4" t="s">
        <v>17</v>
      </c>
      <c r="AA7" s="81" t="s">
        <v>21</v>
      </c>
      <c r="AB7" s="81" t="s">
        <v>21</v>
      </c>
      <c r="AC7" s="81" t="s">
        <v>21</v>
      </c>
      <c r="AD7" s="81" t="s">
        <v>21</v>
      </c>
      <c r="AE7" s="4" t="s">
        <v>17</v>
      </c>
      <c r="AF7" s="4" t="s">
        <v>17</v>
      </c>
      <c r="AH7" s="1">
        <f>'APR25'!AM7</f>
        <v>22</v>
      </c>
      <c r="AI7" s="1">
        <f t="shared" si="0"/>
        <v>3</v>
      </c>
      <c r="AJ7" s="1">
        <f t="shared" si="1"/>
        <v>19</v>
      </c>
    </row>
    <row r="8" spans="1:37" ht="15" customHeight="1">
      <c r="A8" s="65" t="s">
        <v>25</v>
      </c>
      <c r="B8" s="4" t="s">
        <v>17</v>
      </c>
      <c r="C8" s="82" t="s">
        <v>23</v>
      </c>
      <c r="D8" s="82" t="s">
        <v>23</v>
      </c>
      <c r="E8" s="82" t="s">
        <v>23</v>
      </c>
      <c r="F8" s="82" t="s">
        <v>91</v>
      </c>
      <c r="G8" s="4" t="s">
        <v>17</v>
      </c>
      <c r="H8" s="4" t="s">
        <v>17</v>
      </c>
      <c r="I8" s="81" t="s">
        <v>21</v>
      </c>
      <c r="J8" s="81" t="s">
        <v>21</v>
      </c>
      <c r="K8" s="81" t="s">
        <v>21</v>
      </c>
      <c r="L8" s="81" t="s">
        <v>21</v>
      </c>
      <c r="M8" s="4" t="s">
        <v>17</v>
      </c>
      <c r="N8" s="4" t="s">
        <v>17</v>
      </c>
      <c r="O8" s="82" t="s">
        <v>23</v>
      </c>
      <c r="P8" s="82" t="s">
        <v>23</v>
      </c>
      <c r="Q8" s="82" t="s">
        <v>23</v>
      </c>
      <c r="R8" s="82" t="s">
        <v>23</v>
      </c>
      <c r="S8" s="82" t="s">
        <v>23</v>
      </c>
      <c r="T8" s="4" t="s">
        <v>17</v>
      </c>
      <c r="U8" s="4" t="s">
        <v>17</v>
      </c>
      <c r="V8" s="81" t="s">
        <v>21</v>
      </c>
      <c r="W8" s="81" t="s">
        <v>21</v>
      </c>
      <c r="X8" s="81" t="s">
        <v>21</v>
      </c>
      <c r="Y8" s="81" t="s">
        <v>21</v>
      </c>
      <c r="Z8" s="4" t="s">
        <v>17</v>
      </c>
      <c r="AA8" s="4" t="s">
        <v>17</v>
      </c>
      <c r="AB8" s="82" t="s">
        <v>23</v>
      </c>
      <c r="AC8" s="82" t="s">
        <v>23</v>
      </c>
      <c r="AD8" s="82" t="s">
        <v>23</v>
      </c>
      <c r="AE8" s="82" t="s">
        <v>23</v>
      </c>
      <c r="AF8" s="4" t="s">
        <v>17</v>
      </c>
      <c r="AH8" s="1">
        <f>'APR25'!AM8</f>
        <v>18</v>
      </c>
      <c r="AI8" s="1">
        <f t="shared" si="0"/>
        <v>0</v>
      </c>
      <c r="AJ8" s="1">
        <f t="shared" ref="AJ8:AJ10" si="2">AH8-AI8</f>
        <v>18</v>
      </c>
    </row>
    <row r="9" spans="1:37" ht="15" customHeight="1">
      <c r="A9" s="66" t="s">
        <v>28</v>
      </c>
      <c r="B9" s="4" t="s">
        <v>17</v>
      </c>
      <c r="C9" s="4" t="s">
        <v>17</v>
      </c>
      <c r="D9" s="81" t="s">
        <v>21</v>
      </c>
      <c r="E9" s="81" t="s">
        <v>21</v>
      </c>
      <c r="F9" s="81" t="s">
        <v>21</v>
      </c>
      <c r="G9" s="81" t="s">
        <v>21</v>
      </c>
      <c r="H9" s="4" t="s">
        <v>17</v>
      </c>
      <c r="I9" s="4" t="s">
        <v>17</v>
      </c>
      <c r="J9" s="82" t="s">
        <v>23</v>
      </c>
      <c r="K9" s="82" t="s">
        <v>23</v>
      </c>
      <c r="L9" s="82" t="s">
        <v>23</v>
      </c>
      <c r="M9" s="82" t="s">
        <v>23</v>
      </c>
      <c r="N9" s="4" t="s">
        <v>17</v>
      </c>
      <c r="O9" s="4" t="s">
        <v>17</v>
      </c>
      <c r="P9" s="81" t="s">
        <v>21</v>
      </c>
      <c r="Q9" s="81" t="s">
        <v>21</v>
      </c>
      <c r="R9" s="81" t="s">
        <v>21</v>
      </c>
      <c r="S9" s="81" t="s">
        <v>21</v>
      </c>
      <c r="T9" s="81" t="s">
        <v>21</v>
      </c>
      <c r="U9" s="4" t="s">
        <v>17</v>
      </c>
      <c r="V9" s="4" t="s">
        <v>17</v>
      </c>
      <c r="W9" s="82" t="s">
        <v>23</v>
      </c>
      <c r="X9" s="82" t="s">
        <v>23</v>
      </c>
      <c r="Y9" s="82" t="s">
        <v>23</v>
      </c>
      <c r="Z9" s="82" t="s">
        <v>23</v>
      </c>
      <c r="AA9" s="4" t="s">
        <v>17</v>
      </c>
      <c r="AB9" s="4" t="s">
        <v>17</v>
      </c>
      <c r="AC9" s="81" t="s">
        <v>21</v>
      </c>
      <c r="AD9" s="81" t="s">
        <v>21</v>
      </c>
      <c r="AE9" s="81" t="s">
        <v>21</v>
      </c>
      <c r="AF9" s="88" t="s">
        <v>21</v>
      </c>
      <c r="AH9" s="1">
        <f>'APR25'!AM9</f>
        <v>22</v>
      </c>
      <c r="AI9" s="1">
        <f t="shared" si="0"/>
        <v>0</v>
      </c>
      <c r="AJ9" s="1">
        <f t="shared" si="2"/>
        <v>22</v>
      </c>
    </row>
    <row r="10" spans="1:37" s="2" customFormat="1" ht="15" customHeight="1">
      <c r="A10" s="65" t="s">
        <v>29</v>
      </c>
      <c r="B10" s="27" t="s">
        <v>15</v>
      </c>
      <c r="C10" s="4" t="s">
        <v>17</v>
      </c>
      <c r="D10" s="4" t="s">
        <v>17</v>
      </c>
      <c r="E10" s="82" t="s">
        <v>23</v>
      </c>
      <c r="F10" s="82" t="s">
        <v>23</v>
      </c>
      <c r="G10" s="82" t="s">
        <v>23</v>
      </c>
      <c r="H10" s="82" t="s">
        <v>23</v>
      </c>
      <c r="I10" s="4" t="s">
        <v>17</v>
      </c>
      <c r="J10" s="4" t="s">
        <v>17</v>
      </c>
      <c r="K10" s="81" t="s">
        <v>21</v>
      </c>
      <c r="L10" s="81" t="s">
        <v>21</v>
      </c>
      <c r="M10" s="81" t="s">
        <v>21</v>
      </c>
      <c r="N10" s="81" t="s">
        <v>21</v>
      </c>
      <c r="O10" s="4" t="s">
        <v>17</v>
      </c>
      <c r="P10" s="4" t="s">
        <v>17</v>
      </c>
      <c r="Q10" s="83" t="s">
        <v>96</v>
      </c>
      <c r="R10" s="83" t="s">
        <v>26</v>
      </c>
      <c r="S10" s="83" t="s">
        <v>26</v>
      </c>
      <c r="T10" s="83" t="s">
        <v>26</v>
      </c>
      <c r="U10" s="83" t="s">
        <v>26</v>
      </c>
      <c r="V10" s="4" t="s">
        <v>17</v>
      </c>
      <c r="W10" s="4" t="s">
        <v>17</v>
      </c>
      <c r="X10" s="81" t="s">
        <v>21</v>
      </c>
      <c r="Y10" s="81" t="s">
        <v>21</v>
      </c>
      <c r="Z10" s="81" t="s">
        <v>21</v>
      </c>
      <c r="AA10" s="81" t="s">
        <v>21</v>
      </c>
      <c r="AB10" s="4" t="s">
        <v>17</v>
      </c>
      <c r="AC10" s="4" t="s">
        <v>17</v>
      </c>
      <c r="AD10" s="82" t="s">
        <v>23</v>
      </c>
      <c r="AE10" s="91" t="s">
        <v>23</v>
      </c>
      <c r="AF10" s="135" t="s">
        <v>27</v>
      </c>
      <c r="AG10"/>
      <c r="AH10" s="1">
        <f>'APR25'!AM10</f>
        <v>22</v>
      </c>
      <c r="AI10" s="1">
        <f>COUNTIF(B10:AF10,"U")</f>
        <v>4</v>
      </c>
      <c r="AJ10" s="1">
        <f t="shared" si="2"/>
        <v>18</v>
      </c>
      <c r="AK10"/>
    </row>
    <row r="11" spans="1:37" ht="15" customHeight="1" thickBot="1"/>
    <row r="12" spans="1:37" ht="15" customHeight="1" thickBot="1">
      <c r="A12" s="67" t="s">
        <v>31</v>
      </c>
      <c r="B12" s="68">
        <f t="shared" ref="B12:AF12" si="3">COUNTIF(B2:B10,"P22")</f>
        <v>0</v>
      </c>
      <c r="C12" s="68">
        <f t="shared" si="3"/>
        <v>0</v>
      </c>
      <c r="D12" s="68">
        <f t="shared" si="3"/>
        <v>0</v>
      </c>
      <c r="E12" s="68">
        <f t="shared" si="3"/>
        <v>0</v>
      </c>
      <c r="F12" s="68">
        <f t="shared" si="3"/>
        <v>0</v>
      </c>
      <c r="G12" s="68">
        <f t="shared" si="3"/>
        <v>0</v>
      </c>
      <c r="H12" s="68">
        <f t="shared" si="3"/>
        <v>0</v>
      </c>
      <c r="I12" s="68">
        <f t="shared" si="3"/>
        <v>0</v>
      </c>
      <c r="J12" s="68">
        <f t="shared" si="3"/>
        <v>0</v>
      </c>
      <c r="K12" s="68">
        <f t="shared" si="3"/>
        <v>0</v>
      </c>
      <c r="L12" s="68">
        <f t="shared" si="3"/>
        <v>0</v>
      </c>
      <c r="M12" s="68">
        <f t="shared" si="3"/>
        <v>0</v>
      </c>
      <c r="N12" s="68">
        <f t="shared" si="3"/>
        <v>0</v>
      </c>
      <c r="O12" s="68">
        <f t="shared" si="3"/>
        <v>0</v>
      </c>
      <c r="P12" s="68">
        <f t="shared" si="3"/>
        <v>0</v>
      </c>
      <c r="Q12" s="68">
        <f t="shared" si="3"/>
        <v>0</v>
      </c>
      <c r="R12" s="68">
        <f t="shared" si="3"/>
        <v>0</v>
      </c>
      <c r="S12" s="68">
        <f t="shared" si="3"/>
        <v>0</v>
      </c>
      <c r="T12" s="68">
        <f t="shared" si="3"/>
        <v>0</v>
      </c>
      <c r="U12" s="68">
        <f t="shared" si="3"/>
        <v>0</v>
      </c>
      <c r="V12" s="68">
        <f t="shared" si="3"/>
        <v>0</v>
      </c>
      <c r="W12" s="68">
        <f t="shared" si="3"/>
        <v>0</v>
      </c>
      <c r="X12" s="68">
        <f t="shared" si="3"/>
        <v>0</v>
      </c>
      <c r="Y12" s="68">
        <f t="shared" si="3"/>
        <v>0</v>
      </c>
      <c r="Z12" s="68">
        <f t="shared" si="3"/>
        <v>0</v>
      </c>
      <c r="AA12" s="68">
        <f t="shared" si="3"/>
        <v>0</v>
      </c>
      <c r="AB12" s="68">
        <f t="shared" si="3"/>
        <v>0</v>
      </c>
      <c r="AC12" s="68">
        <f t="shared" si="3"/>
        <v>0</v>
      </c>
      <c r="AD12" s="68">
        <f t="shared" si="3"/>
        <v>0</v>
      </c>
      <c r="AE12" s="68">
        <f t="shared" si="3"/>
        <v>0</v>
      </c>
      <c r="AF12" s="68">
        <f t="shared" si="3"/>
        <v>0</v>
      </c>
    </row>
    <row r="13" spans="1:37" ht="15" customHeight="1" thickBot="1">
      <c r="A13" s="69" t="s">
        <v>32</v>
      </c>
      <c r="B13" s="70">
        <f t="shared" ref="B13:AF13" si="4">COUNTIF(B2:B10,"P06")</f>
        <v>1</v>
      </c>
      <c r="C13" s="70">
        <f t="shared" si="4"/>
        <v>1</v>
      </c>
      <c r="D13" s="70">
        <f t="shared" si="4"/>
        <v>2</v>
      </c>
      <c r="E13" s="70">
        <f t="shared" si="4"/>
        <v>2</v>
      </c>
      <c r="F13" s="70">
        <f t="shared" si="4"/>
        <v>2</v>
      </c>
      <c r="G13" s="70">
        <f t="shared" si="4"/>
        <v>1</v>
      </c>
      <c r="H13" s="70">
        <f t="shared" si="4"/>
        <v>0</v>
      </c>
      <c r="I13" s="70">
        <f t="shared" si="4"/>
        <v>1</v>
      </c>
      <c r="J13" s="70">
        <f t="shared" si="4"/>
        <v>1</v>
      </c>
      <c r="K13" s="70">
        <f t="shared" si="4"/>
        <v>2</v>
      </c>
      <c r="L13" s="70">
        <f t="shared" si="4"/>
        <v>2</v>
      </c>
      <c r="M13" s="70">
        <f t="shared" si="4"/>
        <v>1</v>
      </c>
      <c r="N13" s="70">
        <f t="shared" si="4"/>
        <v>1</v>
      </c>
      <c r="O13" s="70">
        <f t="shared" si="4"/>
        <v>0</v>
      </c>
      <c r="P13" s="70">
        <f t="shared" si="4"/>
        <v>2</v>
      </c>
      <c r="Q13" s="70">
        <f t="shared" si="4"/>
        <v>2</v>
      </c>
      <c r="R13" s="70">
        <f t="shared" si="4"/>
        <v>1</v>
      </c>
      <c r="S13" s="70">
        <f t="shared" si="4"/>
        <v>2</v>
      </c>
      <c r="T13" s="70">
        <f t="shared" si="4"/>
        <v>2</v>
      </c>
      <c r="U13" s="70">
        <f t="shared" si="4"/>
        <v>1</v>
      </c>
      <c r="V13" s="70">
        <f t="shared" si="4"/>
        <v>2</v>
      </c>
      <c r="W13" s="70">
        <f t="shared" si="4"/>
        <v>1</v>
      </c>
      <c r="X13" s="70">
        <f t="shared" si="4"/>
        <v>2</v>
      </c>
      <c r="Y13" s="70">
        <f t="shared" si="4"/>
        <v>2</v>
      </c>
      <c r="Z13" s="70">
        <f t="shared" si="4"/>
        <v>1</v>
      </c>
      <c r="AA13" s="70">
        <f t="shared" si="4"/>
        <v>2</v>
      </c>
      <c r="AB13" s="70">
        <f t="shared" si="4"/>
        <v>1</v>
      </c>
      <c r="AC13" s="70">
        <f t="shared" si="4"/>
        <v>2</v>
      </c>
      <c r="AD13" s="70">
        <f t="shared" si="4"/>
        <v>2</v>
      </c>
      <c r="AE13" s="70">
        <f t="shared" si="4"/>
        <v>2</v>
      </c>
      <c r="AF13" s="70">
        <f t="shared" si="4"/>
        <v>1</v>
      </c>
    </row>
    <row r="14" spans="1:37" ht="15" customHeight="1">
      <c r="A14" s="71" t="s">
        <v>33</v>
      </c>
      <c r="B14" s="70">
        <f t="shared" ref="B14:AF14" si="5">COUNTIF(B2:B10,"P14")</f>
        <v>1</v>
      </c>
      <c r="C14" s="70">
        <f t="shared" si="5"/>
        <v>2</v>
      </c>
      <c r="D14" s="70">
        <f t="shared" si="5"/>
        <v>1</v>
      </c>
      <c r="E14" s="70">
        <f t="shared" si="5"/>
        <v>2</v>
      </c>
      <c r="F14" s="70">
        <f t="shared" si="5"/>
        <v>1</v>
      </c>
      <c r="G14" s="70">
        <f t="shared" si="5"/>
        <v>1</v>
      </c>
      <c r="H14" s="70">
        <f t="shared" si="5"/>
        <v>2</v>
      </c>
      <c r="I14" s="70">
        <f t="shared" si="5"/>
        <v>1</v>
      </c>
      <c r="J14" s="70">
        <f t="shared" si="5"/>
        <v>1</v>
      </c>
      <c r="K14" s="70">
        <f t="shared" si="5"/>
        <v>1</v>
      </c>
      <c r="L14" s="70">
        <f t="shared" si="5"/>
        <v>2</v>
      </c>
      <c r="M14" s="70">
        <f t="shared" si="5"/>
        <v>2</v>
      </c>
      <c r="N14" s="70">
        <f t="shared" si="5"/>
        <v>1</v>
      </c>
      <c r="O14" s="70">
        <f t="shared" si="5"/>
        <v>2</v>
      </c>
      <c r="P14" s="70">
        <f t="shared" si="5"/>
        <v>2</v>
      </c>
      <c r="Q14" s="70">
        <f t="shared" si="5"/>
        <v>1</v>
      </c>
      <c r="R14" s="70">
        <f t="shared" si="5"/>
        <v>1</v>
      </c>
      <c r="S14" s="70">
        <f t="shared" si="5"/>
        <v>1</v>
      </c>
      <c r="T14" s="70">
        <f t="shared" si="5"/>
        <v>1</v>
      </c>
      <c r="U14" s="70">
        <f t="shared" si="5"/>
        <v>1</v>
      </c>
      <c r="V14" s="70">
        <f t="shared" si="5"/>
        <v>1</v>
      </c>
      <c r="W14" s="70">
        <f t="shared" si="5"/>
        <v>2</v>
      </c>
      <c r="X14" s="70">
        <f t="shared" si="5"/>
        <v>2</v>
      </c>
      <c r="Y14" s="70">
        <f t="shared" si="5"/>
        <v>2</v>
      </c>
      <c r="Z14" s="70">
        <f t="shared" si="5"/>
        <v>2</v>
      </c>
      <c r="AA14" s="70">
        <f t="shared" si="5"/>
        <v>1</v>
      </c>
      <c r="AB14" s="70">
        <f t="shared" si="5"/>
        <v>2</v>
      </c>
      <c r="AC14" s="70">
        <f t="shared" si="5"/>
        <v>1</v>
      </c>
      <c r="AD14" s="70">
        <f t="shared" si="5"/>
        <v>2</v>
      </c>
      <c r="AE14" s="70">
        <f t="shared" si="5"/>
        <v>2</v>
      </c>
      <c r="AF14" s="70">
        <f t="shared" si="5"/>
        <v>1</v>
      </c>
    </row>
    <row r="15" spans="1:37" ht="15" customHeight="1"/>
    <row r="16" spans="1:37" ht="15" customHeight="1"/>
    <row r="17" spans="5:34" ht="15" customHeight="1"/>
    <row r="18" spans="5:34" ht="15" customHeight="1" thickBot="1"/>
    <row r="19" spans="5:34" ht="15" customHeight="1">
      <c r="E19" s="5"/>
      <c r="F19" s="174" t="s">
        <v>34</v>
      </c>
      <c r="G19" s="174"/>
      <c r="H19" s="174"/>
      <c r="I19" s="174" t="s">
        <v>35</v>
      </c>
      <c r="J19" s="174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60" t="s">
        <v>39</v>
      </c>
      <c r="AC19" s="161"/>
      <c r="AD19" s="161"/>
      <c r="AE19" s="161"/>
      <c r="AF19" s="161"/>
      <c r="AG19" s="161"/>
      <c r="AH19" s="162"/>
    </row>
    <row r="20" spans="5:34" ht="15" customHeight="1">
      <c r="E20" s="60" t="s">
        <v>21</v>
      </c>
      <c r="F20" s="169" t="s">
        <v>40</v>
      </c>
      <c r="G20" s="170"/>
      <c r="H20" s="170"/>
      <c r="I20" s="170" t="s">
        <v>41</v>
      </c>
      <c r="J20" s="170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63"/>
      <c r="AC20" s="164"/>
      <c r="AD20" s="164"/>
      <c r="AE20" s="164"/>
      <c r="AF20" s="164"/>
      <c r="AG20" s="164"/>
      <c r="AH20" s="165"/>
    </row>
    <row r="21" spans="5:34" ht="15.75" thickBot="1">
      <c r="E21" s="61" t="s">
        <v>16</v>
      </c>
      <c r="F21" s="169" t="s">
        <v>46</v>
      </c>
      <c r="G21" s="170"/>
      <c r="H21" s="170"/>
      <c r="I21" s="170" t="s">
        <v>47</v>
      </c>
      <c r="J21" s="170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66"/>
      <c r="AC21" s="167"/>
      <c r="AD21" s="167"/>
      <c r="AE21" s="167"/>
      <c r="AF21" s="167"/>
      <c r="AG21" s="167"/>
      <c r="AH21" s="168"/>
    </row>
    <row r="22" spans="5:34">
      <c r="E22" s="61" t="s">
        <v>20</v>
      </c>
      <c r="F22" s="169" t="s">
        <v>51</v>
      </c>
      <c r="G22" s="170"/>
      <c r="H22" s="170"/>
      <c r="I22" s="170" t="s">
        <v>52</v>
      </c>
      <c r="J22" s="170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2">
    <mergeCell ref="F22:H22"/>
    <mergeCell ref="I22:J22"/>
    <mergeCell ref="F19:H19"/>
    <mergeCell ref="I19:J19"/>
    <mergeCell ref="A1:AF1"/>
    <mergeCell ref="A2:A3"/>
    <mergeCell ref="AH2:AJ2"/>
    <mergeCell ref="AB19:AH21"/>
    <mergeCell ref="F21:H21"/>
    <mergeCell ref="I21:J21"/>
    <mergeCell ref="F20:H20"/>
    <mergeCell ref="I20:J20"/>
  </mergeCells>
  <conditionalFormatting sqref="B12:AF14">
    <cfRule type="cellIs" dxfId="7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87CA9-DAFB-471A-8F73-0E858BCFCDE5}">
  <sheetPr>
    <pageSetUpPr fitToPage="1"/>
  </sheetPr>
  <dimension ref="A1:AI33"/>
  <sheetViews>
    <sheetView zoomScaleNormal="100" workbookViewId="0">
      <pane xSplit="1" ySplit="3" topLeftCell="G13" activePane="bottomRight" state="frozen"/>
      <selection pane="bottomRight" activeCell="AI29" sqref="AI29"/>
      <selection pane="bottomLeft"/>
      <selection pane="topRight"/>
    </sheetView>
  </sheetViews>
  <sheetFormatPr defaultRowHeight="1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</cols>
  <sheetData>
    <row r="1" spans="1:35" ht="15" customHeight="1" thickBot="1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</row>
    <row r="2" spans="1:35" ht="15" customHeight="1">
      <c r="A2" s="158">
        <v>45809</v>
      </c>
      <c r="B2" s="19">
        <v>1</v>
      </c>
      <c r="C2" s="37">
        <v>2</v>
      </c>
      <c r="D2" s="37">
        <v>3</v>
      </c>
      <c r="E2" s="37">
        <v>4</v>
      </c>
      <c r="F2" s="37">
        <v>5</v>
      </c>
      <c r="G2" s="37">
        <v>6</v>
      </c>
      <c r="H2" s="19">
        <v>7</v>
      </c>
      <c r="I2" s="19">
        <v>8</v>
      </c>
      <c r="J2" s="37">
        <v>9</v>
      </c>
      <c r="K2" s="28">
        <v>10</v>
      </c>
      <c r="L2" s="37">
        <v>11</v>
      </c>
      <c r="M2" s="37">
        <v>12</v>
      </c>
      <c r="N2" s="37">
        <v>13</v>
      </c>
      <c r="O2" s="19">
        <v>14</v>
      </c>
      <c r="P2" s="19">
        <v>15</v>
      </c>
      <c r="Q2" s="37">
        <v>16</v>
      </c>
      <c r="R2" s="37">
        <v>17</v>
      </c>
      <c r="S2" s="37">
        <v>18</v>
      </c>
      <c r="T2" s="28">
        <v>19</v>
      </c>
      <c r="U2" s="37">
        <v>20</v>
      </c>
      <c r="V2" s="19">
        <v>21</v>
      </c>
      <c r="W2" s="19">
        <v>22</v>
      </c>
      <c r="X2" s="37">
        <v>23</v>
      </c>
      <c r="Y2" s="28">
        <v>24</v>
      </c>
      <c r="Z2" s="37">
        <v>25</v>
      </c>
      <c r="AA2" s="37">
        <v>26</v>
      </c>
      <c r="AB2" s="37">
        <v>27</v>
      </c>
      <c r="AC2" s="19">
        <v>28</v>
      </c>
      <c r="AD2" s="19">
        <v>29</v>
      </c>
      <c r="AE2" s="37">
        <v>30</v>
      </c>
      <c r="AG2" s="171" t="s">
        <v>2</v>
      </c>
      <c r="AH2" s="172"/>
      <c r="AI2" s="173"/>
    </row>
    <row r="3" spans="1:35" ht="15" customHeight="1" thickBot="1">
      <c r="A3" s="159"/>
      <c r="B3" s="19" t="s">
        <v>7</v>
      </c>
      <c r="C3" s="37" t="s">
        <v>8</v>
      </c>
      <c r="D3" s="37" t="s">
        <v>9</v>
      </c>
      <c r="E3" s="37" t="s">
        <v>3</v>
      </c>
      <c r="F3" s="37" t="s">
        <v>4</v>
      </c>
      <c r="G3" s="37" t="s">
        <v>5</v>
      </c>
      <c r="H3" s="19" t="s">
        <v>6</v>
      </c>
      <c r="I3" s="19" t="s">
        <v>7</v>
      </c>
      <c r="J3" s="37" t="s">
        <v>8</v>
      </c>
      <c r="K3" s="28" t="s">
        <v>9</v>
      </c>
      <c r="L3" s="37" t="s">
        <v>3</v>
      </c>
      <c r="M3" s="37" t="s">
        <v>4</v>
      </c>
      <c r="N3" s="37" t="s">
        <v>5</v>
      </c>
      <c r="O3" s="19" t="s">
        <v>6</v>
      </c>
      <c r="P3" s="19" t="s">
        <v>7</v>
      </c>
      <c r="Q3" s="37" t="s">
        <v>8</v>
      </c>
      <c r="R3" s="37" t="s">
        <v>9</v>
      </c>
      <c r="S3" s="37" t="s">
        <v>3</v>
      </c>
      <c r="T3" s="28" t="s">
        <v>4</v>
      </c>
      <c r="U3" s="37" t="s">
        <v>5</v>
      </c>
      <c r="V3" s="19" t="s">
        <v>6</v>
      </c>
      <c r="W3" s="19" t="s">
        <v>7</v>
      </c>
      <c r="X3" s="37" t="s">
        <v>8</v>
      </c>
      <c r="Y3" s="28" t="s">
        <v>9</v>
      </c>
      <c r="Z3" s="37" t="s">
        <v>3</v>
      </c>
      <c r="AA3" s="37" t="s">
        <v>4</v>
      </c>
      <c r="AB3" s="37" t="s">
        <v>5</v>
      </c>
      <c r="AC3" s="19" t="s">
        <v>6</v>
      </c>
      <c r="AD3" s="19" t="s">
        <v>7</v>
      </c>
      <c r="AE3" s="37" t="s">
        <v>8</v>
      </c>
      <c r="AG3" s="20">
        <v>2025</v>
      </c>
      <c r="AH3" s="21" t="s">
        <v>11</v>
      </c>
      <c r="AI3" s="22" t="s">
        <v>13</v>
      </c>
    </row>
    <row r="4" spans="1:35" ht="15" customHeight="1">
      <c r="A4" s="64" t="s">
        <v>14</v>
      </c>
      <c r="B4" s="4" t="s">
        <v>17</v>
      </c>
      <c r="C4" s="72" t="s">
        <v>16</v>
      </c>
      <c r="D4" s="72" t="s">
        <v>16</v>
      </c>
      <c r="E4" s="72" t="s">
        <v>16</v>
      </c>
      <c r="F4" s="72" t="s">
        <v>16</v>
      </c>
      <c r="G4" s="72" t="s">
        <v>16</v>
      </c>
      <c r="H4" s="4" t="s">
        <v>17</v>
      </c>
      <c r="I4" s="4" t="s">
        <v>17</v>
      </c>
      <c r="J4" s="72" t="s">
        <v>16</v>
      </c>
      <c r="K4" s="98" t="s">
        <v>15</v>
      </c>
      <c r="L4" s="72" t="s">
        <v>16</v>
      </c>
      <c r="M4" s="72" t="s">
        <v>16</v>
      </c>
      <c r="N4" s="72" t="s">
        <v>16</v>
      </c>
      <c r="O4" s="4" t="s">
        <v>17</v>
      </c>
      <c r="P4" s="4" t="s">
        <v>17</v>
      </c>
      <c r="Q4" s="72" t="s">
        <v>16</v>
      </c>
      <c r="R4" s="72" t="s">
        <v>16</v>
      </c>
      <c r="S4" s="72" t="s">
        <v>16</v>
      </c>
      <c r="T4" s="98" t="s">
        <v>15</v>
      </c>
      <c r="U4" s="72" t="s">
        <v>16</v>
      </c>
      <c r="V4" s="4" t="s">
        <v>17</v>
      </c>
      <c r="W4" s="4" t="s">
        <v>17</v>
      </c>
      <c r="X4" s="72" t="s">
        <v>16</v>
      </c>
      <c r="Y4" s="98" t="s">
        <v>15</v>
      </c>
      <c r="Z4" s="72" t="s">
        <v>16</v>
      </c>
      <c r="AA4" s="72" t="s">
        <v>16</v>
      </c>
      <c r="AB4" s="83" t="s">
        <v>26</v>
      </c>
      <c r="AC4" s="4" t="s">
        <v>17</v>
      </c>
      <c r="AD4" s="4" t="s">
        <v>17</v>
      </c>
      <c r="AE4" s="81" t="s">
        <v>21</v>
      </c>
      <c r="AG4" s="1">
        <f>'MAY25'!AJ4</f>
        <v>20</v>
      </c>
      <c r="AH4" s="1">
        <f t="shared" ref="AH4:AH9" si="0">COUNTIF(B4:AE4,"U")</f>
        <v>1</v>
      </c>
      <c r="AI4" s="1">
        <f t="shared" ref="AI4:AI10" si="1">AG4-AH4</f>
        <v>19</v>
      </c>
    </row>
    <row r="5" spans="1:35" s="2" customFormat="1" ht="15" customHeight="1">
      <c r="A5" s="65" t="s">
        <v>19</v>
      </c>
      <c r="B5" s="4" t="s">
        <v>17</v>
      </c>
      <c r="C5" s="72" t="s">
        <v>20</v>
      </c>
      <c r="D5" s="72" t="s">
        <v>20</v>
      </c>
      <c r="E5" s="72" t="s">
        <v>20</v>
      </c>
      <c r="F5" s="72" t="s">
        <v>20</v>
      </c>
      <c r="G5" s="72" t="s">
        <v>20</v>
      </c>
      <c r="H5" s="4" t="s">
        <v>17</v>
      </c>
      <c r="I5" s="4" t="s">
        <v>17</v>
      </c>
      <c r="J5" s="72" t="s">
        <v>20</v>
      </c>
      <c r="K5" s="98" t="s">
        <v>15</v>
      </c>
      <c r="L5" s="83" t="s">
        <v>26</v>
      </c>
      <c r="M5" s="83" t="s">
        <v>26</v>
      </c>
      <c r="N5" s="83" t="s">
        <v>26</v>
      </c>
      <c r="O5" s="4" t="s">
        <v>17</v>
      </c>
      <c r="P5" s="4" t="s">
        <v>17</v>
      </c>
      <c r="Q5" s="83" t="s">
        <v>26</v>
      </c>
      <c r="R5" s="83" t="s">
        <v>26</v>
      </c>
      <c r="S5" s="83" t="s">
        <v>26</v>
      </c>
      <c r="T5" s="98" t="s">
        <v>15</v>
      </c>
      <c r="U5" s="83" t="s">
        <v>26</v>
      </c>
      <c r="V5" s="4" t="s">
        <v>17</v>
      </c>
      <c r="W5" s="4" t="s">
        <v>17</v>
      </c>
      <c r="X5" s="83" t="s">
        <v>26</v>
      </c>
      <c r="Y5" s="98" t="s">
        <v>15</v>
      </c>
      <c r="Z5" s="83" t="s">
        <v>26</v>
      </c>
      <c r="AA5" s="83" t="s">
        <v>26</v>
      </c>
      <c r="AB5" s="83" t="s">
        <v>26</v>
      </c>
      <c r="AC5" s="4" t="s">
        <v>17</v>
      </c>
      <c r="AD5" s="4" t="s">
        <v>17</v>
      </c>
      <c r="AE5" s="72" t="s">
        <v>20</v>
      </c>
      <c r="AF5"/>
      <c r="AG5" s="1">
        <f>'MAY25'!AJ5</f>
        <v>19</v>
      </c>
      <c r="AH5" s="1">
        <f>COUNTIF(B5:AE5,"U")</f>
        <v>11</v>
      </c>
      <c r="AI5" s="1">
        <f>AG5-AH5</f>
        <v>8</v>
      </c>
    </row>
    <row r="6" spans="1:35" ht="15" customHeight="1">
      <c r="A6" s="65" t="s">
        <v>22</v>
      </c>
      <c r="B6" s="83" t="s">
        <v>26</v>
      </c>
      <c r="C6" s="83" t="s">
        <v>26</v>
      </c>
      <c r="D6" s="83" t="s">
        <v>26</v>
      </c>
      <c r="E6" s="4" t="s">
        <v>17</v>
      </c>
      <c r="F6" s="4" t="s">
        <v>17</v>
      </c>
      <c r="G6" s="83" t="s">
        <v>26</v>
      </c>
      <c r="H6" s="83" t="s">
        <v>26</v>
      </c>
      <c r="I6" s="83" t="s">
        <v>26</v>
      </c>
      <c r="J6" s="83" t="s">
        <v>26</v>
      </c>
      <c r="K6" s="4" t="s">
        <v>17</v>
      </c>
      <c r="L6" s="4" t="s">
        <v>17</v>
      </c>
      <c r="M6" s="83" t="s">
        <v>26</v>
      </c>
      <c r="N6" s="83" t="s">
        <v>26</v>
      </c>
      <c r="O6" s="83" t="s">
        <v>26</v>
      </c>
      <c r="P6" s="83" t="s">
        <v>26</v>
      </c>
      <c r="Q6" s="4" t="s">
        <v>17</v>
      </c>
      <c r="R6" s="84" t="s">
        <v>17</v>
      </c>
      <c r="S6" s="83" t="s">
        <v>26</v>
      </c>
      <c r="T6" s="126" t="s">
        <v>15</v>
      </c>
      <c r="U6" s="83" t="s">
        <v>26</v>
      </c>
      <c r="V6" s="83" t="s">
        <v>26</v>
      </c>
      <c r="W6" s="4" t="s">
        <v>17</v>
      </c>
      <c r="X6" s="4" t="s">
        <v>17</v>
      </c>
      <c r="Y6" s="98" t="s">
        <v>15</v>
      </c>
      <c r="Z6" s="83" t="s">
        <v>26</v>
      </c>
      <c r="AA6" s="83" t="s">
        <v>26</v>
      </c>
      <c r="AB6" s="83" t="s">
        <v>26</v>
      </c>
      <c r="AC6" s="83" t="s">
        <v>26</v>
      </c>
      <c r="AD6" s="4" t="s">
        <v>17</v>
      </c>
      <c r="AE6" s="4" t="s">
        <v>17</v>
      </c>
      <c r="AG6" s="1">
        <f>'MAY25'!AJ6</f>
        <v>34</v>
      </c>
      <c r="AH6" s="1">
        <f t="shared" si="0"/>
        <v>18</v>
      </c>
      <c r="AI6" s="1">
        <f t="shared" si="1"/>
        <v>16</v>
      </c>
    </row>
    <row r="7" spans="1:35" ht="15" customHeight="1">
      <c r="A7" s="65" t="s">
        <v>24</v>
      </c>
      <c r="B7" s="82" t="s">
        <v>23</v>
      </c>
      <c r="C7" s="82" t="s">
        <v>23</v>
      </c>
      <c r="D7" s="82" t="s">
        <v>23</v>
      </c>
      <c r="E7" s="82" t="s">
        <v>23</v>
      </c>
      <c r="F7" s="82" t="s">
        <v>23</v>
      </c>
      <c r="G7" s="4" t="s">
        <v>17</v>
      </c>
      <c r="H7" s="4" t="s">
        <v>17</v>
      </c>
      <c r="I7" s="4" t="s">
        <v>17</v>
      </c>
      <c r="J7" s="82" t="s">
        <v>23</v>
      </c>
      <c r="K7" s="82" t="s">
        <v>23</v>
      </c>
      <c r="L7" s="82" t="s">
        <v>23</v>
      </c>
      <c r="M7" s="4" t="s">
        <v>17</v>
      </c>
      <c r="N7" s="4" t="s">
        <v>17</v>
      </c>
      <c r="O7" s="81" t="s">
        <v>21</v>
      </c>
      <c r="P7" s="81" t="s">
        <v>21</v>
      </c>
      <c r="Q7" s="81" t="s">
        <v>21</v>
      </c>
      <c r="R7" s="81" t="s">
        <v>21</v>
      </c>
      <c r="S7" s="86" t="s">
        <v>17</v>
      </c>
      <c r="T7" s="4" t="s">
        <v>17</v>
      </c>
      <c r="U7" s="82" t="s">
        <v>23</v>
      </c>
      <c r="V7" s="82" t="s">
        <v>23</v>
      </c>
      <c r="W7" s="82" t="s">
        <v>23</v>
      </c>
      <c r="X7" s="82" t="s">
        <v>23</v>
      </c>
      <c r="Y7" s="4" t="s">
        <v>17</v>
      </c>
      <c r="Z7" s="81" t="s">
        <v>21</v>
      </c>
      <c r="AA7" s="81" t="s">
        <v>21</v>
      </c>
      <c r="AB7" s="81" t="s">
        <v>21</v>
      </c>
      <c r="AC7" s="81" t="s">
        <v>21</v>
      </c>
      <c r="AD7" s="25" t="s">
        <v>44</v>
      </c>
      <c r="AE7" s="25" t="s">
        <v>44</v>
      </c>
      <c r="AG7" s="1">
        <f>'MAY25'!AJ7</f>
        <v>19</v>
      </c>
      <c r="AH7" s="1">
        <f t="shared" si="0"/>
        <v>0</v>
      </c>
      <c r="AI7" s="1">
        <f t="shared" si="1"/>
        <v>19</v>
      </c>
    </row>
    <row r="8" spans="1:35" ht="15" customHeight="1">
      <c r="A8" s="65" t="s">
        <v>25</v>
      </c>
      <c r="B8" s="4" t="s">
        <v>17</v>
      </c>
      <c r="C8" s="81" t="s">
        <v>21</v>
      </c>
      <c r="D8" s="81" t="s">
        <v>21</v>
      </c>
      <c r="E8" s="81" t="s">
        <v>21</v>
      </c>
      <c r="F8" s="81" t="s">
        <v>21</v>
      </c>
      <c r="G8" s="81" t="s">
        <v>21</v>
      </c>
      <c r="H8" s="4" t="s">
        <v>17</v>
      </c>
      <c r="I8" s="4" t="s">
        <v>17</v>
      </c>
      <c r="J8" s="81" t="s">
        <v>21</v>
      </c>
      <c r="K8" s="27" t="s">
        <v>15</v>
      </c>
      <c r="L8" s="9" t="s">
        <v>71</v>
      </c>
      <c r="M8" s="81" t="s">
        <v>21</v>
      </c>
      <c r="N8" s="4" t="s">
        <v>17</v>
      </c>
      <c r="O8" s="4" t="s">
        <v>17</v>
      </c>
      <c r="P8" s="82" t="s">
        <v>23</v>
      </c>
      <c r="Q8" s="82" t="s">
        <v>23</v>
      </c>
      <c r="R8" s="82" t="s">
        <v>23</v>
      </c>
      <c r="S8" s="82" t="s">
        <v>23</v>
      </c>
      <c r="T8" s="4" t="s">
        <v>17</v>
      </c>
      <c r="U8" s="4" t="s">
        <v>17</v>
      </c>
      <c r="V8" s="81" t="s">
        <v>21</v>
      </c>
      <c r="W8" s="81" t="s">
        <v>21</v>
      </c>
      <c r="X8" s="81" t="s">
        <v>21</v>
      </c>
      <c r="Y8" s="81" t="s">
        <v>21</v>
      </c>
      <c r="Z8" s="81" t="s">
        <v>21</v>
      </c>
      <c r="AA8" s="4" t="s">
        <v>17</v>
      </c>
      <c r="AB8" s="4" t="s">
        <v>17</v>
      </c>
      <c r="AC8" s="82" t="s">
        <v>23</v>
      </c>
      <c r="AD8" s="82" t="s">
        <v>23</v>
      </c>
      <c r="AE8" s="82" t="s">
        <v>23</v>
      </c>
      <c r="AG8" s="1">
        <f>'MAY25'!AJ8</f>
        <v>18</v>
      </c>
      <c r="AH8" s="1">
        <f t="shared" si="0"/>
        <v>0</v>
      </c>
      <c r="AI8" s="1">
        <f t="shared" si="1"/>
        <v>18</v>
      </c>
    </row>
    <row r="9" spans="1:35" ht="15" customHeight="1">
      <c r="A9" s="66" t="s">
        <v>28</v>
      </c>
      <c r="B9" s="4" t="s">
        <v>17</v>
      </c>
      <c r="C9" s="4" t="s">
        <v>17</v>
      </c>
      <c r="D9" s="82" t="s">
        <v>23</v>
      </c>
      <c r="E9" s="82" t="s">
        <v>23</v>
      </c>
      <c r="F9" s="82" t="s">
        <v>23</v>
      </c>
      <c r="G9" s="82" t="s">
        <v>23</v>
      </c>
      <c r="H9" s="82" t="s">
        <v>23</v>
      </c>
      <c r="I9" s="82" t="s">
        <v>23</v>
      </c>
      <c r="J9" s="4" t="s">
        <v>17</v>
      </c>
      <c r="K9" s="81" t="s">
        <v>21</v>
      </c>
      <c r="L9" s="81" t="s">
        <v>21</v>
      </c>
      <c r="M9" s="81" t="s">
        <v>21</v>
      </c>
      <c r="N9" s="81" t="s">
        <v>21</v>
      </c>
      <c r="O9" s="4" t="s">
        <v>17</v>
      </c>
      <c r="P9" s="4" t="s">
        <v>17</v>
      </c>
      <c r="Q9" s="82" t="s">
        <v>23</v>
      </c>
      <c r="R9" s="82" t="s">
        <v>23</v>
      </c>
      <c r="S9" s="82" t="s">
        <v>23</v>
      </c>
      <c r="T9" s="82" t="s">
        <v>23</v>
      </c>
      <c r="U9" s="4" t="s">
        <v>17</v>
      </c>
      <c r="V9" s="4" t="s">
        <v>17</v>
      </c>
      <c r="W9" s="81" t="s">
        <v>21</v>
      </c>
      <c r="X9" s="81" t="s">
        <v>21</v>
      </c>
      <c r="Y9" s="98" t="s">
        <v>15</v>
      </c>
      <c r="Z9" s="4" t="s">
        <v>17</v>
      </c>
      <c r="AA9" s="83" t="s">
        <v>26</v>
      </c>
      <c r="AB9" s="4" t="s">
        <v>17</v>
      </c>
      <c r="AC9" s="4" t="s">
        <v>17</v>
      </c>
      <c r="AD9" s="83" t="s">
        <v>26</v>
      </c>
      <c r="AE9" s="82" t="s">
        <v>23</v>
      </c>
      <c r="AG9" s="1">
        <f>'MAY25'!AJ9</f>
        <v>22</v>
      </c>
      <c r="AH9" s="1">
        <f t="shared" si="0"/>
        <v>2</v>
      </c>
      <c r="AI9" s="1">
        <f t="shared" si="1"/>
        <v>20</v>
      </c>
    </row>
    <row r="10" spans="1:35" s="2" customFormat="1" ht="15" customHeight="1">
      <c r="A10" s="65" t="s">
        <v>29</v>
      </c>
      <c r="B10" s="81" t="s">
        <v>21</v>
      </c>
      <c r="C10" s="4" t="s">
        <v>17</v>
      </c>
      <c r="D10" s="4" t="s">
        <v>17</v>
      </c>
      <c r="E10" s="81" t="s">
        <v>21</v>
      </c>
      <c r="F10" s="81" t="s">
        <v>21</v>
      </c>
      <c r="G10" s="81" t="s">
        <v>21</v>
      </c>
      <c r="H10" s="81" t="s">
        <v>21</v>
      </c>
      <c r="I10" s="81" t="s">
        <v>21</v>
      </c>
      <c r="J10" s="4" t="s">
        <v>17</v>
      </c>
      <c r="K10" s="4" t="s">
        <v>17</v>
      </c>
      <c r="L10" s="9" t="s">
        <v>71</v>
      </c>
      <c r="M10" s="82" t="s">
        <v>23</v>
      </c>
      <c r="N10" s="82" t="s">
        <v>23</v>
      </c>
      <c r="O10" s="82" t="s">
        <v>23</v>
      </c>
      <c r="P10" s="4" t="s">
        <v>17</v>
      </c>
      <c r="Q10" s="4" t="s">
        <v>17</v>
      </c>
      <c r="R10" s="81" t="s">
        <v>21</v>
      </c>
      <c r="S10" s="81" t="s">
        <v>21</v>
      </c>
      <c r="T10" s="81" t="s">
        <v>21</v>
      </c>
      <c r="U10" s="81" t="s">
        <v>21</v>
      </c>
      <c r="V10" s="4" t="s">
        <v>17</v>
      </c>
      <c r="W10" s="4" t="s">
        <v>17</v>
      </c>
      <c r="X10" s="82" t="s">
        <v>23</v>
      </c>
      <c r="Y10" s="82" t="s">
        <v>23</v>
      </c>
      <c r="Z10" s="82" t="s">
        <v>23</v>
      </c>
      <c r="AA10" s="82" t="s">
        <v>23</v>
      </c>
      <c r="AB10" s="82" t="s">
        <v>23</v>
      </c>
      <c r="AC10" s="4" t="s">
        <v>17</v>
      </c>
      <c r="AD10" s="4" t="s">
        <v>17</v>
      </c>
      <c r="AE10" s="83" t="s">
        <v>26</v>
      </c>
      <c r="AF10"/>
      <c r="AG10" s="1">
        <f>'MAY25'!AJ10</f>
        <v>18</v>
      </c>
      <c r="AH10" s="1">
        <f>COUNTIF(B10:AE10,"U")</f>
        <v>1</v>
      </c>
      <c r="AI10" s="1">
        <f t="shared" si="1"/>
        <v>17</v>
      </c>
    </row>
    <row r="11" spans="1:35" ht="15" customHeight="1" thickBot="1"/>
    <row r="12" spans="1:35" ht="15" customHeight="1" thickBot="1">
      <c r="A12" s="67" t="s">
        <v>31</v>
      </c>
      <c r="B12" s="68">
        <f t="shared" ref="B12:AE12" si="2">COUNTIF(B2:B10,"P22")</f>
        <v>0</v>
      </c>
      <c r="C12" s="68">
        <f t="shared" si="2"/>
        <v>0</v>
      </c>
      <c r="D12" s="68">
        <f t="shared" si="2"/>
        <v>0</v>
      </c>
      <c r="E12" s="68">
        <f t="shared" si="2"/>
        <v>0</v>
      </c>
      <c r="F12" s="68">
        <f t="shared" si="2"/>
        <v>0</v>
      </c>
      <c r="G12" s="68">
        <f t="shared" si="2"/>
        <v>0</v>
      </c>
      <c r="H12" s="68">
        <f t="shared" si="2"/>
        <v>0</v>
      </c>
      <c r="I12" s="68">
        <f t="shared" si="2"/>
        <v>0</v>
      </c>
      <c r="J12" s="68">
        <f t="shared" si="2"/>
        <v>0</v>
      </c>
      <c r="K12" s="68">
        <f t="shared" si="2"/>
        <v>0</v>
      </c>
      <c r="L12" s="68">
        <f t="shared" si="2"/>
        <v>0</v>
      </c>
      <c r="M12" s="68">
        <f t="shared" si="2"/>
        <v>0</v>
      </c>
      <c r="N12" s="68">
        <f t="shared" si="2"/>
        <v>0</v>
      </c>
      <c r="O12" s="68">
        <f t="shared" si="2"/>
        <v>0</v>
      </c>
      <c r="P12" s="68">
        <f t="shared" si="2"/>
        <v>0</v>
      </c>
      <c r="Q12" s="68">
        <f t="shared" si="2"/>
        <v>0</v>
      </c>
      <c r="R12" s="68">
        <f t="shared" si="2"/>
        <v>0</v>
      </c>
      <c r="S12" s="68">
        <f t="shared" si="2"/>
        <v>0</v>
      </c>
      <c r="T12" s="68">
        <f t="shared" si="2"/>
        <v>0</v>
      </c>
      <c r="U12" s="68">
        <f t="shared" si="2"/>
        <v>0</v>
      </c>
      <c r="V12" s="68">
        <f t="shared" si="2"/>
        <v>0</v>
      </c>
      <c r="W12" s="68">
        <f t="shared" si="2"/>
        <v>0</v>
      </c>
      <c r="X12" s="68">
        <f t="shared" si="2"/>
        <v>0</v>
      </c>
      <c r="Y12" s="68">
        <f t="shared" si="2"/>
        <v>0</v>
      </c>
      <c r="Z12" s="68">
        <f t="shared" si="2"/>
        <v>0</v>
      </c>
      <c r="AA12" s="68">
        <f t="shared" si="2"/>
        <v>0</v>
      </c>
      <c r="AB12" s="68">
        <f t="shared" si="2"/>
        <v>0</v>
      </c>
      <c r="AC12" s="68">
        <f t="shared" si="2"/>
        <v>0</v>
      </c>
      <c r="AD12" s="68">
        <f t="shared" si="2"/>
        <v>0</v>
      </c>
      <c r="AE12" s="68">
        <f t="shared" si="2"/>
        <v>0</v>
      </c>
    </row>
    <row r="13" spans="1:35" ht="15" customHeight="1" thickBot="1">
      <c r="A13" s="69" t="s">
        <v>32</v>
      </c>
      <c r="B13" s="70">
        <f t="shared" ref="B13:AE13" si="3">COUNTIF(B2:B10,"P06")</f>
        <v>1</v>
      </c>
      <c r="C13" s="70">
        <f t="shared" si="3"/>
        <v>1</v>
      </c>
      <c r="D13" s="70">
        <f t="shared" si="3"/>
        <v>1</v>
      </c>
      <c r="E13" s="70">
        <f t="shared" si="3"/>
        <v>2</v>
      </c>
      <c r="F13" s="70">
        <f t="shared" si="3"/>
        <v>2</v>
      </c>
      <c r="G13" s="70">
        <f t="shared" si="3"/>
        <v>2</v>
      </c>
      <c r="H13" s="70">
        <f t="shared" si="3"/>
        <v>1</v>
      </c>
      <c r="I13" s="70">
        <f t="shared" si="3"/>
        <v>1</v>
      </c>
      <c r="J13" s="70">
        <f t="shared" si="3"/>
        <v>1</v>
      </c>
      <c r="K13" s="70">
        <f t="shared" si="3"/>
        <v>1</v>
      </c>
      <c r="L13" s="70">
        <f t="shared" si="3"/>
        <v>1</v>
      </c>
      <c r="M13" s="70">
        <f t="shared" si="3"/>
        <v>2</v>
      </c>
      <c r="N13" s="70">
        <f t="shared" si="3"/>
        <v>1</v>
      </c>
      <c r="O13" s="70">
        <f t="shared" si="3"/>
        <v>1</v>
      </c>
      <c r="P13" s="70">
        <f t="shared" si="3"/>
        <v>1</v>
      </c>
      <c r="Q13" s="70">
        <f t="shared" si="3"/>
        <v>1</v>
      </c>
      <c r="R13" s="70">
        <f t="shared" si="3"/>
        <v>2</v>
      </c>
      <c r="S13" s="70">
        <f t="shared" si="3"/>
        <v>1</v>
      </c>
      <c r="T13" s="70">
        <f t="shared" si="3"/>
        <v>1</v>
      </c>
      <c r="U13" s="70">
        <f t="shared" si="3"/>
        <v>1</v>
      </c>
      <c r="V13" s="70">
        <f t="shared" si="3"/>
        <v>1</v>
      </c>
      <c r="W13" s="70">
        <f t="shared" si="3"/>
        <v>2</v>
      </c>
      <c r="X13" s="70">
        <f t="shared" si="3"/>
        <v>2</v>
      </c>
      <c r="Y13" s="70">
        <f t="shared" si="3"/>
        <v>1</v>
      </c>
      <c r="Z13" s="70">
        <f t="shared" si="3"/>
        <v>2</v>
      </c>
      <c r="AA13" s="70">
        <f t="shared" si="3"/>
        <v>1</v>
      </c>
      <c r="AB13" s="70">
        <f t="shared" si="3"/>
        <v>1</v>
      </c>
      <c r="AC13" s="70">
        <f t="shared" si="3"/>
        <v>1</v>
      </c>
      <c r="AD13" s="70">
        <f t="shared" si="3"/>
        <v>0</v>
      </c>
      <c r="AE13" s="70">
        <f t="shared" si="3"/>
        <v>1</v>
      </c>
    </row>
    <row r="14" spans="1:35" ht="15" customHeight="1">
      <c r="A14" s="71" t="s">
        <v>33</v>
      </c>
      <c r="B14" s="70">
        <f t="shared" ref="B14:AE14" si="4">COUNTIF(B2:B10,"P14")</f>
        <v>1</v>
      </c>
      <c r="C14" s="70">
        <f t="shared" si="4"/>
        <v>1</v>
      </c>
      <c r="D14" s="70">
        <f t="shared" si="4"/>
        <v>2</v>
      </c>
      <c r="E14" s="70">
        <f t="shared" si="4"/>
        <v>2</v>
      </c>
      <c r="F14" s="70">
        <f t="shared" si="4"/>
        <v>2</v>
      </c>
      <c r="G14" s="70">
        <f t="shared" si="4"/>
        <v>1</v>
      </c>
      <c r="H14" s="70">
        <f t="shared" si="4"/>
        <v>1</v>
      </c>
      <c r="I14" s="70">
        <f t="shared" si="4"/>
        <v>1</v>
      </c>
      <c r="J14" s="70">
        <f t="shared" si="4"/>
        <v>1</v>
      </c>
      <c r="K14" s="70">
        <f t="shared" si="4"/>
        <v>1</v>
      </c>
      <c r="L14" s="70">
        <f t="shared" si="4"/>
        <v>1</v>
      </c>
      <c r="M14" s="70">
        <f t="shared" si="4"/>
        <v>1</v>
      </c>
      <c r="N14" s="70">
        <f t="shared" si="4"/>
        <v>1</v>
      </c>
      <c r="O14" s="70">
        <f t="shared" si="4"/>
        <v>1</v>
      </c>
      <c r="P14" s="70">
        <f t="shared" si="4"/>
        <v>1</v>
      </c>
      <c r="Q14" s="70">
        <f t="shared" si="4"/>
        <v>2</v>
      </c>
      <c r="R14" s="70">
        <f t="shared" si="4"/>
        <v>2</v>
      </c>
      <c r="S14" s="70">
        <f t="shared" si="4"/>
        <v>2</v>
      </c>
      <c r="T14" s="70">
        <f t="shared" si="4"/>
        <v>1</v>
      </c>
      <c r="U14" s="70">
        <f t="shared" si="4"/>
        <v>1</v>
      </c>
      <c r="V14" s="70">
        <f t="shared" si="4"/>
        <v>1</v>
      </c>
      <c r="W14" s="70">
        <f t="shared" si="4"/>
        <v>1</v>
      </c>
      <c r="X14" s="70">
        <f t="shared" si="4"/>
        <v>2</v>
      </c>
      <c r="Y14" s="70">
        <f t="shared" si="4"/>
        <v>1</v>
      </c>
      <c r="Z14" s="70">
        <f t="shared" si="4"/>
        <v>1</v>
      </c>
      <c r="AA14" s="70">
        <f t="shared" si="4"/>
        <v>1</v>
      </c>
      <c r="AB14" s="70">
        <f t="shared" si="4"/>
        <v>1</v>
      </c>
      <c r="AC14" s="70">
        <f t="shared" si="4"/>
        <v>1</v>
      </c>
      <c r="AD14" s="70">
        <f t="shared" si="4"/>
        <v>1</v>
      </c>
      <c r="AE14" s="70">
        <f t="shared" si="4"/>
        <v>2</v>
      </c>
    </row>
    <row r="15" spans="1:35" ht="15" customHeight="1"/>
    <row r="16" spans="1:35" ht="15" customHeight="1"/>
    <row r="17" spans="5:25" ht="15" customHeight="1"/>
    <row r="18" spans="5:25" ht="15" customHeight="1"/>
    <row r="19" spans="5:25" ht="15" customHeight="1">
      <c r="E19" s="5"/>
      <c r="F19" s="174" t="s">
        <v>34</v>
      </c>
      <c r="G19" s="174"/>
      <c r="H19" s="174"/>
      <c r="I19" s="174" t="s">
        <v>35</v>
      </c>
      <c r="J19" s="174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</row>
    <row r="20" spans="5:25" ht="15" customHeight="1">
      <c r="E20" s="60" t="s">
        <v>21</v>
      </c>
      <c r="F20" s="169" t="s">
        <v>40</v>
      </c>
      <c r="G20" s="170"/>
      <c r="H20" s="170"/>
      <c r="I20" s="170" t="s">
        <v>41</v>
      </c>
      <c r="J20" s="170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</row>
    <row r="21" spans="5:25" ht="15" customHeight="1">
      <c r="E21" s="61" t="s">
        <v>16</v>
      </c>
      <c r="F21" s="169" t="s">
        <v>46</v>
      </c>
      <c r="G21" s="170"/>
      <c r="H21" s="170"/>
      <c r="I21" s="170" t="s">
        <v>47</v>
      </c>
      <c r="J21" s="170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</row>
    <row r="22" spans="5:25" ht="14.45" customHeight="1">
      <c r="E22" s="61" t="s">
        <v>20</v>
      </c>
      <c r="F22" s="169" t="s">
        <v>51</v>
      </c>
      <c r="G22" s="170"/>
      <c r="H22" s="170"/>
      <c r="I22" s="170" t="s">
        <v>52</v>
      </c>
      <c r="J22" s="170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25" ht="14.45" customHeight="1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25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25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25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25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25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25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25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25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25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1">
    <mergeCell ref="F22:H22"/>
    <mergeCell ref="I22:J22"/>
    <mergeCell ref="A1:AE1"/>
    <mergeCell ref="A2:A3"/>
    <mergeCell ref="AG2:AI2"/>
    <mergeCell ref="F19:H19"/>
    <mergeCell ref="I19:J19"/>
    <mergeCell ref="F20:H20"/>
    <mergeCell ref="I20:J20"/>
    <mergeCell ref="F21:H21"/>
    <mergeCell ref="I21:J21"/>
  </mergeCells>
  <conditionalFormatting sqref="B12:AE14">
    <cfRule type="cellIs" dxfId="6" priority="1" operator="equal">
      <formula>0</formula>
    </cfRule>
  </conditionalFormatting>
  <pageMargins left="0.25" right="0.25" top="0.75" bottom="0.75" header="0.3" footer="0.3"/>
  <pageSetup scale="5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8D47-385E-4016-BA48-B9D432E9175A}">
  <sheetPr>
    <pageSetUpPr fitToPage="1"/>
  </sheetPr>
  <dimension ref="A1:AK34"/>
  <sheetViews>
    <sheetView zoomScaleNormal="100" workbookViewId="0">
      <pane xSplit="1" ySplit="3" topLeftCell="Q4" activePane="bottomRight" state="frozen"/>
      <selection pane="bottomRight" activeCell="AC25" sqref="AC25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7.28515625" bestFit="1" customWidth="1"/>
    <col min="37" max="37" width="6.7109375" customWidth="1"/>
  </cols>
  <sheetData>
    <row r="1" spans="1:37" ht="15" customHeight="1" thickBo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56"/>
    </row>
    <row r="2" spans="1:37" ht="15" customHeight="1">
      <c r="A2" s="158">
        <v>45839</v>
      </c>
      <c r="B2" s="37">
        <v>1</v>
      </c>
      <c r="C2" s="37">
        <v>2</v>
      </c>
      <c r="D2" s="37">
        <v>3</v>
      </c>
      <c r="E2" s="37">
        <v>4</v>
      </c>
      <c r="F2" s="19">
        <v>5</v>
      </c>
      <c r="G2" s="19">
        <v>6</v>
      </c>
      <c r="H2" s="37">
        <v>7</v>
      </c>
      <c r="I2" s="37">
        <v>8</v>
      </c>
      <c r="J2" s="37">
        <v>9</v>
      </c>
      <c r="K2" s="37">
        <v>10</v>
      </c>
      <c r="L2" s="37">
        <v>11</v>
      </c>
      <c r="M2" s="19">
        <v>12</v>
      </c>
      <c r="N2" s="19">
        <v>13</v>
      </c>
      <c r="O2" s="37">
        <v>14</v>
      </c>
      <c r="P2" s="37">
        <v>15</v>
      </c>
      <c r="Q2" s="37">
        <v>16</v>
      </c>
      <c r="R2" s="37">
        <v>17</v>
      </c>
      <c r="S2" s="37">
        <v>18</v>
      </c>
      <c r="T2" s="19">
        <v>19</v>
      </c>
      <c r="U2" s="19">
        <v>20</v>
      </c>
      <c r="V2" s="37">
        <v>21</v>
      </c>
      <c r="W2" s="37">
        <v>22</v>
      </c>
      <c r="X2" s="37">
        <v>23</v>
      </c>
      <c r="Y2" s="37">
        <v>24</v>
      </c>
      <c r="Z2" s="37">
        <v>25</v>
      </c>
      <c r="AA2" s="19">
        <v>26</v>
      </c>
      <c r="AB2" s="19">
        <v>27</v>
      </c>
      <c r="AC2" s="37">
        <v>28</v>
      </c>
      <c r="AD2" s="37">
        <v>29</v>
      </c>
      <c r="AE2" s="37">
        <v>30</v>
      </c>
      <c r="AF2" s="37">
        <v>31</v>
      </c>
      <c r="AH2" s="171" t="s">
        <v>2</v>
      </c>
      <c r="AI2" s="172"/>
      <c r="AJ2" s="173"/>
    </row>
    <row r="3" spans="1:37" ht="15" customHeight="1" thickBot="1">
      <c r="A3" s="159"/>
      <c r="B3" s="37" t="s">
        <v>9</v>
      </c>
      <c r="C3" s="37" t="s">
        <v>3</v>
      </c>
      <c r="D3" s="37" t="s">
        <v>4</v>
      </c>
      <c r="E3" s="37" t="s">
        <v>5</v>
      </c>
      <c r="F3" s="19" t="s">
        <v>6</v>
      </c>
      <c r="G3" s="19" t="s">
        <v>7</v>
      </c>
      <c r="H3" s="37" t="s">
        <v>8</v>
      </c>
      <c r="I3" s="37" t="s">
        <v>9</v>
      </c>
      <c r="J3" s="37" t="s">
        <v>3</v>
      </c>
      <c r="K3" s="37" t="s">
        <v>4</v>
      </c>
      <c r="L3" s="37" t="s">
        <v>5</v>
      </c>
      <c r="M3" s="19" t="s">
        <v>6</v>
      </c>
      <c r="N3" s="19" t="s">
        <v>7</v>
      </c>
      <c r="O3" s="37" t="s">
        <v>8</v>
      </c>
      <c r="P3" s="37" t="s">
        <v>9</v>
      </c>
      <c r="Q3" s="37" t="s">
        <v>3</v>
      </c>
      <c r="R3" s="37" t="s">
        <v>4</v>
      </c>
      <c r="S3" s="37" t="s">
        <v>5</v>
      </c>
      <c r="T3" s="19" t="s">
        <v>6</v>
      </c>
      <c r="U3" s="19" t="s">
        <v>7</v>
      </c>
      <c r="V3" s="37" t="s">
        <v>8</v>
      </c>
      <c r="W3" s="37" t="s">
        <v>9</v>
      </c>
      <c r="X3" s="37" t="s">
        <v>3</v>
      </c>
      <c r="Y3" s="37" t="s">
        <v>4</v>
      </c>
      <c r="Z3" s="37" t="s">
        <v>5</v>
      </c>
      <c r="AA3" s="19" t="s">
        <v>6</v>
      </c>
      <c r="AB3" s="19" t="s">
        <v>7</v>
      </c>
      <c r="AC3" s="37" t="s">
        <v>8</v>
      </c>
      <c r="AD3" s="37" t="s">
        <v>9</v>
      </c>
      <c r="AE3" s="37" t="s">
        <v>3</v>
      </c>
      <c r="AF3" s="37" t="s">
        <v>4</v>
      </c>
      <c r="AH3" s="20">
        <v>2025</v>
      </c>
      <c r="AI3" s="21" t="s">
        <v>11</v>
      </c>
      <c r="AJ3" s="22" t="s">
        <v>13</v>
      </c>
    </row>
    <row r="4" spans="1:37" ht="15" customHeight="1">
      <c r="A4" s="64" t="s">
        <v>14</v>
      </c>
      <c r="B4" s="72" t="s">
        <v>16</v>
      </c>
      <c r="C4" s="72" t="s">
        <v>16</v>
      </c>
      <c r="D4" s="72" t="s">
        <v>16</v>
      </c>
      <c r="E4" s="72" t="s">
        <v>16</v>
      </c>
      <c r="F4" s="4" t="s">
        <v>17</v>
      </c>
      <c r="G4" s="4" t="s">
        <v>17</v>
      </c>
      <c r="H4" s="72" t="s">
        <v>16</v>
      </c>
      <c r="I4" s="72" t="s">
        <v>16</v>
      </c>
      <c r="J4" s="72" t="s">
        <v>16</v>
      </c>
      <c r="K4" s="72" t="s">
        <v>16</v>
      </c>
      <c r="L4" s="72" t="s">
        <v>16</v>
      </c>
      <c r="M4" s="4" t="s">
        <v>17</v>
      </c>
      <c r="N4" s="4" t="s">
        <v>17</v>
      </c>
      <c r="O4" s="72" t="s">
        <v>16</v>
      </c>
      <c r="P4" s="72" t="s">
        <v>16</v>
      </c>
      <c r="Q4" s="72" t="s">
        <v>16</v>
      </c>
      <c r="R4" s="72" t="s">
        <v>16</v>
      </c>
      <c r="S4" s="72" t="s">
        <v>16</v>
      </c>
      <c r="T4" s="4" t="s">
        <v>17</v>
      </c>
      <c r="U4" s="4" t="s">
        <v>17</v>
      </c>
      <c r="V4" s="72" t="s">
        <v>16</v>
      </c>
      <c r="W4" s="72" t="s">
        <v>16</v>
      </c>
      <c r="X4" s="72" t="s">
        <v>16</v>
      </c>
      <c r="Y4" s="72" t="s">
        <v>16</v>
      </c>
      <c r="Z4" s="72" t="s">
        <v>16</v>
      </c>
      <c r="AA4" s="4" t="s">
        <v>17</v>
      </c>
      <c r="AB4" s="4" t="s">
        <v>17</v>
      </c>
      <c r="AC4" s="72" t="s">
        <v>16</v>
      </c>
      <c r="AD4" s="72" t="s">
        <v>16</v>
      </c>
      <c r="AE4" s="72" t="s">
        <v>16</v>
      </c>
      <c r="AF4" s="72" t="s">
        <v>16</v>
      </c>
      <c r="AH4" s="1">
        <f>'JUN25'!AI4</f>
        <v>19</v>
      </c>
      <c r="AI4" s="1">
        <f>COUNTIF(B4:AF4,"U")</f>
        <v>0</v>
      </c>
      <c r="AJ4" s="1">
        <f t="shared" ref="AJ4:AJ10" si="0">AH4-AI4</f>
        <v>19</v>
      </c>
    </row>
    <row r="5" spans="1:37" ht="15" customHeight="1">
      <c r="A5" s="65" t="s">
        <v>19</v>
      </c>
      <c r="B5" s="81" t="s">
        <v>21</v>
      </c>
      <c r="C5" s="81" t="s">
        <v>21</v>
      </c>
      <c r="D5" s="81" t="s">
        <v>21</v>
      </c>
      <c r="E5" s="81" t="s">
        <v>21</v>
      </c>
      <c r="F5" s="4" t="s">
        <v>17</v>
      </c>
      <c r="G5" s="4" t="s">
        <v>17</v>
      </c>
      <c r="H5" s="82" t="s">
        <v>23</v>
      </c>
      <c r="I5" s="82" t="s">
        <v>23</v>
      </c>
      <c r="J5" s="82" t="s">
        <v>23</v>
      </c>
      <c r="K5" s="82" t="s">
        <v>23</v>
      </c>
      <c r="L5" s="82" t="s">
        <v>23</v>
      </c>
      <c r="M5" s="4" t="s">
        <v>17</v>
      </c>
      <c r="N5" s="4" t="s">
        <v>17</v>
      </c>
      <c r="O5" s="72" t="s">
        <v>20</v>
      </c>
      <c r="P5" s="72" t="s">
        <v>20</v>
      </c>
      <c r="Q5" s="72" t="s">
        <v>20</v>
      </c>
      <c r="R5" s="72" t="s">
        <v>20</v>
      </c>
      <c r="S5" s="72" t="s">
        <v>20</v>
      </c>
      <c r="T5" s="4" t="s">
        <v>17</v>
      </c>
      <c r="U5" s="4" t="s">
        <v>17</v>
      </c>
      <c r="V5" s="72" t="s">
        <v>20</v>
      </c>
      <c r="W5" s="72" t="s">
        <v>20</v>
      </c>
      <c r="X5" s="72" t="s">
        <v>20</v>
      </c>
      <c r="Y5" s="72" t="s">
        <v>20</v>
      </c>
      <c r="Z5" s="72" t="s">
        <v>20</v>
      </c>
      <c r="AA5" s="4" t="s">
        <v>17</v>
      </c>
      <c r="AB5" s="4" t="s">
        <v>17</v>
      </c>
      <c r="AC5" s="72" t="s">
        <v>20</v>
      </c>
      <c r="AD5" s="72" t="s">
        <v>20</v>
      </c>
      <c r="AE5" s="72" t="s">
        <v>20</v>
      </c>
      <c r="AF5" s="72" t="s">
        <v>20</v>
      </c>
      <c r="AH5" s="1">
        <f>'JUN25'!AI5</f>
        <v>8</v>
      </c>
      <c r="AI5" s="1">
        <f>COUNTIF(B5:AF5,"U")</f>
        <v>0</v>
      </c>
      <c r="AJ5" s="1">
        <f>AH5-AI5</f>
        <v>8</v>
      </c>
    </row>
    <row r="6" spans="1:37" s="2" customFormat="1" ht="15" customHeight="1">
      <c r="A6" s="65" t="s">
        <v>22</v>
      </c>
      <c r="B6" s="83" t="s">
        <v>26</v>
      </c>
      <c r="C6" s="83" t="s">
        <v>26</v>
      </c>
      <c r="D6" s="83" t="s">
        <v>26</v>
      </c>
      <c r="E6" s="83" t="s">
        <v>26</v>
      </c>
      <c r="F6" s="4" t="s">
        <v>17</v>
      </c>
      <c r="G6" s="4" t="s">
        <v>17</v>
      </c>
      <c r="H6" s="83" t="s">
        <v>26</v>
      </c>
      <c r="I6" s="83" t="s">
        <v>26</v>
      </c>
      <c r="J6" s="83" t="s">
        <v>26</v>
      </c>
      <c r="K6" s="83" t="s">
        <v>26</v>
      </c>
      <c r="L6" s="4" t="s">
        <v>17</v>
      </c>
      <c r="M6" s="4" t="s">
        <v>17</v>
      </c>
      <c r="N6" s="179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1"/>
      <c r="AG6"/>
      <c r="AH6" s="1">
        <f>'JUN25'!AI6</f>
        <v>16</v>
      </c>
      <c r="AI6" s="1">
        <f t="shared" ref="AI6:AI9" si="1">COUNTIF(B6:AF6,"U")</f>
        <v>8</v>
      </c>
      <c r="AJ6" s="1">
        <f t="shared" si="0"/>
        <v>8</v>
      </c>
      <c r="AK6"/>
    </row>
    <row r="7" spans="1:37" ht="15" customHeight="1">
      <c r="A7" s="65" t="s">
        <v>24</v>
      </c>
      <c r="B7" s="4" t="s">
        <v>17</v>
      </c>
      <c r="C7" s="4" t="s">
        <v>17</v>
      </c>
      <c r="D7" s="82" t="s">
        <v>23</v>
      </c>
      <c r="E7" s="82" t="s">
        <v>23</v>
      </c>
      <c r="F7" s="82" t="s">
        <v>23</v>
      </c>
      <c r="G7" s="82" t="s">
        <v>23</v>
      </c>
      <c r="H7" s="4" t="s">
        <v>17</v>
      </c>
      <c r="I7" s="4" t="s">
        <v>17</v>
      </c>
      <c r="J7" s="81" t="s">
        <v>21</v>
      </c>
      <c r="K7" s="81" t="s">
        <v>21</v>
      </c>
      <c r="L7" s="81" t="s">
        <v>21</v>
      </c>
      <c r="M7" s="83" t="s">
        <v>26</v>
      </c>
      <c r="N7" s="4" t="s">
        <v>17</v>
      </c>
      <c r="O7" s="4" t="s">
        <v>17</v>
      </c>
      <c r="P7" s="82" t="s">
        <v>23</v>
      </c>
      <c r="Q7" s="82" t="s">
        <v>23</v>
      </c>
      <c r="R7" s="82" t="s">
        <v>23</v>
      </c>
      <c r="S7" s="82" t="s">
        <v>23</v>
      </c>
      <c r="T7" s="4" t="s">
        <v>17</v>
      </c>
      <c r="U7" s="4" t="s">
        <v>17</v>
      </c>
      <c r="V7" s="81" t="s">
        <v>21</v>
      </c>
      <c r="W7" s="81" t="s">
        <v>21</v>
      </c>
      <c r="X7" s="81" t="s">
        <v>21</v>
      </c>
      <c r="Y7" s="81" t="s">
        <v>21</v>
      </c>
      <c r="Z7" s="4" t="s">
        <v>17</v>
      </c>
      <c r="AA7" s="4" t="s">
        <v>17</v>
      </c>
      <c r="AB7" s="82" t="s">
        <v>23</v>
      </c>
      <c r="AC7" s="82" t="s">
        <v>23</v>
      </c>
      <c r="AD7" s="82" t="s">
        <v>23</v>
      </c>
      <c r="AE7" s="82" t="s">
        <v>23</v>
      </c>
      <c r="AF7" s="82" t="s">
        <v>23</v>
      </c>
      <c r="AH7" s="1">
        <f>'JUN25'!AI7</f>
        <v>19</v>
      </c>
      <c r="AI7" s="1">
        <f t="shared" si="1"/>
        <v>1</v>
      </c>
      <c r="AJ7" s="1">
        <f t="shared" si="0"/>
        <v>18</v>
      </c>
    </row>
    <row r="8" spans="1:37" ht="15" customHeight="1">
      <c r="A8" s="65" t="s">
        <v>25</v>
      </c>
      <c r="B8" s="82" t="s">
        <v>23</v>
      </c>
      <c r="C8" s="4" t="s">
        <v>17</v>
      </c>
      <c r="D8" s="4" t="s">
        <v>17</v>
      </c>
      <c r="E8" s="81" t="s">
        <v>21</v>
      </c>
      <c r="F8" s="81" t="s">
        <v>21</v>
      </c>
      <c r="G8" s="81" t="s">
        <v>21</v>
      </c>
      <c r="H8" s="136" t="s">
        <v>97</v>
      </c>
      <c r="I8" s="136" t="s">
        <v>97</v>
      </c>
      <c r="J8" s="4" t="s">
        <v>17</v>
      </c>
      <c r="K8" s="136" t="s">
        <v>97</v>
      </c>
      <c r="L8" s="136" t="s">
        <v>97</v>
      </c>
      <c r="M8" s="81" t="s">
        <v>21</v>
      </c>
      <c r="N8" s="4" t="s">
        <v>17</v>
      </c>
      <c r="O8" s="4" t="s">
        <v>17</v>
      </c>
      <c r="P8" s="4" t="s">
        <v>17</v>
      </c>
      <c r="Q8" s="82" t="s">
        <v>23</v>
      </c>
      <c r="R8" s="82" t="s">
        <v>23</v>
      </c>
      <c r="S8" s="82" t="s">
        <v>23</v>
      </c>
      <c r="T8" s="82" t="s">
        <v>23</v>
      </c>
      <c r="U8" s="82" t="s">
        <v>23</v>
      </c>
      <c r="V8" s="4" t="s">
        <v>17</v>
      </c>
      <c r="W8" s="4" t="s">
        <v>17</v>
      </c>
      <c r="X8" s="81" t="s">
        <v>21</v>
      </c>
      <c r="Y8" s="81" t="s">
        <v>21</v>
      </c>
      <c r="Z8" s="81" t="s">
        <v>21</v>
      </c>
      <c r="AA8" s="81" t="s">
        <v>21</v>
      </c>
      <c r="AB8" s="4" t="s">
        <v>17</v>
      </c>
      <c r="AC8" s="4" t="s">
        <v>17</v>
      </c>
      <c r="AD8" s="81" t="s">
        <v>21</v>
      </c>
      <c r="AE8" s="81" t="s">
        <v>21</v>
      </c>
      <c r="AF8" s="81" t="s">
        <v>21</v>
      </c>
      <c r="AH8" s="1">
        <f>'JUN25'!AI8</f>
        <v>18</v>
      </c>
      <c r="AI8" s="1">
        <f t="shared" si="1"/>
        <v>0</v>
      </c>
      <c r="AJ8" s="1">
        <f t="shared" si="0"/>
        <v>18</v>
      </c>
    </row>
    <row r="9" spans="1:37" s="2" customFormat="1" ht="15" customHeight="1">
      <c r="A9" s="66" t="s">
        <v>28</v>
      </c>
      <c r="B9" s="82" t="s">
        <v>23</v>
      </c>
      <c r="C9" s="82" t="s">
        <v>23</v>
      </c>
      <c r="D9" s="4" t="s">
        <v>17</v>
      </c>
      <c r="E9" s="4" t="s">
        <v>17</v>
      </c>
      <c r="F9" s="81" t="s">
        <v>21</v>
      </c>
      <c r="G9" s="81" t="s">
        <v>21</v>
      </c>
      <c r="H9" s="81" t="s">
        <v>21</v>
      </c>
      <c r="I9" s="81" t="s">
        <v>21</v>
      </c>
      <c r="J9" s="4" t="s">
        <v>17</v>
      </c>
      <c r="K9" s="4" t="s">
        <v>17</v>
      </c>
      <c r="L9" s="82" t="s">
        <v>23</v>
      </c>
      <c r="M9" s="82" t="s">
        <v>23</v>
      </c>
      <c r="N9" s="82" t="s">
        <v>23</v>
      </c>
      <c r="O9" s="82" t="s">
        <v>23</v>
      </c>
      <c r="P9" s="4" t="s">
        <v>17</v>
      </c>
      <c r="Q9" s="4" t="s">
        <v>17</v>
      </c>
      <c r="R9" s="81" t="s">
        <v>21</v>
      </c>
      <c r="S9" s="81" t="s">
        <v>21</v>
      </c>
      <c r="T9" s="81" t="s">
        <v>21</v>
      </c>
      <c r="U9" s="81" t="s">
        <v>21</v>
      </c>
      <c r="V9" s="81" t="s">
        <v>21</v>
      </c>
      <c r="W9" s="4" t="s">
        <v>17</v>
      </c>
      <c r="X9" s="4" t="s">
        <v>17</v>
      </c>
      <c r="Y9" s="82" t="s">
        <v>23</v>
      </c>
      <c r="Z9" s="82" t="s">
        <v>23</v>
      </c>
      <c r="AA9" s="82" t="s">
        <v>23</v>
      </c>
      <c r="AB9" s="82" t="s">
        <v>23</v>
      </c>
      <c r="AC9" s="4" t="s">
        <v>17</v>
      </c>
      <c r="AD9" s="4" t="s">
        <v>17</v>
      </c>
      <c r="AE9" s="83" t="s">
        <v>26</v>
      </c>
      <c r="AF9" s="83" t="s">
        <v>26</v>
      </c>
      <c r="AG9"/>
      <c r="AH9" s="1">
        <f>'JUN25'!AI9</f>
        <v>20</v>
      </c>
      <c r="AI9" s="1">
        <f t="shared" si="1"/>
        <v>2</v>
      </c>
      <c r="AJ9" s="1">
        <f t="shared" si="0"/>
        <v>18</v>
      </c>
      <c r="AK9"/>
    </row>
    <row r="10" spans="1:37" ht="15" customHeight="1">
      <c r="A10" s="65" t="s">
        <v>29</v>
      </c>
      <c r="B10" s="83" t="s">
        <v>26</v>
      </c>
      <c r="C10" s="83" t="s">
        <v>26</v>
      </c>
      <c r="D10" s="83" t="s">
        <v>26</v>
      </c>
      <c r="E10" s="83" t="s">
        <v>26</v>
      </c>
      <c r="F10" s="4" t="s">
        <v>17</v>
      </c>
      <c r="G10" s="4" t="s">
        <v>17</v>
      </c>
      <c r="H10" s="83" t="s">
        <v>26</v>
      </c>
      <c r="I10" s="83" t="s">
        <v>26</v>
      </c>
      <c r="J10" s="83" t="s">
        <v>26</v>
      </c>
      <c r="K10" s="83" t="s">
        <v>26</v>
      </c>
      <c r="L10" s="4" t="s">
        <v>17</v>
      </c>
      <c r="M10" s="4" t="s">
        <v>17</v>
      </c>
      <c r="N10" s="81" t="s">
        <v>21</v>
      </c>
      <c r="O10" s="88" t="s">
        <v>21</v>
      </c>
      <c r="P10" s="88" t="s">
        <v>21</v>
      </c>
      <c r="Q10" s="88" t="s">
        <v>21</v>
      </c>
      <c r="R10" s="93" t="s">
        <v>17</v>
      </c>
      <c r="S10" s="93" t="s">
        <v>17</v>
      </c>
      <c r="T10" s="85" t="s">
        <v>23</v>
      </c>
      <c r="U10" s="85" t="s">
        <v>23</v>
      </c>
      <c r="V10" s="85" t="s">
        <v>23</v>
      </c>
      <c r="W10" s="85" t="s">
        <v>23</v>
      </c>
      <c r="X10" s="85" t="s">
        <v>23</v>
      </c>
      <c r="Y10" s="93" t="s">
        <v>17</v>
      </c>
      <c r="Z10" s="93" t="s">
        <v>17</v>
      </c>
      <c r="AA10" s="88" t="s">
        <v>21</v>
      </c>
      <c r="AB10" s="88" t="s">
        <v>21</v>
      </c>
      <c r="AC10" s="88" t="s">
        <v>21</v>
      </c>
      <c r="AD10" s="88" t="s">
        <v>21</v>
      </c>
      <c r="AE10" s="93" t="s">
        <v>17</v>
      </c>
      <c r="AF10" s="93" t="s">
        <v>17</v>
      </c>
      <c r="AH10" s="1">
        <f>'JUN25'!AI10</f>
        <v>17</v>
      </c>
      <c r="AI10" s="1">
        <f>COUNTIF(B10:AF10,"U")</f>
        <v>8</v>
      </c>
      <c r="AJ10" s="1">
        <f t="shared" si="0"/>
        <v>9</v>
      </c>
    </row>
    <row r="11" spans="1:37" ht="15" customHeight="1">
      <c r="A11" s="65" t="s">
        <v>98</v>
      </c>
      <c r="B11" s="137"/>
      <c r="C11" s="137"/>
      <c r="D11" s="137"/>
      <c r="E11" s="137"/>
      <c r="F11" s="4"/>
      <c r="G11" s="4"/>
      <c r="H11" s="137"/>
      <c r="I11" s="137"/>
      <c r="J11" s="137"/>
      <c r="K11" s="137"/>
      <c r="L11" s="4"/>
      <c r="M11" s="4"/>
      <c r="N11" s="140"/>
      <c r="O11" s="138" t="s">
        <v>20</v>
      </c>
      <c r="P11" s="138" t="s">
        <v>20</v>
      </c>
      <c r="Q11" s="138" t="s">
        <v>20</v>
      </c>
      <c r="R11" s="31" t="s">
        <v>30</v>
      </c>
      <c r="S11" s="138" t="s">
        <v>20</v>
      </c>
      <c r="T11" s="139" t="s">
        <v>17</v>
      </c>
      <c r="U11" s="139" t="s">
        <v>17</v>
      </c>
      <c r="V11" s="138" t="s">
        <v>20</v>
      </c>
      <c r="W11" s="138" t="s">
        <v>20</v>
      </c>
      <c r="X11" s="138" t="s">
        <v>20</v>
      </c>
      <c r="Y11" s="138" t="s">
        <v>20</v>
      </c>
      <c r="Z11" s="145"/>
      <c r="AA11" s="146"/>
      <c r="AB11" s="146"/>
      <c r="AC11" s="145"/>
      <c r="AD11" s="145"/>
      <c r="AE11" s="147"/>
      <c r="AF11" s="147"/>
      <c r="AH11" s="1">
        <f>'JUN25'!AI11</f>
        <v>0</v>
      </c>
      <c r="AI11" s="1">
        <f>COUNTIF(B11:AF11,"U")</f>
        <v>0</v>
      </c>
      <c r="AJ11" s="1">
        <f t="shared" ref="AJ11" si="2">AH11-AI11</f>
        <v>0</v>
      </c>
    </row>
    <row r="12" spans="1:37" ht="15.75" thickBot="1"/>
    <row r="13" spans="1:37" ht="15.75" thickBot="1">
      <c r="A13" s="67" t="s">
        <v>31</v>
      </c>
      <c r="B13" s="68">
        <f t="shared" ref="B13:AF13" si="3">COUNTIF(B2:B10,"P22")</f>
        <v>0</v>
      </c>
      <c r="C13" s="68">
        <f t="shared" si="3"/>
        <v>0</v>
      </c>
      <c r="D13" s="68">
        <f t="shared" si="3"/>
        <v>0</v>
      </c>
      <c r="E13" s="68">
        <f t="shared" si="3"/>
        <v>0</v>
      </c>
      <c r="F13" s="68">
        <f t="shared" si="3"/>
        <v>0</v>
      </c>
      <c r="G13" s="68">
        <f t="shared" si="3"/>
        <v>0</v>
      </c>
      <c r="H13" s="68">
        <f t="shared" si="3"/>
        <v>0</v>
      </c>
      <c r="I13" s="68">
        <f t="shared" si="3"/>
        <v>0</v>
      </c>
      <c r="J13" s="68">
        <f t="shared" si="3"/>
        <v>0</v>
      </c>
      <c r="K13" s="68">
        <f t="shared" si="3"/>
        <v>0</v>
      </c>
      <c r="L13" s="68">
        <f t="shared" si="3"/>
        <v>0</v>
      </c>
      <c r="M13" s="68">
        <f t="shared" si="3"/>
        <v>0</v>
      </c>
      <c r="N13" s="68">
        <f t="shared" si="3"/>
        <v>0</v>
      </c>
      <c r="O13" s="68">
        <f t="shared" si="3"/>
        <v>0</v>
      </c>
      <c r="P13" s="68">
        <f t="shared" si="3"/>
        <v>0</v>
      </c>
      <c r="Q13" s="68">
        <f t="shared" si="3"/>
        <v>0</v>
      </c>
      <c r="R13" s="68">
        <f t="shared" si="3"/>
        <v>0</v>
      </c>
      <c r="S13" s="68">
        <f t="shared" si="3"/>
        <v>0</v>
      </c>
      <c r="T13" s="68">
        <f t="shared" si="3"/>
        <v>0</v>
      </c>
      <c r="U13" s="68">
        <f t="shared" si="3"/>
        <v>0</v>
      </c>
      <c r="V13" s="68">
        <f t="shared" si="3"/>
        <v>0</v>
      </c>
      <c r="W13" s="68">
        <f t="shared" si="3"/>
        <v>0</v>
      </c>
      <c r="X13" s="68">
        <f t="shared" si="3"/>
        <v>0</v>
      </c>
      <c r="Y13" s="68">
        <f t="shared" si="3"/>
        <v>0</v>
      </c>
      <c r="Z13" s="68">
        <f t="shared" si="3"/>
        <v>0</v>
      </c>
      <c r="AA13" s="68">
        <f t="shared" si="3"/>
        <v>0</v>
      </c>
      <c r="AB13" s="68">
        <f t="shared" si="3"/>
        <v>0</v>
      </c>
      <c r="AC13" s="68">
        <f t="shared" si="3"/>
        <v>0</v>
      </c>
      <c r="AD13" s="68">
        <f t="shared" si="3"/>
        <v>0</v>
      </c>
      <c r="AE13" s="68">
        <f t="shared" si="3"/>
        <v>0</v>
      </c>
      <c r="AF13" s="68">
        <f t="shared" si="3"/>
        <v>0</v>
      </c>
    </row>
    <row r="14" spans="1:37" ht="15.75" thickBot="1">
      <c r="A14" s="69" t="s">
        <v>32</v>
      </c>
      <c r="B14" s="70">
        <f t="shared" ref="B14:AF14" si="4">COUNTIF(B2:B10,"P06")</f>
        <v>1</v>
      </c>
      <c r="C14" s="70">
        <f t="shared" si="4"/>
        <v>1</v>
      </c>
      <c r="D14" s="70">
        <f t="shared" si="4"/>
        <v>1</v>
      </c>
      <c r="E14" s="70">
        <f t="shared" si="4"/>
        <v>2</v>
      </c>
      <c r="F14" s="70">
        <f t="shared" si="4"/>
        <v>2</v>
      </c>
      <c r="G14" s="70">
        <f t="shared" si="4"/>
        <v>2</v>
      </c>
      <c r="H14" s="70">
        <f t="shared" si="4"/>
        <v>1</v>
      </c>
      <c r="I14" s="70">
        <f t="shared" si="4"/>
        <v>1</v>
      </c>
      <c r="J14" s="70">
        <f t="shared" si="4"/>
        <v>1</v>
      </c>
      <c r="K14" s="70">
        <f t="shared" si="4"/>
        <v>1</v>
      </c>
      <c r="L14" s="70">
        <f t="shared" si="4"/>
        <v>1</v>
      </c>
      <c r="M14" s="70">
        <f t="shared" si="4"/>
        <v>1</v>
      </c>
      <c r="N14" s="70">
        <f t="shared" si="4"/>
        <v>1</v>
      </c>
      <c r="O14" s="70">
        <f t="shared" si="4"/>
        <v>1</v>
      </c>
      <c r="P14" s="70">
        <f t="shared" si="4"/>
        <v>1</v>
      </c>
      <c r="Q14" s="70">
        <f t="shared" si="4"/>
        <v>1</v>
      </c>
      <c r="R14" s="70">
        <f t="shared" si="4"/>
        <v>1</v>
      </c>
      <c r="S14" s="70">
        <f t="shared" si="4"/>
        <v>1</v>
      </c>
      <c r="T14" s="70">
        <f t="shared" si="4"/>
        <v>1</v>
      </c>
      <c r="U14" s="70">
        <f t="shared" si="4"/>
        <v>1</v>
      </c>
      <c r="V14" s="70">
        <f t="shared" si="4"/>
        <v>2</v>
      </c>
      <c r="W14" s="70">
        <f t="shared" si="4"/>
        <v>1</v>
      </c>
      <c r="X14" s="70">
        <f t="shared" si="4"/>
        <v>2</v>
      </c>
      <c r="Y14" s="70">
        <f t="shared" si="4"/>
        <v>2</v>
      </c>
      <c r="Z14" s="70">
        <f t="shared" si="4"/>
        <v>1</v>
      </c>
      <c r="AA14" s="70">
        <f t="shared" si="4"/>
        <v>2</v>
      </c>
      <c r="AB14" s="70">
        <f t="shared" si="4"/>
        <v>1</v>
      </c>
      <c r="AC14" s="70">
        <f t="shared" si="4"/>
        <v>1</v>
      </c>
      <c r="AD14" s="70">
        <f t="shared" si="4"/>
        <v>2</v>
      </c>
      <c r="AE14" s="70">
        <f t="shared" si="4"/>
        <v>1</v>
      </c>
      <c r="AF14" s="70">
        <f t="shared" si="4"/>
        <v>1</v>
      </c>
    </row>
    <row r="15" spans="1:37">
      <c r="A15" s="71" t="s">
        <v>33</v>
      </c>
      <c r="B15" s="70">
        <f t="shared" ref="B15:AF15" si="5">COUNTIF(B2:B10,"P14")</f>
        <v>2</v>
      </c>
      <c r="C15" s="70">
        <f t="shared" si="5"/>
        <v>1</v>
      </c>
      <c r="D15" s="70">
        <f t="shared" si="5"/>
        <v>1</v>
      </c>
      <c r="E15" s="70">
        <f t="shared" si="5"/>
        <v>1</v>
      </c>
      <c r="F15" s="70">
        <f t="shared" si="5"/>
        <v>1</v>
      </c>
      <c r="G15" s="70">
        <f t="shared" si="5"/>
        <v>1</v>
      </c>
      <c r="H15" s="70">
        <f t="shared" si="5"/>
        <v>1</v>
      </c>
      <c r="I15" s="70">
        <f t="shared" si="5"/>
        <v>1</v>
      </c>
      <c r="J15" s="70">
        <f t="shared" si="5"/>
        <v>1</v>
      </c>
      <c r="K15" s="70">
        <f t="shared" si="5"/>
        <v>1</v>
      </c>
      <c r="L15" s="70">
        <f t="shared" si="5"/>
        <v>2</v>
      </c>
      <c r="M15" s="70">
        <f t="shared" si="5"/>
        <v>1</v>
      </c>
      <c r="N15" s="70">
        <f t="shared" si="5"/>
        <v>1</v>
      </c>
      <c r="O15" s="70">
        <f t="shared" si="5"/>
        <v>1</v>
      </c>
      <c r="P15" s="70">
        <f t="shared" si="5"/>
        <v>1</v>
      </c>
      <c r="Q15" s="70">
        <f t="shared" si="5"/>
        <v>2</v>
      </c>
      <c r="R15" s="70">
        <f t="shared" si="5"/>
        <v>2</v>
      </c>
      <c r="S15" s="70">
        <f t="shared" si="5"/>
        <v>2</v>
      </c>
      <c r="T15" s="70">
        <f t="shared" si="5"/>
        <v>2</v>
      </c>
      <c r="U15" s="70">
        <f t="shared" si="5"/>
        <v>2</v>
      </c>
      <c r="V15" s="70">
        <f t="shared" si="5"/>
        <v>1</v>
      </c>
      <c r="W15" s="70">
        <f t="shared" si="5"/>
        <v>1</v>
      </c>
      <c r="X15" s="70">
        <f t="shared" si="5"/>
        <v>1</v>
      </c>
      <c r="Y15" s="70">
        <f t="shared" si="5"/>
        <v>1</v>
      </c>
      <c r="Z15" s="70">
        <f t="shared" si="5"/>
        <v>1</v>
      </c>
      <c r="AA15" s="70">
        <f t="shared" si="5"/>
        <v>1</v>
      </c>
      <c r="AB15" s="70">
        <f t="shared" si="5"/>
        <v>2</v>
      </c>
      <c r="AC15" s="70">
        <f t="shared" si="5"/>
        <v>1</v>
      </c>
      <c r="AD15" s="70">
        <f t="shared" si="5"/>
        <v>1</v>
      </c>
      <c r="AE15" s="70">
        <f t="shared" si="5"/>
        <v>1</v>
      </c>
      <c r="AF15" s="70">
        <f t="shared" si="5"/>
        <v>1</v>
      </c>
    </row>
    <row r="20" spans="5:25" ht="14.45" customHeight="1">
      <c r="E20" s="5"/>
      <c r="F20" s="174" t="s">
        <v>34</v>
      </c>
      <c r="G20" s="174"/>
      <c r="H20" s="174"/>
      <c r="I20" s="174" t="s">
        <v>35</v>
      </c>
      <c r="J20" s="174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</row>
    <row r="21" spans="5:25" ht="14.45" customHeight="1">
      <c r="E21" s="60" t="s">
        <v>21</v>
      </c>
      <c r="F21" s="169" t="s">
        <v>40</v>
      </c>
      <c r="G21" s="170"/>
      <c r="H21" s="170"/>
      <c r="I21" s="170" t="s">
        <v>41</v>
      </c>
      <c r="J21" s="170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</row>
    <row r="22" spans="5:25" ht="15" customHeight="1">
      <c r="E22" s="61" t="s">
        <v>16</v>
      </c>
      <c r="F22" s="169" t="s">
        <v>46</v>
      </c>
      <c r="G22" s="170"/>
      <c r="H22" s="170"/>
      <c r="I22" s="170" t="s">
        <v>47</v>
      </c>
      <c r="J22" s="170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</row>
    <row r="23" spans="5:25">
      <c r="E23" s="61" t="s">
        <v>20</v>
      </c>
      <c r="F23" s="169" t="s">
        <v>51</v>
      </c>
      <c r="G23" s="170"/>
      <c r="H23" s="170"/>
      <c r="I23" s="170" t="s">
        <v>52</v>
      </c>
      <c r="J23" s="170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25">
      <c r="E24" s="62" t="s">
        <v>23</v>
      </c>
      <c r="F24" s="17" t="s">
        <v>55</v>
      </c>
      <c r="G24" s="18"/>
      <c r="H24" s="18"/>
      <c r="I24" s="18" t="s">
        <v>56</v>
      </c>
      <c r="J24" s="18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25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25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25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25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25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25">
      <c r="N30" s="5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25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25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.7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1">
    <mergeCell ref="F23:H23"/>
    <mergeCell ref="I23:J23"/>
    <mergeCell ref="A2:A3"/>
    <mergeCell ref="AH2:AJ2"/>
    <mergeCell ref="F20:H20"/>
    <mergeCell ref="I20:J20"/>
    <mergeCell ref="F21:H21"/>
    <mergeCell ref="I21:J21"/>
    <mergeCell ref="F22:H22"/>
    <mergeCell ref="I22:J22"/>
    <mergeCell ref="N6:AF6"/>
  </mergeCells>
  <conditionalFormatting sqref="B13:AF15">
    <cfRule type="cellIs" dxfId="5" priority="1" operator="equal">
      <formula>0</formula>
    </cfRule>
  </conditionalFormatting>
  <pageMargins left="0.25" right="0.25" top="0.75" bottom="0.75" header="0.3" footer="0.3"/>
  <pageSetup scale="5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1901-1FA2-4B32-8615-D7F628A53A77}">
  <dimension ref="A1:AN33"/>
  <sheetViews>
    <sheetView zoomScaleNormal="100" workbookViewId="0">
      <pane xSplit="1" ySplit="3" topLeftCell="Q4" activePane="bottomRight" state="frozen"/>
      <selection pane="bottomRight" activeCell="AC14" sqref="AC14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8.140625" bestFit="1" customWidth="1"/>
    <col min="37" max="38" width="6.7109375" customWidth="1"/>
  </cols>
  <sheetData>
    <row r="1" spans="1:40" ht="15" customHeight="1" thickBot="1">
      <c r="A1" s="182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I1" s="3"/>
      <c r="AJ1" s="3"/>
      <c r="AK1" s="3"/>
      <c r="AL1" s="3"/>
    </row>
    <row r="2" spans="1:40" ht="15" customHeight="1">
      <c r="A2" s="158">
        <v>45870</v>
      </c>
      <c r="B2" s="38">
        <v>1</v>
      </c>
      <c r="C2" s="55">
        <v>2</v>
      </c>
      <c r="D2" s="55">
        <v>3</v>
      </c>
      <c r="E2" s="38">
        <v>4</v>
      </c>
      <c r="F2" s="38">
        <v>5</v>
      </c>
      <c r="G2" s="38">
        <v>6</v>
      </c>
      <c r="H2" s="38">
        <v>7</v>
      </c>
      <c r="I2" s="38">
        <v>8</v>
      </c>
      <c r="J2" s="55">
        <v>9</v>
      </c>
      <c r="K2" s="55">
        <v>10</v>
      </c>
      <c r="L2" s="38">
        <v>11</v>
      </c>
      <c r="M2" s="38">
        <v>12</v>
      </c>
      <c r="N2" s="38">
        <v>13</v>
      </c>
      <c r="O2" s="38">
        <v>14</v>
      </c>
      <c r="P2" s="57">
        <v>15</v>
      </c>
      <c r="Q2" s="55">
        <v>16</v>
      </c>
      <c r="R2" s="55">
        <v>17</v>
      </c>
      <c r="S2" s="38">
        <v>18</v>
      </c>
      <c r="T2" s="38">
        <v>19</v>
      </c>
      <c r="U2" s="38">
        <v>20</v>
      </c>
      <c r="V2" s="38">
        <v>21</v>
      </c>
      <c r="W2" s="38">
        <v>22</v>
      </c>
      <c r="X2" s="55">
        <v>23</v>
      </c>
      <c r="Y2" s="55">
        <v>24</v>
      </c>
      <c r="Z2" s="38">
        <v>25</v>
      </c>
      <c r="AA2" s="38">
        <v>26</v>
      </c>
      <c r="AB2" s="38">
        <v>27</v>
      </c>
      <c r="AC2" s="38">
        <v>28</v>
      </c>
      <c r="AD2" s="38">
        <v>29</v>
      </c>
      <c r="AE2" s="55">
        <v>30</v>
      </c>
      <c r="AF2" s="55">
        <v>31</v>
      </c>
      <c r="AH2" s="171" t="s">
        <v>2</v>
      </c>
      <c r="AI2" s="172"/>
      <c r="AJ2" s="173"/>
    </row>
    <row r="3" spans="1:40" ht="15" customHeight="1" thickBot="1">
      <c r="A3" s="177"/>
      <c r="B3" s="37" t="s">
        <v>5</v>
      </c>
      <c r="C3" s="55" t="s">
        <v>6</v>
      </c>
      <c r="D3" s="55" t="s">
        <v>7</v>
      </c>
      <c r="E3" s="38" t="s">
        <v>8</v>
      </c>
      <c r="F3" s="38" t="s">
        <v>9</v>
      </c>
      <c r="G3" s="38" t="s">
        <v>3</v>
      </c>
      <c r="H3" s="38" t="s">
        <v>4</v>
      </c>
      <c r="I3" s="38" t="s">
        <v>5</v>
      </c>
      <c r="J3" s="55" t="s">
        <v>6</v>
      </c>
      <c r="K3" s="55" t="s">
        <v>7</v>
      </c>
      <c r="L3" s="38" t="s">
        <v>8</v>
      </c>
      <c r="M3" s="38" t="s">
        <v>9</v>
      </c>
      <c r="N3" s="38" t="s">
        <v>3</v>
      </c>
      <c r="O3" s="38" t="s">
        <v>4</v>
      </c>
      <c r="P3" s="57" t="s">
        <v>5</v>
      </c>
      <c r="Q3" s="55" t="s">
        <v>6</v>
      </c>
      <c r="R3" s="55" t="s">
        <v>7</v>
      </c>
      <c r="S3" s="38" t="s">
        <v>8</v>
      </c>
      <c r="T3" s="38" t="s">
        <v>9</v>
      </c>
      <c r="U3" s="38" t="s">
        <v>3</v>
      </c>
      <c r="V3" s="38" t="s">
        <v>4</v>
      </c>
      <c r="W3" s="38" t="s">
        <v>5</v>
      </c>
      <c r="X3" s="55" t="s">
        <v>6</v>
      </c>
      <c r="Y3" s="55" t="s">
        <v>7</v>
      </c>
      <c r="Z3" s="38" t="s">
        <v>8</v>
      </c>
      <c r="AA3" s="38" t="s">
        <v>9</v>
      </c>
      <c r="AB3" s="38" t="s">
        <v>3</v>
      </c>
      <c r="AC3" s="38" t="s">
        <v>4</v>
      </c>
      <c r="AD3" s="38" t="s">
        <v>5</v>
      </c>
      <c r="AE3" s="55" t="s">
        <v>6</v>
      </c>
      <c r="AF3" s="55" t="s">
        <v>7</v>
      </c>
      <c r="AH3" s="20">
        <v>2025</v>
      </c>
      <c r="AI3" s="21" t="s">
        <v>11</v>
      </c>
      <c r="AJ3" s="22" t="s">
        <v>13</v>
      </c>
    </row>
    <row r="4" spans="1:40" ht="15" customHeight="1">
      <c r="A4" s="64" t="s">
        <v>14</v>
      </c>
      <c r="B4" s="72" t="s">
        <v>16</v>
      </c>
      <c r="C4" s="4" t="s">
        <v>17</v>
      </c>
      <c r="D4" s="4" t="s">
        <v>17</v>
      </c>
      <c r="E4" s="81" t="s">
        <v>21</v>
      </c>
      <c r="F4" s="72" t="s">
        <v>16</v>
      </c>
      <c r="G4" s="72" t="s">
        <v>16</v>
      </c>
      <c r="H4" s="72" t="s">
        <v>16</v>
      </c>
      <c r="I4" s="72" t="s">
        <v>16</v>
      </c>
      <c r="J4" s="4" t="s">
        <v>17</v>
      </c>
      <c r="K4" s="4" t="s">
        <v>17</v>
      </c>
      <c r="L4" s="72" t="s">
        <v>16</v>
      </c>
      <c r="M4" s="72" t="s">
        <v>16</v>
      </c>
      <c r="N4" s="72" t="s">
        <v>16</v>
      </c>
      <c r="O4" s="72" t="s">
        <v>16</v>
      </c>
      <c r="P4" s="81" t="s">
        <v>21</v>
      </c>
      <c r="Q4" s="4" t="s">
        <v>17</v>
      </c>
      <c r="R4" s="4" t="s">
        <v>17</v>
      </c>
      <c r="S4" s="72" t="s">
        <v>16</v>
      </c>
      <c r="T4" s="72" t="s">
        <v>16</v>
      </c>
      <c r="U4" s="72" t="s">
        <v>16</v>
      </c>
      <c r="V4" s="72" t="s">
        <v>16</v>
      </c>
      <c r="W4" s="72" t="s">
        <v>16</v>
      </c>
      <c r="X4" s="4" t="s">
        <v>17</v>
      </c>
      <c r="Y4" s="4" t="s">
        <v>17</v>
      </c>
      <c r="Z4" s="153" t="s">
        <v>99</v>
      </c>
      <c r="AA4" s="72" t="s">
        <v>16</v>
      </c>
      <c r="AB4" s="72" t="s">
        <v>16</v>
      </c>
      <c r="AC4" s="72" t="s">
        <v>16</v>
      </c>
      <c r="AD4" s="72" t="s">
        <v>16</v>
      </c>
      <c r="AE4" s="4" t="s">
        <v>17</v>
      </c>
      <c r="AF4" s="4" t="s">
        <v>17</v>
      </c>
      <c r="AH4" s="1">
        <f>'JUL25'!AJ4</f>
        <v>19</v>
      </c>
      <c r="AI4" s="1">
        <f>COUNTIF(B4:AF4,"U")</f>
        <v>0</v>
      </c>
      <c r="AJ4" s="1">
        <f t="shared" ref="AJ4:AJ8" si="0">AH4-AI4</f>
        <v>19</v>
      </c>
    </row>
    <row r="5" spans="1:40" ht="15" customHeight="1">
      <c r="A5" s="65" t="s">
        <v>19</v>
      </c>
      <c r="B5" s="148" t="s">
        <v>88</v>
      </c>
      <c r="C5" s="4" t="s">
        <v>17</v>
      </c>
      <c r="D5" s="4" t="s">
        <v>17</v>
      </c>
      <c r="E5" s="72" t="s">
        <v>20</v>
      </c>
      <c r="F5" s="72" t="s">
        <v>20</v>
      </c>
      <c r="G5" s="72" t="s">
        <v>20</v>
      </c>
      <c r="H5" s="72" t="s">
        <v>20</v>
      </c>
      <c r="I5" s="72" t="s">
        <v>20</v>
      </c>
      <c r="J5" s="4" t="s">
        <v>17</v>
      </c>
      <c r="K5" s="4" t="s">
        <v>17</v>
      </c>
      <c r="L5" s="72" t="s">
        <v>20</v>
      </c>
      <c r="M5" s="148" t="s">
        <v>88</v>
      </c>
      <c r="N5" s="72" t="s">
        <v>20</v>
      </c>
      <c r="O5" s="72" t="s">
        <v>20</v>
      </c>
      <c r="P5" s="98" t="s">
        <v>15</v>
      </c>
      <c r="Q5" s="4" t="s">
        <v>17</v>
      </c>
      <c r="R5" s="4" t="s">
        <v>17</v>
      </c>
      <c r="S5" s="149" t="s">
        <v>30</v>
      </c>
      <c r="T5" s="72" t="s">
        <v>20</v>
      </c>
      <c r="U5" s="72" t="s">
        <v>20</v>
      </c>
      <c r="V5" s="72" t="s">
        <v>20</v>
      </c>
      <c r="W5" s="72" t="s">
        <v>20</v>
      </c>
      <c r="X5" s="4" t="s">
        <v>17</v>
      </c>
      <c r="Y5" s="4" t="s">
        <v>17</v>
      </c>
      <c r="Z5" s="153" t="s">
        <v>99</v>
      </c>
      <c r="AA5" s="72" t="s">
        <v>20</v>
      </c>
      <c r="AB5" s="72" t="s">
        <v>20</v>
      </c>
      <c r="AC5" s="72" t="s">
        <v>20</v>
      </c>
      <c r="AD5" s="72" t="s">
        <v>20</v>
      </c>
      <c r="AE5" s="4" t="s">
        <v>17</v>
      </c>
      <c r="AF5" s="4" t="s">
        <v>17</v>
      </c>
      <c r="AH5" s="1">
        <f>'JUL25'!AJ5</f>
        <v>8</v>
      </c>
      <c r="AI5" s="1">
        <f>COUNTIF(B5:AF5,"U")</f>
        <v>0</v>
      </c>
      <c r="AJ5" s="1">
        <f>AH5-AI5</f>
        <v>8</v>
      </c>
    </row>
    <row r="6" spans="1:40" ht="15" customHeight="1">
      <c r="A6" s="65" t="s">
        <v>24</v>
      </c>
      <c r="B6" s="86" t="s">
        <v>17</v>
      </c>
      <c r="C6" s="4" t="s">
        <v>17</v>
      </c>
      <c r="D6" s="81" t="s">
        <v>21</v>
      </c>
      <c r="E6" s="81" t="s">
        <v>21</v>
      </c>
      <c r="F6" s="81" t="s">
        <v>21</v>
      </c>
      <c r="G6" s="81" t="s">
        <v>21</v>
      </c>
      <c r="H6" s="4" t="s">
        <v>17</v>
      </c>
      <c r="I6" s="4" t="s">
        <v>17</v>
      </c>
      <c r="J6" s="82" t="s">
        <v>23</v>
      </c>
      <c r="K6" s="82" t="s">
        <v>23</v>
      </c>
      <c r="L6" s="82" t="s">
        <v>23</v>
      </c>
      <c r="M6" s="149" t="s">
        <v>30</v>
      </c>
      <c r="N6" s="4" t="s">
        <v>17</v>
      </c>
      <c r="O6" s="4" t="s">
        <v>17</v>
      </c>
      <c r="P6" s="27" t="s">
        <v>15</v>
      </c>
      <c r="Q6" s="81" t="s">
        <v>21</v>
      </c>
      <c r="R6" s="81" t="s">
        <v>21</v>
      </c>
      <c r="S6" s="81" t="s">
        <v>21</v>
      </c>
      <c r="T6" s="81" t="s">
        <v>21</v>
      </c>
      <c r="U6" s="4" t="s">
        <v>17</v>
      </c>
      <c r="V6" s="4" t="s">
        <v>17</v>
      </c>
      <c r="W6" s="82" t="s">
        <v>23</v>
      </c>
      <c r="X6" s="82" t="s">
        <v>23</v>
      </c>
      <c r="Y6" s="82" t="s">
        <v>23</v>
      </c>
      <c r="Z6" s="82" t="s">
        <v>23</v>
      </c>
      <c r="AA6" s="4" t="s">
        <v>17</v>
      </c>
      <c r="AB6" s="4" t="s">
        <v>17</v>
      </c>
      <c r="AC6" s="81" t="s">
        <v>21</v>
      </c>
      <c r="AD6" s="81" t="s">
        <v>21</v>
      </c>
      <c r="AE6" s="81" t="s">
        <v>21</v>
      </c>
      <c r="AF6" s="81" t="s">
        <v>21</v>
      </c>
      <c r="AH6" s="1">
        <f>'JUL25'!AJ7</f>
        <v>18</v>
      </c>
      <c r="AI6" s="1">
        <f>COUNTIF(B6:AF6,"U")</f>
        <v>0</v>
      </c>
      <c r="AJ6" s="1">
        <f t="shared" si="0"/>
        <v>18</v>
      </c>
    </row>
    <row r="7" spans="1:40" ht="15" customHeight="1">
      <c r="A7" s="65" t="s">
        <v>25</v>
      </c>
      <c r="B7" s="81" t="s">
        <v>21</v>
      </c>
      <c r="C7" s="81" t="s">
        <v>21</v>
      </c>
      <c r="D7" s="4" t="s">
        <v>17</v>
      </c>
      <c r="E7" s="4" t="s">
        <v>17</v>
      </c>
      <c r="F7" s="82" t="s">
        <v>23</v>
      </c>
      <c r="G7" s="82" t="s">
        <v>23</v>
      </c>
      <c r="H7" s="82" t="s">
        <v>23</v>
      </c>
      <c r="I7" s="82" t="s">
        <v>23</v>
      </c>
      <c r="J7" s="4" t="s">
        <v>17</v>
      </c>
      <c r="K7" s="4" t="s">
        <v>17</v>
      </c>
      <c r="L7" s="81" t="s">
        <v>21</v>
      </c>
      <c r="M7" s="81" t="s">
        <v>21</v>
      </c>
      <c r="N7" s="81" t="s">
        <v>21</v>
      </c>
      <c r="O7" s="81" t="s">
        <v>21</v>
      </c>
      <c r="P7" s="4" t="s">
        <v>17</v>
      </c>
      <c r="Q7" s="4" t="s">
        <v>17</v>
      </c>
      <c r="R7" s="82" t="s">
        <v>23</v>
      </c>
      <c r="S7" s="82" t="s">
        <v>23</v>
      </c>
      <c r="T7" s="82" t="s">
        <v>23</v>
      </c>
      <c r="U7" s="82" t="s">
        <v>23</v>
      </c>
      <c r="V7" s="4" t="s">
        <v>17</v>
      </c>
      <c r="W7" s="4" t="s">
        <v>17</v>
      </c>
      <c r="X7" s="81" t="s">
        <v>21</v>
      </c>
      <c r="Y7" s="81" t="s">
        <v>21</v>
      </c>
      <c r="Z7" s="81" t="s">
        <v>21</v>
      </c>
      <c r="AA7" s="81" t="s">
        <v>21</v>
      </c>
      <c r="AB7" s="81" t="s">
        <v>21</v>
      </c>
      <c r="AC7" s="4" t="s">
        <v>17</v>
      </c>
      <c r="AD7" s="4" t="s">
        <v>17</v>
      </c>
      <c r="AE7" s="82" t="s">
        <v>23</v>
      </c>
      <c r="AF7" s="82" t="s">
        <v>23</v>
      </c>
      <c r="AH7" s="1">
        <f>'JUL25'!AJ8</f>
        <v>18</v>
      </c>
      <c r="AI7" s="1">
        <f>COUNTIF(B7:AF7,"U")</f>
        <v>0</v>
      </c>
      <c r="AJ7" s="1">
        <f t="shared" si="0"/>
        <v>18</v>
      </c>
    </row>
    <row r="8" spans="1:40" s="2" customFormat="1" ht="15" customHeight="1">
      <c r="A8" s="66" t="s">
        <v>28</v>
      </c>
      <c r="B8" s="83" t="s">
        <v>26</v>
      </c>
      <c r="C8" s="83" t="s">
        <v>26</v>
      </c>
      <c r="D8" s="4" t="s">
        <v>17</v>
      </c>
      <c r="E8" s="4" t="s">
        <v>17</v>
      </c>
      <c r="F8" s="83" t="s">
        <v>26</v>
      </c>
      <c r="G8" s="83" t="s">
        <v>26</v>
      </c>
      <c r="H8" s="83" t="s">
        <v>26</v>
      </c>
      <c r="I8" s="83" t="s">
        <v>26</v>
      </c>
      <c r="J8" s="83" t="s">
        <v>26</v>
      </c>
      <c r="K8" s="4" t="s">
        <v>17</v>
      </c>
      <c r="L8" s="4" t="s">
        <v>17</v>
      </c>
      <c r="M8" s="83" t="s">
        <v>26</v>
      </c>
      <c r="N8" s="82" t="s">
        <v>23</v>
      </c>
      <c r="O8" s="82" t="s">
        <v>23</v>
      </c>
      <c r="P8" s="82" t="s">
        <v>23</v>
      </c>
      <c r="Q8" s="4" t="s">
        <v>17</v>
      </c>
      <c r="R8" s="4" t="s">
        <v>17</v>
      </c>
      <c r="S8" s="81" t="s">
        <v>21</v>
      </c>
      <c r="T8" s="81" t="s">
        <v>21</v>
      </c>
      <c r="U8" s="81" t="s">
        <v>21</v>
      </c>
      <c r="V8" s="82" t="s">
        <v>23</v>
      </c>
      <c r="W8" s="4" t="s">
        <v>17</v>
      </c>
      <c r="X8" s="4" t="s">
        <v>17</v>
      </c>
      <c r="Y8" s="82" t="s">
        <v>23</v>
      </c>
      <c r="Z8" s="82" t="s">
        <v>23</v>
      </c>
      <c r="AA8" s="82" t="s">
        <v>23</v>
      </c>
      <c r="AB8" s="82" t="s">
        <v>23</v>
      </c>
      <c r="AC8" s="82" t="s">
        <v>23</v>
      </c>
      <c r="AD8" s="4" t="s">
        <v>17</v>
      </c>
      <c r="AE8" s="4" t="s">
        <v>17</v>
      </c>
      <c r="AF8" s="81" t="s">
        <v>21</v>
      </c>
      <c r="AG8"/>
      <c r="AH8" s="1">
        <f>'JUL25'!AJ9</f>
        <v>18</v>
      </c>
      <c r="AI8" s="1">
        <f t="shared" ref="AI8" si="1">COUNTIF(B8:AF8,"U")</f>
        <v>8</v>
      </c>
      <c r="AJ8" s="1">
        <f t="shared" si="0"/>
        <v>10</v>
      </c>
      <c r="AK8"/>
      <c r="AL8"/>
      <c r="AM8"/>
      <c r="AN8"/>
    </row>
    <row r="9" spans="1:40" ht="15" customHeight="1">
      <c r="A9" s="65" t="s">
        <v>29</v>
      </c>
      <c r="B9" s="82" t="s">
        <v>23</v>
      </c>
      <c r="C9" s="82" t="s">
        <v>23</v>
      </c>
      <c r="D9" s="82" t="s">
        <v>23</v>
      </c>
      <c r="E9" s="82" t="s">
        <v>23</v>
      </c>
      <c r="F9" s="4" t="s">
        <v>17</v>
      </c>
      <c r="G9" s="4" t="s">
        <v>17</v>
      </c>
      <c r="H9" s="81" t="s">
        <v>21</v>
      </c>
      <c r="I9" s="81" t="s">
        <v>21</v>
      </c>
      <c r="J9" s="81" t="s">
        <v>21</v>
      </c>
      <c r="K9" s="81" t="s">
        <v>21</v>
      </c>
      <c r="L9" s="81" t="s">
        <v>21</v>
      </c>
      <c r="M9" s="4" t="s">
        <v>17</v>
      </c>
      <c r="N9" s="4" t="s">
        <v>17</v>
      </c>
      <c r="O9" s="83" t="s">
        <v>26</v>
      </c>
      <c r="P9" s="27" t="s">
        <v>15</v>
      </c>
      <c r="Q9" s="82" t="s">
        <v>23</v>
      </c>
      <c r="R9" s="82" t="s">
        <v>23</v>
      </c>
      <c r="S9" s="4" t="s">
        <v>17</v>
      </c>
      <c r="T9" s="4" t="s">
        <v>17</v>
      </c>
      <c r="U9" s="81" t="s">
        <v>21</v>
      </c>
      <c r="V9" s="81" t="s">
        <v>21</v>
      </c>
      <c r="W9" s="81" t="s">
        <v>21</v>
      </c>
      <c r="X9" s="81" t="s">
        <v>21</v>
      </c>
      <c r="Y9" s="4" t="s">
        <v>17</v>
      </c>
      <c r="Z9" s="4" t="s">
        <v>17</v>
      </c>
      <c r="AA9" s="82" t="s">
        <v>23</v>
      </c>
      <c r="AB9" s="82" t="s">
        <v>23</v>
      </c>
      <c r="AC9" s="82" t="s">
        <v>23</v>
      </c>
      <c r="AD9" s="82" t="s">
        <v>23</v>
      </c>
      <c r="AE9" s="82" t="s">
        <v>23</v>
      </c>
      <c r="AF9" s="4" t="s">
        <v>17</v>
      </c>
      <c r="AH9" s="1">
        <f>'JUL25'!AJ10</f>
        <v>9</v>
      </c>
      <c r="AI9" s="1">
        <f>COUNTIF(B9:AF9,"U")</f>
        <v>1</v>
      </c>
      <c r="AJ9" s="1">
        <f>AH9-AI9</f>
        <v>8</v>
      </c>
    </row>
    <row r="10" spans="1:40" ht="15" hidden="1" customHeight="1">
      <c r="A10" s="65" t="s">
        <v>98</v>
      </c>
      <c r="B10" s="82" t="s">
        <v>23</v>
      </c>
      <c r="C10" s="82" t="s">
        <v>23</v>
      </c>
      <c r="D10" s="82" t="s">
        <v>23</v>
      </c>
      <c r="E10" s="82" t="s">
        <v>23</v>
      </c>
      <c r="F10" s="4" t="s">
        <v>17</v>
      </c>
      <c r="G10" s="4" t="s">
        <v>17</v>
      </c>
      <c r="H10" s="81" t="s">
        <v>21</v>
      </c>
      <c r="I10" s="81" t="s">
        <v>21</v>
      </c>
      <c r="J10" s="81" t="s">
        <v>21</v>
      </c>
      <c r="K10" s="81" t="s">
        <v>21</v>
      </c>
      <c r="L10" s="81" t="s">
        <v>21</v>
      </c>
      <c r="M10" s="4" t="s">
        <v>17</v>
      </c>
      <c r="N10" s="4" t="s">
        <v>17</v>
      </c>
      <c r="O10" s="81" t="s">
        <v>21</v>
      </c>
      <c r="P10" s="81" t="s">
        <v>21</v>
      </c>
      <c r="Q10" s="81" t="s">
        <v>21</v>
      </c>
      <c r="R10" s="81" t="s">
        <v>21</v>
      </c>
      <c r="S10" s="4" t="s">
        <v>17</v>
      </c>
      <c r="T10" s="4" t="s">
        <v>17</v>
      </c>
      <c r="U10" s="82" t="s">
        <v>23</v>
      </c>
      <c r="V10" s="82" t="s">
        <v>23</v>
      </c>
      <c r="W10" s="82" t="s">
        <v>23</v>
      </c>
      <c r="X10" s="82" t="s">
        <v>23</v>
      </c>
      <c r="Y10" s="4" t="s">
        <v>17</v>
      </c>
      <c r="Z10" s="4" t="s">
        <v>17</v>
      </c>
      <c r="AA10" s="81" t="s">
        <v>21</v>
      </c>
      <c r="AB10" s="81" t="s">
        <v>21</v>
      </c>
      <c r="AC10" s="81" t="s">
        <v>21</v>
      </c>
      <c r="AD10" s="81" t="s">
        <v>21</v>
      </c>
      <c r="AE10" s="81" t="s">
        <v>21</v>
      </c>
      <c r="AF10" s="4" t="s">
        <v>17</v>
      </c>
      <c r="AH10" s="1">
        <f>'JUL25'!AJ11</f>
        <v>0</v>
      </c>
      <c r="AI10" s="1">
        <f>COUNTIF(B10:AF10,"U")</f>
        <v>0</v>
      </c>
      <c r="AJ10" s="1">
        <f>AH10-AI10</f>
        <v>0</v>
      </c>
    </row>
    <row r="11" spans="1:40" ht="15.75" thickBot="1"/>
    <row r="12" spans="1:40" ht="15.75" thickBot="1">
      <c r="A12" s="67" t="s">
        <v>31</v>
      </c>
      <c r="B12" s="68">
        <f t="shared" ref="B12:AF12" si="2">COUNTIF(B2:B9,"P22")</f>
        <v>0</v>
      </c>
      <c r="C12" s="68">
        <f t="shared" si="2"/>
        <v>0</v>
      </c>
      <c r="D12" s="68">
        <f t="shared" si="2"/>
        <v>0</v>
      </c>
      <c r="E12" s="68">
        <f t="shared" si="2"/>
        <v>0</v>
      </c>
      <c r="F12" s="68">
        <f t="shared" si="2"/>
        <v>0</v>
      </c>
      <c r="G12" s="68">
        <f t="shared" si="2"/>
        <v>0</v>
      </c>
      <c r="H12" s="68">
        <f t="shared" si="2"/>
        <v>0</v>
      </c>
      <c r="I12" s="68">
        <f t="shared" si="2"/>
        <v>0</v>
      </c>
      <c r="J12" s="68">
        <f t="shared" si="2"/>
        <v>0</v>
      </c>
      <c r="K12" s="68">
        <f t="shared" si="2"/>
        <v>0</v>
      </c>
      <c r="L12" s="68">
        <f t="shared" si="2"/>
        <v>0</v>
      </c>
      <c r="M12" s="68">
        <f t="shared" si="2"/>
        <v>0</v>
      </c>
      <c r="N12" s="68">
        <f t="shared" si="2"/>
        <v>0</v>
      </c>
      <c r="O12" s="68">
        <f t="shared" si="2"/>
        <v>0</v>
      </c>
      <c r="P12" s="68">
        <f t="shared" si="2"/>
        <v>0</v>
      </c>
      <c r="Q12" s="68">
        <f t="shared" si="2"/>
        <v>0</v>
      </c>
      <c r="R12" s="68">
        <f t="shared" si="2"/>
        <v>0</v>
      </c>
      <c r="S12" s="68">
        <f t="shared" si="2"/>
        <v>0</v>
      </c>
      <c r="T12" s="68">
        <f t="shared" si="2"/>
        <v>0</v>
      </c>
      <c r="U12" s="68">
        <f t="shared" si="2"/>
        <v>0</v>
      </c>
      <c r="V12" s="68">
        <f t="shared" si="2"/>
        <v>0</v>
      </c>
      <c r="W12" s="68">
        <f t="shared" si="2"/>
        <v>0</v>
      </c>
      <c r="X12" s="68">
        <f t="shared" si="2"/>
        <v>0</v>
      </c>
      <c r="Y12" s="68">
        <f t="shared" si="2"/>
        <v>0</v>
      </c>
      <c r="Z12" s="68">
        <f t="shared" si="2"/>
        <v>0</v>
      </c>
      <c r="AA12" s="68">
        <f t="shared" si="2"/>
        <v>0</v>
      </c>
      <c r="AB12" s="68">
        <f t="shared" si="2"/>
        <v>0</v>
      </c>
      <c r="AC12" s="68">
        <f t="shared" si="2"/>
        <v>0</v>
      </c>
      <c r="AD12" s="68">
        <f t="shared" si="2"/>
        <v>0</v>
      </c>
      <c r="AE12" s="68">
        <f t="shared" si="2"/>
        <v>0</v>
      </c>
      <c r="AF12" s="68">
        <f t="shared" si="2"/>
        <v>0</v>
      </c>
    </row>
    <row r="13" spans="1:40" ht="15.75" thickBot="1">
      <c r="A13" s="69" t="s">
        <v>32</v>
      </c>
      <c r="B13" s="70">
        <f>COUNTIF(B2:B9,"P06")</f>
        <v>1</v>
      </c>
      <c r="C13" s="70">
        <f t="shared" ref="C13:AF13" si="3">COUNTIF(C2:C9,"P06")</f>
        <v>1</v>
      </c>
      <c r="D13" s="70">
        <f t="shared" si="3"/>
        <v>1</v>
      </c>
      <c r="E13" s="70">
        <f t="shared" si="3"/>
        <v>2</v>
      </c>
      <c r="F13" s="70">
        <f t="shared" si="3"/>
        <v>1</v>
      </c>
      <c r="G13" s="70">
        <f t="shared" si="3"/>
        <v>1</v>
      </c>
      <c r="H13" s="70">
        <f t="shared" si="3"/>
        <v>1</v>
      </c>
      <c r="I13" s="70">
        <f t="shared" si="3"/>
        <v>1</v>
      </c>
      <c r="J13" s="70">
        <f t="shared" si="3"/>
        <v>1</v>
      </c>
      <c r="K13" s="70">
        <f t="shared" si="3"/>
        <v>1</v>
      </c>
      <c r="L13" s="70">
        <f t="shared" si="3"/>
        <v>2</v>
      </c>
      <c r="M13" s="70">
        <f t="shared" si="3"/>
        <v>1</v>
      </c>
      <c r="N13" s="70">
        <f t="shared" si="3"/>
        <v>1</v>
      </c>
      <c r="O13" s="70">
        <f t="shared" si="3"/>
        <v>1</v>
      </c>
      <c r="P13" s="70">
        <f t="shared" si="3"/>
        <v>1</v>
      </c>
      <c r="Q13" s="70">
        <f t="shared" si="3"/>
        <v>1</v>
      </c>
      <c r="R13" s="70">
        <f t="shared" si="3"/>
        <v>1</v>
      </c>
      <c r="S13" s="70">
        <f t="shared" si="3"/>
        <v>2</v>
      </c>
      <c r="T13" s="70">
        <f t="shared" si="3"/>
        <v>2</v>
      </c>
      <c r="U13" s="70">
        <f t="shared" si="3"/>
        <v>2</v>
      </c>
      <c r="V13" s="70">
        <f t="shared" si="3"/>
        <v>1</v>
      </c>
      <c r="W13" s="70">
        <f t="shared" si="3"/>
        <v>1</v>
      </c>
      <c r="X13" s="70">
        <f t="shared" si="3"/>
        <v>2</v>
      </c>
      <c r="Y13" s="70">
        <f t="shared" si="3"/>
        <v>1</v>
      </c>
      <c r="Z13" s="70">
        <f t="shared" si="3"/>
        <v>1</v>
      </c>
      <c r="AA13" s="70">
        <f t="shared" si="3"/>
        <v>1</v>
      </c>
      <c r="AB13" s="70">
        <f t="shared" si="3"/>
        <v>1</v>
      </c>
      <c r="AC13" s="70">
        <f t="shared" si="3"/>
        <v>1</v>
      </c>
      <c r="AD13" s="70">
        <f t="shared" si="3"/>
        <v>1</v>
      </c>
      <c r="AE13" s="70">
        <f t="shared" si="3"/>
        <v>1</v>
      </c>
      <c r="AF13" s="70">
        <f t="shared" si="3"/>
        <v>2</v>
      </c>
    </row>
    <row r="14" spans="1:40">
      <c r="A14" s="71" t="s">
        <v>33</v>
      </c>
      <c r="B14" s="70">
        <f>COUNTIF(B2:B9,"P14")</f>
        <v>1</v>
      </c>
      <c r="C14" s="70">
        <f t="shared" ref="C14:AF14" si="4">COUNTIF(C2:C9,"P14")</f>
        <v>1</v>
      </c>
      <c r="D14" s="70">
        <f t="shared" si="4"/>
        <v>1</v>
      </c>
      <c r="E14" s="70">
        <f t="shared" si="4"/>
        <v>1</v>
      </c>
      <c r="F14" s="70">
        <f t="shared" si="4"/>
        <v>1</v>
      </c>
      <c r="G14" s="70">
        <f t="shared" si="4"/>
        <v>1</v>
      </c>
      <c r="H14" s="70">
        <f t="shared" si="4"/>
        <v>1</v>
      </c>
      <c r="I14" s="70">
        <f t="shared" si="4"/>
        <v>1</v>
      </c>
      <c r="J14" s="70">
        <f t="shared" si="4"/>
        <v>1</v>
      </c>
      <c r="K14" s="70">
        <f t="shared" si="4"/>
        <v>1</v>
      </c>
      <c r="L14" s="70">
        <f t="shared" si="4"/>
        <v>1</v>
      </c>
      <c r="M14" s="70">
        <f t="shared" si="4"/>
        <v>0</v>
      </c>
      <c r="N14" s="70">
        <f t="shared" si="4"/>
        <v>1</v>
      </c>
      <c r="O14" s="70">
        <f t="shared" si="4"/>
        <v>1</v>
      </c>
      <c r="P14" s="70">
        <f t="shared" si="4"/>
        <v>1</v>
      </c>
      <c r="Q14" s="70">
        <f t="shared" si="4"/>
        <v>1</v>
      </c>
      <c r="R14" s="70">
        <f t="shared" si="4"/>
        <v>2</v>
      </c>
      <c r="S14" s="70">
        <f t="shared" si="4"/>
        <v>1</v>
      </c>
      <c r="T14" s="70">
        <f t="shared" si="4"/>
        <v>1</v>
      </c>
      <c r="U14" s="70">
        <f t="shared" si="4"/>
        <v>1</v>
      </c>
      <c r="V14" s="70">
        <f t="shared" si="4"/>
        <v>1</v>
      </c>
      <c r="W14" s="70">
        <f t="shared" si="4"/>
        <v>1</v>
      </c>
      <c r="X14" s="70">
        <f t="shared" si="4"/>
        <v>1</v>
      </c>
      <c r="Y14" s="70">
        <f t="shared" si="4"/>
        <v>2</v>
      </c>
      <c r="Z14" s="70">
        <f t="shared" si="4"/>
        <v>2</v>
      </c>
      <c r="AA14" s="70">
        <f t="shared" si="4"/>
        <v>2</v>
      </c>
      <c r="AB14" s="70">
        <f t="shared" si="4"/>
        <v>2</v>
      </c>
      <c r="AC14" s="70">
        <f t="shared" si="4"/>
        <v>2</v>
      </c>
      <c r="AD14" s="70">
        <f t="shared" si="4"/>
        <v>1</v>
      </c>
      <c r="AE14" s="70">
        <f t="shared" si="4"/>
        <v>2</v>
      </c>
      <c r="AF14" s="70">
        <f t="shared" si="4"/>
        <v>1</v>
      </c>
    </row>
    <row r="18" spans="5:34" ht="15.75" thickBot="1"/>
    <row r="19" spans="5:34">
      <c r="E19" s="5"/>
      <c r="F19" s="174" t="s">
        <v>34</v>
      </c>
      <c r="G19" s="174"/>
      <c r="H19" s="174"/>
      <c r="I19" s="174" t="s">
        <v>35</v>
      </c>
      <c r="J19" s="174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60" t="s">
        <v>39</v>
      </c>
      <c r="AC19" s="161"/>
      <c r="AD19" s="161"/>
      <c r="AE19" s="161"/>
      <c r="AF19" s="161"/>
      <c r="AG19" s="161"/>
      <c r="AH19" s="162"/>
    </row>
    <row r="20" spans="5:34">
      <c r="E20" s="60" t="s">
        <v>21</v>
      </c>
      <c r="F20" s="169" t="s">
        <v>40</v>
      </c>
      <c r="G20" s="170"/>
      <c r="H20" s="170"/>
      <c r="I20" s="170" t="s">
        <v>41</v>
      </c>
      <c r="J20" s="170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63"/>
      <c r="AC20" s="164"/>
      <c r="AD20" s="164"/>
      <c r="AE20" s="164"/>
      <c r="AF20" s="164"/>
      <c r="AG20" s="164"/>
      <c r="AH20" s="165"/>
    </row>
    <row r="21" spans="5:34" ht="15.75" thickBot="1">
      <c r="E21" s="61" t="s">
        <v>16</v>
      </c>
      <c r="F21" s="169" t="s">
        <v>46</v>
      </c>
      <c r="G21" s="170"/>
      <c r="H21" s="170"/>
      <c r="I21" s="170" t="s">
        <v>47</v>
      </c>
      <c r="J21" s="170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66"/>
      <c r="AC21" s="167"/>
      <c r="AD21" s="167"/>
      <c r="AE21" s="167"/>
      <c r="AF21" s="167"/>
      <c r="AG21" s="167"/>
      <c r="AH21" s="168"/>
    </row>
    <row r="22" spans="5:34">
      <c r="E22" s="61" t="s">
        <v>20</v>
      </c>
      <c r="F22" s="169" t="s">
        <v>51</v>
      </c>
      <c r="G22" s="170"/>
      <c r="H22" s="170"/>
      <c r="I22" s="170" t="s">
        <v>52</v>
      </c>
      <c r="J22" s="170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2">
    <mergeCell ref="F22:H22"/>
    <mergeCell ref="I22:J22"/>
    <mergeCell ref="A1:AF1"/>
    <mergeCell ref="A2:A3"/>
    <mergeCell ref="AH2:AJ2"/>
    <mergeCell ref="F19:H19"/>
    <mergeCell ref="I19:J19"/>
    <mergeCell ref="AB19:AH21"/>
    <mergeCell ref="F20:H20"/>
    <mergeCell ref="I20:J20"/>
    <mergeCell ref="F21:H21"/>
    <mergeCell ref="I21:J21"/>
  </mergeCells>
  <conditionalFormatting sqref="B12:AF14">
    <cfRule type="cellIs" dxfId="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063E-7560-437F-8D55-49A076BE5132}">
  <sheetPr>
    <pageSetUpPr fitToPage="1"/>
  </sheetPr>
  <dimension ref="A1:AI34"/>
  <sheetViews>
    <sheetView zoomScaleNormal="100" workbookViewId="0">
      <pane xSplit="1" ySplit="3" topLeftCell="D4" activePane="bottomRight" state="frozen"/>
      <selection pane="bottomRight" activeCell="T17" sqref="T17"/>
      <selection pane="bottomLeft"/>
      <selection pane="topRight"/>
    </sheetView>
  </sheetViews>
  <sheetFormatPr defaultRowHeight="1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</cols>
  <sheetData>
    <row r="1" spans="1:35" ht="15" customHeight="1" thickBot="1">
      <c r="A1" s="184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3"/>
      <c r="AG1" s="3"/>
      <c r="AH1" s="3"/>
      <c r="AI1" s="3"/>
    </row>
    <row r="2" spans="1:35" ht="15" customHeight="1">
      <c r="A2" s="158">
        <v>45901</v>
      </c>
      <c r="B2" s="38">
        <v>1</v>
      </c>
      <c r="C2" s="38">
        <v>2</v>
      </c>
      <c r="D2" s="38">
        <v>3</v>
      </c>
      <c r="E2" s="38">
        <v>4</v>
      </c>
      <c r="F2" s="38">
        <v>5</v>
      </c>
      <c r="G2" s="55">
        <v>6</v>
      </c>
      <c r="H2" s="55">
        <v>7</v>
      </c>
      <c r="I2" s="38">
        <v>8</v>
      </c>
      <c r="J2" s="38">
        <v>9</v>
      </c>
      <c r="K2" s="38">
        <v>10</v>
      </c>
      <c r="L2" s="38">
        <v>11</v>
      </c>
      <c r="M2" s="38">
        <v>12</v>
      </c>
      <c r="N2" s="55">
        <v>13</v>
      </c>
      <c r="O2" s="55">
        <v>14</v>
      </c>
      <c r="P2" s="38">
        <v>15</v>
      </c>
      <c r="Q2" s="38">
        <v>16</v>
      </c>
      <c r="R2" s="38">
        <v>17</v>
      </c>
      <c r="S2" s="38">
        <v>18</v>
      </c>
      <c r="T2" s="38">
        <v>19</v>
      </c>
      <c r="U2" s="55">
        <v>20</v>
      </c>
      <c r="V2" s="55">
        <v>21</v>
      </c>
      <c r="W2" s="38">
        <v>22</v>
      </c>
      <c r="X2" s="38">
        <v>23</v>
      </c>
      <c r="Y2" s="38">
        <v>24</v>
      </c>
      <c r="Z2" s="38">
        <v>25</v>
      </c>
      <c r="AA2" s="38">
        <v>26</v>
      </c>
      <c r="AB2" s="55">
        <v>27</v>
      </c>
      <c r="AC2" s="55">
        <v>28</v>
      </c>
      <c r="AD2" s="38">
        <v>29</v>
      </c>
      <c r="AE2" s="38">
        <v>30</v>
      </c>
      <c r="AG2" s="171" t="s">
        <v>2</v>
      </c>
      <c r="AH2" s="172"/>
      <c r="AI2" s="173"/>
    </row>
    <row r="3" spans="1:35" ht="15" customHeight="1" thickBot="1">
      <c r="A3" s="159"/>
      <c r="B3" s="38" t="s">
        <v>8</v>
      </c>
      <c r="C3" s="38" t="s">
        <v>9</v>
      </c>
      <c r="D3" s="38" t="s">
        <v>3</v>
      </c>
      <c r="E3" s="38" t="s">
        <v>4</v>
      </c>
      <c r="F3" s="38" t="s">
        <v>5</v>
      </c>
      <c r="G3" s="55" t="s">
        <v>6</v>
      </c>
      <c r="H3" s="55" t="s">
        <v>7</v>
      </c>
      <c r="I3" s="38" t="s">
        <v>8</v>
      </c>
      <c r="J3" s="38" t="s">
        <v>9</v>
      </c>
      <c r="K3" s="38" t="s">
        <v>3</v>
      </c>
      <c r="L3" s="38" t="s">
        <v>4</v>
      </c>
      <c r="M3" s="38" t="s">
        <v>5</v>
      </c>
      <c r="N3" s="55" t="s">
        <v>6</v>
      </c>
      <c r="O3" s="55" t="s">
        <v>7</v>
      </c>
      <c r="P3" s="38" t="s">
        <v>8</v>
      </c>
      <c r="Q3" s="38" t="s">
        <v>9</v>
      </c>
      <c r="R3" s="38" t="s">
        <v>3</v>
      </c>
      <c r="S3" s="38" t="s">
        <v>4</v>
      </c>
      <c r="T3" s="38" t="s">
        <v>5</v>
      </c>
      <c r="U3" s="55" t="s">
        <v>6</v>
      </c>
      <c r="V3" s="55" t="s">
        <v>7</v>
      </c>
      <c r="W3" s="38" t="s">
        <v>8</v>
      </c>
      <c r="X3" s="38" t="s">
        <v>9</v>
      </c>
      <c r="Y3" s="38" t="s">
        <v>3</v>
      </c>
      <c r="Z3" s="38" t="s">
        <v>4</v>
      </c>
      <c r="AA3" s="38" t="s">
        <v>5</v>
      </c>
      <c r="AB3" s="55" t="s">
        <v>6</v>
      </c>
      <c r="AC3" s="55" t="s">
        <v>7</v>
      </c>
      <c r="AD3" s="38" t="s">
        <v>8</v>
      </c>
      <c r="AE3" s="38" t="s">
        <v>9</v>
      </c>
      <c r="AG3" s="20">
        <v>2025</v>
      </c>
      <c r="AH3" s="21" t="s">
        <v>11</v>
      </c>
      <c r="AI3" s="22" t="s">
        <v>13</v>
      </c>
    </row>
    <row r="4" spans="1:35" ht="15" customHeight="1">
      <c r="A4" s="64" t="s">
        <v>14</v>
      </c>
      <c r="B4" s="72" t="s">
        <v>16</v>
      </c>
      <c r="C4" s="72" t="s">
        <v>16</v>
      </c>
      <c r="D4" s="72" t="s">
        <v>16</v>
      </c>
      <c r="E4" s="72" t="s">
        <v>16</v>
      </c>
      <c r="F4" s="72" t="s">
        <v>16</v>
      </c>
      <c r="G4" s="4" t="s">
        <v>17</v>
      </c>
      <c r="H4" s="4" t="s">
        <v>17</v>
      </c>
      <c r="I4" s="72" t="s">
        <v>16</v>
      </c>
      <c r="J4" s="72" t="s">
        <v>16</v>
      </c>
      <c r="K4" s="72" t="s">
        <v>16</v>
      </c>
      <c r="L4" s="72" t="s">
        <v>16</v>
      </c>
      <c r="M4" s="90" t="s">
        <v>26</v>
      </c>
      <c r="N4" s="4" t="s">
        <v>17</v>
      </c>
      <c r="O4" s="4" t="s">
        <v>17</v>
      </c>
      <c r="P4" s="72" t="s">
        <v>16</v>
      </c>
      <c r="Q4" s="72" t="s">
        <v>16</v>
      </c>
      <c r="R4" s="72" t="s">
        <v>16</v>
      </c>
      <c r="S4" s="72" t="s">
        <v>16</v>
      </c>
      <c r="T4" s="72" t="s">
        <v>16</v>
      </c>
      <c r="U4" s="4" t="s">
        <v>17</v>
      </c>
      <c r="V4" s="4" t="s">
        <v>17</v>
      </c>
      <c r="W4" s="72" t="s">
        <v>16</v>
      </c>
      <c r="X4" s="72" t="s">
        <v>16</v>
      </c>
      <c r="Y4" s="72" t="s">
        <v>16</v>
      </c>
      <c r="Z4" s="72" t="s">
        <v>16</v>
      </c>
      <c r="AA4" s="72" t="s">
        <v>16</v>
      </c>
      <c r="AB4" s="4" t="s">
        <v>17</v>
      </c>
      <c r="AC4" s="4" t="s">
        <v>17</v>
      </c>
      <c r="AD4" s="72" t="s">
        <v>16</v>
      </c>
      <c r="AE4" s="72" t="s">
        <v>16</v>
      </c>
      <c r="AG4" s="1">
        <f>'AUG25'!AJ4</f>
        <v>19</v>
      </c>
      <c r="AH4" s="1">
        <f>COUNTIF(B4:AE4,"U")</f>
        <v>1</v>
      </c>
      <c r="AI4" s="1">
        <f t="shared" ref="AI4:AI9" si="0">AG4-AH4</f>
        <v>18</v>
      </c>
    </row>
    <row r="5" spans="1:35" ht="15" customHeight="1">
      <c r="A5" s="65" t="s">
        <v>19</v>
      </c>
      <c r="B5" s="72" t="s">
        <v>20</v>
      </c>
      <c r="C5" s="72" t="s">
        <v>20</v>
      </c>
      <c r="D5" s="72" t="s">
        <v>20</v>
      </c>
      <c r="E5" s="72" t="s">
        <v>20</v>
      </c>
      <c r="F5" s="72" t="s">
        <v>20</v>
      </c>
      <c r="G5" s="4" t="s">
        <v>17</v>
      </c>
      <c r="H5" s="4" t="s">
        <v>17</v>
      </c>
      <c r="I5" s="72" t="s">
        <v>20</v>
      </c>
      <c r="J5" s="72" t="s">
        <v>20</v>
      </c>
      <c r="K5" s="72" t="s">
        <v>20</v>
      </c>
      <c r="L5" s="72" t="s">
        <v>20</v>
      </c>
      <c r="M5" s="72" t="s">
        <v>20</v>
      </c>
      <c r="N5" s="4" t="s">
        <v>17</v>
      </c>
      <c r="O5" s="4" t="s">
        <v>17</v>
      </c>
      <c r="P5" s="72" t="s">
        <v>20</v>
      </c>
      <c r="Q5" s="90" t="s">
        <v>26</v>
      </c>
      <c r="R5" s="155" t="s">
        <v>27</v>
      </c>
      <c r="S5" s="154" t="s">
        <v>26</v>
      </c>
      <c r="T5" s="83" t="s">
        <v>26</v>
      </c>
      <c r="U5" s="4" t="s">
        <v>17</v>
      </c>
      <c r="V5" s="4" t="s">
        <v>17</v>
      </c>
      <c r="W5" s="72" t="s">
        <v>20</v>
      </c>
      <c r="X5" s="72" t="s">
        <v>20</v>
      </c>
      <c r="Y5" s="72" t="s">
        <v>20</v>
      </c>
      <c r="Z5" s="72" t="s">
        <v>20</v>
      </c>
      <c r="AA5" s="72" t="s">
        <v>20</v>
      </c>
      <c r="AB5" s="4" t="s">
        <v>17</v>
      </c>
      <c r="AC5" s="4" t="s">
        <v>17</v>
      </c>
      <c r="AD5" s="72" t="s">
        <v>20</v>
      </c>
      <c r="AE5" s="72" t="s">
        <v>20</v>
      </c>
      <c r="AG5" s="1">
        <f>'AUG25'!AJ5</f>
        <v>8</v>
      </c>
      <c r="AH5" s="1">
        <f>COUNTIF(B5:AE5,"U")</f>
        <v>3</v>
      </c>
      <c r="AI5" s="1">
        <f>AG5-AH5</f>
        <v>5</v>
      </c>
    </row>
    <row r="6" spans="1:35" ht="15" customHeight="1">
      <c r="A6" s="65" t="s">
        <v>100</v>
      </c>
      <c r="B6" s="72" t="s">
        <v>20</v>
      </c>
      <c r="C6" s="72" t="s">
        <v>20</v>
      </c>
      <c r="D6" s="72" t="s">
        <v>20</v>
      </c>
      <c r="E6" s="72" t="s">
        <v>20</v>
      </c>
      <c r="F6" s="72" t="s">
        <v>20</v>
      </c>
      <c r="G6" s="4" t="s">
        <v>17</v>
      </c>
      <c r="H6" s="4" t="s">
        <v>17</v>
      </c>
      <c r="I6" s="72" t="s">
        <v>20</v>
      </c>
      <c r="J6" s="72" t="s">
        <v>20</v>
      </c>
      <c r="K6" s="72" t="s">
        <v>20</v>
      </c>
      <c r="L6" s="72" t="s">
        <v>20</v>
      </c>
      <c r="M6" s="72" t="s">
        <v>20</v>
      </c>
      <c r="N6" s="4" t="s">
        <v>17</v>
      </c>
      <c r="O6" s="4" t="s">
        <v>17</v>
      </c>
      <c r="P6" s="72" t="s">
        <v>20</v>
      </c>
      <c r="Q6" s="72" t="s">
        <v>20</v>
      </c>
      <c r="R6" s="72" t="s">
        <v>20</v>
      </c>
      <c r="S6" s="72" t="s">
        <v>20</v>
      </c>
      <c r="T6" s="72" t="s">
        <v>20</v>
      </c>
      <c r="U6" s="4" t="s">
        <v>17</v>
      </c>
      <c r="V6" s="4" t="s">
        <v>17</v>
      </c>
      <c r="W6" s="72" t="s">
        <v>20</v>
      </c>
      <c r="X6" s="72" t="s">
        <v>20</v>
      </c>
      <c r="Y6" s="72" t="s">
        <v>20</v>
      </c>
      <c r="Z6" s="72" t="s">
        <v>20</v>
      </c>
      <c r="AA6" s="72" t="s">
        <v>20</v>
      </c>
      <c r="AB6" s="4" t="s">
        <v>17</v>
      </c>
      <c r="AC6" s="4" t="s">
        <v>17</v>
      </c>
      <c r="AD6" s="72" t="s">
        <v>20</v>
      </c>
      <c r="AE6" s="72" t="s">
        <v>20</v>
      </c>
      <c r="AG6" s="1">
        <v>6</v>
      </c>
      <c r="AH6" s="1">
        <f>COUNTIF(B6:AE6,"U")</f>
        <v>0</v>
      </c>
      <c r="AI6" s="1">
        <f>AG6-AH6</f>
        <v>6</v>
      </c>
    </row>
    <row r="7" spans="1:35" ht="15" customHeight="1">
      <c r="A7" s="65" t="s">
        <v>24</v>
      </c>
      <c r="B7" s="4" t="s">
        <v>17</v>
      </c>
      <c r="C7" s="4" t="s">
        <v>17</v>
      </c>
      <c r="D7" s="82" t="s">
        <v>23</v>
      </c>
      <c r="E7" s="82" t="s">
        <v>23</v>
      </c>
      <c r="F7" s="82" t="s">
        <v>23</v>
      </c>
      <c r="G7" s="82" t="s">
        <v>23</v>
      </c>
      <c r="H7" s="82" t="s">
        <v>23</v>
      </c>
      <c r="I7" s="4" t="s">
        <v>17</v>
      </c>
      <c r="J7" s="82" t="s">
        <v>23</v>
      </c>
      <c r="K7" s="82" t="s">
        <v>23</v>
      </c>
      <c r="L7" s="82" t="s">
        <v>23</v>
      </c>
      <c r="M7" s="4" t="s">
        <v>17</v>
      </c>
      <c r="N7" s="83" t="s">
        <v>26</v>
      </c>
      <c r="O7" s="4" t="s">
        <v>17</v>
      </c>
      <c r="P7" s="4" t="s">
        <v>17</v>
      </c>
      <c r="Q7" s="82" t="s">
        <v>23</v>
      </c>
      <c r="R7" s="82" t="s">
        <v>23</v>
      </c>
      <c r="S7" s="82" t="s">
        <v>23</v>
      </c>
      <c r="T7" s="82" t="s">
        <v>23</v>
      </c>
      <c r="U7" s="4" t="s">
        <v>17</v>
      </c>
      <c r="V7" s="4" t="s">
        <v>17</v>
      </c>
      <c r="W7" s="81" t="s">
        <v>21</v>
      </c>
      <c r="X7" s="81" t="s">
        <v>21</v>
      </c>
      <c r="Y7" s="81" t="s">
        <v>21</v>
      </c>
      <c r="Z7" s="81" t="s">
        <v>21</v>
      </c>
      <c r="AA7" s="81" t="s">
        <v>21</v>
      </c>
      <c r="AB7" s="4" t="s">
        <v>17</v>
      </c>
      <c r="AC7" s="4" t="s">
        <v>17</v>
      </c>
      <c r="AD7" s="82" t="s">
        <v>23</v>
      </c>
      <c r="AE7" s="82" t="s">
        <v>23</v>
      </c>
      <c r="AG7" s="1">
        <f>'AUG25'!AJ6</f>
        <v>18</v>
      </c>
      <c r="AH7" s="1">
        <f>COUNTIF(B7:AE7,"U")</f>
        <v>1</v>
      </c>
      <c r="AI7" s="1">
        <f t="shared" si="0"/>
        <v>17</v>
      </c>
    </row>
    <row r="8" spans="1:35" ht="15" customHeight="1">
      <c r="A8" s="65" t="s">
        <v>25</v>
      </c>
      <c r="B8" s="82" t="s">
        <v>23</v>
      </c>
      <c r="C8" s="82" t="s">
        <v>23</v>
      </c>
      <c r="D8" s="4" t="s">
        <v>17</v>
      </c>
      <c r="E8" s="4" t="s">
        <v>17</v>
      </c>
      <c r="F8" s="81" t="s">
        <v>21</v>
      </c>
      <c r="G8" s="81" t="s">
        <v>21</v>
      </c>
      <c r="H8" s="81" t="s">
        <v>21</v>
      </c>
      <c r="I8" s="81" t="s">
        <v>21</v>
      </c>
      <c r="J8" s="4" t="s">
        <v>17</v>
      </c>
      <c r="K8" s="4" t="s">
        <v>17</v>
      </c>
      <c r="L8" s="82" t="s">
        <v>23</v>
      </c>
      <c r="M8" s="82" t="s">
        <v>23</v>
      </c>
      <c r="N8" s="82" t="s">
        <v>23</v>
      </c>
      <c r="O8" s="82" t="s">
        <v>23</v>
      </c>
      <c r="P8" s="82" t="s">
        <v>23</v>
      </c>
      <c r="Q8" s="4" t="s">
        <v>17</v>
      </c>
      <c r="R8" s="4" t="s">
        <v>17</v>
      </c>
      <c r="S8" s="81" t="s">
        <v>21</v>
      </c>
      <c r="T8" s="81" t="s">
        <v>21</v>
      </c>
      <c r="U8" s="81" t="s">
        <v>21</v>
      </c>
      <c r="V8" s="81" t="s">
        <v>21</v>
      </c>
      <c r="W8" s="4" t="s">
        <v>17</v>
      </c>
      <c r="X8" s="4" t="s">
        <v>17</v>
      </c>
      <c r="Y8" s="82" t="s">
        <v>23</v>
      </c>
      <c r="Z8" s="82" t="s">
        <v>23</v>
      </c>
      <c r="AA8" s="82" t="s">
        <v>23</v>
      </c>
      <c r="AB8" s="82" t="s">
        <v>23</v>
      </c>
      <c r="AC8" s="4" t="s">
        <v>17</v>
      </c>
      <c r="AD8" s="4" t="s">
        <v>17</v>
      </c>
      <c r="AE8" s="81" t="s">
        <v>21</v>
      </c>
      <c r="AG8" s="1">
        <f>'AUG25'!AJ7</f>
        <v>18</v>
      </c>
      <c r="AH8" s="1">
        <f>COUNTIF(B8:AE8,"U")</f>
        <v>0</v>
      </c>
      <c r="AI8" s="1">
        <f t="shared" si="0"/>
        <v>18</v>
      </c>
    </row>
    <row r="9" spans="1:35" s="2" customFormat="1" ht="15" customHeight="1">
      <c r="A9" s="66" t="s">
        <v>28</v>
      </c>
      <c r="B9" s="81" t="s">
        <v>21</v>
      </c>
      <c r="C9" s="81" t="s">
        <v>21</v>
      </c>
      <c r="D9" s="81" t="s">
        <v>21</v>
      </c>
      <c r="E9" s="4" t="s">
        <v>17</v>
      </c>
      <c r="F9" s="4" t="s">
        <v>17</v>
      </c>
      <c r="G9" s="82" t="s">
        <v>23</v>
      </c>
      <c r="H9" s="82" t="s">
        <v>23</v>
      </c>
      <c r="I9" s="82" t="s">
        <v>23</v>
      </c>
      <c r="J9" s="82" t="s">
        <v>23</v>
      </c>
      <c r="K9" s="4" t="s">
        <v>17</v>
      </c>
      <c r="L9" s="4" t="s">
        <v>17</v>
      </c>
      <c r="M9" s="81" t="s">
        <v>21</v>
      </c>
      <c r="N9" s="81" t="s">
        <v>21</v>
      </c>
      <c r="O9" s="81" t="s">
        <v>21</v>
      </c>
      <c r="P9" s="81" t="s">
        <v>21</v>
      </c>
      <c r="Q9" s="81" t="s">
        <v>21</v>
      </c>
      <c r="R9" s="4" t="s">
        <v>17</v>
      </c>
      <c r="S9" s="4" t="s">
        <v>17</v>
      </c>
      <c r="T9" s="82" t="s">
        <v>23</v>
      </c>
      <c r="U9" s="82" t="s">
        <v>23</v>
      </c>
      <c r="V9" s="83" t="s">
        <v>26</v>
      </c>
      <c r="W9" s="83" t="s">
        <v>26</v>
      </c>
      <c r="X9" s="4" t="s">
        <v>17</v>
      </c>
      <c r="Y9" s="4" t="s">
        <v>17</v>
      </c>
      <c r="Z9" s="81" t="s">
        <v>21</v>
      </c>
      <c r="AA9" s="81" t="s">
        <v>21</v>
      </c>
      <c r="AB9" s="81" t="s">
        <v>21</v>
      </c>
      <c r="AC9" s="82" t="s">
        <v>23</v>
      </c>
      <c r="AD9" s="4" t="s">
        <v>17</v>
      </c>
      <c r="AE9" s="4" t="s">
        <v>17</v>
      </c>
      <c r="AF9"/>
      <c r="AG9" s="1">
        <f>'AUG25'!AJ8</f>
        <v>10</v>
      </c>
      <c r="AH9" s="1">
        <f t="shared" ref="AH9" si="1">COUNTIF(B9:AE9,"U")</f>
        <v>2</v>
      </c>
      <c r="AI9" s="1">
        <f t="shared" si="0"/>
        <v>8</v>
      </c>
    </row>
    <row r="10" spans="1:35" ht="15" customHeight="1">
      <c r="A10" s="65" t="s">
        <v>29</v>
      </c>
      <c r="B10" s="4" t="s">
        <v>17</v>
      </c>
      <c r="C10" s="81" t="s">
        <v>21</v>
      </c>
      <c r="D10" s="81" t="s">
        <v>21</v>
      </c>
      <c r="E10" s="81" t="s">
        <v>21</v>
      </c>
      <c r="F10" s="81" t="s">
        <v>21</v>
      </c>
      <c r="G10" s="4" t="s">
        <v>17</v>
      </c>
      <c r="H10" s="4" t="s">
        <v>17</v>
      </c>
      <c r="I10" s="81" t="s">
        <v>21</v>
      </c>
      <c r="J10" s="81" t="s">
        <v>21</v>
      </c>
      <c r="K10" s="81" t="s">
        <v>21</v>
      </c>
      <c r="L10" s="81" t="s">
        <v>21</v>
      </c>
      <c r="M10" s="4" t="s">
        <v>17</v>
      </c>
      <c r="N10" s="4" t="s">
        <v>17</v>
      </c>
      <c r="O10" s="81" t="s">
        <v>21</v>
      </c>
      <c r="P10" s="81" t="s">
        <v>21</v>
      </c>
      <c r="Q10" s="81" t="s">
        <v>21</v>
      </c>
      <c r="R10" s="72" t="s">
        <v>20</v>
      </c>
      <c r="S10" s="72" t="s">
        <v>20</v>
      </c>
      <c r="T10" s="4" t="s">
        <v>17</v>
      </c>
      <c r="U10" s="4" t="s">
        <v>17</v>
      </c>
      <c r="V10" s="82" t="s">
        <v>23</v>
      </c>
      <c r="W10" s="82" t="s">
        <v>23</v>
      </c>
      <c r="X10" s="82" t="s">
        <v>23</v>
      </c>
      <c r="Y10" s="82" t="s">
        <v>23</v>
      </c>
      <c r="Z10" s="4" t="s">
        <v>17</v>
      </c>
      <c r="AA10" s="4" t="s">
        <v>17</v>
      </c>
      <c r="AB10" s="81" t="s">
        <v>21</v>
      </c>
      <c r="AC10" s="81" t="s">
        <v>21</v>
      </c>
      <c r="AD10" s="81" t="s">
        <v>21</v>
      </c>
      <c r="AE10" s="81" t="s">
        <v>21</v>
      </c>
      <c r="AG10" s="1">
        <f>'AUG25'!AJ8</f>
        <v>10</v>
      </c>
      <c r="AH10" s="1">
        <f>COUNTIF(B10:AE10,"U")</f>
        <v>0</v>
      </c>
      <c r="AI10" s="1">
        <f t="shared" ref="AI10" si="2">AG10-AH10</f>
        <v>10</v>
      </c>
    </row>
    <row r="11" spans="1:35" ht="15" customHeight="1">
      <c r="A11" s="65" t="s">
        <v>101</v>
      </c>
      <c r="B11" s="150"/>
      <c r="C11" s="151"/>
      <c r="D11" s="151"/>
      <c r="E11" s="151"/>
      <c r="F11" s="151"/>
      <c r="G11" s="152"/>
      <c r="H11" s="152"/>
      <c r="I11" s="72" t="s">
        <v>20</v>
      </c>
      <c r="J11" s="72" t="s">
        <v>20</v>
      </c>
      <c r="K11" s="72" t="s">
        <v>20</v>
      </c>
      <c r="L11" s="72" t="s">
        <v>20</v>
      </c>
      <c r="M11" s="72" t="s">
        <v>20</v>
      </c>
      <c r="N11" s="142" t="s">
        <v>17</v>
      </c>
      <c r="O11" s="142" t="s">
        <v>17</v>
      </c>
      <c r="P11" s="72" t="s">
        <v>20</v>
      </c>
      <c r="Q11" s="72" t="s">
        <v>20</v>
      </c>
      <c r="R11" s="72" t="s">
        <v>20</v>
      </c>
      <c r="S11" s="72" t="s">
        <v>20</v>
      </c>
      <c r="T11" s="142" t="s">
        <v>17</v>
      </c>
      <c r="U11" s="142" t="s">
        <v>17</v>
      </c>
      <c r="V11" s="82" t="s">
        <v>23</v>
      </c>
      <c r="W11" s="82" t="s">
        <v>23</v>
      </c>
      <c r="X11" s="82" t="s">
        <v>23</v>
      </c>
      <c r="Y11" s="82" t="s">
        <v>23</v>
      </c>
      <c r="Z11" s="4" t="s">
        <v>17</v>
      </c>
      <c r="AA11" s="4" t="s">
        <v>17</v>
      </c>
      <c r="AB11" s="81" t="s">
        <v>21</v>
      </c>
      <c r="AC11" s="81" t="s">
        <v>21</v>
      </c>
      <c r="AD11" s="81" t="s">
        <v>21</v>
      </c>
      <c r="AE11" s="81" t="s">
        <v>21</v>
      </c>
      <c r="AG11" s="1">
        <f>'AUG25'!AJ10</f>
        <v>0</v>
      </c>
      <c r="AH11" s="1">
        <f>COUNTIF(B11:AE11,"U")</f>
        <v>0</v>
      </c>
      <c r="AI11" s="1">
        <f>AG11-AH11</f>
        <v>0</v>
      </c>
    </row>
    <row r="12" spans="1:35" ht="15.75" thickBot="1"/>
    <row r="13" spans="1:35" ht="15.75" thickBot="1">
      <c r="A13" s="67" t="s">
        <v>31</v>
      </c>
      <c r="B13" s="68">
        <f t="shared" ref="B13:AE13" si="3">COUNTIF(B2:B11,"P22")</f>
        <v>0</v>
      </c>
      <c r="C13" s="68">
        <f t="shared" si="3"/>
        <v>0</v>
      </c>
      <c r="D13" s="68">
        <f t="shared" si="3"/>
        <v>0</v>
      </c>
      <c r="E13" s="68">
        <f t="shared" si="3"/>
        <v>0</v>
      </c>
      <c r="F13" s="68">
        <f t="shared" si="3"/>
        <v>0</v>
      </c>
      <c r="G13" s="68">
        <f t="shared" si="3"/>
        <v>0</v>
      </c>
      <c r="H13" s="68">
        <f t="shared" si="3"/>
        <v>0</v>
      </c>
      <c r="I13" s="68">
        <f t="shared" si="3"/>
        <v>0</v>
      </c>
      <c r="J13" s="68">
        <f t="shared" si="3"/>
        <v>0</v>
      </c>
      <c r="K13" s="68">
        <f t="shared" si="3"/>
        <v>0</v>
      </c>
      <c r="L13" s="68">
        <f t="shared" si="3"/>
        <v>0</v>
      </c>
      <c r="M13" s="68">
        <f t="shared" si="3"/>
        <v>0</v>
      </c>
      <c r="N13" s="68">
        <f t="shared" si="3"/>
        <v>0</v>
      </c>
      <c r="O13" s="68">
        <f t="shared" si="3"/>
        <v>0</v>
      </c>
      <c r="P13" s="68">
        <f t="shared" si="3"/>
        <v>0</v>
      </c>
      <c r="Q13" s="68">
        <f t="shared" si="3"/>
        <v>0</v>
      </c>
      <c r="R13" s="68">
        <f t="shared" si="3"/>
        <v>0</v>
      </c>
      <c r="S13" s="68">
        <f t="shared" si="3"/>
        <v>0</v>
      </c>
      <c r="T13" s="68">
        <f t="shared" si="3"/>
        <v>0</v>
      </c>
      <c r="U13" s="68">
        <f t="shared" si="3"/>
        <v>0</v>
      </c>
      <c r="V13" s="68">
        <f t="shared" si="3"/>
        <v>0</v>
      </c>
      <c r="W13" s="68">
        <f t="shared" si="3"/>
        <v>0</v>
      </c>
      <c r="X13" s="68">
        <f t="shared" si="3"/>
        <v>0</v>
      </c>
      <c r="Y13" s="68">
        <f t="shared" si="3"/>
        <v>0</v>
      </c>
      <c r="Z13" s="68">
        <f t="shared" si="3"/>
        <v>0</v>
      </c>
      <c r="AA13" s="68">
        <f t="shared" si="3"/>
        <v>0</v>
      </c>
      <c r="AB13" s="68">
        <f t="shared" si="3"/>
        <v>0</v>
      </c>
      <c r="AC13" s="68">
        <f t="shared" si="3"/>
        <v>0</v>
      </c>
      <c r="AD13" s="68">
        <f>COUNTIF(AD2:AD11,"P22")</f>
        <v>0</v>
      </c>
      <c r="AE13" s="68">
        <f t="shared" si="3"/>
        <v>0</v>
      </c>
    </row>
    <row r="14" spans="1:35" ht="15.75" thickBot="1">
      <c r="A14" s="69" t="s">
        <v>32</v>
      </c>
      <c r="B14" s="70">
        <f>COUNTIF(B2:B10,"P06")</f>
        <v>1</v>
      </c>
      <c r="C14" s="70">
        <f t="shared" ref="C14:J14" si="4">COUNTIF(C2:C10,"P06")</f>
        <v>2</v>
      </c>
      <c r="D14" s="70">
        <f t="shared" si="4"/>
        <v>2</v>
      </c>
      <c r="E14" s="70">
        <f t="shared" si="4"/>
        <v>1</v>
      </c>
      <c r="F14" s="70">
        <f t="shared" si="4"/>
        <v>2</v>
      </c>
      <c r="G14" s="70">
        <f t="shared" si="4"/>
        <v>1</v>
      </c>
      <c r="H14" s="70">
        <f t="shared" si="4"/>
        <v>1</v>
      </c>
      <c r="I14" s="70">
        <f t="shared" si="4"/>
        <v>2</v>
      </c>
      <c r="J14" s="70">
        <f t="shared" si="4"/>
        <v>1</v>
      </c>
      <c r="K14" s="70">
        <f>COUNTIF(K2:K11,"P06")</f>
        <v>1</v>
      </c>
      <c r="L14" s="70">
        <f t="shared" ref="L14:AE14" si="5">COUNTIF(L2:L11,"P06")</f>
        <v>1</v>
      </c>
      <c r="M14" s="70">
        <f t="shared" si="5"/>
        <v>1</v>
      </c>
      <c r="N14" s="70">
        <f t="shared" si="5"/>
        <v>1</v>
      </c>
      <c r="O14" s="70">
        <f t="shared" si="5"/>
        <v>2</v>
      </c>
      <c r="P14" s="70">
        <f t="shared" si="5"/>
        <v>2</v>
      </c>
      <c r="Q14" s="70">
        <f t="shared" si="5"/>
        <v>2</v>
      </c>
      <c r="R14" s="70">
        <f t="shared" si="5"/>
        <v>0</v>
      </c>
      <c r="S14" s="70">
        <f t="shared" si="5"/>
        <v>1</v>
      </c>
      <c r="T14" s="70">
        <f t="shared" si="5"/>
        <v>1</v>
      </c>
      <c r="U14" s="70">
        <f t="shared" si="5"/>
        <v>1</v>
      </c>
      <c r="V14" s="70">
        <f t="shared" si="5"/>
        <v>1</v>
      </c>
      <c r="W14" s="70">
        <f t="shared" si="5"/>
        <v>1</v>
      </c>
      <c r="X14" s="70">
        <f t="shared" si="5"/>
        <v>1</v>
      </c>
      <c r="Y14" s="70">
        <f t="shared" si="5"/>
        <v>1</v>
      </c>
      <c r="Z14" s="70">
        <f t="shared" si="5"/>
        <v>2</v>
      </c>
      <c r="AA14" s="70">
        <f t="shared" si="5"/>
        <v>2</v>
      </c>
      <c r="AB14" s="70">
        <f t="shared" si="5"/>
        <v>3</v>
      </c>
      <c r="AC14" s="70">
        <f t="shared" si="5"/>
        <v>2</v>
      </c>
      <c r="AD14" s="70">
        <f t="shared" si="5"/>
        <v>2</v>
      </c>
      <c r="AE14" s="70">
        <f t="shared" si="5"/>
        <v>3</v>
      </c>
    </row>
    <row r="15" spans="1:35">
      <c r="A15" s="71" t="s">
        <v>33</v>
      </c>
      <c r="B15" s="70">
        <f>COUNTIF(B2:B10,"P14")</f>
        <v>1</v>
      </c>
      <c r="C15" s="70">
        <f t="shared" ref="C15:J15" si="6">COUNTIF(C2:C10,"P14")</f>
        <v>1</v>
      </c>
      <c r="D15" s="70">
        <f t="shared" si="6"/>
        <v>1</v>
      </c>
      <c r="E15" s="70">
        <f t="shared" si="6"/>
        <v>1</v>
      </c>
      <c r="F15" s="70">
        <f t="shared" si="6"/>
        <v>1</v>
      </c>
      <c r="G15" s="70">
        <f t="shared" si="6"/>
        <v>2</v>
      </c>
      <c r="H15" s="70">
        <f t="shared" si="6"/>
        <v>2</v>
      </c>
      <c r="I15" s="70">
        <f t="shared" si="6"/>
        <v>1</v>
      </c>
      <c r="J15" s="70">
        <f t="shared" si="6"/>
        <v>2</v>
      </c>
      <c r="K15" s="70">
        <f>COUNTIF(K2:K11,"P14")</f>
        <v>1</v>
      </c>
      <c r="L15" s="70">
        <f t="shared" ref="L15:AE15" si="7">COUNTIF(L2:L11,"P14")</f>
        <v>2</v>
      </c>
      <c r="M15" s="70">
        <f t="shared" si="7"/>
        <v>1</v>
      </c>
      <c r="N15" s="70">
        <f t="shared" si="7"/>
        <v>1</v>
      </c>
      <c r="O15" s="70">
        <f t="shared" si="7"/>
        <v>1</v>
      </c>
      <c r="P15" s="70">
        <f t="shared" si="7"/>
        <v>1</v>
      </c>
      <c r="Q15" s="70">
        <f t="shared" si="7"/>
        <v>1</v>
      </c>
      <c r="R15" s="70">
        <f t="shared" si="7"/>
        <v>1</v>
      </c>
      <c r="S15" s="70">
        <f t="shared" si="7"/>
        <v>1</v>
      </c>
      <c r="T15" s="70">
        <f t="shared" si="7"/>
        <v>2</v>
      </c>
      <c r="U15" s="70">
        <f t="shared" si="7"/>
        <v>1</v>
      </c>
      <c r="V15" s="70">
        <f t="shared" si="7"/>
        <v>2</v>
      </c>
      <c r="W15" s="70">
        <f t="shared" si="7"/>
        <v>2</v>
      </c>
      <c r="X15" s="70">
        <f t="shared" si="7"/>
        <v>2</v>
      </c>
      <c r="Y15" s="70">
        <f t="shared" si="7"/>
        <v>3</v>
      </c>
      <c r="Z15" s="70">
        <f t="shared" si="7"/>
        <v>1</v>
      </c>
      <c r="AA15" s="70">
        <f t="shared" si="7"/>
        <v>1</v>
      </c>
      <c r="AB15" s="70">
        <f t="shared" si="7"/>
        <v>1</v>
      </c>
      <c r="AC15" s="70">
        <f t="shared" si="7"/>
        <v>1</v>
      </c>
      <c r="AD15" s="70">
        <f t="shared" si="7"/>
        <v>1</v>
      </c>
      <c r="AE15" s="70">
        <f t="shared" si="7"/>
        <v>1</v>
      </c>
    </row>
    <row r="19" spans="5:34" ht="15.75" thickBot="1"/>
    <row r="20" spans="5:34">
      <c r="E20" s="5"/>
      <c r="F20" s="174" t="s">
        <v>34</v>
      </c>
      <c r="G20" s="174"/>
      <c r="H20" s="174"/>
      <c r="I20" s="174" t="s">
        <v>35</v>
      </c>
      <c r="J20" s="174"/>
      <c r="K20" s="59"/>
      <c r="N20" s="99" t="s">
        <v>17</v>
      </c>
      <c r="O20" s="100" t="s">
        <v>36</v>
      </c>
      <c r="P20" s="101"/>
      <c r="Q20" s="101"/>
      <c r="R20" s="101"/>
      <c r="S20" s="101"/>
      <c r="T20" s="102" t="s">
        <v>37</v>
      </c>
      <c r="U20" s="103" t="s">
        <v>38</v>
      </c>
      <c r="V20" s="104"/>
      <c r="W20" s="104"/>
      <c r="X20" s="104"/>
      <c r="Y20" s="105"/>
      <c r="AB20" s="160" t="s">
        <v>39</v>
      </c>
      <c r="AC20" s="161"/>
      <c r="AD20" s="161"/>
      <c r="AE20" s="161"/>
      <c r="AF20" s="161"/>
      <c r="AG20" s="161"/>
      <c r="AH20" s="162"/>
    </row>
    <row r="21" spans="5:34">
      <c r="E21" s="60" t="s">
        <v>21</v>
      </c>
      <c r="F21" s="169" t="s">
        <v>40</v>
      </c>
      <c r="G21" s="170"/>
      <c r="H21" s="170"/>
      <c r="I21" s="170" t="s">
        <v>41</v>
      </c>
      <c r="J21" s="170"/>
      <c r="K21" s="59"/>
      <c r="N21" s="106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107"/>
      <c r="AB21" s="163"/>
      <c r="AC21" s="164"/>
      <c r="AD21" s="164"/>
      <c r="AE21" s="164"/>
      <c r="AF21" s="164"/>
      <c r="AG21" s="164"/>
      <c r="AH21" s="165"/>
    </row>
    <row r="22" spans="5:34" ht="15.75" thickBot="1">
      <c r="E22" s="61" t="s">
        <v>16</v>
      </c>
      <c r="F22" s="169" t="s">
        <v>46</v>
      </c>
      <c r="G22" s="170"/>
      <c r="H22" s="170"/>
      <c r="I22" s="170" t="s">
        <v>47</v>
      </c>
      <c r="J22" s="170"/>
      <c r="K22" s="59"/>
      <c r="N22" s="80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107"/>
      <c r="AB22" s="166"/>
      <c r="AC22" s="167"/>
      <c r="AD22" s="167"/>
      <c r="AE22" s="167"/>
      <c r="AF22" s="167"/>
      <c r="AG22" s="167"/>
      <c r="AH22" s="168"/>
    </row>
    <row r="23" spans="5:34">
      <c r="E23" s="61" t="s">
        <v>20</v>
      </c>
      <c r="F23" s="169" t="s">
        <v>51</v>
      </c>
      <c r="G23" s="170"/>
      <c r="H23" s="170"/>
      <c r="I23" s="170" t="s">
        <v>52</v>
      </c>
      <c r="J23" s="170"/>
      <c r="K23" s="59"/>
      <c r="N23" s="10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107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10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107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09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107"/>
    </row>
    <row r="26" spans="5:34">
      <c r="N26" s="109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107"/>
    </row>
    <row r="27" spans="5:34">
      <c r="N27" s="1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107"/>
    </row>
    <row r="28" spans="5:34">
      <c r="N28" s="1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107"/>
    </row>
    <row r="29" spans="5:34">
      <c r="G29" s="111"/>
      <c r="H29" s="111"/>
      <c r="I29" s="111"/>
      <c r="J29" s="111"/>
      <c r="K29" s="111"/>
      <c r="L29" s="112"/>
      <c r="M29" s="112"/>
      <c r="N29" s="113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107"/>
    </row>
    <row r="30" spans="5:34">
      <c r="G30" s="111"/>
      <c r="H30" s="111"/>
      <c r="I30" s="111"/>
      <c r="J30" s="111"/>
      <c r="K30" s="111"/>
      <c r="L30" s="112"/>
      <c r="M30" s="112"/>
      <c r="N30" s="11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107"/>
    </row>
    <row r="31" spans="5:34">
      <c r="N31" s="115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107"/>
    </row>
    <row r="32" spans="5:34">
      <c r="N32" s="116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107"/>
    </row>
    <row r="33" spans="14:25">
      <c r="N33" s="117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107"/>
    </row>
    <row r="34" spans="14:25" ht="15.75" thickBot="1">
      <c r="N34" s="118" t="s">
        <v>86</v>
      </c>
      <c r="O34" s="119" t="s">
        <v>87</v>
      </c>
      <c r="P34" s="120"/>
      <c r="Q34" s="120"/>
      <c r="R34" s="120"/>
      <c r="S34" s="120"/>
      <c r="T34" s="121" t="s">
        <v>88</v>
      </c>
      <c r="U34" s="119" t="s">
        <v>89</v>
      </c>
      <c r="V34" s="120"/>
      <c r="W34" s="120"/>
      <c r="X34" s="120"/>
      <c r="Y34" s="122"/>
    </row>
  </sheetData>
  <mergeCells count="12">
    <mergeCell ref="F23:H23"/>
    <mergeCell ref="I23:J23"/>
    <mergeCell ref="A1:AE1"/>
    <mergeCell ref="A2:A3"/>
    <mergeCell ref="AG2:AI2"/>
    <mergeCell ref="F20:H20"/>
    <mergeCell ref="I20:J20"/>
    <mergeCell ref="AB20:AH22"/>
    <mergeCell ref="F21:H21"/>
    <mergeCell ref="I21:J21"/>
    <mergeCell ref="F22:H22"/>
    <mergeCell ref="I22:J22"/>
  </mergeCells>
  <conditionalFormatting sqref="B13:AE15">
    <cfRule type="cellIs" dxfId="3" priority="1" operator="equal">
      <formula>0</formula>
    </cfRule>
  </conditionalFormatting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a453329-a4c9-4120-b786-6a0f9fa17d90">
      <UserInfo>
        <DisplayName>SANTOS, SOFIA</DisplayName>
        <AccountId>28</AccountId>
        <AccountType/>
      </UserInfo>
      <UserInfo>
        <DisplayName>CASTRO, MARIANA</DisplayName>
        <AccountId>116</AccountId>
        <AccountType/>
      </UserInfo>
      <UserInfo>
        <DisplayName>GASPAR, DIANA</DisplayName>
        <AccountId>41</AccountId>
        <AccountType/>
      </UserInfo>
      <UserInfo>
        <DisplayName>TATO, ELISABETE</DisplayName>
        <AccountId>80</AccountId>
        <AccountType/>
      </UserInfo>
      <UserInfo>
        <DisplayName>FONTES, ALICE</DisplayName>
        <AccountId>88</AccountId>
        <AccountType/>
      </UserInfo>
      <UserInfo>
        <DisplayName>SILVA SANTOS, NUNO MIGUEL</DisplayName>
        <AccountId>22</AccountId>
        <AccountType/>
      </UserInfo>
      <UserInfo>
        <DisplayName>BASILIO, BRUNO</DisplayName>
        <AccountId>65</AccountId>
        <AccountType/>
      </UserInfo>
      <UserInfo>
        <DisplayName>MIRANDA, ANTONIO</DisplayName>
        <AccountId>356</AccountId>
        <AccountType/>
      </UserInfo>
    </SharedWithUsers>
    <TaxCatchAll xmlns="fa453329-a4c9-4120-b786-6a0f9fa17d90" xsi:nil="true"/>
    <lcf76f155ced4ddcb4097134ff3c332f xmlns="8c3af6a4-7f71-4dc2-99e7-9db1cbaccb2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2D3878C914646AFDAF8DB79C9CBFF" ma:contentTypeVersion="15" ma:contentTypeDescription="Create a new document." ma:contentTypeScope="" ma:versionID="498ada7362b9f367b0ad53f1b26877d8">
  <xsd:schema xmlns:xsd="http://www.w3.org/2001/XMLSchema" xmlns:xs="http://www.w3.org/2001/XMLSchema" xmlns:p="http://schemas.microsoft.com/office/2006/metadata/properties" xmlns:ns2="8c3af6a4-7f71-4dc2-99e7-9db1cbaccb2c" xmlns:ns3="fa453329-a4c9-4120-b786-6a0f9fa17d90" targetNamespace="http://schemas.microsoft.com/office/2006/metadata/properties" ma:root="true" ma:fieldsID="b1476f59a5677fe7b272908915e2ed05" ns2:_="" ns3:_="">
    <xsd:import namespace="8c3af6a4-7f71-4dc2-99e7-9db1cbaccb2c"/>
    <xsd:import namespace="fa453329-a4c9-4120-b786-6a0f9fa17d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af6a4-7f71-4dc2-99e7-9db1cbacc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f9f0b1-3012-463a-bd97-40a726b447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453329-a4c9-4120-b786-6a0f9fa17d9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b9063131-8ea6-4516-bec3-5cdb23247884}" ma:internalName="TaxCatchAll" ma:showField="CatchAllData" ma:web="fa453329-a4c9-4120-b786-6a0f9fa17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D20691-38BD-4744-A2B0-0BB0E052B916}"/>
</file>

<file path=customXml/itemProps2.xml><?xml version="1.0" encoding="utf-8"?>
<ds:datastoreItem xmlns:ds="http://schemas.openxmlformats.org/officeDocument/2006/customXml" ds:itemID="{25036EC1-2728-4BE7-AC17-163F56A6F287}"/>
</file>

<file path=customXml/itemProps3.xml><?xml version="1.0" encoding="utf-8"?>
<ds:datastoreItem xmlns:ds="http://schemas.openxmlformats.org/officeDocument/2006/customXml" ds:itemID="{ECC8886C-FC11-4759-832F-4320E06624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Lufthansa Systems AG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CASTRO, MARIANA</dc:creator>
  <cp:keywords/>
  <dc:description/>
  <cp:lastModifiedBy>ALEXANDRE, LUISA</cp:lastModifiedBy>
  <cp:revision/>
  <dcterms:created xsi:type="dcterms:W3CDTF">2016-08-31T15:27:19Z</dcterms:created>
  <dcterms:modified xsi:type="dcterms:W3CDTF">2025-10-02T14:36:29Z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1c7476-f302-47ca-97a0-972f32671471_Enabled">
    <vt:lpwstr>true</vt:lpwstr>
  </property>
  <property fmtid="{D5CDD505-2E9C-101B-9397-08002B2CF9AE}" pid="3" name="MSIP_Label_2d1c7476-f302-47ca-97a0-972f32671471_SetDate">
    <vt:lpwstr>2021-08-04T14:05:42Z</vt:lpwstr>
  </property>
  <property fmtid="{D5CDD505-2E9C-101B-9397-08002B2CF9AE}" pid="4" name="MSIP_Label_2d1c7476-f302-47ca-97a0-972f32671471_Method">
    <vt:lpwstr>Standard</vt:lpwstr>
  </property>
  <property fmtid="{D5CDD505-2E9C-101B-9397-08002B2CF9AE}" pid="5" name="MSIP_Label_2d1c7476-f302-47ca-97a0-972f32671471_Name">
    <vt:lpwstr>Internal</vt:lpwstr>
  </property>
  <property fmtid="{D5CDD505-2E9C-101B-9397-08002B2CF9AE}" pid="6" name="MSIP_Label_2d1c7476-f302-47ca-97a0-972f32671471_SiteId">
    <vt:lpwstr>72e15514-5be9-46a8-8b0b-af9b1b77b3b8</vt:lpwstr>
  </property>
  <property fmtid="{D5CDD505-2E9C-101B-9397-08002B2CF9AE}" pid="7" name="MSIP_Label_2d1c7476-f302-47ca-97a0-972f32671471_ActionId">
    <vt:lpwstr>11fd0832-a68a-4274-9844-1d48ed7fe77f</vt:lpwstr>
  </property>
  <property fmtid="{D5CDD505-2E9C-101B-9397-08002B2CF9AE}" pid="8" name="MSIP_Label_2d1c7476-f302-47ca-97a0-972f32671471_ContentBits">
    <vt:lpwstr>0</vt:lpwstr>
  </property>
  <property fmtid="{D5CDD505-2E9C-101B-9397-08002B2CF9AE}" pid="9" name="ContentTypeId">
    <vt:lpwstr>0x0101001EE2D3878C914646AFDAF8DB79C9CBFF</vt:lpwstr>
  </property>
  <property fmtid="{D5CDD505-2E9C-101B-9397-08002B2CF9AE}" pid="10" name="MediaServiceImageTags">
    <vt:lpwstr/>
  </property>
</Properties>
</file>