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J79" i="1" l="1"/>
  <c r="J78" i="1"/>
  <c r="M77" i="1"/>
  <c r="J77" i="1"/>
  <c r="J76" i="1"/>
  <c r="J75" i="1"/>
  <c r="J74" i="1"/>
  <c r="J73" i="1"/>
  <c r="J71" i="1"/>
  <c r="J70" i="1"/>
  <c r="M69" i="1"/>
  <c r="J69" i="1"/>
  <c r="J68" i="1"/>
  <c r="J67" i="1"/>
  <c r="J66" i="1"/>
  <c r="J65" i="1"/>
  <c r="J63" i="1"/>
  <c r="J62" i="1"/>
  <c r="M61" i="1"/>
  <c r="J61" i="1"/>
  <c r="J60" i="1"/>
  <c r="J59" i="1"/>
  <c r="J58" i="1"/>
  <c r="J57" i="1"/>
  <c r="J55" i="1" l="1"/>
  <c r="J54" i="1"/>
  <c r="M53" i="1"/>
  <c r="J53" i="1"/>
  <c r="J52" i="1"/>
  <c r="J51" i="1"/>
  <c r="J50" i="1"/>
  <c r="J49" i="1"/>
  <c r="J47" i="1" l="1"/>
  <c r="J46" i="1"/>
  <c r="M45" i="1"/>
  <c r="J45" i="1"/>
  <c r="J44" i="1"/>
  <c r="J43" i="1"/>
  <c r="J42" i="1"/>
  <c r="J41" i="1"/>
  <c r="J39" i="1" l="1"/>
  <c r="J38" i="1"/>
  <c r="M37" i="1"/>
  <c r="J37" i="1"/>
  <c r="J36" i="1"/>
  <c r="J35" i="1"/>
  <c r="J34" i="1"/>
  <c r="J33" i="1"/>
  <c r="J31" i="1" l="1"/>
  <c r="J30" i="1"/>
  <c r="M29" i="1"/>
  <c r="J29" i="1"/>
  <c r="J28" i="1"/>
  <c r="J27" i="1"/>
  <c r="J26" i="1"/>
  <c r="J25" i="1"/>
  <c r="J14" i="1" l="1"/>
  <c r="M21" i="1" l="1"/>
  <c r="M13" i="1"/>
  <c r="J17" i="1"/>
  <c r="J10" i="1"/>
  <c r="J18" i="1"/>
  <c r="J23" i="1"/>
  <c r="J22" i="1"/>
  <c r="J21" i="1"/>
  <c r="J20" i="1"/>
  <c r="J19" i="1"/>
  <c r="J15" i="1" l="1"/>
  <c r="J11" i="1"/>
  <c r="J9" i="1"/>
  <c r="J12" i="1"/>
  <c r="J13" i="1"/>
</calcChain>
</file>

<file path=xl/sharedStrings.xml><?xml version="1.0" encoding="utf-8"?>
<sst xmlns="http://schemas.openxmlformats.org/spreadsheetml/2006/main" count="178" uniqueCount="41">
  <si>
    <t>a</t>
  </si>
  <si>
    <t>b</t>
  </si>
  <si>
    <t>Primavera</t>
  </si>
  <si>
    <t>Verão</t>
  </si>
  <si>
    <t>Outono</t>
  </si>
  <si>
    <t>Inverno</t>
  </si>
  <si>
    <t>R2</t>
  </si>
  <si>
    <t>(2001 - 2018)</t>
  </si>
  <si>
    <t>Diário</t>
  </si>
  <si>
    <t>Periodo de calibração</t>
  </si>
  <si>
    <t>a+b</t>
  </si>
  <si>
    <t>Cidade/estação climática</t>
  </si>
  <si>
    <t>Estacional</t>
  </si>
  <si>
    <t>Diária</t>
  </si>
  <si>
    <t>Mensal</t>
  </si>
  <si>
    <t>Anual</t>
  </si>
  <si>
    <t>Calibração</t>
  </si>
  <si>
    <t>r</t>
  </si>
  <si>
    <t>MPE (%)</t>
  </si>
  <si>
    <r>
      <t>Tabela da regressão linear entre n/N e H/H</t>
    </r>
    <r>
      <rPr>
        <b/>
        <vertAlign val="subscript"/>
        <sz val="14"/>
        <color theme="1"/>
        <rFont val="Calibri"/>
        <family val="2"/>
        <scheme val="minor"/>
      </rPr>
      <t>0</t>
    </r>
  </si>
  <si>
    <r>
      <t>RMSE (MJ m</t>
    </r>
    <r>
      <rPr>
        <b/>
        <vertAlign val="superscript"/>
        <sz val="12"/>
        <color theme="1"/>
        <rFont val="Calibri"/>
        <family val="2"/>
        <scheme val="minor"/>
      </rPr>
      <t>-2</t>
    </r>
    <r>
      <rPr>
        <b/>
        <sz val="12"/>
        <color theme="1"/>
        <rFont val="Calibri"/>
        <family val="2"/>
        <scheme val="minor"/>
      </rPr>
      <t xml:space="preserve"> dia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)</t>
    </r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</si>
  <si>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</si>
  <si>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t>MBE (MJ m</t>
    </r>
    <r>
      <rPr>
        <b/>
        <vertAlign val="superscript"/>
        <sz val="12"/>
        <color theme="1"/>
        <rFont val="Calibri"/>
        <family val="2"/>
        <scheme val="minor"/>
      </rPr>
      <t xml:space="preserve">-2 </t>
    </r>
    <r>
      <rPr>
        <b/>
        <sz val="12"/>
        <color theme="1"/>
        <rFont val="Calibri"/>
        <family val="2"/>
        <scheme val="minor"/>
      </rPr>
      <t>dia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)</t>
    </r>
  </si>
  <si>
    <t>(2008 - 2018)</t>
  </si>
  <si>
    <t>Dados totais</t>
  </si>
  <si>
    <t>Dados usados</t>
  </si>
  <si>
    <t>Dados uteis (%)</t>
  </si>
  <si>
    <t>(2004 - 2018)</t>
  </si>
  <si>
    <t xml:space="preserve">     </t>
  </si>
  <si>
    <t>Manaus/AM - Am</t>
  </si>
  <si>
    <t>Bagé/RS - Cfa</t>
  </si>
  <si>
    <t>Aragarças/GO - Aw</t>
  </si>
  <si>
    <t>Aracaju/SE - As</t>
  </si>
  <si>
    <t>(2003 - 2018)</t>
  </si>
  <si>
    <t>Barbacena/MG - Cwb</t>
  </si>
  <si>
    <t>Belém/PA - Af</t>
  </si>
  <si>
    <t>(2009 - 2018)</t>
  </si>
  <si>
    <t>Campos Sales/CE - BSh</t>
  </si>
  <si>
    <t>Curitiba/PR - Cfb</t>
  </si>
  <si>
    <t>Juiz de Fora/MG - Cwa</t>
  </si>
  <si>
    <r>
      <t>Tabela comparativa entre valores de radiação medidos H</t>
    </r>
    <r>
      <rPr>
        <b/>
        <vertAlign val="subscript"/>
        <sz val="14"/>
        <color theme="1"/>
        <rFont val="Calibri"/>
        <family val="2"/>
        <scheme val="minor"/>
      </rPr>
      <t>m</t>
    </r>
    <r>
      <rPr>
        <b/>
        <sz val="14"/>
        <color theme="1"/>
        <rFont val="Calibri"/>
        <family val="2"/>
        <scheme val="minor"/>
      </rPr>
      <t xml:space="preserve"> e calculados H</t>
    </r>
    <r>
      <rPr>
        <b/>
        <vertAlign val="subscript"/>
        <sz val="14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</si>
</sst>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3" borderId="2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2" fillId="3" borderId="19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0" borderId="1" xfId="0" applyBorder="1"/>
    <xf numFmtId="0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3" fontId="0" fillId="0" borderId="0" xfId="0" applyNumberFormat="1"/>
    <xf numFmtId="0" fontId="0" fillId="0" borderId="0" xfId="0" applyNumberFormat="1" applyAlignment="1">
      <alignment horizontal="center"/>
    </xf>
    <xf numFmtId="3" fontId="0" fillId="2" borderId="7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F3:W79"/>
  <sheetViews>
    <sheetView tabSelected="1" topLeftCell="E4" workbookViewId="0">
      <selection activeCell="M16" sqref="M16"/>
    </sheetView>
  </sheetViews>
  <sheetFormatPr defaultRowHeight="15" x14ac:dyDescent="0.25"/>
  <cols>
    <col min="4" max="4" width="11.85546875" customWidth="1"/>
    <col min="5" max="5" width="8.28515625" customWidth="1"/>
    <col min="6" max="6" width="28.140625" customWidth="1"/>
    <col min="7" max="7" width="23" customWidth="1"/>
    <col min="8" max="8" width="10.140625" customWidth="1"/>
    <col min="9" max="9" width="10.5703125" customWidth="1"/>
    <col min="10" max="10" width="11.85546875" customWidth="1"/>
    <col min="11" max="11" width="12.140625" customWidth="1"/>
    <col min="12" max="12" width="20.42578125" customWidth="1"/>
    <col min="13" max="13" width="14.42578125" customWidth="1"/>
    <col min="14" max="14" width="16.42578125" customWidth="1"/>
    <col min="15" max="15" width="3.85546875" customWidth="1"/>
    <col min="16" max="16" width="27.28515625" customWidth="1"/>
    <col min="17" max="17" width="16.28515625" customWidth="1"/>
    <col min="18" max="18" width="10.7109375" customWidth="1"/>
    <col min="19" max="19" width="11.85546875" customWidth="1"/>
    <col min="20" max="20" width="22" customWidth="1"/>
    <col min="21" max="21" width="19" customWidth="1"/>
    <col min="22" max="22" width="12.28515625" customWidth="1"/>
  </cols>
  <sheetData>
    <row r="3" spans="6:22" x14ac:dyDescent="0.25">
      <c r="P3" s="34"/>
      <c r="Q3" s="34"/>
      <c r="T3" s="34"/>
    </row>
    <row r="4" spans="6:22" x14ac:dyDescent="0.25">
      <c r="R4" s="34"/>
    </row>
    <row r="5" spans="6:22" ht="15.75" customHeight="1" thickBot="1" x14ac:dyDescent="0.3"/>
    <row r="6" spans="6:22" ht="19.5" customHeight="1" thickBot="1" x14ac:dyDescent="0.4">
      <c r="F6" s="38" t="s">
        <v>19</v>
      </c>
      <c r="G6" s="39"/>
      <c r="H6" s="39"/>
      <c r="I6" s="39"/>
      <c r="J6" s="39"/>
      <c r="K6" s="40"/>
      <c r="P6" s="38" t="s">
        <v>40</v>
      </c>
      <c r="Q6" s="39"/>
      <c r="R6" s="39"/>
      <c r="S6" s="39"/>
      <c r="T6" s="39"/>
      <c r="U6" s="39"/>
      <c r="V6" s="39"/>
    </row>
    <row r="7" spans="6:22" ht="18" customHeight="1" thickBot="1" x14ac:dyDescent="0.3">
      <c r="F7" s="22" t="s">
        <v>11</v>
      </c>
      <c r="G7" s="22" t="s">
        <v>9</v>
      </c>
      <c r="H7" s="22" t="s">
        <v>0</v>
      </c>
      <c r="I7" s="22" t="s">
        <v>1</v>
      </c>
      <c r="J7" s="22" t="s">
        <v>10</v>
      </c>
      <c r="K7" s="22" t="s">
        <v>6</v>
      </c>
      <c r="P7" s="20" t="s">
        <v>11</v>
      </c>
      <c r="Q7" s="20" t="s">
        <v>16</v>
      </c>
      <c r="R7" s="20" t="s">
        <v>17</v>
      </c>
      <c r="S7" s="20" t="s">
        <v>21</v>
      </c>
      <c r="T7" s="20" t="s">
        <v>20</v>
      </c>
      <c r="U7" s="20" t="s">
        <v>22</v>
      </c>
      <c r="V7" s="20" t="s">
        <v>18</v>
      </c>
    </row>
    <row r="8" spans="6:22" ht="15" customHeight="1" thickBot="1" x14ac:dyDescent="0.3">
      <c r="F8" s="24"/>
      <c r="G8" s="25"/>
      <c r="H8" s="25"/>
      <c r="I8" s="25"/>
      <c r="J8" s="25"/>
      <c r="K8" s="26"/>
      <c r="P8" s="11"/>
      <c r="Q8" s="11"/>
      <c r="R8" s="11"/>
      <c r="S8" s="11"/>
      <c r="T8" s="11"/>
      <c r="U8" s="11"/>
      <c r="V8" s="11"/>
    </row>
    <row r="9" spans="6:22" ht="15.75" x14ac:dyDescent="0.25">
      <c r="F9" s="23" t="s">
        <v>29</v>
      </c>
      <c r="G9" s="16" t="s">
        <v>4</v>
      </c>
      <c r="H9" s="16">
        <v>0.45540000000000003</v>
      </c>
      <c r="I9" s="16">
        <v>0.1148</v>
      </c>
      <c r="J9" s="16">
        <f>SUM(H9,I9)</f>
        <v>0.57020000000000004</v>
      </c>
      <c r="K9" s="4">
        <v>2.58E-2</v>
      </c>
      <c r="P9" s="2" t="s">
        <v>29</v>
      </c>
      <c r="Q9" s="3" t="s">
        <v>12</v>
      </c>
      <c r="R9" s="3">
        <v>0.63219999999999998</v>
      </c>
      <c r="S9" s="4">
        <v>0.3997</v>
      </c>
      <c r="T9" s="35">
        <v>4.4897999999999998</v>
      </c>
      <c r="U9" s="4">
        <v>0.49480000000000002</v>
      </c>
      <c r="V9" s="18">
        <v>-13.6043</v>
      </c>
    </row>
    <row r="10" spans="6:22" ht="16.5" thickBot="1" x14ac:dyDescent="0.3">
      <c r="F10" s="5" t="s">
        <v>7</v>
      </c>
      <c r="G10" s="16" t="s">
        <v>2</v>
      </c>
      <c r="H10" s="16">
        <v>0.2084</v>
      </c>
      <c r="I10" s="16">
        <v>0.58909999999999996</v>
      </c>
      <c r="J10" s="1">
        <f>SUM(H10,I10)</f>
        <v>0.79749999999999999</v>
      </c>
      <c r="K10" s="21">
        <v>0.72599999999999998</v>
      </c>
      <c r="P10" s="5" t="s">
        <v>7</v>
      </c>
      <c r="Q10" s="1" t="s">
        <v>13</v>
      </c>
      <c r="R10" s="1">
        <v>0.79790000000000005</v>
      </c>
      <c r="S10" s="6">
        <v>0.63660000000000005</v>
      </c>
      <c r="T10" s="15">
        <v>3.4634999999999998</v>
      </c>
      <c r="U10" s="6">
        <v>-5.7000000000000002E-3</v>
      </c>
      <c r="V10" s="15">
        <v>-12.636200000000001</v>
      </c>
    </row>
    <row r="11" spans="6:22" ht="15.75" thickBot="1" x14ac:dyDescent="0.3">
      <c r="F11" s="7"/>
      <c r="G11" s="1" t="s">
        <v>3</v>
      </c>
      <c r="H11" s="1">
        <v>0.3921</v>
      </c>
      <c r="I11" s="1">
        <v>0.29449999999999998</v>
      </c>
      <c r="J11" s="1">
        <f>SUM(H11,I11)</f>
        <v>0.68659999999999999</v>
      </c>
      <c r="K11" s="6">
        <v>0.1246</v>
      </c>
      <c r="L11" s="29" t="s">
        <v>24</v>
      </c>
      <c r="M11" s="1">
        <v>6574</v>
      </c>
      <c r="P11" s="7"/>
      <c r="Q11" s="1" t="s">
        <v>14</v>
      </c>
      <c r="R11" s="1">
        <v>0.79569999999999996</v>
      </c>
      <c r="S11" s="6">
        <v>0.6331</v>
      </c>
      <c r="T11" s="36">
        <v>3709</v>
      </c>
      <c r="U11" s="6">
        <v>0.57520000000000004</v>
      </c>
      <c r="V11" s="15">
        <v>-11.1965</v>
      </c>
    </row>
    <row r="12" spans="6:22" ht="15" customHeight="1" thickBot="1" x14ac:dyDescent="0.35">
      <c r="F12" s="8"/>
      <c r="G12" s="1" t="s">
        <v>5</v>
      </c>
      <c r="H12" s="1">
        <v>0.376</v>
      </c>
      <c r="I12" s="1">
        <v>0.21879999999999999</v>
      </c>
      <c r="J12" s="1">
        <f t="shared" ref="J12:J15" si="0">SUM(H12,I12)</f>
        <v>0.5948</v>
      </c>
      <c r="K12" s="6">
        <v>0.16600000000000001</v>
      </c>
      <c r="L12" s="29" t="s">
        <v>25</v>
      </c>
      <c r="M12" s="1">
        <v>5147</v>
      </c>
      <c r="P12" s="19"/>
      <c r="Q12" s="9" t="s">
        <v>15</v>
      </c>
      <c r="R12" s="9">
        <v>0.7974</v>
      </c>
      <c r="S12" s="10">
        <v>0.63580000000000003</v>
      </c>
      <c r="T12" s="37">
        <v>3.5474000000000001</v>
      </c>
      <c r="U12" s="10">
        <v>0.54320000000000002</v>
      </c>
      <c r="V12" s="37">
        <v>-10.2265</v>
      </c>
    </row>
    <row r="13" spans="6:22" ht="15.75" thickBot="1" x14ac:dyDescent="0.3">
      <c r="F13" s="12"/>
      <c r="G13" s="13" t="s">
        <v>8</v>
      </c>
      <c r="H13" s="13">
        <v>0.2868</v>
      </c>
      <c r="I13" s="13">
        <v>0.4914</v>
      </c>
      <c r="J13" s="13">
        <f t="shared" si="0"/>
        <v>0.7782</v>
      </c>
      <c r="K13" s="14">
        <v>0.64370000000000005</v>
      </c>
      <c r="L13" s="30" t="s">
        <v>26</v>
      </c>
      <c r="M13" s="31">
        <f>M12*100/M11</f>
        <v>78.293276543961056</v>
      </c>
      <c r="P13" s="11"/>
      <c r="Q13" s="11"/>
      <c r="R13" s="11"/>
      <c r="S13" s="11"/>
      <c r="T13" s="11"/>
      <c r="U13" s="11"/>
      <c r="V13" s="11"/>
    </row>
    <row r="14" spans="6:22" ht="15.75" x14ac:dyDescent="0.25">
      <c r="F14" s="5"/>
      <c r="G14" s="1" t="s">
        <v>14</v>
      </c>
      <c r="H14" s="1">
        <v>0.3332</v>
      </c>
      <c r="I14" s="1">
        <v>0.36359999999999998</v>
      </c>
      <c r="J14" s="1">
        <f>SUM(H14,I14)</f>
        <v>0.69679999999999997</v>
      </c>
      <c r="K14" s="6">
        <v>0.42030000000000001</v>
      </c>
      <c r="P14" s="2" t="s">
        <v>30</v>
      </c>
      <c r="Q14" s="3" t="s">
        <v>12</v>
      </c>
      <c r="R14" s="3">
        <v>0.83250000000000002</v>
      </c>
      <c r="S14" s="4">
        <v>0.69310000000000005</v>
      </c>
      <c r="T14" s="4">
        <v>6.8844000000000003</v>
      </c>
      <c r="U14" s="4">
        <v>1.8332999999999999</v>
      </c>
      <c r="V14" s="18">
        <v>16.894600000000001</v>
      </c>
    </row>
    <row r="15" spans="6:22" ht="16.5" thickBot="1" x14ac:dyDescent="0.3">
      <c r="F15" s="27"/>
      <c r="G15" s="9" t="s">
        <v>15</v>
      </c>
      <c r="H15" s="9">
        <v>0.30059999999999998</v>
      </c>
      <c r="I15" s="9">
        <v>0.4325</v>
      </c>
      <c r="J15" s="9">
        <f t="shared" si="0"/>
        <v>0.73309999999999997</v>
      </c>
      <c r="K15" s="10">
        <v>0.1361</v>
      </c>
      <c r="P15" s="5" t="s">
        <v>23</v>
      </c>
      <c r="Q15" s="1" t="s">
        <v>13</v>
      </c>
      <c r="R15" s="1">
        <v>0.94540000000000002</v>
      </c>
      <c r="S15" s="6">
        <v>0.89380000000000004</v>
      </c>
      <c r="T15" s="15">
        <v>2.6819000000000002</v>
      </c>
      <c r="U15" s="6">
        <v>-0.37119999999999997</v>
      </c>
      <c r="V15" s="6">
        <v>-3.1101999999999999</v>
      </c>
    </row>
    <row r="16" spans="6:22" ht="15.75" thickBot="1" x14ac:dyDescent="0.3">
      <c r="F16" s="24"/>
      <c r="G16" s="25"/>
      <c r="H16" s="25"/>
      <c r="I16" s="25"/>
      <c r="J16" s="25"/>
      <c r="K16" s="26"/>
      <c r="P16" s="7"/>
      <c r="Q16" s="1" t="s">
        <v>14</v>
      </c>
      <c r="R16" s="1">
        <v>0.89129999999999998</v>
      </c>
      <c r="S16" s="6">
        <v>0.7944</v>
      </c>
      <c r="T16" s="6">
        <v>10.4925</v>
      </c>
      <c r="U16" s="6">
        <v>0.39850000000000002</v>
      </c>
      <c r="V16" s="6">
        <v>21.1937</v>
      </c>
    </row>
    <row r="17" spans="6:23" ht="19.5" thickBot="1" x14ac:dyDescent="0.35">
      <c r="F17" s="28" t="s">
        <v>30</v>
      </c>
      <c r="G17" s="16" t="s">
        <v>4</v>
      </c>
      <c r="H17" s="16">
        <v>-0.22509999999999999</v>
      </c>
      <c r="I17" s="16">
        <v>1.6024</v>
      </c>
      <c r="J17" s="16">
        <f>SUM(H17,I17)</f>
        <v>1.3773</v>
      </c>
      <c r="K17" s="21">
        <v>0.75660000000000005</v>
      </c>
      <c r="P17" s="19"/>
      <c r="Q17" s="9" t="s">
        <v>15</v>
      </c>
      <c r="R17" s="9">
        <v>0.88339999999999996</v>
      </c>
      <c r="S17" s="10">
        <v>0.78039999999999998</v>
      </c>
      <c r="T17" s="10">
        <v>3.9409000000000001</v>
      </c>
      <c r="U17" s="10">
        <v>1.5979000000000001</v>
      </c>
      <c r="V17" s="10">
        <v>1.6518999999999999</v>
      </c>
    </row>
    <row r="18" spans="6:23" ht="16.5" thickBot="1" x14ac:dyDescent="0.3">
      <c r="F18" s="5" t="s">
        <v>23</v>
      </c>
      <c r="G18" s="16" t="s">
        <v>2</v>
      </c>
      <c r="H18" s="16">
        <v>-0.11559999999999999</v>
      </c>
      <c r="I18" s="16">
        <v>1.0326</v>
      </c>
      <c r="J18" s="1">
        <f>SUM(H18,I18)</f>
        <v>0.91699999999999993</v>
      </c>
      <c r="K18" s="21">
        <v>0.80579999999999996</v>
      </c>
      <c r="P18" s="11"/>
      <c r="Q18" s="11"/>
      <c r="R18" s="11"/>
      <c r="S18" s="11"/>
      <c r="T18" s="11"/>
      <c r="U18" s="11"/>
      <c r="V18" s="11"/>
    </row>
    <row r="19" spans="6:23" ht="16.5" thickBot="1" x14ac:dyDescent="0.3">
      <c r="F19" s="7"/>
      <c r="G19" s="1" t="s">
        <v>3</v>
      </c>
      <c r="H19" s="1">
        <v>2.06E-2</v>
      </c>
      <c r="I19" s="1">
        <v>0.80810000000000004</v>
      </c>
      <c r="J19" s="1">
        <f>SUM(H19,I19)</f>
        <v>0.82869999999999999</v>
      </c>
      <c r="K19" s="6">
        <v>0.71230000000000004</v>
      </c>
      <c r="L19" s="29" t="s">
        <v>24</v>
      </c>
      <c r="M19" s="1">
        <v>4018</v>
      </c>
      <c r="P19" s="2" t="s">
        <v>31</v>
      </c>
      <c r="Q19" s="3" t="s">
        <v>12</v>
      </c>
      <c r="R19" s="3">
        <v>0.38300000000000001</v>
      </c>
      <c r="S19" s="4">
        <v>0.1467</v>
      </c>
      <c r="T19" s="33">
        <v>4.6704999999999997</v>
      </c>
      <c r="U19" s="4">
        <v>0.28699999999999998</v>
      </c>
      <c r="V19" s="18">
        <v>-3.1806000000000001</v>
      </c>
    </row>
    <row r="20" spans="6:23" ht="19.5" thickBot="1" x14ac:dyDescent="0.35">
      <c r="F20" s="8"/>
      <c r="G20" s="1" t="s">
        <v>5</v>
      </c>
      <c r="H20" s="1">
        <v>-9.0200000000000002E-2</v>
      </c>
      <c r="I20" s="32">
        <v>1.0843</v>
      </c>
      <c r="J20" s="1">
        <f t="shared" ref="J20:J23" si="1">SUM(H20,I20)</f>
        <v>0.99409999999999998</v>
      </c>
      <c r="K20" s="6">
        <v>0.52380000000000004</v>
      </c>
      <c r="L20" s="29" t="s">
        <v>25</v>
      </c>
      <c r="M20" s="1">
        <v>3422</v>
      </c>
      <c r="P20" s="5" t="s">
        <v>23</v>
      </c>
      <c r="Q20" s="1" t="s">
        <v>13</v>
      </c>
      <c r="R20" s="1">
        <v>0.82909999999999995</v>
      </c>
      <c r="S20" s="6">
        <v>0.68740000000000001</v>
      </c>
      <c r="T20" s="15">
        <v>2.6484999999999999</v>
      </c>
      <c r="U20" s="6">
        <v>-8.3900000000000002E-2</v>
      </c>
      <c r="V20" s="6">
        <v>-2.0714000000000001</v>
      </c>
    </row>
    <row r="21" spans="6:23" ht="15.75" thickBot="1" x14ac:dyDescent="0.3">
      <c r="F21" s="12"/>
      <c r="G21" s="13" t="s">
        <v>8</v>
      </c>
      <c r="H21" s="13">
        <v>0.29110000000000003</v>
      </c>
      <c r="I21" s="13">
        <v>0.58720000000000006</v>
      </c>
      <c r="J21" s="13">
        <f t="shared" si="1"/>
        <v>0.87830000000000008</v>
      </c>
      <c r="K21" s="14">
        <v>0.78810000000000002</v>
      </c>
      <c r="L21" s="30" t="s">
        <v>26</v>
      </c>
      <c r="M21" s="31">
        <f>M20*100/M19</f>
        <v>85.166749626679945</v>
      </c>
      <c r="P21" s="7"/>
      <c r="Q21" s="1" t="s">
        <v>14</v>
      </c>
      <c r="R21" s="1">
        <v>0.76129999999999998</v>
      </c>
      <c r="S21" s="6">
        <v>0.5796</v>
      </c>
      <c r="T21" s="6">
        <v>3.0598999999999998</v>
      </c>
      <c r="U21" s="6">
        <v>2.5999999999999999E-3</v>
      </c>
      <c r="V21" s="6">
        <v>-3.2734000000000001</v>
      </c>
    </row>
    <row r="22" spans="6:23" ht="19.5" thickBot="1" x14ac:dyDescent="0.35">
      <c r="F22" s="5"/>
      <c r="G22" s="1" t="s">
        <v>14</v>
      </c>
      <c r="H22" s="1">
        <v>-0.3891</v>
      </c>
      <c r="I22" s="32">
        <v>1.6460999999999999</v>
      </c>
      <c r="J22" s="1">
        <f t="shared" si="1"/>
        <v>1.2569999999999999</v>
      </c>
      <c r="K22" s="6">
        <v>0.77059999999999995</v>
      </c>
      <c r="P22" s="19"/>
      <c r="Q22" s="9" t="s">
        <v>15</v>
      </c>
      <c r="R22" s="9">
        <v>0.3982</v>
      </c>
      <c r="S22" s="10">
        <v>0.15859999999999999</v>
      </c>
      <c r="T22" s="10">
        <v>4.3583999999999996</v>
      </c>
      <c r="U22" s="10">
        <v>0.27900000000000003</v>
      </c>
      <c r="V22" s="10">
        <v>-3.9285000000000001</v>
      </c>
    </row>
    <row r="23" spans="6:23" ht="16.5" thickBot="1" x14ac:dyDescent="0.3">
      <c r="F23" s="17"/>
      <c r="G23" s="9" t="s">
        <v>15</v>
      </c>
      <c r="H23" s="9">
        <v>0.41499999999999998</v>
      </c>
      <c r="I23" s="9">
        <v>0.29120000000000001</v>
      </c>
      <c r="J23" s="9">
        <f t="shared" si="1"/>
        <v>0.70619999999999994</v>
      </c>
      <c r="K23" s="10">
        <v>0.62170000000000003</v>
      </c>
      <c r="P23" s="11"/>
      <c r="Q23" s="11"/>
      <c r="R23" s="11"/>
      <c r="S23" s="11"/>
      <c r="T23" s="11"/>
      <c r="U23" s="11"/>
      <c r="V23" s="11"/>
    </row>
    <row r="24" spans="6:23" ht="16.5" thickBot="1" x14ac:dyDescent="0.3">
      <c r="F24" s="24"/>
      <c r="G24" s="25"/>
      <c r="H24" s="25"/>
      <c r="I24" s="25"/>
      <c r="J24" s="25"/>
      <c r="K24" s="26"/>
      <c r="P24" s="2" t="s">
        <v>32</v>
      </c>
      <c r="Q24" s="3" t="s">
        <v>12</v>
      </c>
      <c r="R24" s="3">
        <v>0.64949999999999997</v>
      </c>
      <c r="S24" s="4">
        <v>0.4219</v>
      </c>
      <c r="T24" s="33">
        <v>6.3014999999999999</v>
      </c>
      <c r="U24" s="4">
        <v>-2.0347</v>
      </c>
      <c r="V24" s="18">
        <v>-10.667199999999999</v>
      </c>
    </row>
    <row r="25" spans="6:23" ht="15.75" x14ac:dyDescent="0.25">
      <c r="F25" s="28" t="s">
        <v>31</v>
      </c>
      <c r="G25" s="16" t="s">
        <v>4</v>
      </c>
      <c r="H25" s="16">
        <v>0.72160000000000002</v>
      </c>
      <c r="I25" s="16">
        <v>7.1800000000000003E-2</v>
      </c>
      <c r="J25" s="16">
        <f>SUM(H25,I25)</f>
        <v>0.79339999999999999</v>
      </c>
      <c r="K25" s="21">
        <v>3.3999999999999998E-3</v>
      </c>
      <c r="P25" s="5" t="s">
        <v>27</v>
      </c>
      <c r="Q25" s="1" t="s">
        <v>13</v>
      </c>
      <c r="R25" s="1">
        <v>0.84540000000000004</v>
      </c>
      <c r="S25" s="6">
        <v>0.7147</v>
      </c>
      <c r="T25" s="15">
        <v>2.6432000000000002</v>
      </c>
      <c r="U25" s="6">
        <v>3.4599999999999999E-2</v>
      </c>
      <c r="V25" s="6">
        <v>-2.1208999999999998</v>
      </c>
    </row>
    <row r="26" spans="6:23" ht="16.5" thickBot="1" x14ac:dyDescent="0.3">
      <c r="F26" s="5" t="s">
        <v>23</v>
      </c>
      <c r="G26" s="16" t="s">
        <v>2</v>
      </c>
      <c r="H26" s="16">
        <v>0.45739999999999997</v>
      </c>
      <c r="I26" s="16">
        <v>0.1389</v>
      </c>
      <c r="J26" s="1">
        <f>SUM(H26,I26)</f>
        <v>0.59629999999999994</v>
      </c>
      <c r="K26" s="21">
        <v>0.30170000000000002</v>
      </c>
      <c r="P26" s="7"/>
      <c r="Q26" s="1" t="s">
        <v>14</v>
      </c>
      <c r="R26" s="1">
        <v>0.8145</v>
      </c>
      <c r="S26" s="6">
        <v>0.66339999999999999</v>
      </c>
      <c r="T26" s="6">
        <v>4.1685999999999996</v>
      </c>
      <c r="U26" s="6">
        <v>-0.45579999999999998</v>
      </c>
      <c r="V26" s="6">
        <v>-0.58850000000000002</v>
      </c>
    </row>
    <row r="27" spans="6:23" ht="19.5" thickBot="1" x14ac:dyDescent="0.35">
      <c r="F27" s="7"/>
      <c r="G27" s="1" t="s">
        <v>3</v>
      </c>
      <c r="H27" s="1">
        <v>0.34860000000000002</v>
      </c>
      <c r="I27" s="1">
        <v>0.3266</v>
      </c>
      <c r="J27" s="1">
        <f>SUM(H27,I27)</f>
        <v>0.67520000000000002</v>
      </c>
      <c r="K27" s="6">
        <v>0.70320000000000005</v>
      </c>
      <c r="L27" s="29" t="s">
        <v>24</v>
      </c>
      <c r="M27" s="1">
        <v>4018</v>
      </c>
      <c r="P27" s="19"/>
      <c r="Q27" s="9" t="s">
        <v>15</v>
      </c>
      <c r="R27" s="9">
        <v>-0.67220000000000002</v>
      </c>
      <c r="S27" s="10">
        <v>0.45190000000000002</v>
      </c>
      <c r="T27" s="10">
        <v>21.2789</v>
      </c>
      <c r="U27" s="10">
        <v>-4.6199999999999998E-2</v>
      </c>
      <c r="V27" s="10">
        <v>-29.328700000000001</v>
      </c>
    </row>
    <row r="28" spans="6:23" ht="15.75" customHeight="1" thickBot="1" x14ac:dyDescent="0.35">
      <c r="F28" s="8"/>
      <c r="G28" s="1" t="s">
        <v>5</v>
      </c>
      <c r="H28" s="1">
        <v>0.4032</v>
      </c>
      <c r="I28" s="32">
        <v>0.3528</v>
      </c>
      <c r="J28" s="1">
        <f t="shared" ref="J28:J31" si="2">SUM(H28,I28)</f>
        <v>0.75600000000000001</v>
      </c>
      <c r="K28" s="6">
        <v>0.50580000000000003</v>
      </c>
      <c r="L28" s="29" t="s">
        <v>25</v>
      </c>
      <c r="M28" s="1">
        <v>3577</v>
      </c>
      <c r="P28" s="11"/>
      <c r="Q28" s="11"/>
      <c r="R28" s="11"/>
      <c r="S28" s="11"/>
      <c r="T28" s="11"/>
      <c r="U28" s="11"/>
      <c r="V28" s="11"/>
    </row>
    <row r="29" spans="6:23" ht="16.5" thickBot="1" x14ac:dyDescent="0.3">
      <c r="F29" s="12"/>
      <c r="G29" s="13" t="s">
        <v>8</v>
      </c>
      <c r="H29" s="13">
        <v>0.33250000000000002</v>
      </c>
      <c r="I29" s="13">
        <v>0.49669999999999997</v>
      </c>
      <c r="J29" s="13">
        <f t="shared" si="2"/>
        <v>0.82919999999999994</v>
      </c>
      <c r="K29" s="14">
        <v>0.77129999999999999</v>
      </c>
      <c r="L29" s="30" t="s">
        <v>26</v>
      </c>
      <c r="M29" s="31">
        <f>M28*100/M27</f>
        <v>89.024390243902445</v>
      </c>
      <c r="P29" s="2" t="s">
        <v>34</v>
      </c>
      <c r="Q29" s="3" t="s">
        <v>12</v>
      </c>
      <c r="R29" s="3">
        <v>0.48309999999999997</v>
      </c>
      <c r="S29" s="4">
        <v>0.2334</v>
      </c>
      <c r="T29" s="33">
        <v>5.1912000000000003</v>
      </c>
      <c r="U29" s="4">
        <v>1.5258</v>
      </c>
      <c r="V29" s="18">
        <v>3.1638000000000002</v>
      </c>
    </row>
    <row r="30" spans="6:23" ht="15.75" x14ac:dyDescent="0.25">
      <c r="F30" s="5"/>
      <c r="G30" s="1" t="s">
        <v>14</v>
      </c>
      <c r="H30" s="1">
        <v>0.42130000000000001</v>
      </c>
      <c r="I30" s="32">
        <v>0.33529999999999999</v>
      </c>
      <c r="J30" s="1">
        <f t="shared" si="2"/>
        <v>0.75659999999999994</v>
      </c>
      <c r="K30" s="6">
        <v>0.1852</v>
      </c>
      <c r="P30" s="5" t="s">
        <v>33</v>
      </c>
      <c r="Q30" s="1" t="s">
        <v>13</v>
      </c>
      <c r="R30" s="1">
        <v>0.875</v>
      </c>
      <c r="S30" s="6">
        <v>0.76559999999999995</v>
      </c>
      <c r="T30" s="15">
        <v>2.6013000000000002</v>
      </c>
      <c r="U30" s="6">
        <v>-0.154</v>
      </c>
      <c r="V30" s="6">
        <v>-2.8029000000000002</v>
      </c>
    </row>
    <row r="31" spans="6:23" ht="16.5" thickBot="1" x14ac:dyDescent="0.3">
      <c r="F31" s="17"/>
      <c r="G31" s="9" t="s">
        <v>15</v>
      </c>
      <c r="H31" s="9">
        <v>0.52600000000000002</v>
      </c>
      <c r="I31" s="9">
        <v>0.13639999999999999</v>
      </c>
      <c r="J31" s="9">
        <f t="shared" si="2"/>
        <v>0.66239999999999999</v>
      </c>
      <c r="K31" s="10">
        <v>1.09E-2</v>
      </c>
      <c r="P31" s="7"/>
      <c r="Q31" s="1" t="s">
        <v>14</v>
      </c>
      <c r="R31" s="1">
        <v>0.88219999999999998</v>
      </c>
      <c r="S31" s="6">
        <v>0.77829999999999999</v>
      </c>
      <c r="T31" s="6">
        <v>3.1878000000000002</v>
      </c>
      <c r="U31" s="6">
        <v>0.6099</v>
      </c>
      <c r="V31" s="6">
        <v>4.1715</v>
      </c>
      <c r="W31" t="s">
        <v>28</v>
      </c>
    </row>
    <row r="32" spans="6:23" ht="19.5" thickBot="1" x14ac:dyDescent="0.35">
      <c r="F32" s="24"/>
      <c r="G32" s="25"/>
      <c r="H32" s="25"/>
      <c r="I32" s="25"/>
      <c r="J32" s="25"/>
      <c r="K32" s="26"/>
      <c r="P32" s="19"/>
      <c r="Q32" s="9" t="s">
        <v>15</v>
      </c>
      <c r="R32" s="9">
        <v>0.71050000000000002</v>
      </c>
      <c r="S32" s="10">
        <v>0.50480000000000003</v>
      </c>
      <c r="T32" s="10">
        <v>3.9702000000000002</v>
      </c>
      <c r="U32" s="10">
        <v>1.3776999999999999</v>
      </c>
      <c r="V32" s="10">
        <v>2.3062999999999998</v>
      </c>
    </row>
    <row r="33" spans="6:22" ht="16.5" thickBot="1" x14ac:dyDescent="0.3">
      <c r="F33" s="28" t="s">
        <v>32</v>
      </c>
      <c r="G33" s="16" t="s">
        <v>4</v>
      </c>
      <c r="H33" s="16">
        <v>0.76549999999999996</v>
      </c>
      <c r="I33" s="16">
        <v>-6.3200000000000006E-2</v>
      </c>
      <c r="J33" s="16">
        <f>SUM(H33,I33)</f>
        <v>0.70229999999999992</v>
      </c>
      <c r="K33" s="21">
        <v>7.4000000000000003E-3</v>
      </c>
      <c r="P33" s="11"/>
      <c r="Q33" s="11"/>
      <c r="R33" s="11"/>
      <c r="S33" s="11"/>
      <c r="T33" s="11"/>
      <c r="U33" s="11"/>
      <c r="V33" s="11"/>
    </row>
    <row r="34" spans="6:22" ht="16.5" thickBot="1" x14ac:dyDescent="0.3">
      <c r="F34" s="5" t="s">
        <v>27</v>
      </c>
      <c r="G34" s="16" t="s">
        <v>2</v>
      </c>
      <c r="H34" s="16">
        <v>-0.23080000000000001</v>
      </c>
      <c r="I34" s="16">
        <v>1.1474</v>
      </c>
      <c r="J34" s="1">
        <f>SUM(H34,I34)</f>
        <v>0.91659999999999997</v>
      </c>
      <c r="K34" s="21">
        <v>0.47989999999999999</v>
      </c>
      <c r="P34" s="2" t="s">
        <v>35</v>
      </c>
      <c r="Q34" s="3" t="s">
        <v>12</v>
      </c>
      <c r="R34" s="3">
        <v>0.62370000000000003</v>
      </c>
      <c r="S34" s="4">
        <v>0.38900000000000001</v>
      </c>
      <c r="T34" s="33">
        <v>3.2320000000000002</v>
      </c>
      <c r="U34" s="4">
        <v>-4.58E-2</v>
      </c>
      <c r="V34" s="18">
        <v>-5.1849999999999996</v>
      </c>
    </row>
    <row r="35" spans="6:22" ht="16.5" thickBot="1" x14ac:dyDescent="0.3">
      <c r="F35" s="7"/>
      <c r="G35" s="1" t="s">
        <v>3</v>
      </c>
      <c r="H35" s="1">
        <v>-0.2155</v>
      </c>
      <c r="I35" s="1">
        <v>1.1445000000000001</v>
      </c>
      <c r="J35" s="1">
        <f>SUM(H35,I35)</f>
        <v>0.92900000000000005</v>
      </c>
      <c r="K35" s="6">
        <v>0.84950000000000003</v>
      </c>
      <c r="L35" s="29" t="s">
        <v>24</v>
      </c>
      <c r="M35" s="1">
        <v>5479</v>
      </c>
      <c r="P35" s="5" t="s">
        <v>27</v>
      </c>
      <c r="Q35" s="1" t="s">
        <v>13</v>
      </c>
      <c r="R35" s="1">
        <v>0.65749999999999997</v>
      </c>
      <c r="S35" s="6">
        <v>0.43230000000000002</v>
      </c>
      <c r="T35" s="15">
        <v>3.0994000000000002</v>
      </c>
      <c r="U35" s="6">
        <v>-1.1599999999999999E-2</v>
      </c>
      <c r="V35" s="6">
        <v>-4.9980000000000002</v>
      </c>
    </row>
    <row r="36" spans="6:22" ht="19.5" thickBot="1" x14ac:dyDescent="0.35">
      <c r="F36" s="8"/>
      <c r="G36" s="1" t="s">
        <v>5</v>
      </c>
      <c r="H36" s="1">
        <v>0.17549999999999999</v>
      </c>
      <c r="I36" s="32">
        <v>0.54969999999999997</v>
      </c>
      <c r="J36" s="1">
        <f t="shared" ref="J36:J39" si="3">SUM(H36,I36)</f>
        <v>0.72519999999999996</v>
      </c>
      <c r="K36" s="6">
        <v>0.59289999999999998</v>
      </c>
      <c r="L36" s="29" t="s">
        <v>25</v>
      </c>
      <c r="M36" s="1">
        <v>3999</v>
      </c>
      <c r="P36" s="7"/>
      <c r="Q36" s="1" t="s">
        <v>14</v>
      </c>
      <c r="R36" s="1">
        <v>0.65569999999999995</v>
      </c>
      <c r="S36" s="6">
        <v>0.4299</v>
      </c>
      <c r="T36" s="15">
        <v>3.1177000000000001</v>
      </c>
      <c r="U36" s="6">
        <v>-3.5400000000000001E-2</v>
      </c>
      <c r="V36" s="6">
        <v>-5.5321999999999996</v>
      </c>
    </row>
    <row r="37" spans="6:22" ht="19.5" thickBot="1" x14ac:dyDescent="0.35">
      <c r="F37" s="12"/>
      <c r="G37" s="13" t="s">
        <v>8</v>
      </c>
      <c r="H37" s="13">
        <v>0.30120000000000002</v>
      </c>
      <c r="I37" s="13">
        <v>0.37319999999999998</v>
      </c>
      <c r="J37" s="13">
        <f t="shared" si="3"/>
        <v>0.6744</v>
      </c>
      <c r="K37" s="14">
        <v>0.57699999999999996</v>
      </c>
      <c r="L37" s="30" t="s">
        <v>26</v>
      </c>
      <c r="M37" s="31">
        <f>M36*100/M35</f>
        <v>72.987771491148024</v>
      </c>
      <c r="P37" s="19"/>
      <c r="Q37" s="9" t="s">
        <v>15</v>
      </c>
      <c r="R37" s="9">
        <v>9.3100000000000002E-2</v>
      </c>
      <c r="S37" s="10">
        <v>8.6999999999999994E-3</v>
      </c>
      <c r="T37" s="10">
        <v>4.1006999999999998</v>
      </c>
      <c r="U37" s="10">
        <v>-0.13139999999999999</v>
      </c>
      <c r="V37" s="10">
        <v>-8.8735999999999997</v>
      </c>
    </row>
    <row r="38" spans="6:22" ht="16.5" thickBot="1" x14ac:dyDescent="0.3">
      <c r="F38" s="5"/>
      <c r="G38" s="1" t="s">
        <v>14</v>
      </c>
      <c r="H38" s="1">
        <v>4.3900000000000002E-2</v>
      </c>
      <c r="I38" s="32">
        <v>0.76890000000000003</v>
      </c>
      <c r="J38" s="1">
        <f t="shared" si="3"/>
        <v>0.81280000000000008</v>
      </c>
      <c r="K38" s="6">
        <v>0.52500000000000002</v>
      </c>
      <c r="P38" s="11"/>
      <c r="Q38" s="11"/>
      <c r="R38" s="11"/>
      <c r="S38" s="11"/>
      <c r="T38" s="11"/>
      <c r="U38" s="11"/>
      <c r="V38" s="11"/>
    </row>
    <row r="39" spans="6:22" ht="16.5" thickBot="1" x14ac:dyDescent="0.3">
      <c r="F39" s="17"/>
      <c r="G39" s="9" t="s">
        <v>15</v>
      </c>
      <c r="H39" s="9">
        <v>2.08</v>
      </c>
      <c r="I39" s="9">
        <v>-2.2239</v>
      </c>
      <c r="J39" s="9">
        <f t="shared" si="3"/>
        <v>-0.14389999999999992</v>
      </c>
      <c r="K39" s="10">
        <v>0.3352</v>
      </c>
      <c r="P39" s="2" t="s">
        <v>37</v>
      </c>
      <c r="Q39" s="3" t="s">
        <v>12</v>
      </c>
      <c r="R39" s="3">
        <v>0.75160000000000005</v>
      </c>
      <c r="S39" s="4">
        <v>0.56489999999999996</v>
      </c>
      <c r="T39" s="33">
        <v>3.0108000000000001</v>
      </c>
      <c r="U39" s="4">
        <v>-7.8399999999999997E-2</v>
      </c>
      <c r="V39" s="18">
        <v>-3.1696</v>
      </c>
    </row>
    <row r="40" spans="6:22" ht="16.5" thickBot="1" x14ac:dyDescent="0.3">
      <c r="F40" s="24"/>
      <c r="G40" s="25"/>
      <c r="H40" s="25"/>
      <c r="I40" s="25"/>
      <c r="J40" s="25"/>
      <c r="K40" s="26"/>
      <c r="P40" s="5" t="s">
        <v>36</v>
      </c>
      <c r="Q40" s="1" t="s">
        <v>13</v>
      </c>
      <c r="R40" s="1">
        <v>0.88180000000000003</v>
      </c>
      <c r="S40" s="6">
        <v>0.77759999999999996</v>
      </c>
      <c r="T40" s="15">
        <v>2.1185</v>
      </c>
      <c r="U40" s="6">
        <v>1.5100000000000001E-2</v>
      </c>
      <c r="V40" s="6">
        <v>-1.2356</v>
      </c>
    </row>
    <row r="41" spans="6:22" ht="15.75" x14ac:dyDescent="0.25">
      <c r="F41" s="28" t="s">
        <v>34</v>
      </c>
      <c r="G41" s="16" t="s">
        <v>4</v>
      </c>
      <c r="H41" s="16">
        <v>0.52380000000000004</v>
      </c>
      <c r="I41" s="16">
        <v>0.37580000000000002</v>
      </c>
      <c r="J41" s="16">
        <f>SUM(H41,I41)</f>
        <v>0.89960000000000007</v>
      </c>
      <c r="K41" s="21">
        <v>0.41870000000000002</v>
      </c>
      <c r="P41" s="7"/>
      <c r="Q41" s="1" t="s">
        <v>14</v>
      </c>
      <c r="R41" s="1">
        <v>0.87790000000000001</v>
      </c>
      <c r="S41" s="6">
        <v>0.77070000000000005</v>
      </c>
      <c r="T41" s="15">
        <v>2.4830999999999999</v>
      </c>
      <c r="U41" s="6">
        <v>0.14230000000000001</v>
      </c>
      <c r="V41" s="6">
        <v>-1.8766</v>
      </c>
    </row>
    <row r="42" spans="6:22" ht="19.5" thickBot="1" x14ac:dyDescent="0.35">
      <c r="F42" s="5" t="s">
        <v>33</v>
      </c>
      <c r="G42" s="16" t="s">
        <v>2</v>
      </c>
      <c r="H42" s="16">
        <v>0.23469999999999999</v>
      </c>
      <c r="I42" s="16">
        <v>0.3226</v>
      </c>
      <c r="J42" s="1">
        <f>SUM(H42,I42)</f>
        <v>0.55730000000000002</v>
      </c>
      <c r="K42" s="21">
        <v>0.20030000000000001</v>
      </c>
      <c r="P42" s="19"/>
      <c r="Q42" s="9" t="s">
        <v>15</v>
      </c>
      <c r="R42" s="9">
        <v>0.88219999999999998</v>
      </c>
      <c r="S42" s="10">
        <v>0.77829999999999999</v>
      </c>
      <c r="T42" s="10">
        <v>2.1288</v>
      </c>
      <c r="U42" s="10">
        <v>0.17299999999999999</v>
      </c>
      <c r="V42" s="10">
        <v>-0.60340000000000005</v>
      </c>
    </row>
    <row r="43" spans="6:22" ht="15.75" thickBot="1" x14ac:dyDescent="0.3">
      <c r="F43" s="7"/>
      <c r="G43" s="1" t="s">
        <v>3</v>
      </c>
      <c r="H43" s="1">
        <v>0.3034</v>
      </c>
      <c r="I43" s="1">
        <v>0.2019</v>
      </c>
      <c r="J43" s="1">
        <f>SUM(H43,I43)</f>
        <v>0.50529999999999997</v>
      </c>
      <c r="K43" s="6">
        <v>0.1618</v>
      </c>
      <c r="L43" s="29" t="s">
        <v>24</v>
      </c>
      <c r="M43" s="1">
        <v>5844</v>
      </c>
      <c r="P43" s="11"/>
      <c r="Q43" s="11"/>
      <c r="R43" s="11"/>
      <c r="S43" s="11"/>
      <c r="T43" s="11"/>
      <c r="U43" s="11"/>
      <c r="V43" s="11"/>
    </row>
    <row r="44" spans="6:22" ht="19.5" thickBot="1" x14ac:dyDescent="0.35">
      <c r="F44" s="8"/>
      <c r="G44" s="1" t="s">
        <v>5</v>
      </c>
      <c r="H44" s="1">
        <v>0.41239999999999999</v>
      </c>
      <c r="I44" s="32">
        <v>0.25580000000000003</v>
      </c>
      <c r="J44" s="1">
        <f t="shared" ref="J44:J47" si="4">SUM(H44,I44)</f>
        <v>0.66820000000000002</v>
      </c>
      <c r="K44" s="6">
        <v>6.0699999999999997E-2</v>
      </c>
      <c r="L44" s="29" t="s">
        <v>25</v>
      </c>
      <c r="M44" s="1">
        <v>4583</v>
      </c>
      <c r="P44" s="2" t="s">
        <v>38</v>
      </c>
      <c r="Q44" s="3" t="s">
        <v>12</v>
      </c>
      <c r="R44" s="3">
        <v>0.52310000000000001</v>
      </c>
      <c r="S44" s="4">
        <v>0.27360000000000001</v>
      </c>
      <c r="T44" s="33">
        <v>5.6390000000000002</v>
      </c>
      <c r="U44" s="4">
        <v>1.6126</v>
      </c>
      <c r="V44" s="18">
        <v>2.4986000000000002</v>
      </c>
    </row>
    <row r="45" spans="6:22" ht="16.5" thickBot="1" x14ac:dyDescent="0.3">
      <c r="F45" s="12"/>
      <c r="G45" s="13" t="s">
        <v>8</v>
      </c>
      <c r="H45" s="13">
        <v>0.33</v>
      </c>
      <c r="I45" s="13">
        <v>0.46739999999999998</v>
      </c>
      <c r="J45" s="13">
        <f t="shared" si="4"/>
        <v>0.7974</v>
      </c>
      <c r="K45" s="14">
        <v>0.72289999999999999</v>
      </c>
      <c r="L45" s="30" t="s">
        <v>26</v>
      </c>
      <c r="M45" s="31">
        <f>M44*100/M43</f>
        <v>78.422313483915133</v>
      </c>
      <c r="P45" s="5" t="s">
        <v>27</v>
      </c>
      <c r="Q45" s="1" t="s">
        <v>13</v>
      </c>
      <c r="R45" s="1">
        <v>0.91510000000000002</v>
      </c>
      <c r="S45" s="6">
        <v>0.83740000000000003</v>
      </c>
      <c r="T45" s="15">
        <v>2.5219999999999998</v>
      </c>
      <c r="U45" s="6">
        <v>-0.2631</v>
      </c>
      <c r="V45" s="6">
        <v>-2.8374999999999999</v>
      </c>
    </row>
    <row r="46" spans="6:22" ht="15.75" x14ac:dyDescent="0.25">
      <c r="F46" s="5"/>
      <c r="G46" s="1" t="s">
        <v>14</v>
      </c>
      <c r="H46" s="1">
        <v>0.21679999999999999</v>
      </c>
      <c r="I46" s="32">
        <v>0.66539999999999999</v>
      </c>
      <c r="J46" s="1">
        <f t="shared" si="4"/>
        <v>0.88219999999999998</v>
      </c>
      <c r="K46" s="6">
        <v>0.27500000000000002</v>
      </c>
      <c r="P46" s="7"/>
      <c r="Q46" s="1" t="s">
        <v>14</v>
      </c>
      <c r="R46" s="1">
        <v>0.92449999999999999</v>
      </c>
      <c r="S46" s="6">
        <v>0.85470000000000002</v>
      </c>
      <c r="T46" s="15">
        <v>3.0992999999999999</v>
      </c>
      <c r="U46" s="6">
        <v>0.46089999999999998</v>
      </c>
      <c r="V46" s="6">
        <v>4.8118999999999996</v>
      </c>
    </row>
    <row r="47" spans="6:22" ht="19.5" thickBot="1" x14ac:dyDescent="0.35">
      <c r="F47" s="17"/>
      <c r="G47" s="9" t="s">
        <v>15</v>
      </c>
      <c r="H47" s="9">
        <v>0.41930000000000001</v>
      </c>
      <c r="I47" s="9">
        <v>0.17680000000000001</v>
      </c>
      <c r="J47" s="9">
        <f t="shared" si="4"/>
        <v>0.59610000000000007</v>
      </c>
      <c r="K47" s="10">
        <v>9.35E-2</v>
      </c>
      <c r="P47" s="19"/>
      <c r="Q47" s="9" t="s">
        <v>15</v>
      </c>
      <c r="R47" s="9">
        <v>6.8000000000000005E-2</v>
      </c>
      <c r="S47" s="10">
        <v>4.5999999999999999E-3</v>
      </c>
      <c r="T47" s="10">
        <v>6.9736000000000002</v>
      </c>
      <c r="U47" s="10">
        <v>1.3879999999999999</v>
      </c>
      <c r="V47" s="10">
        <v>-5.3628999999999998</v>
      </c>
    </row>
    <row r="48" spans="6:22" ht="15.75" thickBot="1" x14ac:dyDescent="0.3">
      <c r="F48" s="24"/>
      <c r="G48" s="25"/>
      <c r="H48" s="25"/>
      <c r="I48" s="25"/>
      <c r="J48" s="25"/>
      <c r="K48" s="26"/>
      <c r="P48" s="11"/>
      <c r="Q48" s="11"/>
      <c r="R48" s="11"/>
      <c r="S48" s="11"/>
      <c r="T48" s="11"/>
      <c r="U48" s="11"/>
      <c r="V48" s="11"/>
    </row>
    <row r="49" spans="6:22" ht="15.75" x14ac:dyDescent="0.25">
      <c r="F49" s="28" t="s">
        <v>35</v>
      </c>
      <c r="G49" s="16" t="s">
        <v>4</v>
      </c>
      <c r="H49" s="16">
        <v>0.34229999999999999</v>
      </c>
      <c r="I49" s="16">
        <v>0.1764</v>
      </c>
      <c r="J49" s="16">
        <f>SUM(H49,I49)</f>
        <v>0.51869999999999994</v>
      </c>
      <c r="K49" s="21">
        <v>0.20499999999999999</v>
      </c>
      <c r="P49" s="2" t="s">
        <v>39</v>
      </c>
      <c r="Q49" s="3" t="s">
        <v>12</v>
      </c>
      <c r="R49" s="3">
        <v>0.58930000000000005</v>
      </c>
      <c r="S49" s="4">
        <v>0.3473</v>
      </c>
      <c r="T49" s="33">
        <v>5.0686</v>
      </c>
      <c r="U49" s="4">
        <v>1.5519000000000001</v>
      </c>
      <c r="V49" s="18">
        <v>2.1882999999999999</v>
      </c>
    </row>
    <row r="50" spans="6:22" ht="16.5" thickBot="1" x14ac:dyDescent="0.3">
      <c r="F50" s="5" t="s">
        <v>27</v>
      </c>
      <c r="G50" s="16" t="s">
        <v>2</v>
      </c>
      <c r="H50" s="16">
        <v>0.2802</v>
      </c>
      <c r="I50" s="16">
        <v>0.30299999999999999</v>
      </c>
      <c r="J50" s="1">
        <f>SUM(H50,I50)</f>
        <v>0.58319999999999994</v>
      </c>
      <c r="K50" s="21">
        <v>0.19550000000000001</v>
      </c>
      <c r="P50" s="5" t="s">
        <v>23</v>
      </c>
      <c r="Q50" s="1" t="s">
        <v>13</v>
      </c>
      <c r="R50" s="1">
        <v>0.9083</v>
      </c>
      <c r="S50" s="6">
        <v>0.82499999999999996</v>
      </c>
      <c r="T50" s="15">
        <v>2.4731999999999998</v>
      </c>
      <c r="U50" s="6">
        <v>-0.1426</v>
      </c>
      <c r="V50" s="6">
        <v>-2.7038000000000002</v>
      </c>
    </row>
    <row r="51" spans="6:22" ht="15.75" thickBot="1" x14ac:dyDescent="0.3">
      <c r="F51" s="7"/>
      <c r="G51" s="1" t="s">
        <v>3</v>
      </c>
      <c r="H51" s="1">
        <v>0.2009</v>
      </c>
      <c r="I51" s="1">
        <v>0.48349999999999999</v>
      </c>
      <c r="J51" s="1">
        <f>SUM(H51,I51)</f>
        <v>0.68440000000000001</v>
      </c>
      <c r="K51" s="6">
        <v>0.2286</v>
      </c>
      <c r="L51" s="29" t="s">
        <v>24</v>
      </c>
      <c r="M51" s="1">
        <v>5479</v>
      </c>
      <c r="P51" s="7"/>
      <c r="Q51" s="1" t="s">
        <v>14</v>
      </c>
      <c r="R51" s="1">
        <v>0.91369999999999996</v>
      </c>
      <c r="S51" s="6">
        <v>0.83479999999999999</v>
      </c>
      <c r="T51" s="15">
        <v>2.7307999999999999</v>
      </c>
      <c r="U51" s="6">
        <v>0.97540000000000004</v>
      </c>
      <c r="V51" s="6">
        <v>5.1135000000000002</v>
      </c>
    </row>
    <row r="52" spans="6:22" ht="19.5" thickBot="1" x14ac:dyDescent="0.35">
      <c r="F52" s="8"/>
      <c r="G52" s="1" t="s">
        <v>5</v>
      </c>
      <c r="H52" s="1">
        <v>0.2006</v>
      </c>
      <c r="I52" s="32">
        <v>0.44290000000000002</v>
      </c>
      <c r="J52" s="1">
        <f t="shared" ref="J52:J55" si="5">SUM(H52,I52)</f>
        <v>0.64349999999999996</v>
      </c>
      <c r="K52" s="6">
        <v>0.76970000000000005</v>
      </c>
      <c r="L52" s="29" t="s">
        <v>25</v>
      </c>
      <c r="M52" s="1">
        <v>3626</v>
      </c>
      <c r="P52" s="19"/>
      <c r="Q52" s="9" t="s">
        <v>15</v>
      </c>
      <c r="R52" s="9">
        <v>0.86</v>
      </c>
      <c r="S52" s="10">
        <v>0.73960000000000004</v>
      </c>
      <c r="T52" s="10">
        <v>3.3656000000000001</v>
      </c>
      <c r="U52" s="10">
        <v>1.4372</v>
      </c>
      <c r="V52" s="10">
        <v>3.1648999999999998</v>
      </c>
    </row>
    <row r="53" spans="6:22" ht="15.75" thickBot="1" x14ac:dyDescent="0.3">
      <c r="F53" s="12"/>
      <c r="G53" s="13" t="s">
        <v>8</v>
      </c>
      <c r="H53" s="13">
        <v>0.26300000000000001</v>
      </c>
      <c r="I53" s="13">
        <v>0.34050000000000002</v>
      </c>
      <c r="J53" s="13">
        <f t="shared" si="5"/>
        <v>0.60350000000000004</v>
      </c>
      <c r="K53" s="14">
        <v>0.44059999999999999</v>
      </c>
      <c r="L53" s="30" t="s">
        <v>26</v>
      </c>
      <c r="M53" s="31">
        <f>M52*100/M51</f>
        <v>66.179959846687353</v>
      </c>
    </row>
    <row r="54" spans="6:22" ht="15.75" x14ac:dyDescent="0.25">
      <c r="F54" s="5"/>
      <c r="G54" s="1" t="s">
        <v>14</v>
      </c>
      <c r="H54" s="1">
        <v>0.28639999999999999</v>
      </c>
      <c r="I54" s="32">
        <v>0.29980000000000001</v>
      </c>
      <c r="J54" s="1">
        <f t="shared" si="5"/>
        <v>0.58620000000000005</v>
      </c>
      <c r="K54" s="6">
        <v>0.35539999999999999</v>
      </c>
    </row>
    <row r="55" spans="6:22" ht="16.5" thickBot="1" x14ac:dyDescent="0.3">
      <c r="F55" s="17"/>
      <c r="G55" s="9" t="s">
        <v>15</v>
      </c>
      <c r="H55" s="9">
        <v>0.4516</v>
      </c>
      <c r="I55" s="9">
        <v>8.9999999999999993E-3</v>
      </c>
      <c r="J55" s="9">
        <f t="shared" si="5"/>
        <v>0.46060000000000001</v>
      </c>
      <c r="K55" s="10">
        <v>1E-4</v>
      </c>
    </row>
    <row r="56" spans="6:22" ht="15.75" thickBot="1" x14ac:dyDescent="0.3">
      <c r="F56" s="24"/>
      <c r="G56" s="25"/>
      <c r="H56" s="25"/>
      <c r="I56" s="25"/>
      <c r="J56" s="25"/>
      <c r="K56" s="26"/>
    </row>
    <row r="57" spans="6:22" ht="15.75" x14ac:dyDescent="0.25">
      <c r="F57" s="28" t="s">
        <v>37</v>
      </c>
      <c r="G57" s="16" t="s">
        <v>4</v>
      </c>
      <c r="H57" s="16">
        <v>0.41270000000000001</v>
      </c>
      <c r="I57" s="16">
        <v>0.38140000000000002</v>
      </c>
      <c r="J57" s="16">
        <f>SUM(H57,I57)</f>
        <v>0.79410000000000003</v>
      </c>
      <c r="K57" s="21">
        <v>0.63329999999999997</v>
      </c>
    </row>
    <row r="58" spans="6:22" ht="16.5" thickBot="1" x14ac:dyDescent="0.3">
      <c r="F58" s="5" t="s">
        <v>36</v>
      </c>
      <c r="G58" s="16" t="s">
        <v>2</v>
      </c>
      <c r="H58" s="16">
        <v>0.4587</v>
      </c>
      <c r="I58" s="16">
        <v>0.24299999999999999</v>
      </c>
      <c r="J58" s="1">
        <f>SUM(H58,I58)</f>
        <v>0.70169999999999999</v>
      </c>
      <c r="K58" s="21">
        <v>0.17599999999999999</v>
      </c>
    </row>
    <row r="59" spans="6:22" ht="15.75" thickBot="1" x14ac:dyDescent="0.3">
      <c r="F59" s="7"/>
      <c r="G59" s="1" t="s">
        <v>3</v>
      </c>
      <c r="H59" s="1">
        <v>0.42120000000000002</v>
      </c>
      <c r="I59" s="1">
        <v>0.31540000000000001</v>
      </c>
      <c r="J59" s="1">
        <f>SUM(H59,I59)</f>
        <v>0.73660000000000003</v>
      </c>
      <c r="K59" s="6">
        <v>0.38779999999999998</v>
      </c>
      <c r="L59" s="29" t="s">
        <v>24</v>
      </c>
      <c r="M59" s="1">
        <v>3652</v>
      </c>
    </row>
    <row r="60" spans="6:22" ht="19.5" thickBot="1" x14ac:dyDescent="0.35">
      <c r="F60" s="8"/>
      <c r="G60" s="1" t="s">
        <v>5</v>
      </c>
      <c r="H60" s="1">
        <v>0.52939999999999998</v>
      </c>
      <c r="I60" s="32">
        <v>0.1027</v>
      </c>
      <c r="J60" s="1">
        <f t="shared" ref="J60:J63" si="6">SUM(H60,I60)</f>
        <v>0.6321</v>
      </c>
      <c r="K60" s="6">
        <v>0.31740000000000002</v>
      </c>
      <c r="L60" s="29" t="s">
        <v>25</v>
      </c>
      <c r="M60" s="1">
        <v>3169</v>
      </c>
    </row>
    <row r="61" spans="6:22" ht="15.75" thickBot="1" x14ac:dyDescent="0.3">
      <c r="F61" s="12"/>
      <c r="G61" s="13" t="s">
        <v>8</v>
      </c>
      <c r="H61" s="13">
        <v>0.32190000000000002</v>
      </c>
      <c r="I61" s="13">
        <v>0.44140000000000001</v>
      </c>
      <c r="J61" s="13">
        <f t="shared" si="6"/>
        <v>0.76330000000000009</v>
      </c>
      <c r="K61" s="14">
        <v>0.77010000000000001</v>
      </c>
      <c r="L61" s="30" t="s">
        <v>26</v>
      </c>
      <c r="M61" s="31">
        <f>M60*100/M59</f>
        <v>86.774370208105154</v>
      </c>
    </row>
    <row r="62" spans="6:22" ht="15.75" x14ac:dyDescent="0.25">
      <c r="F62" s="5"/>
      <c r="G62" s="1" t="s">
        <v>14</v>
      </c>
      <c r="H62" s="1">
        <v>0.41760000000000003</v>
      </c>
      <c r="I62" s="32">
        <v>0.29420000000000002</v>
      </c>
      <c r="J62" s="1">
        <f t="shared" si="6"/>
        <v>0.71179999999999999</v>
      </c>
      <c r="K62" s="6">
        <v>0.35560000000000003</v>
      </c>
    </row>
    <row r="63" spans="6:22" ht="16.5" thickBot="1" x14ac:dyDescent="0.3">
      <c r="F63" s="17"/>
      <c r="G63" s="9" t="s">
        <v>15</v>
      </c>
      <c r="H63" s="9">
        <v>0.3251</v>
      </c>
      <c r="I63" s="9">
        <v>0.43030000000000002</v>
      </c>
      <c r="J63" s="9">
        <f t="shared" si="6"/>
        <v>0.75540000000000007</v>
      </c>
      <c r="K63" s="10">
        <v>0.49399999999999999</v>
      </c>
    </row>
    <row r="64" spans="6:22" ht="15.75" thickBot="1" x14ac:dyDescent="0.3">
      <c r="F64" s="24"/>
      <c r="G64" s="25"/>
      <c r="H64" s="25"/>
      <c r="I64" s="25"/>
      <c r="J64" s="25"/>
      <c r="K64" s="26"/>
    </row>
    <row r="65" spans="6:13" ht="15.75" x14ac:dyDescent="0.25">
      <c r="F65" s="28" t="s">
        <v>38</v>
      </c>
      <c r="G65" s="16" t="s">
        <v>4</v>
      </c>
      <c r="H65" s="16">
        <v>0.48020000000000002</v>
      </c>
      <c r="I65" s="16">
        <v>0.50109999999999999</v>
      </c>
      <c r="J65" s="16">
        <f>SUM(H65,I65)</f>
        <v>0.98130000000000006</v>
      </c>
      <c r="K65" s="21">
        <v>0.495</v>
      </c>
    </row>
    <row r="66" spans="6:13" ht="16.5" thickBot="1" x14ac:dyDescent="0.3">
      <c r="F66" s="5" t="s">
        <v>27</v>
      </c>
      <c r="G66" s="16" t="s">
        <v>2</v>
      </c>
      <c r="H66" s="16">
        <v>0.1681</v>
      </c>
      <c r="I66" s="16">
        <v>0.40860000000000002</v>
      </c>
      <c r="J66" s="1">
        <f>SUM(H66,I66)</f>
        <v>0.57669999999999999</v>
      </c>
      <c r="K66" s="21">
        <v>0.31069999999999998</v>
      </c>
    </row>
    <row r="67" spans="6:13" ht="15.75" thickBot="1" x14ac:dyDescent="0.3">
      <c r="F67" s="7"/>
      <c r="G67" s="1" t="s">
        <v>3</v>
      </c>
      <c r="H67" s="1">
        <v>0.31030000000000002</v>
      </c>
      <c r="I67" s="1">
        <v>0.16789999999999999</v>
      </c>
      <c r="J67" s="1">
        <f>SUM(H67,I67)</f>
        <v>0.47820000000000001</v>
      </c>
      <c r="K67" s="6">
        <v>0.22239999999999999</v>
      </c>
      <c r="L67" s="29" t="s">
        <v>24</v>
      </c>
      <c r="M67" s="1">
        <v>5479</v>
      </c>
    </row>
    <row r="68" spans="6:13" ht="19.5" thickBot="1" x14ac:dyDescent="0.35">
      <c r="F68" s="8"/>
      <c r="G68" s="1" t="s">
        <v>5</v>
      </c>
      <c r="H68" s="1">
        <v>0.43490000000000001</v>
      </c>
      <c r="I68" s="32">
        <v>0.20069999999999999</v>
      </c>
      <c r="J68" s="1">
        <f t="shared" ref="J68:J71" si="7">SUM(H68,I68)</f>
        <v>0.63559999999999994</v>
      </c>
      <c r="K68" s="6">
        <v>0.11070000000000001</v>
      </c>
      <c r="L68" s="29" t="s">
        <v>25</v>
      </c>
      <c r="M68" s="1">
        <v>4017</v>
      </c>
    </row>
    <row r="69" spans="6:13" ht="15.75" thickBot="1" x14ac:dyDescent="0.3">
      <c r="F69" s="12"/>
      <c r="G69" s="13" t="s">
        <v>8</v>
      </c>
      <c r="H69" s="13">
        <v>0.2702</v>
      </c>
      <c r="I69" s="13">
        <v>0.56299999999999994</v>
      </c>
      <c r="J69" s="13">
        <f t="shared" si="7"/>
        <v>0.83319999999999994</v>
      </c>
      <c r="K69" s="14">
        <v>0.80869999999999997</v>
      </c>
      <c r="L69" s="30" t="s">
        <v>26</v>
      </c>
      <c r="M69" s="31">
        <f>M68*100/M67</f>
        <v>73.316298594634063</v>
      </c>
    </row>
    <row r="70" spans="6:13" ht="15.75" x14ac:dyDescent="0.25">
      <c r="F70" s="5"/>
      <c r="G70" s="1" t="s">
        <v>14</v>
      </c>
      <c r="H70" s="1">
        <v>0.17050000000000001</v>
      </c>
      <c r="I70" s="32">
        <v>0.72989999999999999</v>
      </c>
      <c r="J70" s="1">
        <f t="shared" si="7"/>
        <v>0.90039999999999998</v>
      </c>
      <c r="K70" s="6">
        <v>0.21709999999999999</v>
      </c>
    </row>
    <row r="71" spans="6:13" ht="16.5" thickBot="1" x14ac:dyDescent="0.3">
      <c r="F71" s="17"/>
      <c r="G71" s="9" t="s">
        <v>15</v>
      </c>
      <c r="H71" s="9">
        <v>0.54</v>
      </c>
      <c r="I71" s="9">
        <v>-0.1134</v>
      </c>
      <c r="J71" s="9">
        <f t="shared" si="7"/>
        <v>0.42660000000000003</v>
      </c>
      <c r="K71" s="10">
        <v>2.98E-2</v>
      </c>
    </row>
    <row r="72" spans="6:13" ht="15.75" thickBot="1" x14ac:dyDescent="0.3">
      <c r="F72" s="24"/>
      <c r="G72" s="25"/>
      <c r="H72" s="25"/>
      <c r="I72" s="25"/>
      <c r="J72" s="25"/>
      <c r="K72" s="26"/>
    </row>
    <row r="73" spans="6:13" ht="15.75" x14ac:dyDescent="0.25">
      <c r="F73" s="28" t="s">
        <v>39</v>
      </c>
      <c r="G73" s="16" t="s">
        <v>4</v>
      </c>
      <c r="H73" s="16">
        <v>0.48080000000000001</v>
      </c>
      <c r="I73" s="16">
        <v>0.36809999999999998</v>
      </c>
      <c r="J73" s="16">
        <f>SUM(H73,I73)</f>
        <v>0.84889999999999999</v>
      </c>
      <c r="K73" s="21">
        <v>0.1116</v>
      </c>
    </row>
    <row r="74" spans="6:13" ht="16.5" thickBot="1" x14ac:dyDescent="0.3">
      <c r="F74" s="5" t="s">
        <v>23</v>
      </c>
      <c r="G74" s="16" t="s">
        <v>2</v>
      </c>
      <c r="H74" s="16">
        <v>0.39829999999999999</v>
      </c>
      <c r="I74" s="16">
        <v>6.54E-2</v>
      </c>
      <c r="J74" s="1">
        <f>SUM(H74,I74)</f>
        <v>0.4637</v>
      </c>
      <c r="K74" s="21">
        <v>1.0200000000000001E-2</v>
      </c>
    </row>
    <row r="75" spans="6:13" ht="15.75" thickBot="1" x14ac:dyDescent="0.3">
      <c r="F75" s="7"/>
      <c r="G75" s="1" t="s">
        <v>3</v>
      </c>
      <c r="H75" s="1">
        <v>0.1764</v>
      </c>
      <c r="I75" s="1">
        <v>0.52370000000000005</v>
      </c>
      <c r="J75" s="1">
        <f>SUM(H75,I75)</f>
        <v>0.70010000000000006</v>
      </c>
      <c r="K75" s="6">
        <v>0.57689999999999997</v>
      </c>
      <c r="L75" s="29" t="s">
        <v>24</v>
      </c>
      <c r="M75" s="1">
        <v>4018</v>
      </c>
    </row>
    <row r="76" spans="6:13" ht="19.5" thickBot="1" x14ac:dyDescent="0.35">
      <c r="F76" s="8"/>
      <c r="G76" s="1" t="s">
        <v>5</v>
      </c>
      <c r="H76" s="1">
        <v>0.39739999999999998</v>
      </c>
      <c r="I76" s="32">
        <v>0.1578</v>
      </c>
      <c r="J76" s="1">
        <f t="shared" ref="J76:J79" si="8">SUM(H76,I76)</f>
        <v>0.55519999999999992</v>
      </c>
      <c r="K76" s="6">
        <v>0.27610000000000001</v>
      </c>
      <c r="L76" s="29" t="s">
        <v>25</v>
      </c>
      <c r="M76" s="1">
        <v>3440</v>
      </c>
    </row>
    <row r="77" spans="6:13" ht="15.75" thickBot="1" x14ac:dyDescent="0.3">
      <c r="F77" s="12"/>
      <c r="G77" s="13" t="s">
        <v>8</v>
      </c>
      <c r="H77" s="13">
        <v>0.28720000000000001</v>
      </c>
      <c r="I77" s="13">
        <v>0.51800000000000002</v>
      </c>
      <c r="J77" s="13">
        <f t="shared" si="8"/>
        <v>0.80520000000000003</v>
      </c>
      <c r="K77" s="14">
        <v>0.79359999999999997</v>
      </c>
      <c r="L77" s="30" t="s">
        <v>26</v>
      </c>
      <c r="M77" s="31">
        <f>M76*100/M75</f>
        <v>85.614733698357398</v>
      </c>
    </row>
    <row r="78" spans="6:13" ht="15.75" x14ac:dyDescent="0.25">
      <c r="F78" s="5"/>
      <c r="G78" s="1" t="s">
        <v>14</v>
      </c>
      <c r="H78" s="1">
        <v>0.21879999999999999</v>
      </c>
      <c r="I78" s="32">
        <v>0.59130000000000005</v>
      </c>
      <c r="J78" s="1">
        <f t="shared" si="8"/>
        <v>0.81010000000000004</v>
      </c>
      <c r="K78" s="6">
        <v>0.30430000000000001</v>
      </c>
    </row>
    <row r="79" spans="6:13" ht="16.5" thickBot="1" x14ac:dyDescent="0.3">
      <c r="F79" s="17"/>
      <c r="G79" s="9" t="s">
        <v>15</v>
      </c>
      <c r="H79" s="9">
        <v>0.34439999999999998</v>
      </c>
      <c r="I79" s="9">
        <v>0.31009999999999999</v>
      </c>
      <c r="J79" s="9">
        <f t="shared" si="8"/>
        <v>0.65449999999999997</v>
      </c>
      <c r="K79" s="10">
        <v>0.35120000000000001</v>
      </c>
    </row>
  </sheetData>
  <mergeCells count="2">
    <mergeCell ref="F6:K6"/>
    <mergeCell ref="P6:V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Hortelan</dc:creator>
  <cp:lastModifiedBy>Paulo Hortelan</cp:lastModifiedBy>
  <dcterms:created xsi:type="dcterms:W3CDTF">2019-11-15T00:11:41Z</dcterms:created>
  <dcterms:modified xsi:type="dcterms:W3CDTF">2020-04-24T01:12:16Z</dcterms:modified>
</cp:coreProperties>
</file>