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andre\Desktop\"/>
    </mc:Choice>
  </mc:AlternateContent>
  <xr:revisionPtr revIDLastSave="0" documentId="13_ncr:1_{9B7BD440-240F-4121-95C5-A45530FEBEFF}" xr6:coauthVersionLast="41" xr6:coauthVersionMax="41" xr10:uidLastSave="{00000000-0000-0000-0000-000000000000}"/>
  <bookViews>
    <workbookView xWindow="-120" yWindow="-120" windowWidth="29040" windowHeight="15840" tabRatio="447"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Z7" i="9" l="1"/>
  <c r="EA6" i="9"/>
  <c r="EA7" i="9" s="1"/>
  <c r="DZ6" i="9"/>
  <c r="DZ5" i="9"/>
  <c r="DZ4" i="9"/>
  <c r="DS6" i="9"/>
  <c r="DT6" i="9" s="1"/>
  <c r="DL6" i="9"/>
  <c r="DM6" i="9" s="1"/>
  <c r="DE6" i="9"/>
  <c r="DF6" i="9" s="1"/>
  <c r="CX6" i="9"/>
  <c r="CY6" i="9" s="1"/>
  <c r="CQ6" i="9"/>
  <c r="CR6" i="9" s="1"/>
  <c r="CQ5" i="9"/>
  <c r="CQ4" i="9"/>
  <c r="CK6" i="9"/>
  <c r="CK7" i="9" s="1"/>
  <c r="CJ6" i="9"/>
  <c r="CJ7" i="9" s="1"/>
  <c r="CC6" i="9"/>
  <c r="CD6" i="9" s="1"/>
  <c r="BV6" i="9"/>
  <c r="BW6" i="9" s="1"/>
  <c r="EB6" i="9" l="1"/>
  <c r="DU6" i="9"/>
  <c r="DT7" i="9"/>
  <c r="DS4" i="9"/>
  <c r="DS5" i="9"/>
  <c r="DS7" i="9"/>
  <c r="DM7" i="9"/>
  <c r="DN6" i="9"/>
  <c r="DL4" i="9"/>
  <c r="DL5" i="9"/>
  <c r="DL7" i="9"/>
  <c r="DG6" i="9"/>
  <c r="DF7" i="9"/>
  <c r="DE4" i="9"/>
  <c r="DE5" i="9"/>
  <c r="DE7" i="9"/>
  <c r="CY7" i="9"/>
  <c r="CZ6" i="9"/>
  <c r="CX4" i="9"/>
  <c r="CX5" i="9"/>
  <c r="CX7" i="9"/>
  <c r="CR7" i="9"/>
  <c r="CS6" i="9"/>
  <c r="CQ7" i="9"/>
  <c r="CJ4" i="9"/>
  <c r="CL6" i="9"/>
  <c r="CJ5" i="9"/>
  <c r="CD7" i="9"/>
  <c r="CE6" i="9"/>
  <c r="CC4" i="9"/>
  <c r="CC5" i="9"/>
  <c r="CC7" i="9"/>
  <c r="BX6" i="9"/>
  <c r="BW7" i="9"/>
  <c r="BV4" i="9"/>
  <c r="BV5" i="9"/>
  <c r="BV7" i="9"/>
  <c r="F40" i="9"/>
  <c r="I40" i="9" s="1"/>
  <c r="F39" i="9"/>
  <c r="I39" i="9" s="1"/>
  <c r="F38" i="9"/>
  <c r="I38" i="9" s="1"/>
  <c r="F37" i="9"/>
  <c r="I37" i="9" s="1"/>
  <c r="F36" i="9"/>
  <c r="I36" i="9" s="1"/>
  <c r="F35" i="9"/>
  <c r="I35" i="9" s="1"/>
  <c r="F34" i="9"/>
  <c r="I34" i="9" s="1"/>
  <c r="F33" i="9"/>
  <c r="I33" i="9" s="1"/>
  <c r="F32" i="9"/>
  <c r="I32" i="9" s="1"/>
  <c r="F31" i="9"/>
  <c r="I31" i="9" s="1"/>
  <c r="F30" i="9"/>
  <c r="I30" i="9" s="1"/>
  <c r="EC6" i="9" l="1"/>
  <c r="EB7" i="9"/>
  <c r="DU7" i="9"/>
  <c r="DV6" i="9"/>
  <c r="DN7" i="9"/>
  <c r="DO6" i="9"/>
  <c r="DG7" i="9"/>
  <c r="DH6" i="9"/>
  <c r="CZ7" i="9"/>
  <c r="DA6" i="9"/>
  <c r="CS7" i="9"/>
  <c r="CT6" i="9"/>
  <c r="CM6" i="9"/>
  <c r="CL7" i="9"/>
  <c r="CE7" i="9"/>
  <c r="CF6" i="9"/>
  <c r="BX7" i="9"/>
  <c r="BY6" i="9"/>
  <c r="I42" i="9"/>
  <c r="I41" i="9"/>
  <c r="ED6" i="9" l="1"/>
  <c r="EC7" i="9"/>
  <c r="DV7" i="9"/>
  <c r="DW6" i="9"/>
  <c r="DP6" i="9"/>
  <c r="DO7" i="9"/>
  <c r="DH7" i="9"/>
  <c r="DI6" i="9"/>
  <c r="DB6" i="9"/>
  <c r="DA7" i="9"/>
  <c r="CU6" i="9"/>
  <c r="CT7" i="9"/>
  <c r="CN6" i="9"/>
  <c r="CM7" i="9"/>
  <c r="CG6" i="9"/>
  <c r="CF7" i="9"/>
  <c r="BY7" i="9"/>
  <c r="BZ6" i="9"/>
  <c r="F46" i="9"/>
  <c r="F47" i="9" s="1"/>
  <c r="I47" i="9" s="1"/>
  <c r="F45" i="9"/>
  <c r="I45" i="9" s="1"/>
  <c r="F8" i="9"/>
  <c r="I8" i="9" s="1"/>
  <c r="F24" i="9"/>
  <c r="I24" i="9" s="1"/>
  <c r="F18" i="9"/>
  <c r="I18" i="9" s="1"/>
  <c r="F13" i="9"/>
  <c r="I13" i="9" s="1"/>
  <c r="ED7" i="9" l="1"/>
  <c r="EE6" i="9"/>
  <c r="DX6" i="9"/>
  <c r="DW7" i="9"/>
  <c r="DQ6" i="9"/>
  <c r="DP7" i="9"/>
  <c r="DJ6" i="9"/>
  <c r="DI7" i="9"/>
  <c r="DC6" i="9"/>
  <c r="DB7" i="9"/>
  <c r="CV6" i="9"/>
  <c r="CU7" i="9"/>
  <c r="CN7" i="9"/>
  <c r="CO6" i="9"/>
  <c r="CH6" i="9"/>
  <c r="CG7" i="9"/>
  <c r="CA6" i="9"/>
  <c r="BZ7" i="9"/>
  <c r="F48" i="9"/>
  <c r="I48" i="9" s="1"/>
  <c r="I46" i="9"/>
  <c r="EE7" i="9" l="1"/>
  <c r="EF6" i="9"/>
  <c r="EF7" i="9" s="1"/>
  <c r="DY6" i="9"/>
  <c r="DY7" i="9" s="1"/>
  <c r="DX7" i="9"/>
  <c r="DQ7" i="9"/>
  <c r="DR6" i="9"/>
  <c r="DR7" i="9" s="1"/>
  <c r="DJ7" i="9"/>
  <c r="DK6" i="9"/>
  <c r="DK7" i="9" s="1"/>
  <c r="DC7" i="9"/>
  <c r="DD6" i="9"/>
  <c r="DD7" i="9" s="1"/>
  <c r="CW6" i="9"/>
  <c r="CW7" i="9" s="1"/>
  <c r="CV7" i="9"/>
  <c r="CO7" i="9"/>
  <c r="CP6" i="9"/>
  <c r="CP7" i="9" s="1"/>
  <c r="CH7" i="9"/>
  <c r="CI6" i="9"/>
  <c r="CI7" i="9" s="1"/>
  <c r="CB6" i="9"/>
  <c r="CB7" i="9" s="1"/>
  <c r="CA7" i="9"/>
  <c r="F12" i="9"/>
  <c r="F9" i="9"/>
  <c r="K6" i="9"/>
  <c r="I12" i="9" l="1"/>
  <c r="F10" i="9"/>
  <c r="I10" i="9" s="1"/>
  <c r="I9" i="9"/>
  <c r="K7" i="9"/>
  <c r="K4" i="9"/>
  <c r="A8" i="9"/>
  <c r="A45" i="9"/>
  <c r="A46" i="9" s="1"/>
  <c r="A47" i="9" s="1"/>
  <c r="A48" i="9" s="1"/>
  <c r="L6" i="9" l="1"/>
  <c r="F15" i="9" l="1"/>
  <c r="I15" i="9" s="1"/>
  <c r="F14" i="9"/>
  <c r="I14" i="9" s="1"/>
  <c r="F20" i="9"/>
  <c r="I20" i="9" s="1"/>
  <c r="F19" i="9"/>
  <c r="I19" i="9" s="1"/>
  <c r="F26" i="9"/>
  <c r="I26" i="9" s="1"/>
  <c r="F25" i="9"/>
  <c r="I25" i="9" s="1"/>
  <c r="M6" i="9"/>
  <c r="F21" i="9"/>
  <c r="I21" i="9" s="1"/>
  <c r="F27" i="9" l="1"/>
  <c r="I27" i="9" s="1"/>
  <c r="N6" i="9"/>
  <c r="F28" i="9" l="1"/>
  <c r="I28" i="9" s="1"/>
  <c r="F22" i="9"/>
  <c r="I22" i="9" s="1"/>
  <c r="O6" i="9"/>
  <c r="K5" i="9"/>
  <c r="F29" i="9" l="1"/>
  <c r="I29" i="9" s="1"/>
  <c r="F23" i="9"/>
  <c r="I23"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O7" i="9" l="1"/>
  <c r="BO5" i="9"/>
  <c r="BO4" i="9"/>
  <c r="BP6" i="9"/>
  <c r="BL7" i="9"/>
  <c r="BP7" i="9" l="1"/>
  <c r="BQ6" i="9"/>
  <c r="BM7" i="9"/>
  <c r="BR6" i="9" l="1"/>
  <c r="BQ7" i="9"/>
  <c r="BN7" i="9"/>
  <c r="BS6" i="9" l="1"/>
  <c r="BR7" i="9"/>
  <c r="A9" i="9"/>
  <c r="A10" i="9" s="1"/>
  <c r="A11" i="9" s="1"/>
  <c r="BS7" i="9" l="1"/>
  <c r="BT6" i="9"/>
  <c r="A12" i="9"/>
  <c r="BT7" i="9" l="1"/>
  <c r="BU6" i="9"/>
  <c r="BU7" i="9" s="1"/>
  <c r="A13" i="9"/>
  <c r="A14" i="9" s="1"/>
  <c r="A15" i="9" s="1"/>
  <c r="A16" i="9" s="1"/>
  <c r="A17" i="9" s="1"/>
  <c r="A18" i="9" s="1"/>
  <c r="A19" i="9" s="1"/>
  <c r="A20" i="9" s="1"/>
  <c r="A21" i="9" s="1"/>
  <c r="A22" i="9" s="1"/>
  <c r="F16" i="9" l="1"/>
  <c r="A23" i="9"/>
  <c r="A24" i="9" s="1"/>
  <c r="A25" i="9" s="1"/>
  <c r="A26" i="9" s="1"/>
  <c r="A27" i="9" s="1"/>
  <c r="A28" i="9" s="1"/>
  <c r="A29" i="9" s="1"/>
  <c r="A30" i="9" s="1"/>
  <c r="A31" i="9" s="1"/>
  <c r="A32" i="9" s="1"/>
  <c r="A33" i="9" s="1"/>
  <c r="A34" i="9" s="1"/>
  <c r="A35" i="9" s="1"/>
  <c r="A36" i="9" s="1"/>
  <c r="A37" i="9" s="1"/>
  <c r="A38" i="9" s="1"/>
  <c r="A39" i="9" s="1"/>
  <c r="A40" i="9" s="1"/>
  <c r="I16" i="9" l="1"/>
  <c r="F17" i="9"/>
  <c r="I1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<sst xmlns="http://schemas.openxmlformats.org/spreadsheetml/2006/main" count="178" uniqueCount="169">
  <si>
    <t>[Company Name]</t>
  </si>
  <si>
    <t>WBS</t>
  </si>
  <si>
    <t>[Project Name] Project Schedule</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</si>
  <si>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</si>
  <si>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</si>
  <si>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</si>
  <si>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</si>
  <si>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</si>
  <si>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</si>
  <si>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</si>
  <si>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</si>
  <si>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</si>
  <si>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</si>
  <si>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</si>
  <si>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</si>
  <si>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</si>
  <si>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</si>
  <si>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</si>
  <si>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</si>
  <si>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</si>
  <si>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</si>
  <si>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</si>
  <si>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</si>
  <si>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</si>
  <si>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</si>
  <si>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</si>
  <si>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</si>
  <si>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</si>
  <si>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</si>
  <si>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</si>
  <si>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</si>
  <si>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</si>
  <si>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</si>
  <si>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</si>
  <si>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</si>
  <si>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</si>
  <si>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</si>
  <si>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</si>
  <si>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</si>
  <si>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</si>
  <si>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</si>
  <si>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</si>
  <si>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</si>
  <si>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</si>
  <si>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</si>
  <si>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</si>
  <si>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</si>
  <si>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</si>
  <si>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</si>
  <si>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</si>
  <si>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</si>
  <si>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</si>
  <si>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</si>
  <si>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</si>
  <si>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</si>
  <si>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</si>
  <si>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</si>
  <si>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</si>
  <si>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</si>
  <si>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</si>
  <si>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</si>
  <si>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</si>
  <si>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</si>
  <si>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</si>
  <si>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</si>
  <si>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</si>
  <si>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</si>
  <si>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</si>
  <si>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</si>
  <si>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</si>
  <si>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</si>
  <si>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</si>
  <si>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</si>
  <si>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</si>
  <si>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</si>
  <si>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</si>
  <si>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</si>
  <si>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</si>
  <si>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</si>
  <si>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</si>
  <si>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</si>
  <si>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</si>
  <si>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</si>
  <si>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</si>
  <si>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</si>
  <si>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</si>
  <si>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</si>
  <si>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</si>
  <si>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</si>
  <si>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</si>
  <si>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</si>
  <si>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</si>
  <si>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</si>
  <si>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</si>
  <si>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</si>
  <si>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</si>
  <si>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</si>
  <si>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</si>
  <si>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</si>
  <si>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</si>
  <si>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</si>
  <si>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</si>
  <si>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</si>
  <si>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</si>
  <si>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</si>
  <si>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</si>
  <si>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</si>
  <si>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</si>
  <si>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</si>
  <si>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</si>
  <si>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</si>
  <si>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</si>
  <si>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</si>
  <si>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</si>
  <si>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</si>
  <si>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</si>
  <si>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</si>
  <si>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</si>
  <si>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</si>
  <si>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</si>
  <si>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</si>
  <si>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</si>
  <si>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</si>
  <si>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</si>
  <si>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</si>
  <si>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</si>
  <si>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</si>
  <si>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</si>
  <si>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</si>
  <si>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</si>
  <si>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</si>
  <si>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</si>
  <si>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</si>
  <si>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</si>
  <si>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</si>
  <si>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</si>
  <si>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Documentation</t>
  </si>
  <si>
    <t>Project Choice</t>
  </si>
  <si>
    <t>Problem Statement</t>
  </si>
  <si>
    <t>Project Plan</t>
  </si>
  <si>
    <t>Report</t>
  </si>
  <si>
    <t>Analsys's</t>
  </si>
  <si>
    <t>System Overview</t>
  </si>
  <si>
    <t>System Architecture</t>
  </si>
  <si>
    <t>Requirements and Constrains</t>
  </si>
  <si>
    <t>Local System</t>
  </si>
  <si>
    <t>Design</t>
  </si>
  <si>
    <t>Implementation</t>
  </si>
  <si>
    <t>Analysi's Review</t>
  </si>
  <si>
    <t xml:space="preserve">Hardware Components </t>
  </si>
  <si>
    <t>Design Software</t>
  </si>
  <si>
    <t>Interface to the Hardware</t>
  </si>
  <si>
    <t>Design Verification</t>
  </si>
  <si>
    <t>Shipping all the components</t>
  </si>
  <si>
    <t>Build the Structure</t>
  </si>
  <si>
    <t>Make all circuits needed</t>
  </si>
  <si>
    <t>Make buildroot image</t>
  </si>
  <si>
    <t>Make of all the device drivers needed</t>
  </si>
  <si>
    <t>Middleware</t>
  </si>
  <si>
    <t>Application</t>
  </si>
  <si>
    <t>recognition system</t>
  </si>
  <si>
    <t>Verification</t>
  </si>
  <si>
    <t>Test circuits</t>
  </si>
  <si>
    <t>Test Fingerprint Module</t>
  </si>
  <si>
    <t>Test Face Recognition module</t>
  </si>
  <si>
    <t>Test internet connectivity</t>
  </si>
  <si>
    <t>Test GSM module</t>
  </si>
  <si>
    <t>Test Server</t>
  </si>
  <si>
    <t>General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</si>
</sst>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Font="0" applyBorder="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1"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2" fillId="0" borderId="0" xfId="0" applyFont="1" applyFill="1" applyBorder="1" applyAlignment="1">
      <alignment vertical="center" wrapText="1"/>
    </xf>
    <xf numFmtId="0" fontId="63" fillId="0" borderId="0" xfId="0" applyFont="1" applyAlignment="1">
      <alignment vertical="center"/>
    </xf>
    <xf numFmtId="0" fontId="63" fillId="0" borderId="0" xfId="0" applyFont="1"/>
    <xf numFmtId="0" fontId="63" fillId="0" borderId="0" xfId="0" applyFont="1" applyAlignment="1"/>
    <xf numFmtId="0" fontId="64" fillId="0" borderId="0" xfId="0" applyFont="1" applyFill="1" applyBorder="1" applyAlignment="1">
      <alignment vertical="center" wrapText="1"/>
    </xf>
    <xf numFmtId="0" fontId="63" fillId="0" borderId="0" xfId="0" applyFont="1" applyBorder="1"/>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Fill="1" applyBorder="1" applyAlignment="1">
      <alignment horizontal="left" vertical="center" wrapText="1"/>
    </xf>
    <xf numFmtId="0" fontId="68" fillId="0" borderId="0" xfId="0" applyFont="1" applyAlignment="1">
      <alignment horizontal="right"/>
    </xf>
    <xf numFmtId="0" fontId="69" fillId="0" borderId="0" xfId="0" applyFont="1" applyFill="1" applyBorder="1" applyAlignment="1">
      <alignment vertical="center" wrapText="1"/>
    </xf>
    <xf numFmtId="0" fontId="62" fillId="0" borderId="0" xfId="0" quotePrefix="1" applyFont="1" applyAlignment="1">
      <alignment wrapText="1"/>
    </xf>
    <xf numFmtId="0" fontId="69" fillId="0" borderId="0" xfId="0" applyFont="1" applyAlignment="1"/>
    <xf numFmtId="0" fontId="11" fillId="0" borderId="0" xfId="0" applyFont="1" applyAlignment="1" applyProtection="1">
      <protection locked="0"/>
    </xf>
    <xf numFmtId="0" fontId="69" fillId="0" borderId="0" xfId="0" applyFont="1"/>
    <xf numFmtId="0" fontId="68" fillId="0" borderId="0" xfId="0" applyFont="1" applyFill="1" applyBorder="1" applyAlignment="1"/>
    <xf numFmtId="0" fontId="46" fillId="18" borderId="10" xfId="27" applyNumberFormat="1" applyFont="1" applyBorder="1" applyAlignment="1" applyProtection="1">
      <alignment horizontal="left" vertical="center"/>
    </xf>
    <xf numFmtId="0" fontId="59" fillId="18" borderId="11" xfId="27" applyFont="1" applyBorder="1" applyAlignment="1" applyProtection="1">
      <alignment vertical="center"/>
    </xf>
    <xf numFmtId="0" fontId="47" fillId="18" borderId="11" xfId="27" applyFont="1" applyBorder="1" applyAlignment="1" applyProtection="1">
      <alignment vertical="center"/>
    </xf>
    <xf numFmtId="0" fontId="47" fillId="18" borderId="12" xfId="27" quotePrefix="1" applyFont="1" applyBorder="1" applyAlignment="1" applyProtection="1">
      <alignment horizontal="center" vertical="center"/>
    </xf>
    <xf numFmtId="165" fontId="47" fillId="18" borderId="12" xfId="27" applyNumberFormat="1" applyFont="1" applyBorder="1" applyAlignment="1" applyProtection="1">
      <alignment horizontal="center" vertical="center"/>
    </xf>
    <xf numFmtId="1" fontId="47" fillId="18" borderId="12" xfId="27" applyNumberFormat="1" applyFont="1" applyBorder="1" applyAlignment="1" applyProtection="1">
      <alignment horizontal="center" vertical="center"/>
    </xf>
    <xf numFmtId="9" fontId="47" fillId="18" borderId="12" xfId="27" applyNumberFormat="1" applyFont="1" applyBorder="1" applyAlignment="1" applyProtection="1">
      <alignment horizontal="center" vertical="center"/>
    </xf>
    <xf numFmtId="1" fontId="54" fillId="18" borderId="12" xfId="27" applyNumberFormat="1" applyFont="1" applyBorder="1" applyAlignment="1" applyProtection="1">
      <alignment horizontal="center" vertical="center"/>
    </xf>
    <xf numFmtId="0" fontId="42" fillId="18" borderId="10" xfId="27" applyFont="1" applyBorder="1" applyAlignment="1" applyProtection="1">
      <alignment horizontal="left" vertical="center"/>
    </xf>
    <xf numFmtId="0" fontId="42" fillId="18" borderId="0" xfId="27" applyFont="1" applyBorder="1" applyAlignment="1" applyProtection="1">
      <alignment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1"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44">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M49"/>
  <sheetViews>
    <sheetView showGridLines="0" tabSelected="1" zoomScaleNormal="100" workbookViewId="0">
      <pane ySplit="7" topLeftCell="A8" activePane="bottomLeft" state="frozen"/>
      <selection pane="bottomLeft" activeCell="E39" sqref="E39"/>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143" width="2.42578125" style="1" customWidth="1"/>
    <col min="144" max="16384" width="9.140625" style="3"/>
  </cols>
  <sheetData>
    <row r="1" spans="1:143" ht="30" customHeight="1" x14ac:dyDescent="0.2">
      <c r="A1" s="125" t="s">
        <v>2</v>
      </c>
      <c r="B1" s="47"/>
      <c r="C1" s="47"/>
      <c r="D1" s="47"/>
      <c r="E1" s="47"/>
      <c r="F1" s="47"/>
      <c r="I1" s="131"/>
      <c r="K1" s="172"/>
      <c r="L1" s="172"/>
      <c r="M1" s="172"/>
      <c r="N1" s="172"/>
      <c r="O1" s="172"/>
      <c r="P1" s="172"/>
      <c r="Q1" s="172"/>
      <c r="R1" s="172"/>
      <c r="S1" s="172"/>
      <c r="T1" s="172"/>
      <c r="U1" s="172"/>
      <c r="V1" s="172"/>
      <c r="W1" s="172"/>
      <c r="X1" s="172"/>
      <c r="Y1" s="172"/>
      <c r="Z1" s="172"/>
      <c r="AA1" s="172"/>
      <c r="AB1" s="172"/>
      <c r="AC1" s="172"/>
      <c r="AD1" s="172"/>
      <c r="AE1" s="172"/>
    </row>
    <row r="2" spans="1:143" ht="18" customHeight="1" x14ac:dyDescent="0.2">
      <c r="A2" s="52" t="s">
        <v>0</v>
      </c>
      <c r="B2" s="22"/>
      <c r="C2" s="22"/>
      <c r="D2" s="34"/>
      <c r="E2" s="159"/>
      <c r="F2" s="159"/>
      <c r="H2" s="2"/>
    </row>
    <row r="3" spans="1:143" ht="14.25" x14ac:dyDescent="0.2">
      <c r="A3" s="52"/>
      <c r="B3" s="48"/>
      <c r="C3" s="4"/>
      <c r="D3" s="4"/>
      <c r="E3" s="4"/>
      <c r="F3" s="4"/>
      <c r="G3" s="4"/>
      <c r="H3" s="2"/>
      <c r="K3" s="29"/>
      <c r="L3" s="29"/>
      <c r="M3" s="29"/>
      <c r="N3" s="29"/>
      <c r="O3" s="29"/>
      <c r="P3" s="29"/>
      <c r="Q3" s="29"/>
      <c r="R3" s="29"/>
      <c r="S3" s="29"/>
      <c r="T3" s="29"/>
      <c r="U3" s="29"/>
      <c r="V3" s="29"/>
      <c r="W3" s="29"/>
      <c r="X3" s="29"/>
      <c r="Y3" s="29"/>
      <c r="Z3" s="29"/>
      <c r="AA3" s="29"/>
      <c r="EG3" s="29"/>
      <c r="EH3" s="29"/>
      <c r="EI3" s="29"/>
      <c r="EJ3" s="29"/>
      <c r="EK3" s="29"/>
      <c r="EL3" s="29"/>
      <c r="EM3" s="29"/>
    </row>
    <row r="4" spans="1:143" ht="17.25" customHeight="1" x14ac:dyDescent="0.2">
      <c r="A4" s="110"/>
      <c r="B4" s="114" t="s">
        <v>75</v>
      </c>
      <c r="C4" s="177">
        <v>43718</v>
      </c>
      <c r="D4" s="177"/>
      <c r="E4" s="177"/>
      <c r="F4" s="111"/>
      <c r="G4" s="114" t="s">
        <v>74</v>
      </c>
      <c r="H4" s="128">
        <v>1</v>
      </c>
      <c r="I4" s="112"/>
      <c r="J4" s="50"/>
      <c r="K4" s="174" t="str">
        <f>"Week "&amp;(K6-($C$4-WEEKDAY($C$4,1)+2))/7+1</f>
        <v>Week 1</v>
      </c>
      <c r="L4" s="175"/>
      <c r="M4" s="175"/>
      <c r="N4" s="175"/>
      <c r="O4" s="175"/>
      <c r="P4" s="175"/>
      <c r="Q4" s="176"/>
      <c r="R4" s="174" t="str">
        <f>"Week "&amp;(R6-($C$4-WEEKDAY($C$4,1)+2))/7+1</f>
        <v>Week 2</v>
      </c>
      <c r="S4" s="175"/>
      <c r="T4" s="175"/>
      <c r="U4" s="175"/>
      <c r="V4" s="175"/>
      <c r="W4" s="175"/>
      <c r="X4" s="176"/>
      <c r="Y4" s="174" t="str">
        <f>"Week "&amp;(Y6-($C$4-WEEKDAY($C$4,1)+2))/7+1</f>
        <v>Week 3</v>
      </c>
      <c r="Z4" s="175"/>
      <c r="AA4" s="175"/>
      <c r="AB4" s="175"/>
      <c r="AC4" s="175"/>
      <c r="AD4" s="175"/>
      <c r="AE4" s="176"/>
      <c r="AF4" s="174" t="str">
        <f>"Week "&amp;(AF6-($C$4-WEEKDAY($C$4,1)+2))/7+1</f>
        <v>Week 4</v>
      </c>
      <c r="AG4" s="175"/>
      <c r="AH4" s="175"/>
      <c r="AI4" s="175"/>
      <c r="AJ4" s="175"/>
      <c r="AK4" s="175"/>
      <c r="AL4" s="176"/>
      <c r="AM4" s="174" t="str">
        <f>"Week "&amp;(AM6-($C$4-WEEKDAY($C$4,1)+2))/7+1</f>
        <v>Week 5</v>
      </c>
      <c r="AN4" s="175"/>
      <c r="AO4" s="175"/>
      <c r="AP4" s="175"/>
      <c r="AQ4" s="175"/>
      <c r="AR4" s="175"/>
      <c r="AS4" s="176"/>
      <c r="AT4" s="174" t="str">
        <f>"Week "&amp;(AT6-($C$4-WEEKDAY($C$4,1)+2))/7+1</f>
        <v>Week 6</v>
      </c>
      <c r="AU4" s="175"/>
      <c r="AV4" s="175"/>
      <c r="AW4" s="175"/>
      <c r="AX4" s="175"/>
      <c r="AY4" s="175"/>
      <c r="AZ4" s="176"/>
      <c r="BA4" s="174" t="str">
        <f>"Week "&amp;(BA6-($C$4-WEEKDAY($C$4,1)+2))/7+1</f>
        <v>Week 7</v>
      </c>
      <c r="BB4" s="175"/>
      <c r="BC4" s="175"/>
      <c r="BD4" s="175"/>
      <c r="BE4" s="175"/>
      <c r="BF4" s="175"/>
      <c r="BG4" s="176"/>
      <c r="BH4" s="174" t="str">
        <f>"Week "&amp;(BH6-($C$4-WEEKDAY($C$4,1)+2))/7+1</f>
        <v>Week 8</v>
      </c>
      <c r="BI4" s="175"/>
      <c r="BJ4" s="175"/>
      <c r="BK4" s="175"/>
      <c r="BL4" s="175"/>
      <c r="BM4" s="175"/>
      <c r="BN4" s="176"/>
      <c r="BO4" s="174" t="str">
        <f>"Week "&amp;(BO6-($C$4-WEEKDAY($C$4,1)+2))/7+1</f>
        <v>Week 9</v>
      </c>
      <c r="BP4" s="175"/>
      <c r="BQ4" s="175"/>
      <c r="BR4" s="175"/>
      <c r="BS4" s="175"/>
      <c r="BT4" s="175"/>
      <c r="BU4" s="176"/>
      <c r="BV4" s="174" t="str">
        <f>"Week "&amp;(BV6-($C$4-WEEKDAY($C$4,1)+2))/7+1</f>
        <v>Week 10</v>
      </c>
      <c r="BW4" s="175"/>
      <c r="BX4" s="175"/>
      <c r="BY4" s="175"/>
      <c r="BZ4" s="175"/>
      <c r="CA4" s="175"/>
      <c r="CB4" s="176"/>
      <c r="CC4" s="174" t="str">
        <f>"Week "&amp;(CC6-($C$4-WEEKDAY($C$4,1)+2))/7+1</f>
        <v>Week 11</v>
      </c>
      <c r="CD4" s="175"/>
      <c r="CE4" s="175"/>
      <c r="CF4" s="175"/>
      <c r="CG4" s="175"/>
      <c r="CH4" s="175"/>
      <c r="CI4" s="176"/>
      <c r="CJ4" s="174" t="str">
        <f>"Week "&amp;(CJ6-($C$4-WEEKDAY($C$4,1)+2))/7+1</f>
        <v>Week 12</v>
      </c>
      <c r="CK4" s="175"/>
      <c r="CL4" s="175"/>
      <c r="CM4" s="175"/>
      <c r="CN4" s="175"/>
      <c r="CO4" s="175"/>
      <c r="CP4" s="176"/>
      <c r="CQ4" s="174" t="str">
        <f>"Week "&amp;(CQ6-($C$4-WEEKDAY($C$4,1)+2))/7+1</f>
        <v>Week 13</v>
      </c>
      <c r="CR4" s="175"/>
      <c r="CS4" s="175"/>
      <c r="CT4" s="175"/>
      <c r="CU4" s="175"/>
      <c r="CV4" s="175"/>
      <c r="CW4" s="176"/>
      <c r="CX4" s="174" t="str">
        <f>"Week "&amp;(CX6-($C$4-WEEKDAY($C$4,1)+2))/7+1</f>
        <v>Week 14</v>
      </c>
      <c r="CY4" s="175"/>
      <c r="CZ4" s="175"/>
      <c r="DA4" s="175"/>
      <c r="DB4" s="175"/>
      <c r="DC4" s="175"/>
      <c r="DD4" s="176"/>
      <c r="DE4" s="174" t="str">
        <f>"Week "&amp;(DE6-($C$4-WEEKDAY($C$4,1)+2))/7+1</f>
        <v>Week 15</v>
      </c>
      <c r="DF4" s="175"/>
      <c r="DG4" s="175"/>
      <c r="DH4" s="175"/>
      <c r="DI4" s="175"/>
      <c r="DJ4" s="175"/>
      <c r="DK4" s="176"/>
      <c r="DL4" s="174" t="str">
        <f>"Week "&amp;(DL6-($C$4-WEEKDAY($C$4,1)+2))/7+1</f>
        <v>Week 16</v>
      </c>
      <c r="DM4" s="175"/>
      <c r="DN4" s="175"/>
      <c r="DO4" s="175"/>
      <c r="DP4" s="175"/>
      <c r="DQ4" s="175"/>
      <c r="DR4" s="176"/>
      <c r="DS4" s="174" t="str">
        <f>"Week "&amp;(DS6-($C$4-WEEKDAY($C$4,1)+2))/7+1</f>
        <v>Week 17</v>
      </c>
      <c r="DT4" s="175"/>
      <c r="DU4" s="175"/>
      <c r="DV4" s="175"/>
      <c r="DW4" s="175"/>
      <c r="DX4" s="175"/>
      <c r="DY4" s="176"/>
      <c r="DZ4" s="174" t="str">
        <f>"Week "&amp;(DZ6-($C$4-WEEKDAY($C$4,1)+2))/7+1</f>
        <v>Week 18</v>
      </c>
      <c r="EA4" s="175"/>
      <c r="EB4" s="175"/>
      <c r="EC4" s="175"/>
      <c r="ED4" s="175"/>
      <c r="EE4" s="175"/>
      <c r="EF4" s="176"/>
      <c r="EG4" s="174"/>
      <c r="EH4" s="175"/>
      <c r="EI4" s="175"/>
      <c r="EJ4" s="175"/>
      <c r="EK4" s="175"/>
      <c r="EL4" s="175"/>
      <c r="EM4" s="176"/>
    </row>
    <row r="5" spans="1:143" ht="17.25" customHeight="1" x14ac:dyDescent="0.2">
      <c r="A5" s="110"/>
      <c r="B5" s="114" t="s">
        <v>76</v>
      </c>
      <c r="C5" s="173"/>
      <c r="D5" s="173"/>
      <c r="E5" s="173"/>
      <c r="F5" s="113"/>
      <c r="G5" s="113"/>
      <c r="H5" s="113"/>
      <c r="I5" s="113"/>
      <c r="J5" s="50"/>
      <c r="K5" s="178">
        <f>K6</f>
        <v>43717</v>
      </c>
      <c r="L5" s="179"/>
      <c r="M5" s="179"/>
      <c r="N5" s="179"/>
      <c r="O5" s="179"/>
      <c r="P5" s="179"/>
      <c r="Q5" s="180"/>
      <c r="R5" s="178">
        <f>R6</f>
        <v>43724</v>
      </c>
      <c r="S5" s="179"/>
      <c r="T5" s="179"/>
      <c r="U5" s="179"/>
      <c r="V5" s="179"/>
      <c r="W5" s="179"/>
      <c r="X5" s="180"/>
      <c r="Y5" s="178">
        <f>Y6</f>
        <v>43731</v>
      </c>
      <c r="Z5" s="179"/>
      <c r="AA5" s="179"/>
      <c r="AB5" s="179"/>
      <c r="AC5" s="179"/>
      <c r="AD5" s="179"/>
      <c r="AE5" s="180"/>
      <c r="AF5" s="178">
        <f>AF6</f>
        <v>43738</v>
      </c>
      <c r="AG5" s="179"/>
      <c r="AH5" s="179"/>
      <c r="AI5" s="179"/>
      <c r="AJ5" s="179"/>
      <c r="AK5" s="179"/>
      <c r="AL5" s="180"/>
      <c r="AM5" s="178">
        <f>AM6</f>
        <v>43745</v>
      </c>
      <c r="AN5" s="179"/>
      <c r="AO5" s="179"/>
      <c r="AP5" s="179"/>
      <c r="AQ5" s="179"/>
      <c r="AR5" s="179"/>
      <c r="AS5" s="180"/>
      <c r="AT5" s="178">
        <f>AT6</f>
        <v>43752</v>
      </c>
      <c r="AU5" s="179"/>
      <c r="AV5" s="179"/>
      <c r="AW5" s="179"/>
      <c r="AX5" s="179"/>
      <c r="AY5" s="179"/>
      <c r="AZ5" s="180"/>
      <c r="BA5" s="178">
        <f>BA6</f>
        <v>43759</v>
      </c>
      <c r="BB5" s="179"/>
      <c r="BC5" s="179"/>
      <c r="BD5" s="179"/>
      <c r="BE5" s="179"/>
      <c r="BF5" s="179"/>
      <c r="BG5" s="180"/>
      <c r="BH5" s="178">
        <f>BH6</f>
        <v>43766</v>
      </c>
      <c r="BI5" s="179"/>
      <c r="BJ5" s="179"/>
      <c r="BK5" s="179"/>
      <c r="BL5" s="179"/>
      <c r="BM5" s="179"/>
      <c r="BN5" s="180"/>
      <c r="BO5" s="178">
        <f>BO6</f>
        <v>43773</v>
      </c>
      <c r="BP5" s="179"/>
      <c r="BQ5" s="179"/>
      <c r="BR5" s="179"/>
      <c r="BS5" s="179"/>
      <c r="BT5" s="179"/>
      <c r="BU5" s="180"/>
      <c r="BV5" s="178">
        <f>BV6</f>
        <v>43780</v>
      </c>
      <c r="BW5" s="179"/>
      <c r="BX5" s="179"/>
      <c r="BY5" s="179"/>
      <c r="BZ5" s="179"/>
      <c r="CA5" s="179"/>
      <c r="CB5" s="180"/>
      <c r="CC5" s="178">
        <f>CC6</f>
        <v>43787</v>
      </c>
      <c r="CD5" s="179"/>
      <c r="CE5" s="179"/>
      <c r="CF5" s="179"/>
      <c r="CG5" s="179"/>
      <c r="CH5" s="179"/>
      <c r="CI5" s="180"/>
      <c r="CJ5" s="178">
        <f>CJ6</f>
        <v>43794</v>
      </c>
      <c r="CK5" s="179"/>
      <c r="CL5" s="179"/>
      <c r="CM5" s="179"/>
      <c r="CN5" s="179"/>
      <c r="CO5" s="179"/>
      <c r="CP5" s="180"/>
      <c r="CQ5" s="178">
        <f>CQ6</f>
        <v>43801</v>
      </c>
      <c r="CR5" s="179"/>
      <c r="CS5" s="179"/>
      <c r="CT5" s="179"/>
      <c r="CU5" s="179"/>
      <c r="CV5" s="179"/>
      <c r="CW5" s="180"/>
      <c r="CX5" s="178">
        <f>CX6</f>
        <v>43808</v>
      </c>
      <c r="CY5" s="179"/>
      <c r="CZ5" s="179"/>
      <c r="DA5" s="179"/>
      <c r="DB5" s="179"/>
      <c r="DC5" s="179"/>
      <c r="DD5" s="180"/>
      <c r="DE5" s="178">
        <f>DE6</f>
        <v>43815</v>
      </c>
      <c r="DF5" s="179"/>
      <c r="DG5" s="179"/>
      <c r="DH5" s="179"/>
      <c r="DI5" s="179"/>
      <c r="DJ5" s="179"/>
      <c r="DK5" s="180"/>
      <c r="DL5" s="178">
        <f>DL6</f>
        <v>43822</v>
      </c>
      <c r="DM5" s="179"/>
      <c r="DN5" s="179"/>
      <c r="DO5" s="179"/>
      <c r="DP5" s="179"/>
      <c r="DQ5" s="179"/>
      <c r="DR5" s="180"/>
      <c r="DS5" s="178">
        <f>DS6</f>
        <v>43829</v>
      </c>
      <c r="DT5" s="179"/>
      <c r="DU5" s="179"/>
      <c r="DV5" s="179"/>
      <c r="DW5" s="179"/>
      <c r="DX5" s="179"/>
      <c r="DY5" s="180"/>
      <c r="DZ5" s="178">
        <f>DZ6</f>
        <v>43836</v>
      </c>
      <c r="EA5" s="179"/>
      <c r="EB5" s="179"/>
      <c r="EC5" s="179"/>
      <c r="ED5" s="179"/>
      <c r="EE5" s="179"/>
      <c r="EF5" s="180"/>
      <c r="EG5" s="178"/>
      <c r="EH5" s="179"/>
      <c r="EI5" s="179"/>
      <c r="EJ5" s="179"/>
      <c r="EK5" s="179"/>
      <c r="EL5" s="179"/>
      <c r="EM5" s="180"/>
    </row>
    <row r="6" spans="1:143" x14ac:dyDescent="0.2">
      <c r="A6" s="49"/>
      <c r="B6" s="50"/>
      <c r="C6" s="50"/>
      <c r="D6" s="51"/>
      <c r="E6" s="50"/>
      <c r="F6" s="50"/>
      <c r="G6" s="50"/>
      <c r="H6" s="50"/>
      <c r="I6" s="50"/>
      <c r="J6" s="50"/>
      <c r="K6" s="92">
        <f>C4-WEEKDAY(C4,1)+2+7*(H4-1)</f>
        <v>43717</v>
      </c>
      <c r="L6" s="83">
        <f t="shared" ref="L6:AQ6" si="0">K6+1</f>
        <v>43718</v>
      </c>
      <c r="M6" s="83">
        <f t="shared" si="0"/>
        <v>43719</v>
      </c>
      <c r="N6" s="83">
        <f t="shared" si="0"/>
        <v>43720</v>
      </c>
      <c r="O6" s="83">
        <f t="shared" si="0"/>
        <v>43721</v>
      </c>
      <c r="P6" s="83">
        <f t="shared" si="0"/>
        <v>43722</v>
      </c>
      <c r="Q6" s="93">
        <f t="shared" si="0"/>
        <v>43723</v>
      </c>
      <c r="R6" s="92">
        <f t="shared" si="0"/>
        <v>43724</v>
      </c>
      <c r="S6" s="83">
        <f t="shared" si="0"/>
        <v>43725</v>
      </c>
      <c r="T6" s="83">
        <f t="shared" si="0"/>
        <v>43726</v>
      </c>
      <c r="U6" s="83">
        <f t="shared" si="0"/>
        <v>43727</v>
      </c>
      <c r="V6" s="83">
        <f t="shared" si="0"/>
        <v>43728</v>
      </c>
      <c r="W6" s="83">
        <f t="shared" si="0"/>
        <v>43729</v>
      </c>
      <c r="X6" s="93">
        <f t="shared" si="0"/>
        <v>43730</v>
      </c>
      <c r="Y6" s="92">
        <f t="shared" si="0"/>
        <v>43731</v>
      </c>
      <c r="Z6" s="83">
        <f t="shared" si="0"/>
        <v>43732</v>
      </c>
      <c r="AA6" s="83">
        <f t="shared" si="0"/>
        <v>43733</v>
      </c>
      <c r="AB6" s="83">
        <f t="shared" si="0"/>
        <v>43734</v>
      </c>
      <c r="AC6" s="83">
        <f t="shared" si="0"/>
        <v>43735</v>
      </c>
      <c r="AD6" s="83">
        <f t="shared" si="0"/>
        <v>43736</v>
      </c>
      <c r="AE6" s="93">
        <f t="shared" si="0"/>
        <v>43737</v>
      </c>
      <c r="AF6" s="92">
        <f t="shared" si="0"/>
        <v>43738</v>
      </c>
      <c r="AG6" s="83">
        <f t="shared" si="0"/>
        <v>43739</v>
      </c>
      <c r="AH6" s="83">
        <f t="shared" si="0"/>
        <v>43740</v>
      </c>
      <c r="AI6" s="83">
        <f t="shared" si="0"/>
        <v>43741</v>
      </c>
      <c r="AJ6" s="83">
        <f t="shared" si="0"/>
        <v>43742</v>
      </c>
      <c r="AK6" s="83">
        <f t="shared" si="0"/>
        <v>43743</v>
      </c>
      <c r="AL6" s="93">
        <f t="shared" si="0"/>
        <v>43744</v>
      </c>
      <c r="AM6" s="92">
        <f t="shared" si="0"/>
        <v>43745</v>
      </c>
      <c r="AN6" s="83">
        <f t="shared" si="0"/>
        <v>43746</v>
      </c>
      <c r="AO6" s="83">
        <f t="shared" si="0"/>
        <v>43747</v>
      </c>
      <c r="AP6" s="83">
        <f t="shared" si="0"/>
        <v>43748</v>
      </c>
      <c r="AQ6" s="83">
        <f t="shared" si="0"/>
        <v>43749</v>
      </c>
      <c r="AR6" s="83">
        <f t="shared" ref="AR6:BN6" si="1">AQ6+1</f>
        <v>43750</v>
      </c>
      <c r="AS6" s="93">
        <f t="shared" si="1"/>
        <v>43751</v>
      </c>
      <c r="AT6" s="92">
        <f t="shared" si="1"/>
        <v>43752</v>
      </c>
      <c r="AU6" s="83">
        <f t="shared" si="1"/>
        <v>43753</v>
      </c>
      <c r="AV6" s="83">
        <f t="shared" si="1"/>
        <v>43754</v>
      </c>
      <c r="AW6" s="83">
        <f t="shared" si="1"/>
        <v>43755</v>
      </c>
      <c r="AX6" s="83">
        <f t="shared" si="1"/>
        <v>43756</v>
      </c>
      <c r="AY6" s="83">
        <f t="shared" si="1"/>
        <v>43757</v>
      </c>
      <c r="AZ6" s="93">
        <f t="shared" si="1"/>
        <v>43758</v>
      </c>
      <c r="BA6" s="92">
        <f t="shared" si="1"/>
        <v>43759</v>
      </c>
      <c r="BB6" s="83">
        <f t="shared" si="1"/>
        <v>43760</v>
      </c>
      <c r="BC6" s="83">
        <f t="shared" si="1"/>
        <v>43761</v>
      </c>
      <c r="BD6" s="83">
        <f t="shared" si="1"/>
        <v>43762</v>
      </c>
      <c r="BE6" s="83">
        <f t="shared" si="1"/>
        <v>43763</v>
      </c>
      <c r="BF6" s="83">
        <f t="shared" si="1"/>
        <v>43764</v>
      </c>
      <c r="BG6" s="93">
        <f t="shared" si="1"/>
        <v>43765</v>
      </c>
      <c r="BH6" s="92">
        <f t="shared" si="1"/>
        <v>43766</v>
      </c>
      <c r="BI6" s="83">
        <f t="shared" si="1"/>
        <v>43767</v>
      </c>
      <c r="BJ6" s="83">
        <f t="shared" si="1"/>
        <v>43768</v>
      </c>
      <c r="BK6" s="83">
        <f t="shared" si="1"/>
        <v>43769</v>
      </c>
      <c r="BL6" s="83">
        <f t="shared" si="1"/>
        <v>43770</v>
      </c>
      <c r="BM6" s="83">
        <f t="shared" si="1"/>
        <v>43771</v>
      </c>
      <c r="BN6" s="93">
        <f t="shared" si="1"/>
        <v>43772</v>
      </c>
      <c r="BO6" s="92">
        <f t="shared" ref="BO6" si="2">BN6+1</f>
        <v>43773</v>
      </c>
      <c r="BP6" s="83">
        <f t="shared" ref="BP6" si="3">BO6+1</f>
        <v>43774</v>
      </c>
      <c r="BQ6" s="83">
        <f t="shared" ref="BQ6" si="4">BP6+1</f>
        <v>43775</v>
      </c>
      <c r="BR6" s="83">
        <f t="shared" ref="BR6" si="5">BQ6+1</f>
        <v>43776</v>
      </c>
      <c r="BS6" s="83">
        <f t="shared" ref="BS6" si="6">BR6+1</f>
        <v>43777</v>
      </c>
      <c r="BT6" s="83">
        <f t="shared" ref="BT6" si="7">BS6+1</f>
        <v>43778</v>
      </c>
      <c r="BU6" s="93">
        <f t="shared" ref="BU6" si="8">BT6+1</f>
        <v>43779</v>
      </c>
      <c r="BV6" s="92">
        <f t="shared" ref="BV6" si="9">BU6+1</f>
        <v>43780</v>
      </c>
      <c r="BW6" s="83">
        <f t="shared" ref="BW6" si="10">BV6+1</f>
        <v>43781</v>
      </c>
      <c r="BX6" s="83">
        <f t="shared" ref="BX6" si="11">BW6+1</f>
        <v>43782</v>
      </c>
      <c r="BY6" s="83">
        <f t="shared" ref="BY6" si="12">BX6+1</f>
        <v>43783</v>
      </c>
      <c r="BZ6" s="83">
        <f t="shared" ref="BZ6" si="13">BY6+1</f>
        <v>43784</v>
      </c>
      <c r="CA6" s="83">
        <f t="shared" ref="CA6" si="14">BZ6+1</f>
        <v>43785</v>
      </c>
      <c r="CB6" s="93">
        <f t="shared" ref="CB6" si="15">CA6+1</f>
        <v>43786</v>
      </c>
      <c r="CC6" s="92">
        <f t="shared" ref="CC6" si="16">CB6+1</f>
        <v>43787</v>
      </c>
      <c r="CD6" s="83">
        <f t="shared" ref="CD6" si="17">CC6+1</f>
        <v>43788</v>
      </c>
      <c r="CE6" s="83">
        <f t="shared" ref="CE6" si="18">CD6+1</f>
        <v>43789</v>
      </c>
      <c r="CF6" s="83">
        <f t="shared" ref="CF6" si="19">CE6+1</f>
        <v>43790</v>
      </c>
      <c r="CG6" s="83">
        <f t="shared" ref="CG6" si="20">CF6+1</f>
        <v>43791</v>
      </c>
      <c r="CH6" s="83">
        <f t="shared" ref="CH6" si="21">CG6+1</f>
        <v>43792</v>
      </c>
      <c r="CI6" s="93">
        <f t="shared" ref="CI6" si="22">CH6+1</f>
        <v>43793</v>
      </c>
      <c r="CJ6" s="92">
        <f t="shared" ref="CJ6" si="23">CI6+1</f>
        <v>43794</v>
      </c>
      <c r="CK6" s="83">
        <f t="shared" ref="CK6" si="24">CJ6+1</f>
        <v>43795</v>
      </c>
      <c r="CL6" s="83">
        <f t="shared" ref="CL6" si="25">CK6+1</f>
        <v>43796</v>
      </c>
      <c r="CM6" s="83">
        <f t="shared" ref="CM6" si="26">CL6+1</f>
        <v>43797</v>
      </c>
      <c r="CN6" s="83">
        <f t="shared" ref="CN6" si="27">CM6+1</f>
        <v>43798</v>
      </c>
      <c r="CO6" s="83">
        <f t="shared" ref="CO6" si="28">CN6+1</f>
        <v>43799</v>
      </c>
      <c r="CP6" s="93">
        <f t="shared" ref="CP6" si="29">CO6+1</f>
        <v>43800</v>
      </c>
      <c r="CQ6" s="92">
        <f t="shared" ref="CQ6" si="30">CP6+1</f>
        <v>43801</v>
      </c>
      <c r="CR6" s="83">
        <f t="shared" ref="CR6" si="31">CQ6+1</f>
        <v>43802</v>
      </c>
      <c r="CS6" s="83">
        <f t="shared" ref="CS6" si="32">CR6+1</f>
        <v>43803</v>
      </c>
      <c r="CT6" s="83">
        <f t="shared" ref="CT6" si="33">CS6+1</f>
        <v>43804</v>
      </c>
      <c r="CU6" s="83">
        <f t="shared" ref="CU6" si="34">CT6+1</f>
        <v>43805</v>
      </c>
      <c r="CV6" s="83">
        <f t="shared" ref="CV6" si="35">CU6+1</f>
        <v>43806</v>
      </c>
      <c r="CW6" s="93">
        <f t="shared" ref="CW6" si="36">CV6+1</f>
        <v>43807</v>
      </c>
      <c r="CX6" s="92">
        <f t="shared" ref="CX6" si="37">CW6+1</f>
        <v>43808</v>
      </c>
      <c r="CY6" s="83">
        <f t="shared" ref="CY6" si="38">CX6+1</f>
        <v>43809</v>
      </c>
      <c r="CZ6" s="83">
        <f t="shared" ref="CZ6" si="39">CY6+1</f>
        <v>43810</v>
      </c>
      <c r="DA6" s="83">
        <f t="shared" ref="DA6" si="40">CZ6+1</f>
        <v>43811</v>
      </c>
      <c r="DB6" s="83">
        <f t="shared" ref="DB6" si="41">DA6+1</f>
        <v>43812</v>
      </c>
      <c r="DC6" s="83">
        <f t="shared" ref="DC6" si="42">DB6+1</f>
        <v>43813</v>
      </c>
      <c r="DD6" s="93">
        <f t="shared" ref="DD6" si="43">DC6+1</f>
        <v>43814</v>
      </c>
      <c r="DE6" s="92">
        <f t="shared" ref="DE6" si="44">DD6+1</f>
        <v>43815</v>
      </c>
      <c r="DF6" s="83">
        <f t="shared" ref="DF6" si="45">DE6+1</f>
        <v>43816</v>
      </c>
      <c r="DG6" s="83">
        <f t="shared" ref="DG6" si="46">DF6+1</f>
        <v>43817</v>
      </c>
      <c r="DH6" s="83">
        <f t="shared" ref="DH6" si="47">DG6+1</f>
        <v>43818</v>
      </c>
      <c r="DI6" s="83">
        <f t="shared" ref="DI6" si="48">DH6+1</f>
        <v>43819</v>
      </c>
      <c r="DJ6" s="83">
        <f t="shared" ref="DJ6" si="49">DI6+1</f>
        <v>43820</v>
      </c>
      <c r="DK6" s="93">
        <f t="shared" ref="DK6" si="50">DJ6+1</f>
        <v>43821</v>
      </c>
      <c r="DL6" s="92">
        <f t="shared" ref="DL6" si="51">DK6+1</f>
        <v>43822</v>
      </c>
      <c r="DM6" s="83">
        <f t="shared" ref="DM6" si="52">DL6+1</f>
        <v>43823</v>
      </c>
      <c r="DN6" s="83">
        <f t="shared" ref="DN6" si="53">DM6+1</f>
        <v>43824</v>
      </c>
      <c r="DO6" s="83">
        <f t="shared" ref="DO6" si="54">DN6+1</f>
        <v>43825</v>
      </c>
      <c r="DP6" s="83">
        <f t="shared" ref="DP6" si="55">DO6+1</f>
        <v>43826</v>
      </c>
      <c r="DQ6" s="83">
        <f t="shared" ref="DQ6" si="56">DP6+1</f>
        <v>43827</v>
      </c>
      <c r="DR6" s="93">
        <f t="shared" ref="DR6" si="57">DQ6+1</f>
        <v>43828</v>
      </c>
      <c r="DS6" s="92">
        <f t="shared" ref="DS6" si="58">DR6+1</f>
        <v>43829</v>
      </c>
      <c r="DT6" s="83">
        <f t="shared" ref="DT6" si="59">DS6+1</f>
        <v>43830</v>
      </c>
      <c r="DU6" s="83">
        <f t="shared" ref="DU6" si="60">DT6+1</f>
        <v>43831</v>
      </c>
      <c r="DV6" s="83">
        <f t="shared" ref="DV6" si="61">DU6+1</f>
        <v>43832</v>
      </c>
      <c r="DW6" s="83">
        <f t="shared" ref="DW6" si="62">DV6+1</f>
        <v>43833</v>
      </c>
      <c r="DX6" s="83">
        <f t="shared" ref="DX6" si="63">DW6+1</f>
        <v>43834</v>
      </c>
      <c r="DY6" s="93">
        <f t="shared" ref="DY6" si="64">DX6+1</f>
        <v>43835</v>
      </c>
      <c r="DZ6" s="92">
        <f t="shared" ref="DZ6" si="65">DY6+1</f>
        <v>43836</v>
      </c>
      <c r="EA6" s="83">
        <f t="shared" ref="EA6" si="66">DZ6+1</f>
        <v>43837</v>
      </c>
      <c r="EB6" s="83">
        <f t="shared" ref="EB6" si="67">EA6+1</f>
        <v>43838</v>
      </c>
      <c r="EC6" s="83">
        <f t="shared" ref="EC6" si="68">EB6+1</f>
        <v>43839</v>
      </c>
      <c r="ED6" s="83">
        <f t="shared" ref="ED6" si="69">EC6+1</f>
        <v>43840</v>
      </c>
      <c r="EE6" s="83">
        <f t="shared" ref="EE6" si="70">ED6+1</f>
        <v>43841</v>
      </c>
      <c r="EF6" s="93">
        <f t="shared" ref="EF6" si="71">EE6+1</f>
        <v>43842</v>
      </c>
      <c r="EG6" s="92"/>
      <c r="EH6" s="83"/>
      <c r="EI6" s="83"/>
      <c r="EJ6" s="83"/>
      <c r="EK6" s="83"/>
      <c r="EL6" s="83"/>
      <c r="EM6" s="93"/>
    </row>
    <row r="7" spans="1:143" s="124" customFormat="1" ht="24.75" thickBot="1" x14ac:dyDescent="0.25">
      <c r="A7" s="116" t="s">
        <v>1</v>
      </c>
      <c r="B7" s="117" t="s">
        <v>67</v>
      </c>
      <c r="C7" s="118"/>
      <c r="D7" s="119" t="s">
        <v>73</v>
      </c>
      <c r="E7" s="120" t="s">
        <v>68</v>
      </c>
      <c r="F7" s="120" t="s">
        <v>69</v>
      </c>
      <c r="G7" s="118" t="s">
        <v>70</v>
      </c>
      <c r="H7" s="118" t="s">
        <v>71</v>
      </c>
      <c r="I7" s="118" t="s">
        <v>72</v>
      </c>
      <c r="J7" s="118"/>
      <c r="K7" s="121" t="str">
        <f t="shared" ref="K7:AP7" si="72">CHOOSE(WEEKDAY(K6,1),"S","M","T","W","T","F","S")</f>
        <v>M</v>
      </c>
      <c r="L7" s="122" t="str">
        <f t="shared" si="72"/>
        <v>T</v>
      </c>
      <c r="M7" s="122" t="str">
        <f t="shared" si="72"/>
        <v>W</v>
      </c>
      <c r="N7" s="122" t="str">
        <f t="shared" si="72"/>
        <v>T</v>
      </c>
      <c r="O7" s="122" t="str">
        <f t="shared" si="72"/>
        <v>F</v>
      </c>
      <c r="P7" s="122" t="str">
        <f t="shared" si="72"/>
        <v>S</v>
      </c>
      <c r="Q7" s="123" t="str">
        <f t="shared" si="72"/>
        <v>S</v>
      </c>
      <c r="R7" s="121" t="str">
        <f t="shared" si="72"/>
        <v>M</v>
      </c>
      <c r="S7" s="122" t="str">
        <f t="shared" si="72"/>
        <v>T</v>
      </c>
      <c r="T7" s="122" t="str">
        <f t="shared" si="72"/>
        <v>W</v>
      </c>
      <c r="U7" s="122" t="str">
        <f t="shared" si="72"/>
        <v>T</v>
      </c>
      <c r="V7" s="122" t="str">
        <f t="shared" si="72"/>
        <v>F</v>
      </c>
      <c r="W7" s="122" t="str">
        <f t="shared" si="72"/>
        <v>S</v>
      </c>
      <c r="X7" s="123" t="str">
        <f t="shared" si="72"/>
        <v>S</v>
      </c>
      <c r="Y7" s="121" t="str">
        <f t="shared" si="72"/>
        <v>M</v>
      </c>
      <c r="Z7" s="122" t="str">
        <f t="shared" si="72"/>
        <v>T</v>
      </c>
      <c r="AA7" s="122" t="str">
        <f t="shared" si="72"/>
        <v>W</v>
      </c>
      <c r="AB7" s="122" t="str">
        <f t="shared" si="72"/>
        <v>T</v>
      </c>
      <c r="AC7" s="122" t="str">
        <f t="shared" si="72"/>
        <v>F</v>
      </c>
      <c r="AD7" s="122" t="str">
        <f t="shared" si="72"/>
        <v>S</v>
      </c>
      <c r="AE7" s="123" t="str">
        <f t="shared" si="72"/>
        <v>S</v>
      </c>
      <c r="AF7" s="121" t="str">
        <f t="shared" si="72"/>
        <v>M</v>
      </c>
      <c r="AG7" s="122" t="str">
        <f t="shared" si="72"/>
        <v>T</v>
      </c>
      <c r="AH7" s="122" t="str">
        <f t="shared" si="72"/>
        <v>W</v>
      </c>
      <c r="AI7" s="122" t="str">
        <f t="shared" si="72"/>
        <v>T</v>
      </c>
      <c r="AJ7" s="122" t="str">
        <f t="shared" si="72"/>
        <v>F</v>
      </c>
      <c r="AK7" s="122" t="str">
        <f t="shared" si="72"/>
        <v>S</v>
      </c>
      <c r="AL7" s="123" t="str">
        <f t="shared" si="72"/>
        <v>S</v>
      </c>
      <c r="AM7" s="121" t="str">
        <f t="shared" si="72"/>
        <v>M</v>
      </c>
      <c r="AN7" s="122" t="str">
        <f t="shared" si="72"/>
        <v>T</v>
      </c>
      <c r="AO7" s="122" t="str">
        <f t="shared" si="72"/>
        <v>W</v>
      </c>
      <c r="AP7" s="122" t="str">
        <f t="shared" si="72"/>
        <v>T</v>
      </c>
      <c r="AQ7" s="122" t="str">
        <f t="shared" ref="AQ7:BU7" si="73">CHOOSE(WEEKDAY(AQ6,1),"S","M","T","W","T","F","S")</f>
        <v>F</v>
      </c>
      <c r="AR7" s="122" t="str">
        <f t="shared" si="73"/>
        <v>S</v>
      </c>
      <c r="AS7" s="123" t="str">
        <f t="shared" si="73"/>
        <v>S</v>
      </c>
      <c r="AT7" s="121" t="str">
        <f t="shared" si="73"/>
        <v>M</v>
      </c>
      <c r="AU7" s="122" t="str">
        <f t="shared" si="73"/>
        <v>T</v>
      </c>
      <c r="AV7" s="122" t="str">
        <f t="shared" si="73"/>
        <v>W</v>
      </c>
      <c r="AW7" s="122" t="str">
        <f t="shared" si="73"/>
        <v>T</v>
      </c>
      <c r="AX7" s="122" t="str">
        <f t="shared" si="73"/>
        <v>F</v>
      </c>
      <c r="AY7" s="122" t="str">
        <f t="shared" si="73"/>
        <v>S</v>
      </c>
      <c r="AZ7" s="123" t="str">
        <f t="shared" si="73"/>
        <v>S</v>
      </c>
      <c r="BA7" s="121" t="str">
        <f t="shared" si="73"/>
        <v>M</v>
      </c>
      <c r="BB7" s="122" t="str">
        <f t="shared" si="73"/>
        <v>T</v>
      </c>
      <c r="BC7" s="122" t="str">
        <f t="shared" si="73"/>
        <v>W</v>
      </c>
      <c r="BD7" s="122" t="str">
        <f t="shared" si="73"/>
        <v>T</v>
      </c>
      <c r="BE7" s="122" t="str">
        <f t="shared" si="73"/>
        <v>F</v>
      </c>
      <c r="BF7" s="122" t="str">
        <f t="shared" si="73"/>
        <v>S</v>
      </c>
      <c r="BG7" s="123" t="str">
        <f t="shared" si="73"/>
        <v>S</v>
      </c>
      <c r="BH7" s="121" t="str">
        <f t="shared" si="73"/>
        <v>M</v>
      </c>
      <c r="BI7" s="122" t="str">
        <f t="shared" si="73"/>
        <v>T</v>
      </c>
      <c r="BJ7" s="122" t="str">
        <f t="shared" si="73"/>
        <v>W</v>
      </c>
      <c r="BK7" s="122" t="str">
        <f t="shared" si="73"/>
        <v>T</v>
      </c>
      <c r="BL7" s="122" t="str">
        <f t="shared" si="73"/>
        <v>F</v>
      </c>
      <c r="BM7" s="122" t="str">
        <f t="shared" si="73"/>
        <v>S</v>
      </c>
      <c r="BN7" s="123" t="str">
        <f t="shared" si="73"/>
        <v>S</v>
      </c>
      <c r="BO7" s="121" t="str">
        <f t="shared" si="73"/>
        <v>M</v>
      </c>
      <c r="BP7" s="122" t="str">
        <f t="shared" si="73"/>
        <v>T</v>
      </c>
      <c r="BQ7" s="122" t="str">
        <f t="shared" si="73"/>
        <v>W</v>
      </c>
      <c r="BR7" s="122" t="str">
        <f t="shared" si="73"/>
        <v>T</v>
      </c>
      <c r="BS7" s="122" t="str">
        <f t="shared" si="73"/>
        <v>F</v>
      </c>
      <c r="BT7" s="122" t="str">
        <f t="shared" si="73"/>
        <v>S</v>
      </c>
      <c r="BU7" s="123" t="str">
        <f t="shared" si="73"/>
        <v>S</v>
      </c>
      <c r="BV7" s="121" t="str">
        <f t="shared" ref="BV7:CB7" si="74">CHOOSE(WEEKDAY(BV6,1),"S","M","T","W","T","F","S")</f>
        <v>M</v>
      </c>
      <c r="BW7" s="122" t="str">
        <f t="shared" si="74"/>
        <v>T</v>
      </c>
      <c r="BX7" s="122" t="str">
        <f t="shared" si="74"/>
        <v>W</v>
      </c>
      <c r="BY7" s="122" t="str">
        <f t="shared" si="74"/>
        <v>T</v>
      </c>
      <c r="BZ7" s="122" t="str">
        <f t="shared" si="74"/>
        <v>F</v>
      </c>
      <c r="CA7" s="122" t="str">
        <f t="shared" si="74"/>
        <v>S</v>
      </c>
      <c r="CB7" s="123" t="str">
        <f t="shared" si="74"/>
        <v>S</v>
      </c>
      <c r="CC7" s="121" t="str">
        <f t="shared" ref="CC7:CI7" si="75">CHOOSE(WEEKDAY(CC6,1),"S","M","T","W","T","F","S")</f>
        <v>M</v>
      </c>
      <c r="CD7" s="122" t="str">
        <f t="shared" si="75"/>
        <v>T</v>
      </c>
      <c r="CE7" s="122" t="str">
        <f t="shared" si="75"/>
        <v>W</v>
      </c>
      <c r="CF7" s="122" t="str">
        <f t="shared" si="75"/>
        <v>T</v>
      </c>
      <c r="CG7" s="122" t="str">
        <f t="shared" si="75"/>
        <v>F</v>
      </c>
      <c r="CH7" s="122" t="str">
        <f t="shared" si="75"/>
        <v>S</v>
      </c>
      <c r="CI7" s="123" t="str">
        <f t="shared" si="75"/>
        <v>S</v>
      </c>
      <c r="CJ7" s="121" t="str">
        <f t="shared" ref="CJ7:CP7" si="76">CHOOSE(WEEKDAY(CJ6,1),"S","M","T","W","T","F","S")</f>
        <v>M</v>
      </c>
      <c r="CK7" s="122" t="str">
        <f t="shared" si="76"/>
        <v>T</v>
      </c>
      <c r="CL7" s="122" t="str">
        <f t="shared" si="76"/>
        <v>W</v>
      </c>
      <c r="CM7" s="122" t="str">
        <f t="shared" si="76"/>
        <v>T</v>
      </c>
      <c r="CN7" s="122" t="str">
        <f t="shared" si="76"/>
        <v>F</v>
      </c>
      <c r="CO7" s="122" t="str">
        <f t="shared" si="76"/>
        <v>S</v>
      </c>
      <c r="CP7" s="123" t="str">
        <f t="shared" si="76"/>
        <v>S</v>
      </c>
      <c r="CQ7" s="121" t="str">
        <f t="shared" ref="CQ7:CW7" si="77">CHOOSE(WEEKDAY(CQ6,1),"S","M","T","W","T","F","S")</f>
        <v>M</v>
      </c>
      <c r="CR7" s="122" t="str">
        <f t="shared" si="77"/>
        <v>T</v>
      </c>
      <c r="CS7" s="122" t="str">
        <f t="shared" si="77"/>
        <v>W</v>
      </c>
      <c r="CT7" s="122" t="str">
        <f t="shared" si="77"/>
        <v>T</v>
      </c>
      <c r="CU7" s="122" t="str">
        <f t="shared" si="77"/>
        <v>F</v>
      </c>
      <c r="CV7" s="122" t="str">
        <f t="shared" si="77"/>
        <v>S</v>
      </c>
      <c r="CW7" s="123" t="str">
        <f t="shared" si="77"/>
        <v>S</v>
      </c>
      <c r="CX7" s="121" t="str">
        <f t="shared" ref="CX7:DD7" si="78">CHOOSE(WEEKDAY(CX6,1),"S","M","T","W","T","F","S")</f>
        <v>M</v>
      </c>
      <c r="CY7" s="122" t="str">
        <f t="shared" si="78"/>
        <v>T</v>
      </c>
      <c r="CZ7" s="122" t="str">
        <f t="shared" si="78"/>
        <v>W</v>
      </c>
      <c r="DA7" s="122" t="str">
        <f t="shared" si="78"/>
        <v>T</v>
      </c>
      <c r="DB7" s="122" t="str">
        <f t="shared" si="78"/>
        <v>F</v>
      </c>
      <c r="DC7" s="122" t="str">
        <f t="shared" si="78"/>
        <v>S</v>
      </c>
      <c r="DD7" s="123" t="str">
        <f t="shared" si="78"/>
        <v>S</v>
      </c>
      <c r="DE7" s="121" t="str">
        <f t="shared" ref="DE7:DK7" si="79">CHOOSE(WEEKDAY(DE6,1),"S","M","T","W","T","F","S")</f>
        <v>M</v>
      </c>
      <c r="DF7" s="122" t="str">
        <f t="shared" si="79"/>
        <v>T</v>
      </c>
      <c r="DG7" s="122" t="str">
        <f t="shared" si="79"/>
        <v>W</v>
      </c>
      <c r="DH7" s="122" t="str">
        <f t="shared" si="79"/>
        <v>T</v>
      </c>
      <c r="DI7" s="122" t="str">
        <f t="shared" si="79"/>
        <v>F</v>
      </c>
      <c r="DJ7" s="122" t="str">
        <f t="shared" si="79"/>
        <v>S</v>
      </c>
      <c r="DK7" s="123" t="str">
        <f t="shared" si="79"/>
        <v>S</v>
      </c>
      <c r="DL7" s="121" t="str">
        <f t="shared" ref="DL7:DR7" si="80">CHOOSE(WEEKDAY(DL6,1),"S","M","T","W","T","F","S")</f>
        <v>M</v>
      </c>
      <c r="DM7" s="122" t="str">
        <f t="shared" si="80"/>
        <v>T</v>
      </c>
      <c r="DN7" s="122" t="str">
        <f t="shared" si="80"/>
        <v>W</v>
      </c>
      <c r="DO7" s="122" t="str">
        <f t="shared" si="80"/>
        <v>T</v>
      </c>
      <c r="DP7" s="122" t="str">
        <f t="shared" si="80"/>
        <v>F</v>
      </c>
      <c r="DQ7" s="122" t="str">
        <f t="shared" si="80"/>
        <v>S</v>
      </c>
      <c r="DR7" s="123" t="str">
        <f t="shared" si="80"/>
        <v>S</v>
      </c>
      <c r="DS7" s="121" t="str">
        <f t="shared" ref="DS7:DY7" si="81">CHOOSE(WEEKDAY(DS6,1),"S","M","T","W","T","F","S")</f>
        <v>M</v>
      </c>
      <c r="DT7" s="122" t="str">
        <f t="shared" si="81"/>
        <v>T</v>
      </c>
      <c r="DU7" s="122" t="str">
        <f t="shared" si="81"/>
        <v>W</v>
      </c>
      <c r="DV7" s="122" t="str">
        <f t="shared" si="81"/>
        <v>T</v>
      </c>
      <c r="DW7" s="122" t="str">
        <f t="shared" si="81"/>
        <v>F</v>
      </c>
      <c r="DX7" s="122" t="str">
        <f t="shared" si="81"/>
        <v>S</v>
      </c>
      <c r="DY7" s="123" t="str">
        <f t="shared" si="81"/>
        <v>S</v>
      </c>
      <c r="DZ7" s="121" t="str">
        <f t="shared" ref="DZ7:EF7" si="82">CHOOSE(WEEKDAY(DZ6,1),"S","M","T","W","T","F","S")</f>
        <v>M</v>
      </c>
      <c r="EA7" s="122" t="str">
        <f t="shared" si="82"/>
        <v>T</v>
      </c>
      <c r="EB7" s="122" t="str">
        <f t="shared" si="82"/>
        <v>W</v>
      </c>
      <c r="EC7" s="122" t="str">
        <f t="shared" si="82"/>
        <v>T</v>
      </c>
      <c r="ED7" s="122" t="str">
        <f t="shared" si="82"/>
        <v>F</v>
      </c>
      <c r="EE7" s="122" t="str">
        <f t="shared" si="82"/>
        <v>S</v>
      </c>
      <c r="EF7" s="123" t="str">
        <f t="shared" si="82"/>
        <v>S</v>
      </c>
      <c r="EG7" s="121"/>
      <c r="EH7" s="122"/>
      <c r="EI7" s="122"/>
      <c r="EJ7" s="122"/>
      <c r="EK7" s="122"/>
      <c r="EL7" s="122"/>
      <c r="EM7" s="123"/>
    </row>
    <row r="8" spans="1:143" s="55" customFormat="1" ht="18" x14ac:dyDescent="0.2">
      <c r="A8" s="84" t="str">
        <f>IF(ISERROR(VALUE(SUBSTITUTE(prevWBS,".",""))),"1",IF(ISERROR(FIND("`",SUBSTITUTE(prevWBS,".","`",1))),TEXT(VALUE(prevWBS)+1,"#"),TEXT(VALUE(LEFT(prevWBS,FIND("`",SUBSTITUTE(prevWBS,".","`",1))-1))+1,"#")))</f>
        <v>1</v>
      </c>
      <c r="B8" s="85" t="s">
        <v>136</v>
      </c>
      <c r="C8" s="86"/>
      <c r="D8" s="87"/>
      <c r="E8" s="88"/>
      <c r="F8" s="115" t="str">
        <f>IF(ISBLANK(E8)," - ",IF(G8=0,E8,E8+G8-1))</f>
        <v xml:space="preserve"> - </v>
      </c>
      <c r="G8" s="89"/>
      <c r="H8" s="90"/>
      <c r="I8" s="91" t="str">
        <f t="shared" ref="I8:I42" si="83">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P8" s="106"/>
      <c r="BQ8" s="106"/>
      <c r="BR8" s="106"/>
      <c r="BS8" s="106"/>
      <c r="BT8" s="106"/>
      <c r="BU8" s="106"/>
      <c r="BV8" s="106"/>
      <c r="BW8" s="106"/>
      <c r="BX8" s="106"/>
      <c r="BY8" s="106"/>
      <c r="BZ8" s="106"/>
      <c r="CA8" s="106"/>
      <c r="CB8" s="106"/>
      <c r="CC8" s="106"/>
      <c r="CD8" s="106"/>
      <c r="CE8" s="106"/>
      <c r="CF8" s="106"/>
      <c r="CG8" s="106"/>
      <c r="CH8" s="106"/>
      <c r="CI8" s="106"/>
      <c r="CJ8" s="106"/>
      <c r="CK8" s="106"/>
      <c r="CL8" s="106"/>
      <c r="CM8" s="106"/>
      <c r="CN8" s="106"/>
      <c r="CO8" s="106"/>
      <c r="CP8" s="106"/>
      <c r="CQ8" s="106"/>
      <c r="CR8" s="106"/>
      <c r="CS8" s="106"/>
      <c r="CT8" s="106"/>
      <c r="CU8" s="106"/>
      <c r="CV8" s="106"/>
      <c r="CW8" s="106"/>
      <c r="CX8" s="106"/>
      <c r="CY8" s="106"/>
      <c r="CZ8" s="106"/>
      <c r="DA8" s="106"/>
      <c r="DB8" s="106"/>
      <c r="DC8" s="106"/>
      <c r="DD8" s="106"/>
      <c r="DE8" s="106"/>
      <c r="DF8" s="106"/>
      <c r="DG8" s="106"/>
      <c r="DH8" s="106"/>
      <c r="DI8" s="106"/>
      <c r="DJ8" s="106"/>
      <c r="DK8" s="106"/>
      <c r="DL8" s="106"/>
      <c r="DM8" s="106"/>
      <c r="DN8" s="106"/>
      <c r="DO8" s="106"/>
      <c r="DP8" s="106"/>
      <c r="DQ8" s="106"/>
      <c r="DR8" s="106"/>
      <c r="DS8" s="106"/>
      <c r="DT8" s="106"/>
      <c r="DU8" s="106"/>
      <c r="DV8" s="106"/>
      <c r="DW8" s="106"/>
      <c r="DX8" s="106"/>
      <c r="DY8" s="106"/>
      <c r="DZ8" s="106"/>
      <c r="EA8" s="106"/>
      <c r="EB8" s="106"/>
      <c r="EC8" s="106"/>
      <c r="ED8" s="106"/>
      <c r="EE8" s="106"/>
      <c r="EF8" s="106"/>
      <c r="EG8" s="106"/>
      <c r="EH8" s="106"/>
      <c r="EI8" s="106"/>
      <c r="EJ8" s="106"/>
      <c r="EK8" s="106"/>
      <c r="EL8" s="106"/>
      <c r="EM8" s="106"/>
    </row>
    <row r="9" spans="1:143" s="61" customFormat="1" ht="18" x14ac:dyDescent="0.2">
      <c r="A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137</v>
      </c>
      <c r="D9" s="127"/>
      <c r="E9" s="100">
        <v>43718</v>
      </c>
      <c r="F9" s="101">
        <f>IF(ISBLANK(E9)," - ",IF(G9=0,E9,E9+G9-1))</f>
        <v>43720</v>
      </c>
      <c r="G9" s="62">
        <v>3</v>
      </c>
      <c r="H9" s="63">
        <v>1</v>
      </c>
      <c r="I9" s="64">
        <f t="shared" si="83"/>
        <v>3</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c r="BO9" s="107"/>
      <c r="BP9" s="107"/>
      <c r="BQ9" s="107"/>
      <c r="BR9" s="107"/>
      <c r="BS9" s="107"/>
      <c r="BT9" s="107"/>
      <c r="BU9" s="107"/>
      <c r="BV9" s="107"/>
      <c r="BW9" s="107"/>
      <c r="BX9" s="107"/>
      <c r="BY9" s="107"/>
      <c r="BZ9" s="107"/>
      <c r="CA9" s="107"/>
      <c r="CB9" s="107"/>
      <c r="CC9" s="107"/>
      <c r="CD9" s="107"/>
      <c r="CE9" s="107"/>
      <c r="CF9" s="107"/>
      <c r="CG9" s="107"/>
      <c r="CH9" s="107"/>
      <c r="CI9" s="107"/>
      <c r="CJ9" s="107"/>
      <c r="CK9" s="107"/>
      <c r="CL9" s="107"/>
      <c r="CM9" s="107"/>
      <c r="CN9" s="107"/>
      <c r="CO9" s="107"/>
      <c r="CP9" s="107"/>
      <c r="CQ9" s="107"/>
      <c r="CR9" s="107"/>
      <c r="CS9" s="107"/>
      <c r="CT9" s="107"/>
      <c r="CU9" s="107"/>
      <c r="CV9" s="107"/>
      <c r="CW9" s="107"/>
      <c r="CX9" s="107"/>
      <c r="CY9" s="107"/>
      <c r="CZ9" s="107"/>
      <c r="DA9" s="107"/>
      <c r="DB9" s="107"/>
      <c r="DC9" s="107"/>
      <c r="DD9" s="107"/>
      <c r="DE9" s="107"/>
      <c r="DF9" s="107"/>
      <c r="DG9" s="107"/>
      <c r="DH9" s="107"/>
      <c r="DI9" s="107"/>
      <c r="DJ9" s="107"/>
      <c r="DK9" s="107"/>
      <c r="DL9" s="107"/>
      <c r="DM9" s="107"/>
      <c r="DN9" s="107"/>
      <c r="DO9" s="107"/>
      <c r="DP9" s="107"/>
      <c r="DQ9" s="107"/>
      <c r="DR9" s="107"/>
      <c r="DS9" s="107"/>
      <c r="DT9" s="107"/>
      <c r="DU9" s="107"/>
      <c r="DV9" s="107"/>
      <c r="DW9" s="107"/>
      <c r="DX9" s="107"/>
      <c r="DY9" s="107"/>
      <c r="DZ9" s="107"/>
      <c r="EA9" s="107"/>
      <c r="EB9" s="107"/>
      <c r="EC9" s="107"/>
      <c r="ED9" s="107"/>
      <c r="EE9" s="107"/>
      <c r="EF9" s="107"/>
      <c r="EG9" s="107"/>
      <c r="EH9" s="107"/>
      <c r="EI9" s="107"/>
      <c r="EJ9" s="107"/>
      <c r="EK9" s="107"/>
      <c r="EL9" s="107"/>
      <c r="EM9" s="107"/>
    </row>
    <row r="10" spans="1:143" s="61" customFormat="1" ht="18" x14ac:dyDescent="0.2">
      <c r="A1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126" t="s">
        <v>138</v>
      </c>
      <c r="D10" s="127"/>
      <c r="E10" s="100">
        <v>43721</v>
      </c>
      <c r="F10" s="101">
        <f t="shared" ref="F10:F40" si="84">IF(ISBLANK(E10)," - ",IF(G10=0,E10,E10+G10-1))</f>
        <v>43725</v>
      </c>
      <c r="G10" s="62">
        <v>5</v>
      </c>
      <c r="H10" s="63">
        <v>1</v>
      </c>
      <c r="I10" s="64">
        <f t="shared" si="83"/>
        <v>3</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c r="BO10" s="107"/>
      <c r="BP10" s="107"/>
      <c r="BQ10" s="107"/>
      <c r="BR10" s="107"/>
      <c r="BS10" s="107"/>
      <c r="BT10" s="107"/>
      <c r="BU10" s="107"/>
      <c r="BV10" s="107"/>
      <c r="BW10" s="107"/>
      <c r="BX10" s="107"/>
      <c r="BY10" s="107"/>
      <c r="BZ10" s="107"/>
      <c r="CA10" s="107"/>
      <c r="CB10" s="107"/>
      <c r="CC10" s="107"/>
      <c r="CD10" s="107"/>
      <c r="CE10" s="107"/>
      <c r="CF10" s="107"/>
      <c r="CG10" s="107"/>
      <c r="CH10" s="107"/>
      <c r="CI10" s="107"/>
      <c r="CJ10" s="107"/>
      <c r="CK10" s="107"/>
      <c r="CL10" s="107"/>
      <c r="CM10" s="107"/>
      <c r="CN10" s="107"/>
      <c r="CO10" s="107"/>
      <c r="CP10" s="107"/>
      <c r="CQ10" s="107"/>
      <c r="CR10" s="107"/>
      <c r="CS10" s="107"/>
      <c r="CT10" s="107"/>
      <c r="CU10" s="107"/>
      <c r="CV10" s="107"/>
      <c r="CW10" s="107"/>
      <c r="CX10" s="107"/>
      <c r="CY10" s="107"/>
      <c r="CZ10" s="107"/>
      <c r="DA10" s="107"/>
      <c r="DB10" s="107"/>
      <c r="DC10" s="107"/>
      <c r="DD10" s="107"/>
      <c r="DE10" s="107"/>
      <c r="DF10" s="107"/>
      <c r="DG10" s="107"/>
      <c r="DH10" s="107"/>
      <c r="DI10" s="107"/>
      <c r="DJ10" s="107"/>
      <c r="DK10" s="107"/>
      <c r="DL10" s="107"/>
      <c r="DM10" s="107"/>
      <c r="DN10" s="107"/>
      <c r="DO10" s="107"/>
      <c r="DP10" s="107"/>
      <c r="DQ10" s="107"/>
      <c r="DR10" s="107"/>
      <c r="DS10" s="107"/>
      <c r="DT10" s="107"/>
      <c r="DU10" s="107"/>
      <c r="DV10" s="107"/>
      <c r="DW10" s="107"/>
      <c r="DX10" s="107"/>
      <c r="DY10" s="107"/>
      <c r="DZ10" s="107"/>
      <c r="EA10" s="107"/>
      <c r="EB10" s="107"/>
      <c r="EC10" s="107"/>
      <c r="ED10" s="107"/>
      <c r="EE10" s="107"/>
      <c r="EF10" s="107"/>
      <c r="EG10" s="107"/>
      <c r="EH10" s="107"/>
      <c r="EI10" s="107"/>
      <c r="EJ10" s="107"/>
      <c r="EK10" s="107"/>
      <c r="EL10" s="107"/>
      <c r="EM10" s="107"/>
    </row>
    <row r="11" spans="1:143" s="61" customFormat="1" ht="18" x14ac:dyDescent="0.2">
      <c r="A1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126" t="s">
        <v>139</v>
      </c>
      <c r="D11" s="127"/>
      <c r="E11" s="100">
        <v>43727</v>
      </c>
      <c r="F11" s="101">
        <f t="shared" si="84"/>
        <v>43732</v>
      </c>
      <c r="G11" s="62">
        <v>6</v>
      </c>
      <c r="H11" s="63">
        <v>0.8</v>
      </c>
      <c r="I11" s="64">
        <f>IF(OR(F11=0,E11=0)," - ",NETWORKDAYS(E11,F11))</f>
        <v>4</v>
      </c>
      <c r="J11" s="95"/>
      <c r="K11" s="107"/>
      <c r="L11" s="107"/>
      <c r="M11" s="108"/>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c r="BO11" s="107"/>
      <c r="BP11" s="107"/>
      <c r="BQ11" s="107"/>
      <c r="BR11" s="107"/>
      <c r="BS11" s="107"/>
      <c r="BT11" s="107"/>
      <c r="BU11" s="107"/>
      <c r="BV11" s="107"/>
      <c r="BW11" s="107"/>
      <c r="BX11" s="107"/>
      <c r="BY11" s="107"/>
      <c r="BZ11" s="107"/>
      <c r="CA11" s="107"/>
      <c r="CB11" s="107"/>
      <c r="CC11" s="107"/>
      <c r="CD11" s="107"/>
      <c r="CE11" s="107"/>
      <c r="CF11" s="107"/>
      <c r="CG11" s="107"/>
      <c r="CH11" s="107"/>
      <c r="CI11" s="107"/>
      <c r="CJ11" s="107"/>
      <c r="CK11" s="107"/>
      <c r="CL11" s="107"/>
      <c r="CM11" s="107"/>
      <c r="CN11" s="107"/>
      <c r="CO11" s="107"/>
      <c r="CP11" s="107"/>
      <c r="CQ11" s="107"/>
      <c r="CR11" s="107"/>
      <c r="CS11" s="107"/>
      <c r="CT11" s="107"/>
      <c r="CU11" s="107"/>
      <c r="CV11" s="107"/>
      <c r="CW11" s="107"/>
      <c r="CX11" s="107"/>
      <c r="CY11" s="107"/>
      <c r="CZ11" s="107"/>
      <c r="DA11" s="107"/>
      <c r="DB11" s="107"/>
      <c r="DC11" s="107"/>
      <c r="DD11" s="107"/>
      <c r="DE11" s="107"/>
      <c r="DF11" s="107"/>
      <c r="DG11" s="107"/>
      <c r="DH11" s="107"/>
      <c r="DI11" s="107"/>
      <c r="DJ11" s="107"/>
      <c r="DK11" s="107"/>
      <c r="DL11" s="107"/>
      <c r="DM11" s="107"/>
      <c r="DN11" s="107"/>
      <c r="DO11" s="107"/>
      <c r="DP11" s="107"/>
      <c r="DQ11" s="107"/>
      <c r="DR11" s="107"/>
      <c r="DS11" s="107"/>
      <c r="DT11" s="107"/>
      <c r="DU11" s="107"/>
      <c r="DV11" s="107"/>
      <c r="DW11" s="107"/>
      <c r="DX11" s="107"/>
      <c r="DY11" s="107"/>
      <c r="DZ11" s="107"/>
      <c r="EA11" s="107"/>
      <c r="EB11" s="107"/>
      <c r="EC11" s="107"/>
      <c r="ED11" s="107"/>
      <c r="EE11" s="107"/>
      <c r="EF11" s="107"/>
      <c r="EG11" s="107"/>
      <c r="EH11" s="107"/>
      <c r="EI11" s="108"/>
      <c r="EJ11" s="107"/>
      <c r="EK11" s="107"/>
      <c r="EL11" s="107"/>
      <c r="EM11" s="107"/>
    </row>
    <row r="12" spans="1:143" s="61" customFormat="1" ht="18" x14ac:dyDescent="0.2">
      <c r="A1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2" s="126" t="s">
        <v>140</v>
      </c>
      <c r="D12" s="127"/>
      <c r="E12" s="100">
        <v>43732</v>
      </c>
      <c r="F12" s="101">
        <f t="shared" si="84"/>
        <v>43837</v>
      </c>
      <c r="G12" s="62">
        <v>106</v>
      </c>
      <c r="H12" s="63">
        <v>0</v>
      </c>
      <c r="I12" s="64">
        <f t="shared" si="83"/>
        <v>76</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c r="BO12" s="107"/>
      <c r="BP12" s="107"/>
      <c r="BQ12" s="107"/>
      <c r="BR12" s="107"/>
      <c r="BS12" s="107"/>
      <c r="BT12" s="107"/>
      <c r="BU12" s="107"/>
      <c r="BV12" s="107"/>
      <c r="BW12" s="107"/>
      <c r="BX12" s="107"/>
      <c r="BY12" s="107"/>
      <c r="BZ12" s="107"/>
      <c r="CA12" s="107"/>
      <c r="CB12" s="107"/>
      <c r="CC12" s="107"/>
      <c r="CD12" s="107"/>
      <c r="CE12" s="107"/>
      <c r="CF12" s="107"/>
      <c r="CG12" s="107"/>
      <c r="CH12" s="107"/>
      <c r="CI12" s="107"/>
      <c r="CJ12" s="107"/>
      <c r="CK12" s="107"/>
      <c r="CL12" s="107"/>
      <c r="CM12" s="107"/>
      <c r="CN12" s="107"/>
      <c r="CO12" s="107"/>
      <c r="CP12" s="107"/>
      <c r="CQ12" s="107"/>
      <c r="CR12" s="107"/>
      <c r="CS12" s="107"/>
      <c r="CT12" s="107"/>
      <c r="CU12" s="107"/>
      <c r="CV12" s="107"/>
      <c r="CW12" s="107"/>
      <c r="CX12" s="107"/>
      <c r="CY12" s="107"/>
      <c r="CZ12" s="107"/>
      <c r="DA12" s="107"/>
      <c r="DB12" s="107"/>
      <c r="DC12" s="107"/>
      <c r="DD12" s="107"/>
      <c r="DE12" s="107"/>
      <c r="DF12" s="107"/>
      <c r="DG12" s="107"/>
      <c r="DH12" s="107"/>
      <c r="DI12" s="107"/>
      <c r="DJ12" s="107"/>
      <c r="DK12" s="107"/>
      <c r="DL12" s="107"/>
      <c r="DM12" s="107"/>
      <c r="DN12" s="107"/>
      <c r="DO12" s="107"/>
      <c r="DP12" s="107"/>
      <c r="DQ12" s="107"/>
      <c r="DR12" s="107"/>
      <c r="DS12" s="107"/>
      <c r="DT12" s="107"/>
      <c r="DU12" s="107"/>
      <c r="DV12" s="107"/>
      <c r="DW12" s="107"/>
      <c r="DX12" s="107"/>
      <c r="DY12" s="107"/>
      <c r="DZ12" s="107"/>
      <c r="EA12" s="107"/>
      <c r="EB12" s="107"/>
      <c r="EC12" s="107"/>
      <c r="ED12" s="107"/>
      <c r="EE12" s="107"/>
      <c r="EF12" s="107"/>
      <c r="EG12" s="107"/>
      <c r="EH12" s="107"/>
      <c r="EI12" s="107"/>
      <c r="EJ12" s="107"/>
      <c r="EK12" s="107"/>
      <c r="EL12" s="107"/>
      <c r="EM12" s="107"/>
    </row>
    <row r="13" spans="1:143" s="55" customFormat="1" ht="18" x14ac:dyDescent="0.2">
      <c r="A13" s="53" t="str">
        <f>IF(ISERROR(VALUE(SUBSTITUTE(prevWBS,".",""))),"1",IF(ISERROR(FIND("`",SUBSTITUTE(prevWBS,".","`",1))),TEXT(VALUE(prevWBS)+1,"#"),TEXT(VALUE(LEFT(prevWBS,FIND("`",SUBSTITUTE(prevWBS,".","`",1))-1))+1,"#")))</f>
        <v>2</v>
      </c>
      <c r="B13" s="54" t="s">
        <v>141</v>
      </c>
      <c r="D13" s="56"/>
      <c r="E13" s="102"/>
      <c r="F13" s="102" t="str">
        <f t="shared" si="84"/>
        <v xml:space="preserve"> - </v>
      </c>
      <c r="G13" s="57"/>
      <c r="H13" s="58"/>
      <c r="I13" s="59" t="str">
        <f t="shared" si="83"/>
        <v xml:space="preserve"> - </v>
      </c>
      <c r="J13" s="96"/>
      <c r="K13" s="109"/>
      <c r="L13" s="109"/>
      <c r="M13" s="109"/>
      <c r="N13" s="109"/>
      <c r="O13" s="109"/>
      <c r="P13" s="109"/>
      <c r="Q13" s="109"/>
      <c r="R13" s="109"/>
      <c r="S13" s="109"/>
      <c r="T13" s="109"/>
      <c r="U13" s="109"/>
      <c r="V13" s="109"/>
      <c r="W13" s="109"/>
      <c r="X13" s="109"/>
      <c r="Y13" s="109"/>
      <c r="Z13" s="109"/>
      <c r="AA13" s="109"/>
      <c r="AB13" s="109"/>
      <c r="AC13" s="109"/>
      <c r="AD13" s="109"/>
      <c r="AE13" s="109"/>
      <c r="AF13" s="109"/>
      <c r="AG13" s="109"/>
      <c r="AH13" s="109"/>
      <c r="AI13" s="109"/>
      <c r="AJ13" s="109"/>
      <c r="AK13" s="109"/>
      <c r="AL13" s="109"/>
      <c r="AM13" s="109"/>
      <c r="AN13" s="109"/>
      <c r="AO13" s="109"/>
      <c r="AP13" s="109"/>
      <c r="AQ13" s="109"/>
      <c r="AR13" s="109"/>
      <c r="AS13" s="109"/>
      <c r="AT13" s="109"/>
      <c r="AU13" s="109"/>
      <c r="AV13" s="109"/>
      <c r="AW13" s="109"/>
      <c r="AX13" s="109"/>
      <c r="AY13" s="109"/>
      <c r="AZ13" s="109"/>
      <c r="BA13" s="109"/>
      <c r="BB13" s="109"/>
      <c r="BC13" s="109"/>
      <c r="BD13" s="109"/>
      <c r="BE13" s="109"/>
      <c r="BF13" s="109"/>
      <c r="BG13" s="109"/>
      <c r="BH13" s="109"/>
      <c r="BI13" s="109"/>
      <c r="BJ13" s="109"/>
      <c r="BK13" s="109"/>
      <c r="BL13" s="109"/>
      <c r="BM13" s="109"/>
      <c r="BN13" s="109"/>
      <c r="BO13" s="109"/>
      <c r="BP13" s="109"/>
      <c r="BQ13" s="109"/>
      <c r="BR13" s="109"/>
      <c r="BS13" s="109"/>
      <c r="BT13" s="109"/>
      <c r="BU13" s="109"/>
      <c r="BV13" s="109"/>
      <c r="BW13" s="109"/>
      <c r="BX13" s="109"/>
      <c r="BY13" s="109"/>
      <c r="BZ13" s="109"/>
      <c r="CA13" s="109"/>
      <c r="CB13" s="109"/>
      <c r="CC13" s="109"/>
      <c r="CD13" s="109"/>
      <c r="CE13" s="109"/>
      <c r="CF13" s="109"/>
      <c r="CG13" s="109"/>
      <c r="CH13" s="109"/>
      <c r="CI13" s="109"/>
      <c r="CJ13" s="109"/>
      <c r="CK13" s="109"/>
      <c r="CL13" s="109"/>
      <c r="CM13" s="109"/>
      <c r="CN13" s="109"/>
      <c r="CO13" s="109"/>
      <c r="CP13" s="109"/>
      <c r="CQ13" s="109"/>
      <c r="CR13" s="109"/>
      <c r="CS13" s="109"/>
      <c r="CT13" s="109"/>
      <c r="CU13" s="109"/>
      <c r="CV13" s="109"/>
      <c r="CW13" s="109"/>
      <c r="CX13" s="109"/>
      <c r="CY13" s="109"/>
      <c r="CZ13" s="109"/>
      <c r="DA13" s="109"/>
      <c r="DB13" s="109"/>
      <c r="DC13" s="109"/>
      <c r="DD13" s="109"/>
      <c r="DE13" s="109"/>
      <c r="DF13" s="109"/>
      <c r="DG13" s="109"/>
      <c r="DH13" s="109"/>
      <c r="DI13" s="109"/>
      <c r="DJ13" s="109"/>
      <c r="DK13" s="109"/>
      <c r="DL13" s="109"/>
      <c r="DM13" s="109"/>
      <c r="DN13" s="109"/>
      <c r="DO13" s="109"/>
      <c r="DP13" s="109"/>
      <c r="DQ13" s="109"/>
      <c r="DR13" s="109"/>
      <c r="DS13" s="109"/>
      <c r="DT13" s="109"/>
      <c r="DU13" s="109"/>
      <c r="DV13" s="109"/>
      <c r="DW13" s="109"/>
      <c r="DX13" s="109"/>
      <c r="DY13" s="109"/>
      <c r="DZ13" s="109"/>
      <c r="EA13" s="109"/>
      <c r="EB13" s="109"/>
      <c r="EC13" s="109"/>
      <c r="ED13" s="109"/>
      <c r="EE13" s="109"/>
      <c r="EF13" s="109"/>
      <c r="EG13" s="109"/>
      <c r="EH13" s="109"/>
      <c r="EI13" s="109"/>
      <c r="EJ13" s="109"/>
      <c r="EK13" s="109"/>
      <c r="EL13" s="109"/>
      <c r="EM13" s="109"/>
    </row>
    <row r="14" spans="1:143" s="61" customFormat="1" ht="18" x14ac:dyDescent="0.2">
      <c r="A1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26" t="s">
        <v>142</v>
      </c>
      <c r="D14" s="127"/>
      <c r="E14" s="100">
        <v>43721</v>
      </c>
      <c r="F14" s="101">
        <f t="shared" si="84"/>
        <v>43722</v>
      </c>
      <c r="G14" s="62">
        <v>2</v>
      </c>
      <c r="H14" s="63">
        <v>1</v>
      </c>
      <c r="I14" s="64">
        <f t="shared" si="83"/>
        <v>1</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c r="BO14" s="107"/>
      <c r="BP14" s="107"/>
      <c r="BQ14" s="107"/>
      <c r="BR14" s="107"/>
      <c r="BS14" s="107"/>
      <c r="BT14" s="107"/>
      <c r="BU14" s="107"/>
      <c r="BV14" s="107"/>
      <c r="BW14" s="107"/>
      <c r="BX14" s="107"/>
      <c r="BY14" s="107"/>
      <c r="BZ14" s="107"/>
      <c r="CA14" s="107"/>
      <c r="CB14" s="107"/>
      <c r="CC14" s="107"/>
      <c r="CD14" s="107"/>
      <c r="CE14" s="107"/>
      <c r="CF14" s="107"/>
      <c r="CG14" s="107"/>
      <c r="CH14" s="107"/>
      <c r="CI14" s="107"/>
      <c r="CJ14" s="107"/>
      <c r="CK14" s="107"/>
      <c r="CL14" s="107"/>
      <c r="CM14" s="107"/>
      <c r="CN14" s="107"/>
      <c r="CO14" s="107"/>
      <c r="CP14" s="107"/>
      <c r="CQ14" s="107"/>
      <c r="CR14" s="107"/>
      <c r="CS14" s="107"/>
      <c r="CT14" s="107"/>
      <c r="CU14" s="107"/>
      <c r="CV14" s="107"/>
      <c r="CW14" s="107"/>
      <c r="CX14" s="107"/>
      <c r="CY14" s="107"/>
      <c r="CZ14" s="107"/>
      <c r="DA14" s="107"/>
      <c r="DB14" s="107"/>
      <c r="DC14" s="107"/>
      <c r="DD14" s="107"/>
      <c r="DE14" s="107"/>
      <c r="DF14" s="107"/>
      <c r="DG14" s="107"/>
      <c r="DH14" s="107"/>
      <c r="DI14" s="107"/>
      <c r="DJ14" s="107"/>
      <c r="DK14" s="107"/>
      <c r="DL14" s="107"/>
      <c r="DM14" s="107"/>
      <c r="DN14" s="107"/>
      <c r="DO14" s="107"/>
      <c r="DP14" s="107"/>
      <c r="DQ14" s="107"/>
      <c r="DR14" s="107"/>
      <c r="DS14" s="107"/>
      <c r="DT14" s="107"/>
      <c r="DU14" s="107"/>
      <c r="DV14" s="107"/>
      <c r="DW14" s="107"/>
      <c r="DX14" s="107"/>
      <c r="DY14" s="107"/>
      <c r="DZ14" s="107"/>
      <c r="EA14" s="107"/>
      <c r="EB14" s="107"/>
      <c r="EC14" s="107"/>
      <c r="ED14" s="107"/>
      <c r="EE14" s="107"/>
      <c r="EF14" s="107"/>
      <c r="EG14" s="107"/>
      <c r="EH14" s="107"/>
      <c r="EI14" s="107"/>
      <c r="EJ14" s="107"/>
      <c r="EK14" s="107"/>
      <c r="EL14" s="107"/>
      <c r="EM14" s="107"/>
    </row>
    <row r="15" spans="1:143" s="61" customFormat="1" ht="24" x14ac:dyDescent="0.2">
      <c r="A1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126" t="s">
        <v>144</v>
      </c>
      <c r="D15" s="127"/>
      <c r="E15" s="100">
        <v>43723</v>
      </c>
      <c r="F15" s="101">
        <f t="shared" si="84"/>
        <v>43725</v>
      </c>
      <c r="G15" s="62">
        <v>3</v>
      </c>
      <c r="H15" s="63">
        <v>1</v>
      </c>
      <c r="I15" s="64">
        <f t="shared" si="83"/>
        <v>2</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c r="BO15" s="107"/>
      <c r="BP15" s="107"/>
      <c r="BQ15" s="107"/>
      <c r="BR15" s="107"/>
      <c r="BS15" s="107"/>
      <c r="BT15" s="107"/>
      <c r="BU15" s="107"/>
      <c r="BV15" s="107"/>
      <c r="BW15" s="107"/>
      <c r="BX15" s="107"/>
      <c r="BY15" s="107"/>
      <c r="BZ15" s="107"/>
      <c r="CA15" s="107"/>
      <c r="CB15" s="107"/>
      <c r="CC15" s="107"/>
      <c r="CD15" s="107"/>
      <c r="CE15" s="107"/>
      <c r="CF15" s="107"/>
      <c r="CG15" s="107"/>
      <c r="CH15" s="107"/>
      <c r="CI15" s="107"/>
      <c r="CJ15" s="107"/>
      <c r="CK15" s="107"/>
      <c r="CL15" s="107"/>
      <c r="CM15" s="107"/>
      <c r="CN15" s="107"/>
      <c r="CO15" s="107"/>
      <c r="CP15" s="107"/>
      <c r="CQ15" s="107"/>
      <c r="CR15" s="107"/>
      <c r="CS15" s="107"/>
      <c r="CT15" s="107"/>
      <c r="CU15" s="107"/>
      <c r="CV15" s="107"/>
      <c r="CW15" s="107"/>
      <c r="CX15" s="107"/>
      <c r="CY15" s="107"/>
      <c r="CZ15" s="107"/>
      <c r="DA15" s="107"/>
      <c r="DB15" s="107"/>
      <c r="DC15" s="107"/>
      <c r="DD15" s="107"/>
      <c r="DE15" s="107"/>
      <c r="DF15" s="107"/>
      <c r="DG15" s="107"/>
      <c r="DH15" s="107"/>
      <c r="DI15" s="107"/>
      <c r="DJ15" s="107"/>
      <c r="DK15" s="107"/>
      <c r="DL15" s="107"/>
      <c r="DM15" s="107"/>
      <c r="DN15" s="107"/>
      <c r="DO15" s="107"/>
      <c r="DP15" s="107"/>
      <c r="DQ15" s="107"/>
      <c r="DR15" s="107"/>
      <c r="DS15" s="107"/>
      <c r="DT15" s="107"/>
      <c r="DU15" s="107"/>
      <c r="DV15" s="107"/>
      <c r="DW15" s="107"/>
      <c r="DX15" s="107"/>
      <c r="DY15" s="107"/>
      <c r="DZ15" s="107"/>
      <c r="EA15" s="107"/>
      <c r="EB15" s="107"/>
      <c r="EC15" s="107"/>
      <c r="ED15" s="107"/>
      <c r="EE15" s="107"/>
      <c r="EF15" s="107"/>
      <c r="EG15" s="107"/>
      <c r="EH15" s="107"/>
      <c r="EI15" s="107"/>
      <c r="EJ15" s="107"/>
      <c r="EK15" s="107"/>
      <c r="EL15" s="107"/>
      <c r="EM15" s="107"/>
    </row>
    <row r="16" spans="1:143" s="61" customFormat="1" ht="18" x14ac:dyDescent="0.2">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6" t="s">
        <v>143</v>
      </c>
      <c r="D16" s="127"/>
      <c r="E16" s="100">
        <v>43722</v>
      </c>
      <c r="F16" s="101">
        <f t="shared" si="84"/>
        <v>43725</v>
      </c>
      <c r="G16" s="62">
        <v>4</v>
      </c>
      <c r="H16" s="63">
        <v>1</v>
      </c>
      <c r="I16" s="64">
        <f t="shared" si="83"/>
        <v>2</v>
      </c>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c r="BO16" s="107"/>
      <c r="BP16" s="107"/>
      <c r="BQ16" s="107"/>
      <c r="BR16" s="107"/>
      <c r="BS16" s="107"/>
      <c r="BT16" s="107"/>
      <c r="BU16" s="107"/>
      <c r="BV16" s="107"/>
      <c r="BW16" s="107"/>
      <c r="BX16" s="107"/>
      <c r="BY16" s="107"/>
      <c r="BZ16" s="107"/>
      <c r="CA16" s="107"/>
      <c r="CB16" s="107"/>
      <c r="CC16" s="107"/>
      <c r="CD16" s="107"/>
      <c r="CE16" s="107"/>
      <c r="CF16" s="107"/>
      <c r="CG16" s="107"/>
      <c r="CH16" s="107"/>
      <c r="CI16" s="107"/>
      <c r="CJ16" s="107"/>
      <c r="CK16" s="107"/>
      <c r="CL16" s="107"/>
      <c r="CM16" s="107"/>
      <c r="CN16" s="107"/>
      <c r="CO16" s="107"/>
      <c r="CP16" s="107"/>
      <c r="CQ16" s="107"/>
      <c r="CR16" s="107"/>
      <c r="CS16" s="107"/>
      <c r="CT16" s="107"/>
      <c r="CU16" s="107"/>
      <c r="CV16" s="107"/>
      <c r="CW16" s="107"/>
      <c r="CX16" s="107"/>
      <c r="CY16" s="107"/>
      <c r="CZ16" s="107"/>
      <c r="DA16" s="107"/>
      <c r="DB16" s="107"/>
      <c r="DC16" s="107"/>
      <c r="DD16" s="107"/>
      <c r="DE16" s="107"/>
      <c r="DF16" s="107"/>
      <c r="DG16" s="107"/>
      <c r="DH16" s="107"/>
      <c r="DI16" s="107"/>
      <c r="DJ16" s="107"/>
      <c r="DK16" s="107"/>
      <c r="DL16" s="107"/>
      <c r="DM16" s="107"/>
      <c r="DN16" s="107"/>
      <c r="DO16" s="107"/>
      <c r="DP16" s="107"/>
      <c r="DQ16" s="107"/>
      <c r="DR16" s="107"/>
      <c r="DS16" s="107"/>
      <c r="DT16" s="107"/>
      <c r="DU16" s="107"/>
      <c r="DV16" s="107"/>
      <c r="DW16" s="107"/>
      <c r="DX16" s="107"/>
      <c r="DY16" s="107"/>
      <c r="DZ16" s="107"/>
      <c r="EA16" s="107"/>
      <c r="EB16" s="107"/>
      <c r="EC16" s="107"/>
      <c r="ED16" s="107"/>
      <c r="EE16" s="107"/>
      <c r="EF16" s="107"/>
      <c r="EG16" s="107"/>
      <c r="EH16" s="107"/>
      <c r="EI16" s="107"/>
      <c r="EJ16" s="107"/>
      <c r="EK16" s="107"/>
      <c r="EL16" s="107"/>
      <c r="EM16" s="107"/>
    </row>
    <row r="17" spans="1:143" s="61" customFormat="1" ht="18" x14ac:dyDescent="0.2">
      <c r="A1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7" s="126" t="s">
        <v>145</v>
      </c>
      <c r="D17" s="127"/>
      <c r="E17" s="100">
        <v>43734</v>
      </c>
      <c r="F17" s="101">
        <f t="shared" si="84"/>
        <v>43739</v>
      </c>
      <c r="G17" s="62">
        <v>6</v>
      </c>
      <c r="H17" s="63">
        <v>0</v>
      </c>
      <c r="I17" s="64">
        <f t="shared" si="83"/>
        <v>4</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c r="BO17" s="107"/>
      <c r="BP17" s="107"/>
      <c r="BQ17" s="107"/>
      <c r="BR17" s="107"/>
      <c r="BS17" s="107"/>
      <c r="BT17" s="107"/>
      <c r="BU17" s="107"/>
      <c r="BV17" s="107"/>
      <c r="BW17" s="107"/>
      <c r="BX17" s="107"/>
      <c r="BY17" s="107"/>
      <c r="BZ17" s="107"/>
      <c r="CA17" s="107"/>
      <c r="CB17" s="107"/>
      <c r="CC17" s="107"/>
      <c r="CD17" s="107"/>
      <c r="CE17" s="107"/>
      <c r="CF17" s="107"/>
      <c r="CG17" s="107"/>
      <c r="CH17" s="107"/>
      <c r="CI17" s="107"/>
      <c r="CJ17" s="107"/>
      <c r="CK17" s="107"/>
      <c r="CL17" s="107"/>
      <c r="CM17" s="107"/>
      <c r="CN17" s="107"/>
      <c r="CO17" s="107"/>
      <c r="CP17" s="107"/>
      <c r="CQ17" s="107"/>
      <c r="CR17" s="107"/>
      <c r="CS17" s="107"/>
      <c r="CT17" s="107"/>
      <c r="CU17" s="107"/>
      <c r="CV17" s="107"/>
      <c r="CW17" s="107"/>
      <c r="CX17" s="107"/>
      <c r="CY17" s="107"/>
      <c r="CZ17" s="107"/>
      <c r="DA17" s="107"/>
      <c r="DB17" s="107"/>
      <c r="DC17" s="107"/>
      <c r="DD17" s="107"/>
      <c r="DE17" s="107"/>
      <c r="DF17" s="107"/>
      <c r="DG17" s="107"/>
      <c r="DH17" s="107"/>
      <c r="DI17" s="107"/>
      <c r="DJ17" s="107"/>
      <c r="DK17" s="107"/>
      <c r="DL17" s="107"/>
      <c r="DM17" s="107"/>
      <c r="DN17" s="107"/>
      <c r="DO17" s="107"/>
      <c r="DP17" s="107"/>
      <c r="DQ17" s="107"/>
      <c r="DR17" s="107"/>
      <c r="DS17" s="107"/>
      <c r="DT17" s="107"/>
      <c r="DU17" s="107"/>
      <c r="DV17" s="107"/>
      <c r="DW17" s="107"/>
      <c r="DX17" s="107"/>
      <c r="DY17" s="107"/>
      <c r="DZ17" s="107"/>
      <c r="EA17" s="107"/>
      <c r="EB17" s="107"/>
      <c r="EC17" s="107"/>
      <c r="ED17" s="107"/>
      <c r="EE17" s="107"/>
      <c r="EF17" s="107"/>
      <c r="EG17" s="107"/>
      <c r="EH17" s="107"/>
      <c r="EI17" s="107"/>
      <c r="EJ17" s="107"/>
      <c r="EK17" s="107"/>
      <c r="EL17" s="107"/>
      <c r="EM17" s="107"/>
    </row>
    <row r="18" spans="1:143" s="55" customFormat="1" ht="18" x14ac:dyDescent="0.2">
      <c r="A18" s="53" t="str">
        <f>IF(ISERROR(VALUE(SUBSTITUTE(prevWBS,".",""))),"1",IF(ISERROR(FIND("`",SUBSTITUTE(prevWBS,".","`",1))),TEXT(VALUE(prevWBS)+1,"#"),TEXT(VALUE(LEFT(prevWBS,FIND("`",SUBSTITUTE(prevWBS,".","`",1))-1))+1,"#")))</f>
        <v>3</v>
      </c>
      <c r="B18" s="54" t="s">
        <v>146</v>
      </c>
      <c r="D18" s="56"/>
      <c r="E18" s="102"/>
      <c r="F18" s="102" t="str">
        <f t="shared" si="84"/>
        <v xml:space="preserve"> - </v>
      </c>
      <c r="G18" s="57"/>
      <c r="H18" s="58"/>
      <c r="I18" s="59" t="str">
        <f t="shared" si="83"/>
        <v xml:space="preserve"> - </v>
      </c>
      <c r="J18" s="96"/>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09"/>
      <c r="AS18" s="109"/>
      <c r="AT18" s="109"/>
      <c r="AU18" s="109"/>
      <c r="AV18" s="109"/>
      <c r="AW18" s="109"/>
      <c r="AX18" s="109"/>
      <c r="AY18" s="109"/>
      <c r="AZ18" s="109"/>
      <c r="BA18" s="109"/>
      <c r="BB18" s="109"/>
      <c r="BC18" s="109"/>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c r="CF18" s="109"/>
      <c r="CG18" s="109"/>
      <c r="CH18" s="109"/>
      <c r="CI18" s="109"/>
      <c r="CJ18" s="109"/>
      <c r="CK18" s="109"/>
      <c r="CL18" s="109"/>
      <c r="CM18" s="109"/>
      <c r="CN18" s="109"/>
      <c r="CO18" s="109"/>
      <c r="CP18" s="109"/>
      <c r="CQ18" s="109"/>
      <c r="CR18" s="109"/>
      <c r="CS18" s="109"/>
      <c r="CT18" s="109"/>
      <c r="CU18" s="109"/>
      <c r="CV18" s="109"/>
      <c r="CW18" s="109"/>
      <c r="CX18" s="109"/>
      <c r="CY18" s="109"/>
      <c r="CZ18" s="109"/>
      <c r="DA18" s="109"/>
      <c r="DB18" s="109"/>
      <c r="DC18" s="109"/>
      <c r="DD18" s="109"/>
      <c r="DE18" s="109"/>
      <c r="DF18" s="109"/>
      <c r="DG18" s="109"/>
      <c r="DH18" s="109"/>
      <c r="DI18" s="109"/>
      <c r="DJ18" s="109"/>
      <c r="DK18" s="109"/>
      <c r="DL18" s="109"/>
      <c r="DM18" s="109"/>
      <c r="DN18" s="109"/>
      <c r="DO18" s="109"/>
      <c r="DP18" s="109"/>
      <c r="DQ18" s="109"/>
      <c r="DR18" s="109"/>
      <c r="DS18" s="109"/>
      <c r="DT18" s="109"/>
      <c r="DU18" s="109"/>
      <c r="DV18" s="109"/>
      <c r="DW18" s="109"/>
      <c r="DX18" s="109"/>
      <c r="DY18" s="109"/>
      <c r="DZ18" s="109"/>
      <c r="EA18" s="109"/>
      <c r="EB18" s="109"/>
      <c r="EC18" s="109"/>
      <c r="ED18" s="109"/>
      <c r="EE18" s="109"/>
      <c r="EF18" s="109"/>
      <c r="EG18" s="109"/>
      <c r="EH18" s="109"/>
      <c r="EI18" s="109"/>
      <c r="EJ18" s="109"/>
      <c r="EK18" s="109"/>
      <c r="EL18" s="109"/>
      <c r="EM18" s="109"/>
    </row>
    <row r="19" spans="1:143"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9" s="126" t="s">
        <v>148</v>
      </c>
      <c r="D19" s="127"/>
      <c r="E19" s="100">
        <v>43740</v>
      </c>
      <c r="F19" s="101">
        <f t="shared" si="84"/>
        <v>43743</v>
      </c>
      <c r="G19" s="62">
        <v>4</v>
      </c>
      <c r="H19" s="63">
        <v>0</v>
      </c>
      <c r="I19" s="64">
        <f t="shared" si="83"/>
        <v>3</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c r="BO19" s="107"/>
      <c r="BP19" s="107"/>
      <c r="BQ19" s="107"/>
      <c r="BR19" s="107"/>
      <c r="BS19" s="107"/>
      <c r="BT19" s="107"/>
      <c r="BU19" s="107"/>
      <c r="BV19" s="107"/>
      <c r="BW19" s="107"/>
      <c r="BX19" s="107"/>
      <c r="BY19" s="107"/>
      <c r="BZ19" s="107"/>
      <c r="CA19" s="107"/>
      <c r="CB19" s="107"/>
      <c r="CC19" s="107"/>
      <c r="CD19" s="107"/>
      <c r="CE19" s="107"/>
      <c r="CF19" s="107"/>
      <c r="CG19" s="107"/>
      <c r="CH19" s="107"/>
      <c r="CI19" s="107"/>
      <c r="CJ19" s="107"/>
      <c r="CK19" s="107"/>
      <c r="CL19" s="107"/>
      <c r="CM19" s="107"/>
      <c r="CN19" s="107"/>
      <c r="CO19" s="107"/>
      <c r="CP19" s="107"/>
      <c r="CQ19" s="107"/>
      <c r="CR19" s="107"/>
      <c r="CS19" s="107"/>
      <c r="CT19" s="107"/>
      <c r="CU19" s="107"/>
      <c r="CV19" s="107"/>
      <c r="CW19" s="107"/>
      <c r="CX19" s="107"/>
      <c r="CY19" s="107"/>
      <c r="CZ19" s="107"/>
      <c r="DA19" s="107"/>
      <c r="DB19" s="107"/>
      <c r="DC19" s="107"/>
      <c r="DD19" s="107"/>
      <c r="DE19" s="107"/>
      <c r="DF19" s="107"/>
      <c r="DG19" s="107"/>
      <c r="DH19" s="107"/>
      <c r="DI19" s="107"/>
      <c r="DJ19" s="107"/>
      <c r="DK19" s="107"/>
      <c r="DL19" s="107"/>
      <c r="DM19" s="107"/>
      <c r="DN19" s="107"/>
      <c r="DO19" s="107"/>
      <c r="DP19" s="107"/>
      <c r="DQ19" s="107"/>
      <c r="DR19" s="107"/>
      <c r="DS19" s="107"/>
      <c r="DT19" s="107"/>
      <c r="DU19" s="107"/>
      <c r="DV19" s="107"/>
      <c r="DW19" s="107"/>
      <c r="DX19" s="107"/>
      <c r="DY19" s="107"/>
      <c r="DZ19" s="107"/>
      <c r="EA19" s="107"/>
      <c r="EB19" s="107"/>
      <c r="EC19" s="107"/>
      <c r="ED19" s="107"/>
      <c r="EE19" s="107"/>
      <c r="EF19" s="107"/>
      <c r="EG19" s="107"/>
      <c r="EH19" s="107"/>
      <c r="EI19" s="107"/>
      <c r="EJ19" s="107"/>
      <c r="EK19" s="107"/>
      <c r="EL19" s="107"/>
      <c r="EM19" s="107"/>
    </row>
    <row r="20" spans="1:143" s="61" customFormat="1" ht="24"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0" s="126" t="s">
        <v>149</v>
      </c>
      <c r="D20" s="127"/>
      <c r="E20" s="100">
        <v>43743</v>
      </c>
      <c r="F20" s="101">
        <f t="shared" si="84"/>
        <v>43745</v>
      </c>
      <c r="G20" s="62">
        <v>3</v>
      </c>
      <c r="H20" s="63">
        <v>0</v>
      </c>
      <c r="I20" s="64">
        <f t="shared" si="83"/>
        <v>1</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c r="BO20" s="107"/>
      <c r="BP20" s="107"/>
      <c r="BQ20" s="107"/>
      <c r="BR20" s="107"/>
      <c r="BS20" s="107"/>
      <c r="BT20" s="107"/>
      <c r="BU20" s="107"/>
      <c r="BV20" s="107"/>
      <c r="BW20" s="107"/>
      <c r="BX20" s="107"/>
      <c r="BY20" s="107"/>
      <c r="BZ20" s="107"/>
      <c r="CA20" s="107"/>
      <c r="CB20" s="107"/>
      <c r="CC20" s="107"/>
      <c r="CD20" s="107"/>
      <c r="CE20" s="107"/>
      <c r="CF20" s="107"/>
      <c r="CG20" s="107"/>
      <c r="CH20" s="107"/>
      <c r="CI20" s="107"/>
      <c r="CJ20" s="107"/>
      <c r="CK20" s="107"/>
      <c r="CL20" s="107"/>
      <c r="CM20" s="107"/>
      <c r="CN20" s="107"/>
      <c r="CO20" s="107"/>
      <c r="CP20" s="107"/>
      <c r="CQ20" s="107"/>
      <c r="CR20" s="107"/>
      <c r="CS20" s="107"/>
      <c r="CT20" s="107"/>
      <c r="CU20" s="107"/>
      <c r="CV20" s="107"/>
      <c r="CW20" s="107"/>
      <c r="CX20" s="107"/>
      <c r="CY20" s="107"/>
      <c r="CZ20" s="107"/>
      <c r="DA20" s="107"/>
      <c r="DB20" s="107"/>
      <c r="DC20" s="107"/>
      <c r="DD20" s="107"/>
      <c r="DE20" s="107"/>
      <c r="DF20" s="107"/>
      <c r="DG20" s="107"/>
      <c r="DH20" s="107"/>
      <c r="DI20" s="107"/>
      <c r="DJ20" s="107"/>
      <c r="DK20" s="107"/>
      <c r="DL20" s="107"/>
      <c r="DM20" s="107"/>
      <c r="DN20" s="107"/>
      <c r="DO20" s="107"/>
      <c r="DP20" s="107"/>
      <c r="DQ20" s="107"/>
      <c r="DR20" s="107"/>
      <c r="DS20" s="107"/>
      <c r="DT20" s="107"/>
      <c r="DU20" s="107"/>
      <c r="DV20" s="107"/>
      <c r="DW20" s="107"/>
      <c r="DX20" s="107"/>
      <c r="DY20" s="107"/>
      <c r="DZ20" s="107"/>
      <c r="EA20" s="107"/>
      <c r="EB20" s="107"/>
      <c r="EC20" s="107"/>
      <c r="ED20" s="107"/>
      <c r="EE20" s="107"/>
      <c r="EF20" s="107"/>
      <c r="EG20" s="107"/>
      <c r="EH20" s="107"/>
      <c r="EI20" s="107"/>
      <c r="EJ20" s="107"/>
      <c r="EK20" s="107"/>
      <c r="EL20" s="107"/>
      <c r="EM20" s="107"/>
    </row>
    <row r="21" spans="1:143" s="61" customFormat="1" ht="24" x14ac:dyDescent="0.2">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1" s="126" t="s">
        <v>151</v>
      </c>
      <c r="D21" s="127"/>
      <c r="E21" s="100">
        <v>43745</v>
      </c>
      <c r="F21" s="101">
        <f t="shared" si="84"/>
        <v>43747</v>
      </c>
      <c r="G21" s="62">
        <v>3</v>
      </c>
      <c r="H21" s="63">
        <v>0</v>
      </c>
      <c r="I21" s="64">
        <f t="shared" si="83"/>
        <v>3</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c r="BO21" s="107"/>
      <c r="BP21" s="107"/>
      <c r="BQ21" s="107"/>
      <c r="BR21" s="107"/>
      <c r="BS21" s="107"/>
      <c r="BT21" s="107"/>
      <c r="BU21" s="107"/>
      <c r="BV21" s="107"/>
      <c r="BW21" s="107"/>
      <c r="BX21" s="107"/>
      <c r="BY21" s="107"/>
      <c r="BZ21" s="107"/>
      <c r="CA21" s="107"/>
      <c r="CB21" s="107"/>
      <c r="CC21" s="107"/>
      <c r="CD21" s="107"/>
      <c r="CE21" s="107"/>
      <c r="CF21" s="107"/>
      <c r="CG21" s="107"/>
      <c r="CH21" s="107"/>
      <c r="CI21" s="107"/>
      <c r="CJ21" s="107"/>
      <c r="CK21" s="107"/>
      <c r="CL21" s="107"/>
      <c r="CM21" s="107"/>
      <c r="CN21" s="107"/>
      <c r="CO21" s="107"/>
      <c r="CP21" s="107"/>
      <c r="CQ21" s="107"/>
      <c r="CR21" s="107"/>
      <c r="CS21" s="107"/>
      <c r="CT21" s="107"/>
      <c r="CU21" s="107"/>
      <c r="CV21" s="107"/>
      <c r="CW21" s="107"/>
      <c r="CX21" s="107"/>
      <c r="CY21" s="107"/>
      <c r="CZ21" s="107"/>
      <c r="DA21" s="107"/>
      <c r="DB21" s="107"/>
      <c r="DC21" s="107"/>
      <c r="DD21" s="107"/>
      <c r="DE21" s="107"/>
      <c r="DF21" s="107"/>
      <c r="DG21" s="107"/>
      <c r="DH21" s="107"/>
      <c r="DI21" s="107"/>
      <c r="DJ21" s="107"/>
      <c r="DK21" s="107"/>
      <c r="DL21" s="107"/>
      <c r="DM21" s="107"/>
      <c r="DN21" s="107"/>
      <c r="DO21" s="107"/>
      <c r="DP21" s="107"/>
      <c r="DQ21" s="107"/>
      <c r="DR21" s="107"/>
      <c r="DS21" s="107"/>
      <c r="DT21" s="107"/>
      <c r="DU21" s="107"/>
      <c r="DV21" s="107"/>
      <c r="DW21" s="107"/>
      <c r="DX21" s="107"/>
      <c r="DY21" s="107"/>
      <c r="DZ21" s="107"/>
      <c r="EA21" s="107"/>
      <c r="EB21" s="107"/>
      <c r="EC21" s="107"/>
      <c r="ED21" s="107"/>
      <c r="EE21" s="107"/>
      <c r="EF21" s="107"/>
      <c r="EG21" s="107"/>
      <c r="EH21" s="107"/>
      <c r="EI21" s="107"/>
      <c r="EJ21" s="107"/>
      <c r="EK21" s="107"/>
      <c r="EL21" s="107"/>
      <c r="EM21" s="107"/>
    </row>
    <row r="22" spans="1:143" s="61" customFormat="1" ht="18" x14ac:dyDescent="0.2">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2" s="126" t="s">
        <v>150</v>
      </c>
      <c r="D22" s="127"/>
      <c r="E22" s="100">
        <v>43748</v>
      </c>
      <c r="F22" s="101">
        <f t="shared" si="84"/>
        <v>43772</v>
      </c>
      <c r="G22" s="62">
        <v>25</v>
      </c>
      <c r="H22" s="63">
        <v>0</v>
      </c>
      <c r="I22" s="64">
        <f t="shared" si="83"/>
        <v>17</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c r="BO22" s="107"/>
      <c r="BP22" s="107"/>
      <c r="BQ22" s="107"/>
      <c r="BR22" s="107"/>
      <c r="BS22" s="107"/>
      <c r="BT22" s="107"/>
      <c r="BU22" s="107"/>
      <c r="BV22" s="107"/>
      <c r="BW22" s="107"/>
      <c r="BX22" s="107"/>
      <c r="BY22" s="107"/>
      <c r="BZ22" s="107"/>
      <c r="CA22" s="107"/>
      <c r="CB22" s="107"/>
      <c r="CC22" s="107"/>
      <c r="CD22" s="107"/>
      <c r="CE22" s="107"/>
      <c r="CF22" s="107"/>
      <c r="CG22" s="107"/>
      <c r="CH22" s="107"/>
      <c r="CI22" s="107"/>
      <c r="CJ22" s="107"/>
      <c r="CK22" s="107"/>
      <c r="CL22" s="107"/>
      <c r="CM22" s="107"/>
      <c r="CN22" s="107"/>
      <c r="CO22" s="107"/>
      <c r="CP22" s="107"/>
      <c r="CQ22" s="107"/>
      <c r="CR22" s="107"/>
      <c r="CS22" s="107"/>
      <c r="CT22" s="107"/>
      <c r="CU22" s="107"/>
      <c r="CV22" s="107"/>
      <c r="CW22" s="107"/>
      <c r="CX22" s="107"/>
      <c r="CY22" s="107"/>
      <c r="CZ22" s="107"/>
      <c r="DA22" s="107"/>
      <c r="DB22" s="107"/>
      <c r="DC22" s="107"/>
      <c r="DD22" s="107"/>
      <c r="DE22" s="107"/>
      <c r="DF22" s="107"/>
      <c r="DG22" s="107"/>
      <c r="DH22" s="107"/>
      <c r="DI22" s="107"/>
      <c r="DJ22" s="107"/>
      <c r="DK22" s="107"/>
      <c r="DL22" s="107"/>
      <c r="DM22" s="107"/>
      <c r="DN22" s="107"/>
      <c r="DO22" s="107"/>
      <c r="DP22" s="107"/>
      <c r="DQ22" s="107"/>
      <c r="DR22" s="107"/>
      <c r="DS22" s="107"/>
      <c r="DT22" s="107"/>
      <c r="DU22" s="107"/>
      <c r="DV22" s="107"/>
      <c r="DW22" s="107"/>
      <c r="DX22" s="107"/>
      <c r="DY22" s="107"/>
      <c r="DZ22" s="107"/>
      <c r="EA22" s="107"/>
      <c r="EB22" s="107"/>
      <c r="EC22" s="107"/>
      <c r="ED22" s="107"/>
      <c r="EE22" s="107"/>
      <c r="EF22" s="107"/>
      <c r="EG22" s="107"/>
      <c r="EH22" s="107"/>
      <c r="EI22" s="107"/>
      <c r="EJ22" s="107"/>
      <c r="EK22" s="107"/>
      <c r="EL22" s="107"/>
      <c r="EM22" s="107"/>
    </row>
    <row r="23" spans="1:143" s="61" customFormat="1" ht="18"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3" s="126" t="s">
        <v>152</v>
      </c>
      <c r="D23" s="127"/>
      <c r="E23" s="100">
        <v>43773</v>
      </c>
      <c r="F23" s="101">
        <f t="shared" si="84"/>
        <v>43776</v>
      </c>
      <c r="G23" s="62">
        <v>4</v>
      </c>
      <c r="H23" s="63">
        <v>0</v>
      </c>
      <c r="I23" s="64">
        <f t="shared" si="83"/>
        <v>4</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c r="BO23" s="107"/>
      <c r="BP23" s="107"/>
      <c r="BQ23" s="107"/>
      <c r="BR23" s="107"/>
      <c r="BS23" s="107"/>
      <c r="BT23" s="107"/>
      <c r="BU23" s="107"/>
      <c r="BV23" s="107"/>
      <c r="BW23" s="107"/>
      <c r="BX23" s="107"/>
      <c r="BY23" s="107"/>
      <c r="BZ23" s="107"/>
      <c r="CA23" s="107"/>
      <c r="CB23" s="107"/>
      <c r="CC23" s="107"/>
      <c r="CD23" s="107"/>
      <c r="CE23" s="107"/>
      <c r="CF23" s="107"/>
      <c r="CG23" s="107"/>
      <c r="CH23" s="107"/>
      <c r="CI23" s="107"/>
      <c r="CJ23" s="107"/>
      <c r="CK23" s="107"/>
      <c r="CL23" s="107"/>
      <c r="CM23" s="107"/>
      <c r="CN23" s="107"/>
      <c r="CO23" s="107"/>
      <c r="CP23" s="107"/>
      <c r="CQ23" s="107"/>
      <c r="CR23" s="107"/>
      <c r="CS23" s="107"/>
      <c r="CT23" s="107"/>
      <c r="CU23" s="107"/>
      <c r="CV23" s="107"/>
      <c r="CW23" s="107"/>
      <c r="CX23" s="107"/>
      <c r="CY23" s="107"/>
      <c r="CZ23" s="107"/>
      <c r="DA23" s="107"/>
      <c r="DB23" s="107"/>
      <c r="DC23" s="107"/>
      <c r="DD23" s="107"/>
      <c r="DE23" s="107"/>
      <c r="DF23" s="107"/>
      <c r="DG23" s="107"/>
      <c r="DH23" s="107"/>
      <c r="DI23" s="107"/>
      <c r="DJ23" s="107"/>
      <c r="DK23" s="107"/>
      <c r="DL23" s="107"/>
      <c r="DM23" s="107"/>
      <c r="DN23" s="107"/>
      <c r="DO23" s="107"/>
      <c r="DP23" s="107"/>
      <c r="DQ23" s="107"/>
      <c r="DR23" s="107"/>
      <c r="DS23" s="107"/>
      <c r="DT23" s="107"/>
      <c r="DU23" s="107"/>
      <c r="DV23" s="107"/>
      <c r="DW23" s="107"/>
      <c r="DX23" s="107"/>
      <c r="DY23" s="107"/>
      <c r="DZ23" s="107"/>
      <c r="EA23" s="107"/>
      <c r="EB23" s="107"/>
      <c r="EC23" s="107"/>
      <c r="ED23" s="107"/>
      <c r="EE23" s="107"/>
      <c r="EF23" s="107"/>
      <c r="EG23" s="107"/>
      <c r="EH23" s="107"/>
      <c r="EI23" s="107"/>
      <c r="EJ23" s="107"/>
      <c r="EK23" s="107"/>
      <c r="EL23" s="107"/>
      <c r="EM23" s="107"/>
    </row>
    <row r="24" spans="1:143" s="55" customFormat="1" ht="18" x14ac:dyDescent="0.2">
      <c r="A24" s="53" t="str">
        <f>IF(ISERROR(VALUE(SUBSTITUTE(prevWBS,".",""))),"1",IF(ISERROR(FIND("`",SUBSTITUTE(prevWBS,".","`",1))),TEXT(VALUE(prevWBS)+1,"#"),TEXT(VALUE(LEFT(prevWBS,FIND("`",SUBSTITUTE(prevWBS,".","`",1))-1))+1,"#")))</f>
        <v>4</v>
      </c>
      <c r="B24" s="54" t="s">
        <v>147</v>
      </c>
      <c r="D24" s="56"/>
      <c r="E24" s="102"/>
      <c r="F24" s="102" t="str">
        <f t="shared" si="84"/>
        <v xml:space="preserve"> - </v>
      </c>
      <c r="G24" s="57"/>
      <c r="H24" s="58"/>
      <c r="I24" s="59" t="str">
        <f t="shared" si="83"/>
        <v xml:space="preserve"> - </v>
      </c>
      <c r="J24" s="96"/>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c r="CF24" s="109"/>
      <c r="CG24" s="109"/>
      <c r="CH24" s="109"/>
      <c r="CI24" s="109"/>
      <c r="CJ24" s="109"/>
      <c r="CK24" s="109"/>
      <c r="CL24" s="109"/>
      <c r="CM24" s="109"/>
      <c r="CN24" s="109"/>
      <c r="CO24" s="109"/>
      <c r="CP24" s="109"/>
      <c r="CQ24" s="109"/>
      <c r="CR24" s="109"/>
      <c r="CS24" s="109"/>
      <c r="CT24" s="109"/>
      <c r="CU24" s="109"/>
      <c r="CV24" s="109"/>
      <c r="CW24" s="109"/>
      <c r="CX24" s="109"/>
      <c r="CY24" s="109"/>
      <c r="CZ24" s="109"/>
      <c r="DA24" s="109"/>
      <c r="DB24" s="109"/>
      <c r="DC24" s="109"/>
      <c r="DD24" s="109"/>
      <c r="DE24" s="109"/>
      <c r="DF24" s="109"/>
      <c r="DG24" s="109"/>
      <c r="DH24" s="109"/>
      <c r="DI24" s="109"/>
      <c r="DJ24" s="109"/>
      <c r="DK24" s="109"/>
      <c r="DL24" s="109"/>
      <c r="DM24" s="109"/>
      <c r="DN24" s="109"/>
      <c r="DO24" s="109"/>
      <c r="DP24" s="109"/>
      <c r="DQ24" s="109"/>
      <c r="DR24" s="109"/>
      <c r="DS24" s="109"/>
      <c r="DT24" s="109"/>
      <c r="DU24" s="109"/>
      <c r="DV24" s="109"/>
      <c r="DW24" s="109"/>
      <c r="DX24" s="109"/>
      <c r="DY24" s="109"/>
      <c r="DZ24" s="109"/>
      <c r="EA24" s="109"/>
      <c r="EB24" s="109"/>
      <c r="EC24" s="109"/>
      <c r="ED24" s="109"/>
      <c r="EE24" s="109"/>
      <c r="EF24" s="109"/>
      <c r="EG24" s="109"/>
      <c r="EH24" s="109"/>
      <c r="EI24" s="109"/>
      <c r="EJ24" s="109"/>
      <c r="EK24" s="109"/>
      <c r="EL24" s="109"/>
      <c r="EM24" s="109"/>
    </row>
    <row r="25" spans="1:143" s="61" customFormat="1" ht="24" x14ac:dyDescent="0.2">
      <c r="A25" s="60" t="str">
        <f t="shared" ref="A25:A32" si="8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126" t="s">
        <v>153</v>
      </c>
      <c r="D25" s="127"/>
      <c r="E25" s="100">
        <v>43745</v>
      </c>
      <c r="F25" s="101">
        <f t="shared" si="84"/>
        <v>43774</v>
      </c>
      <c r="G25" s="62">
        <v>30</v>
      </c>
      <c r="H25" s="63">
        <v>0</v>
      </c>
      <c r="I25" s="64">
        <f t="shared" si="83"/>
        <v>22</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c r="BO25" s="107"/>
      <c r="BP25" s="107"/>
      <c r="BQ25" s="107"/>
      <c r="BR25" s="107"/>
      <c r="BS25" s="107"/>
      <c r="BT25" s="107"/>
      <c r="BU25" s="107"/>
      <c r="BV25" s="107"/>
      <c r="BW25" s="107"/>
      <c r="BX25" s="107"/>
      <c r="BY25" s="107"/>
      <c r="BZ25" s="107"/>
      <c r="CA25" s="107"/>
      <c r="CB25" s="107"/>
      <c r="CC25" s="107"/>
      <c r="CD25" s="107"/>
      <c r="CE25" s="107"/>
      <c r="CF25" s="107"/>
      <c r="CG25" s="107"/>
      <c r="CH25" s="107"/>
      <c r="CI25" s="107"/>
      <c r="CJ25" s="107"/>
      <c r="CK25" s="107"/>
      <c r="CL25" s="107"/>
      <c r="CM25" s="107"/>
      <c r="CN25" s="107"/>
      <c r="CO25" s="107"/>
      <c r="CP25" s="107"/>
      <c r="CQ25" s="107"/>
      <c r="CR25" s="107"/>
      <c r="CS25" s="107"/>
      <c r="CT25" s="107"/>
      <c r="CU25" s="107"/>
      <c r="CV25" s="107"/>
      <c r="CW25" s="107"/>
      <c r="CX25" s="107"/>
      <c r="CY25" s="107"/>
      <c r="CZ25" s="107"/>
      <c r="DA25" s="107"/>
      <c r="DB25" s="107"/>
      <c r="DC25" s="107"/>
      <c r="DD25" s="107"/>
      <c r="DE25" s="107"/>
      <c r="DF25" s="107"/>
      <c r="DG25" s="107"/>
      <c r="DH25" s="107"/>
      <c r="DI25" s="107"/>
      <c r="DJ25" s="107"/>
      <c r="DK25" s="107"/>
      <c r="DL25" s="107"/>
      <c r="DM25" s="107"/>
      <c r="DN25" s="107"/>
      <c r="DO25" s="107"/>
      <c r="DP25" s="107"/>
      <c r="DQ25" s="107"/>
      <c r="DR25" s="107"/>
      <c r="DS25" s="107"/>
      <c r="DT25" s="107"/>
      <c r="DU25" s="107"/>
      <c r="DV25" s="107"/>
      <c r="DW25" s="107"/>
      <c r="DX25" s="107"/>
      <c r="DY25" s="107"/>
      <c r="DZ25" s="107"/>
      <c r="EA25" s="107"/>
      <c r="EB25" s="107"/>
      <c r="EC25" s="107"/>
      <c r="ED25" s="107"/>
      <c r="EE25" s="107"/>
      <c r="EF25" s="107"/>
      <c r="EG25" s="107"/>
      <c r="EH25" s="107"/>
      <c r="EI25" s="107"/>
      <c r="EJ25" s="107"/>
      <c r="EK25" s="107"/>
      <c r="EL25" s="107"/>
      <c r="EM25" s="107"/>
    </row>
    <row r="26" spans="1:143" s="61" customFormat="1" ht="18" x14ac:dyDescent="0.2">
      <c r="A26" s="60" t="str">
        <f t="shared" si="85"/>
        <v>4.2</v>
      </c>
      <c r="B26" s="126" t="s">
        <v>154</v>
      </c>
      <c r="D26" s="127"/>
      <c r="E26" s="100">
        <v>43778</v>
      </c>
      <c r="F26" s="101">
        <f t="shared" si="84"/>
        <v>43782</v>
      </c>
      <c r="G26" s="62">
        <v>5</v>
      </c>
      <c r="H26" s="63">
        <v>0</v>
      </c>
      <c r="I26" s="64">
        <f t="shared" si="83"/>
        <v>3</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c r="BO26" s="107"/>
      <c r="BP26" s="107"/>
      <c r="BQ26" s="107"/>
      <c r="BR26" s="107"/>
      <c r="BS26" s="107"/>
      <c r="BT26" s="107"/>
      <c r="BU26" s="107"/>
      <c r="BV26" s="107"/>
      <c r="BW26" s="107"/>
      <c r="BX26" s="107"/>
      <c r="BY26" s="107"/>
      <c r="BZ26" s="107"/>
      <c r="CA26" s="107"/>
      <c r="CB26" s="107"/>
      <c r="CC26" s="107"/>
      <c r="CD26" s="107"/>
      <c r="CE26" s="107"/>
      <c r="CF26" s="107"/>
      <c r="CG26" s="107"/>
      <c r="CH26" s="107"/>
      <c r="CI26" s="107"/>
      <c r="CJ26" s="107"/>
      <c r="CK26" s="107"/>
      <c r="CL26" s="107"/>
      <c r="CM26" s="107"/>
      <c r="CN26" s="107"/>
      <c r="CO26" s="107"/>
      <c r="CP26" s="107"/>
      <c r="CQ26" s="107"/>
      <c r="CR26" s="107"/>
      <c r="CS26" s="107"/>
      <c r="CT26" s="107"/>
      <c r="CU26" s="107"/>
      <c r="CV26" s="107"/>
      <c r="CW26" s="107"/>
      <c r="CX26" s="107"/>
      <c r="CY26" s="107"/>
      <c r="CZ26" s="107"/>
      <c r="DA26" s="107"/>
      <c r="DB26" s="107"/>
      <c r="DC26" s="107"/>
      <c r="DD26" s="107"/>
      <c r="DE26" s="107"/>
      <c r="DF26" s="107"/>
      <c r="DG26" s="107"/>
      <c r="DH26" s="107"/>
      <c r="DI26" s="107"/>
      <c r="DJ26" s="107"/>
      <c r="DK26" s="107"/>
      <c r="DL26" s="107"/>
      <c r="DM26" s="107"/>
      <c r="DN26" s="107"/>
      <c r="DO26" s="107"/>
      <c r="DP26" s="107"/>
      <c r="DQ26" s="107"/>
      <c r="DR26" s="107"/>
      <c r="DS26" s="107"/>
      <c r="DT26" s="107"/>
      <c r="DU26" s="107"/>
      <c r="DV26" s="107"/>
      <c r="DW26" s="107"/>
      <c r="DX26" s="107"/>
      <c r="DY26" s="107"/>
      <c r="DZ26" s="107"/>
      <c r="EA26" s="107"/>
      <c r="EB26" s="107"/>
      <c r="EC26" s="107"/>
      <c r="ED26" s="107"/>
      <c r="EE26" s="107"/>
      <c r="EF26" s="107"/>
      <c r="EG26" s="107"/>
      <c r="EH26" s="107"/>
      <c r="EI26" s="107"/>
      <c r="EJ26" s="107"/>
      <c r="EK26" s="107"/>
      <c r="EL26" s="107"/>
      <c r="EM26" s="107"/>
    </row>
    <row r="27" spans="1:143" s="61" customFormat="1" ht="24" x14ac:dyDescent="0.2">
      <c r="A27" s="60" t="str">
        <f t="shared" si="85"/>
        <v>4.3</v>
      </c>
      <c r="B27" s="126" t="s">
        <v>155</v>
      </c>
      <c r="D27" s="127"/>
      <c r="E27" s="100">
        <v>43783</v>
      </c>
      <c r="F27" s="101">
        <f t="shared" si="84"/>
        <v>43792</v>
      </c>
      <c r="G27" s="62">
        <v>10</v>
      </c>
      <c r="H27" s="63">
        <v>0</v>
      </c>
      <c r="I27" s="64">
        <f t="shared" si="83"/>
        <v>7</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c r="BO27" s="107"/>
      <c r="BP27" s="107"/>
      <c r="BQ27" s="107"/>
      <c r="BR27" s="107"/>
      <c r="BS27" s="107"/>
      <c r="BT27" s="107"/>
      <c r="BU27" s="107"/>
      <c r="BV27" s="107"/>
      <c r="BW27" s="107"/>
      <c r="BX27" s="107"/>
      <c r="BY27" s="107"/>
      <c r="BZ27" s="107"/>
      <c r="CA27" s="107"/>
      <c r="CB27" s="107"/>
      <c r="CC27" s="107"/>
      <c r="CD27" s="107"/>
      <c r="CE27" s="107"/>
      <c r="CF27" s="107"/>
      <c r="CG27" s="107"/>
      <c r="CH27" s="107"/>
      <c r="CI27" s="107"/>
      <c r="CJ27" s="107"/>
      <c r="CK27" s="107"/>
      <c r="CL27" s="107"/>
      <c r="CM27" s="107"/>
      <c r="CN27" s="107"/>
      <c r="CO27" s="107"/>
      <c r="CP27" s="107"/>
      <c r="CQ27" s="107"/>
      <c r="CR27" s="107"/>
      <c r="CS27" s="107"/>
      <c r="CT27" s="107"/>
      <c r="CU27" s="107"/>
      <c r="CV27" s="107"/>
      <c r="CW27" s="107"/>
      <c r="CX27" s="107"/>
      <c r="CY27" s="107"/>
      <c r="CZ27" s="107"/>
      <c r="DA27" s="107"/>
      <c r="DB27" s="107"/>
      <c r="DC27" s="107"/>
      <c r="DD27" s="107"/>
      <c r="DE27" s="107"/>
      <c r="DF27" s="107"/>
      <c r="DG27" s="107"/>
      <c r="DH27" s="107"/>
      <c r="DI27" s="107"/>
      <c r="DJ27" s="107"/>
      <c r="DK27" s="107"/>
      <c r="DL27" s="107"/>
      <c r="DM27" s="107"/>
      <c r="DN27" s="107"/>
      <c r="DO27" s="107"/>
      <c r="DP27" s="107"/>
      <c r="DQ27" s="107"/>
      <c r="DR27" s="107"/>
      <c r="DS27" s="107"/>
      <c r="DT27" s="107"/>
      <c r="DU27" s="107"/>
      <c r="DV27" s="107"/>
      <c r="DW27" s="107"/>
      <c r="DX27" s="107"/>
      <c r="DY27" s="107"/>
      <c r="DZ27" s="107"/>
      <c r="EA27" s="107"/>
      <c r="EB27" s="107"/>
      <c r="EC27" s="107"/>
      <c r="ED27" s="107"/>
      <c r="EE27" s="107"/>
      <c r="EF27" s="107"/>
      <c r="EG27" s="107"/>
      <c r="EH27" s="107"/>
      <c r="EI27" s="107"/>
      <c r="EJ27" s="107"/>
      <c r="EK27" s="107"/>
      <c r="EL27" s="107"/>
      <c r="EM27" s="107"/>
    </row>
    <row r="28" spans="1:143" s="61" customFormat="1" ht="18" x14ac:dyDescent="0.2">
      <c r="A28" s="60" t="str">
        <f t="shared" si="85"/>
        <v>4.4</v>
      </c>
      <c r="B28" s="126" t="s">
        <v>156</v>
      </c>
      <c r="D28" s="127"/>
      <c r="E28" s="100">
        <v>43793</v>
      </c>
      <c r="F28" s="101">
        <f t="shared" si="84"/>
        <v>43796</v>
      </c>
      <c r="G28" s="62">
        <v>4</v>
      </c>
      <c r="H28" s="63">
        <v>0</v>
      </c>
      <c r="I28" s="64">
        <f t="shared" si="83"/>
        <v>3</v>
      </c>
      <c r="J28" s="95"/>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c r="BO28" s="107"/>
      <c r="BP28" s="107"/>
      <c r="BQ28" s="107"/>
      <c r="BR28" s="107"/>
      <c r="BS28" s="107"/>
      <c r="BT28" s="107"/>
      <c r="BU28" s="107"/>
      <c r="BV28" s="107"/>
      <c r="BW28" s="107"/>
      <c r="BX28" s="107"/>
      <c r="BY28" s="107"/>
      <c r="BZ28" s="107"/>
      <c r="CA28" s="107"/>
      <c r="CB28" s="107"/>
      <c r="CC28" s="107"/>
      <c r="CD28" s="107"/>
      <c r="CE28" s="107"/>
      <c r="CF28" s="107"/>
      <c r="CG28" s="107"/>
      <c r="CH28" s="107"/>
      <c r="CI28" s="107"/>
      <c r="CJ28" s="107"/>
      <c r="CK28" s="107"/>
      <c r="CL28" s="107"/>
      <c r="CM28" s="107"/>
      <c r="CN28" s="107"/>
      <c r="CO28" s="107"/>
      <c r="CP28" s="107"/>
      <c r="CQ28" s="107"/>
      <c r="CR28" s="107"/>
      <c r="CS28" s="107"/>
      <c r="CT28" s="107"/>
      <c r="CU28" s="107"/>
      <c r="CV28" s="107"/>
      <c r="CW28" s="107"/>
      <c r="CX28" s="107"/>
      <c r="CY28" s="107"/>
      <c r="CZ28" s="107"/>
      <c r="DA28" s="107"/>
      <c r="DB28" s="107"/>
      <c r="DC28" s="107"/>
      <c r="DD28" s="107"/>
      <c r="DE28" s="107"/>
      <c r="DF28" s="107"/>
      <c r="DG28" s="107"/>
      <c r="DH28" s="107"/>
      <c r="DI28" s="107"/>
      <c r="DJ28" s="107"/>
      <c r="DK28" s="107"/>
      <c r="DL28" s="107"/>
      <c r="DM28" s="107"/>
      <c r="DN28" s="107"/>
      <c r="DO28" s="107"/>
      <c r="DP28" s="107"/>
      <c r="DQ28" s="107"/>
      <c r="DR28" s="107"/>
      <c r="DS28" s="107"/>
      <c r="DT28" s="107"/>
      <c r="DU28" s="107"/>
      <c r="DV28" s="107"/>
      <c r="DW28" s="107"/>
      <c r="DX28" s="107"/>
      <c r="DY28" s="107"/>
      <c r="DZ28" s="107"/>
      <c r="EA28" s="107"/>
      <c r="EB28" s="107"/>
      <c r="EC28" s="107"/>
      <c r="ED28" s="107"/>
      <c r="EE28" s="107"/>
      <c r="EF28" s="107"/>
      <c r="EG28" s="107"/>
      <c r="EH28" s="107"/>
      <c r="EI28" s="107"/>
      <c r="EJ28" s="107"/>
      <c r="EK28" s="107"/>
      <c r="EL28" s="107"/>
      <c r="EM28" s="107"/>
    </row>
    <row r="29" spans="1:143" s="61" customFormat="1" ht="24" x14ac:dyDescent="0.2">
      <c r="A29" s="60" t="str">
        <f t="shared" si="85"/>
        <v>4.5</v>
      </c>
      <c r="B29" s="126" t="s">
        <v>157</v>
      </c>
      <c r="D29" s="127"/>
      <c r="E29" s="100">
        <v>43796</v>
      </c>
      <c r="F29" s="101">
        <f t="shared" si="84"/>
        <v>43810</v>
      </c>
      <c r="G29" s="62">
        <v>15</v>
      </c>
      <c r="H29" s="63">
        <v>0</v>
      </c>
      <c r="I29" s="64">
        <f t="shared" si="83"/>
        <v>11</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c r="BO29" s="107"/>
      <c r="BP29" s="107"/>
      <c r="BQ29" s="107"/>
      <c r="BR29" s="107"/>
      <c r="BS29" s="107"/>
      <c r="BT29" s="107"/>
      <c r="BU29" s="107"/>
      <c r="BV29" s="107"/>
      <c r="BW29" s="107"/>
      <c r="BX29" s="107"/>
      <c r="BY29" s="107"/>
      <c r="BZ29" s="107"/>
      <c r="CA29" s="107"/>
      <c r="CB29" s="107"/>
      <c r="CC29" s="107"/>
      <c r="CD29" s="107"/>
      <c r="CE29" s="107"/>
      <c r="CF29" s="107"/>
      <c r="CG29" s="107"/>
      <c r="CH29" s="107"/>
      <c r="CI29" s="107"/>
      <c r="CJ29" s="107"/>
      <c r="CK29" s="107"/>
      <c r="CL29" s="107"/>
      <c r="CM29" s="107"/>
      <c r="CN29" s="107"/>
      <c r="CO29" s="107"/>
      <c r="CP29" s="107"/>
      <c r="CQ29" s="107"/>
      <c r="CR29" s="107"/>
      <c r="CS29" s="107"/>
      <c r="CT29" s="107"/>
      <c r="CU29" s="107"/>
      <c r="CV29" s="107"/>
      <c r="CW29" s="107"/>
      <c r="CX29" s="107"/>
      <c r="CY29" s="107"/>
      <c r="CZ29" s="107"/>
      <c r="DA29" s="107"/>
      <c r="DB29" s="107"/>
      <c r="DC29" s="107"/>
      <c r="DD29" s="107"/>
      <c r="DE29" s="107"/>
      <c r="DF29" s="107"/>
      <c r="DG29" s="107"/>
      <c r="DH29" s="107"/>
      <c r="DI29" s="107"/>
      <c r="DJ29" s="107"/>
      <c r="DK29" s="107"/>
      <c r="DL29" s="107"/>
      <c r="DM29" s="107"/>
      <c r="DN29" s="107"/>
      <c r="DO29" s="107"/>
      <c r="DP29" s="107"/>
      <c r="DQ29" s="107"/>
      <c r="DR29" s="107"/>
      <c r="DS29" s="107"/>
      <c r="DT29" s="107"/>
      <c r="DU29" s="107"/>
      <c r="DV29" s="107"/>
      <c r="DW29" s="107"/>
      <c r="DX29" s="107"/>
      <c r="DY29" s="107"/>
      <c r="DZ29" s="107"/>
      <c r="EA29" s="107"/>
      <c r="EB29" s="107"/>
      <c r="EC29" s="107"/>
      <c r="ED29" s="107"/>
      <c r="EE29" s="107"/>
      <c r="EF29" s="107"/>
      <c r="EG29" s="107"/>
      <c r="EH29" s="107"/>
      <c r="EI29" s="107"/>
      <c r="EJ29" s="107"/>
      <c r="EK29" s="107"/>
      <c r="EL29" s="107"/>
      <c r="EM29" s="107"/>
    </row>
    <row r="30" spans="1:143" s="70" customFormat="1" ht="18" x14ac:dyDescent="0.2">
      <c r="A30" s="60" t="str">
        <f t="shared" si="85"/>
        <v>4.6</v>
      </c>
      <c r="B30" s="81" t="s">
        <v>158</v>
      </c>
      <c r="C30" s="81"/>
      <c r="D30" s="79"/>
      <c r="E30" s="100">
        <v>43797</v>
      </c>
      <c r="F30" s="101">
        <f t="shared" si="84"/>
        <v>43806</v>
      </c>
      <c r="G30" s="62">
        <v>10</v>
      </c>
      <c r="H30" s="63"/>
      <c r="I30" s="80">
        <f t="shared" si="83"/>
        <v>7</v>
      </c>
      <c r="J30" s="99"/>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c r="BO30" s="107"/>
      <c r="BP30" s="107"/>
      <c r="BQ30" s="107"/>
      <c r="BR30" s="107"/>
      <c r="BS30" s="107"/>
      <c r="BT30" s="107"/>
      <c r="BU30" s="107"/>
      <c r="BV30" s="107"/>
      <c r="BW30" s="107"/>
      <c r="BX30" s="107"/>
      <c r="BY30" s="107"/>
      <c r="BZ30" s="107"/>
      <c r="CA30" s="107"/>
      <c r="CB30" s="107"/>
      <c r="CC30" s="107"/>
      <c r="CD30" s="107"/>
      <c r="CE30" s="107"/>
      <c r="CF30" s="107"/>
      <c r="CG30" s="107"/>
      <c r="CH30" s="107"/>
      <c r="CI30" s="107"/>
      <c r="CJ30" s="107"/>
      <c r="CK30" s="107"/>
      <c r="CL30" s="107"/>
      <c r="CM30" s="107"/>
      <c r="CN30" s="107"/>
      <c r="CO30" s="107"/>
      <c r="CP30" s="107"/>
      <c r="CQ30" s="107"/>
      <c r="CR30" s="107"/>
      <c r="CS30" s="107"/>
      <c r="CT30" s="107"/>
      <c r="CU30" s="107"/>
      <c r="CV30" s="107"/>
      <c r="CW30" s="107"/>
      <c r="CX30" s="107"/>
      <c r="CY30" s="107"/>
      <c r="CZ30" s="107"/>
      <c r="DA30" s="107"/>
      <c r="DB30" s="107"/>
      <c r="DC30" s="107"/>
      <c r="DD30" s="107"/>
      <c r="DE30" s="107"/>
      <c r="DF30" s="107"/>
      <c r="DG30" s="107"/>
      <c r="DH30" s="107"/>
      <c r="DI30" s="107"/>
      <c r="DJ30" s="107"/>
      <c r="DK30" s="107"/>
      <c r="DL30" s="107"/>
      <c r="DM30" s="107"/>
      <c r="DN30" s="107"/>
      <c r="DO30" s="107"/>
      <c r="DP30" s="107"/>
      <c r="DQ30" s="107"/>
      <c r="DR30" s="107"/>
      <c r="DS30" s="107"/>
      <c r="DT30" s="107"/>
      <c r="DU30" s="107"/>
      <c r="DV30" s="107"/>
      <c r="DW30" s="107"/>
      <c r="DX30" s="107"/>
      <c r="DY30" s="107"/>
      <c r="DZ30" s="107"/>
      <c r="EA30" s="107"/>
      <c r="EB30" s="107"/>
      <c r="EC30" s="107"/>
      <c r="ED30" s="107"/>
      <c r="EE30" s="107"/>
      <c r="EF30" s="107"/>
      <c r="EG30" s="107"/>
      <c r="EH30" s="107"/>
      <c r="EI30" s="107"/>
      <c r="EJ30" s="107"/>
      <c r="EK30" s="107"/>
      <c r="EL30" s="107"/>
      <c r="EM30" s="107"/>
    </row>
    <row r="31" spans="1:143" s="70" customFormat="1" ht="18" x14ac:dyDescent="0.2">
      <c r="A31" s="60" t="str">
        <f t="shared" si="85"/>
        <v>4.7</v>
      </c>
      <c r="B31" s="81" t="s">
        <v>159</v>
      </c>
      <c r="C31" s="81"/>
      <c r="D31" s="79"/>
      <c r="E31" s="100">
        <v>43799</v>
      </c>
      <c r="F31" s="101">
        <f t="shared" si="84"/>
        <v>43833</v>
      </c>
      <c r="G31" s="62">
        <v>35</v>
      </c>
      <c r="H31" s="63"/>
      <c r="I31" s="80">
        <f t="shared" si="83"/>
        <v>25</v>
      </c>
      <c r="J31" s="99"/>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c r="BO31" s="107"/>
      <c r="BP31" s="107"/>
      <c r="BQ31" s="107"/>
      <c r="BR31" s="107"/>
      <c r="BS31" s="107"/>
      <c r="BT31" s="107"/>
      <c r="BU31" s="107"/>
      <c r="BV31" s="107"/>
      <c r="BW31" s="107"/>
      <c r="BX31" s="107"/>
      <c r="BY31" s="107"/>
      <c r="BZ31" s="107"/>
      <c r="CA31" s="107"/>
      <c r="CB31" s="107"/>
      <c r="CC31" s="107"/>
      <c r="CD31" s="107"/>
      <c r="CE31" s="107"/>
      <c r="CF31" s="107"/>
      <c r="CG31" s="107"/>
      <c r="CH31" s="107"/>
      <c r="CI31" s="107"/>
      <c r="CJ31" s="107"/>
      <c r="CK31" s="107"/>
      <c r="CL31" s="107"/>
      <c r="CM31" s="107"/>
      <c r="CN31" s="107"/>
      <c r="CO31" s="107"/>
      <c r="CP31" s="107"/>
      <c r="CQ31" s="107"/>
      <c r="CR31" s="107"/>
      <c r="CS31" s="107"/>
      <c r="CT31" s="107"/>
      <c r="CU31" s="107"/>
      <c r="CV31" s="107"/>
      <c r="CW31" s="107"/>
      <c r="CX31" s="107"/>
      <c r="CY31" s="107"/>
      <c r="CZ31" s="107"/>
      <c r="DA31" s="107"/>
      <c r="DB31" s="107"/>
      <c r="DC31" s="107"/>
      <c r="DD31" s="107"/>
      <c r="DE31" s="107"/>
      <c r="DF31" s="107"/>
      <c r="DG31" s="107"/>
      <c r="DH31" s="107"/>
      <c r="DI31" s="107"/>
      <c r="DJ31" s="107"/>
      <c r="DK31" s="107"/>
      <c r="DL31" s="107"/>
      <c r="DM31" s="107"/>
      <c r="DN31" s="107"/>
      <c r="DO31" s="107"/>
      <c r="DP31" s="107"/>
      <c r="DQ31" s="107"/>
      <c r="DR31" s="107"/>
      <c r="DS31" s="107"/>
      <c r="DT31" s="107"/>
      <c r="DU31" s="107"/>
      <c r="DV31" s="107"/>
      <c r="DW31" s="107"/>
      <c r="DX31" s="107"/>
      <c r="DY31" s="107"/>
      <c r="DZ31" s="107"/>
      <c r="EA31" s="107"/>
      <c r="EB31" s="107"/>
      <c r="EC31" s="107"/>
      <c r="ED31" s="107"/>
      <c r="EE31" s="107"/>
      <c r="EF31" s="107"/>
      <c r="EG31" s="107"/>
      <c r="EH31" s="107"/>
      <c r="EI31" s="107"/>
      <c r="EJ31" s="107"/>
      <c r="EK31" s="107"/>
      <c r="EL31" s="107"/>
      <c r="EM31" s="107"/>
    </row>
    <row r="32" spans="1:143" s="70" customFormat="1" ht="18" x14ac:dyDescent="0.2">
      <c r="A32" s="60" t="str">
        <f t="shared" si="85"/>
        <v>4.8</v>
      </c>
      <c r="B32" s="81" t="s">
        <v>160</v>
      </c>
      <c r="C32" s="81"/>
      <c r="D32" s="79"/>
      <c r="E32" s="100">
        <v>43800</v>
      </c>
      <c r="F32" s="101">
        <f t="shared" si="84"/>
        <v>43819</v>
      </c>
      <c r="G32" s="62">
        <v>20</v>
      </c>
      <c r="H32" s="63"/>
      <c r="I32" s="80">
        <f t="shared" si="83"/>
        <v>15</v>
      </c>
      <c r="J32" s="99"/>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c r="BP32" s="107"/>
      <c r="BQ32" s="107"/>
      <c r="BR32" s="107"/>
      <c r="BS32" s="107"/>
      <c r="BT32" s="107"/>
      <c r="BU32" s="107"/>
      <c r="BV32" s="107"/>
      <c r="BW32" s="107"/>
      <c r="BX32" s="107"/>
      <c r="BY32" s="107"/>
      <c r="BZ32" s="107"/>
      <c r="CA32" s="107"/>
      <c r="CB32" s="107"/>
      <c r="CC32" s="107"/>
      <c r="CD32" s="107"/>
      <c r="CE32" s="107"/>
      <c r="CF32" s="107"/>
      <c r="CG32" s="107"/>
      <c r="CH32" s="107"/>
      <c r="CI32" s="107"/>
      <c r="CJ32" s="107"/>
      <c r="CK32" s="107"/>
      <c r="CL32" s="107"/>
      <c r="CM32" s="107"/>
      <c r="CN32" s="107"/>
      <c r="CO32" s="107"/>
      <c r="CP32" s="107"/>
      <c r="CQ32" s="107"/>
      <c r="CR32" s="107"/>
      <c r="CS32" s="107"/>
      <c r="CT32" s="107"/>
      <c r="CU32" s="107"/>
      <c r="CV32" s="107"/>
      <c r="CW32" s="107"/>
      <c r="CX32" s="107"/>
      <c r="CY32" s="107"/>
      <c r="CZ32" s="107"/>
      <c r="DA32" s="107"/>
      <c r="DB32" s="107"/>
      <c r="DC32" s="107"/>
      <c r="DD32" s="107"/>
      <c r="DE32" s="107"/>
      <c r="DF32" s="107"/>
      <c r="DG32" s="107"/>
      <c r="DH32" s="107"/>
      <c r="DI32" s="107"/>
      <c r="DJ32" s="107"/>
      <c r="DK32" s="107"/>
      <c r="DL32" s="107"/>
      <c r="DM32" s="107"/>
      <c r="DN32" s="107"/>
      <c r="DO32" s="107"/>
      <c r="DP32" s="107"/>
      <c r="DQ32" s="107"/>
      <c r="DR32" s="107"/>
      <c r="DS32" s="107"/>
      <c r="DT32" s="107"/>
      <c r="DU32" s="107"/>
      <c r="DV32" s="107"/>
      <c r="DW32" s="107"/>
      <c r="DX32" s="107"/>
      <c r="DY32" s="107"/>
      <c r="DZ32" s="107"/>
      <c r="EA32" s="107"/>
      <c r="EB32" s="107"/>
      <c r="EC32" s="107"/>
      <c r="ED32" s="107"/>
      <c r="EE32" s="107"/>
      <c r="EF32" s="107"/>
      <c r="EG32" s="107"/>
      <c r="EH32" s="107"/>
      <c r="EI32" s="107"/>
      <c r="EJ32" s="107"/>
      <c r="EK32" s="107"/>
      <c r="EL32" s="107"/>
      <c r="EM32" s="107"/>
    </row>
    <row r="33" spans="1:143" s="171" customFormat="1" ht="18" x14ac:dyDescent="0.2">
      <c r="A33" s="162" t="str">
        <f>IF(ISERROR(VALUE(SUBSTITUTE(prevWBS,".",""))),"1",IF(ISERROR(FIND("`",SUBSTITUTE(prevWBS,".","`",1))),TEXT(VALUE(prevWBS)+1,"#"),TEXT(VALUE(LEFT(prevWBS,FIND("`",SUBSTITUTE(prevWBS,".","`",1))-1))+1,"#")))</f>
        <v>5</v>
      </c>
      <c r="B33" s="163" t="s">
        <v>161</v>
      </c>
      <c r="C33" s="164"/>
      <c r="D33" s="165"/>
      <c r="E33" s="166"/>
      <c r="F33" s="166" t="str">
        <f t="shared" si="84"/>
        <v xml:space="preserve"> - </v>
      </c>
      <c r="G33" s="167"/>
      <c r="H33" s="168"/>
      <c r="I33" s="167" t="str">
        <f>IF(OR(F33=0,E33=0)," - ",NETWORKDAYS(E33,F33))</f>
        <v xml:space="preserve"> - </v>
      </c>
      <c r="J33" s="169"/>
      <c r="K33" s="170"/>
      <c r="L33" s="170"/>
      <c r="M33" s="170"/>
      <c r="N33" s="170"/>
      <c r="O33" s="170"/>
      <c r="P33" s="170"/>
      <c r="Q33" s="170"/>
      <c r="R33" s="170"/>
      <c r="S33" s="170"/>
      <c r="T33" s="170"/>
      <c r="U33" s="170"/>
      <c r="V33" s="170"/>
      <c r="W33" s="170"/>
      <c r="X33" s="170"/>
      <c r="Y33" s="170"/>
      <c r="Z33" s="170"/>
      <c r="AA33" s="170"/>
      <c r="AB33" s="170"/>
      <c r="AC33" s="170"/>
      <c r="AD33" s="170"/>
      <c r="AE33" s="17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170"/>
      <c r="BF33" s="170"/>
      <c r="BG33" s="170"/>
      <c r="BH33" s="170"/>
      <c r="BI33" s="170"/>
      <c r="BJ33" s="170"/>
      <c r="BK33" s="170"/>
      <c r="BL33" s="170"/>
      <c r="BM33" s="170"/>
      <c r="BN33" s="170"/>
      <c r="BO33" s="170"/>
      <c r="BP33" s="170"/>
      <c r="BQ33" s="170"/>
      <c r="BR33" s="170"/>
      <c r="BS33" s="170"/>
      <c r="BT33" s="170"/>
      <c r="BU33" s="170"/>
      <c r="BV33" s="170"/>
      <c r="BW33" s="170"/>
      <c r="BX33" s="170"/>
      <c r="BY33" s="170"/>
      <c r="BZ33" s="170"/>
      <c r="CA33" s="170"/>
      <c r="CB33" s="170"/>
      <c r="CC33" s="170"/>
      <c r="CD33" s="170"/>
      <c r="CE33" s="170"/>
      <c r="CF33" s="170"/>
      <c r="CG33" s="170"/>
      <c r="CH33" s="170"/>
      <c r="CI33" s="170"/>
      <c r="CJ33" s="170"/>
      <c r="CK33" s="170"/>
      <c r="CL33" s="170"/>
      <c r="CM33" s="170"/>
      <c r="CN33" s="170"/>
      <c r="CO33" s="170"/>
      <c r="CP33" s="170"/>
      <c r="CQ33" s="170"/>
      <c r="CR33" s="170"/>
      <c r="CS33" s="170"/>
      <c r="CT33" s="170"/>
      <c r="CU33" s="170"/>
      <c r="CV33" s="170"/>
      <c r="CW33" s="170"/>
      <c r="CX33" s="170"/>
      <c r="CY33" s="170"/>
      <c r="CZ33" s="170"/>
      <c r="DA33" s="170"/>
      <c r="DB33" s="170"/>
      <c r="DC33" s="170"/>
      <c r="DD33" s="170"/>
      <c r="DE33" s="170"/>
      <c r="DF33" s="170"/>
      <c r="DG33" s="170"/>
      <c r="DH33" s="170"/>
      <c r="DI33" s="170"/>
      <c r="DJ33" s="170"/>
      <c r="DK33" s="170"/>
      <c r="DL33" s="170"/>
      <c r="DM33" s="170"/>
      <c r="DN33" s="170"/>
      <c r="DO33" s="170"/>
      <c r="DP33" s="170"/>
      <c r="DQ33" s="170"/>
      <c r="DR33" s="170"/>
      <c r="DS33" s="170"/>
      <c r="DT33" s="170"/>
      <c r="DU33" s="170"/>
      <c r="DV33" s="170"/>
      <c r="DW33" s="170"/>
      <c r="DX33" s="170"/>
      <c r="DY33" s="170"/>
      <c r="DZ33" s="170"/>
      <c r="EA33" s="170"/>
      <c r="EB33" s="170"/>
      <c r="EC33" s="170"/>
      <c r="ED33" s="170"/>
      <c r="EE33" s="170"/>
      <c r="EF33" s="170"/>
      <c r="EG33" s="170"/>
      <c r="EH33" s="170"/>
      <c r="EI33" s="170"/>
      <c r="EJ33" s="170"/>
      <c r="EK33" s="170"/>
      <c r="EL33" s="170"/>
      <c r="EM33" s="170"/>
    </row>
    <row r="34" spans="1:143" s="70" customFormat="1" ht="18" x14ac:dyDescent="0.2">
      <c r="A34" s="60" t="str">
        <f t="shared" ref="A34:A40" si="8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4" s="81" t="s">
        <v>162</v>
      </c>
      <c r="C34" s="81"/>
      <c r="D34" s="79"/>
      <c r="E34" s="100">
        <v>43833</v>
      </c>
      <c r="F34" s="101">
        <f t="shared" si="84"/>
        <v>43834</v>
      </c>
      <c r="G34" s="62">
        <v>2</v>
      </c>
      <c r="H34" s="63"/>
      <c r="I34" s="80">
        <f t="shared" ref="I34:I40" si="87">IF(OR(F34=0,E34=0)," - ",NETWORKDAYS(E34,F34))</f>
        <v>1</v>
      </c>
      <c r="J34" s="99"/>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c r="BP34" s="107"/>
      <c r="BQ34" s="107"/>
      <c r="BR34" s="107"/>
      <c r="BS34" s="107"/>
      <c r="BT34" s="107"/>
      <c r="BU34" s="107"/>
      <c r="BV34" s="107"/>
      <c r="BW34" s="107"/>
      <c r="BX34" s="107"/>
      <c r="BY34" s="107"/>
      <c r="BZ34" s="107"/>
      <c r="CA34" s="107"/>
      <c r="CB34" s="107"/>
      <c r="CC34" s="107"/>
      <c r="CD34" s="107"/>
      <c r="CE34" s="107"/>
      <c r="CF34" s="107"/>
      <c r="CG34" s="107"/>
      <c r="CH34" s="107"/>
      <c r="CI34" s="107"/>
      <c r="CJ34" s="107"/>
      <c r="CK34" s="107"/>
      <c r="CL34" s="107"/>
      <c r="CM34" s="107"/>
      <c r="CN34" s="107"/>
      <c r="CO34" s="107"/>
      <c r="CP34" s="107"/>
      <c r="CQ34" s="107"/>
      <c r="CR34" s="107"/>
      <c r="CS34" s="107"/>
      <c r="CT34" s="107"/>
      <c r="CU34" s="107"/>
      <c r="CV34" s="107"/>
      <c r="CW34" s="107"/>
      <c r="CX34" s="107"/>
      <c r="CY34" s="107"/>
      <c r="CZ34" s="107"/>
      <c r="DA34" s="107"/>
      <c r="DB34" s="107"/>
      <c r="DC34" s="107"/>
      <c r="DD34" s="107"/>
      <c r="DE34" s="107"/>
      <c r="DF34" s="107"/>
      <c r="DG34" s="107"/>
      <c r="DH34" s="107"/>
      <c r="DI34" s="107"/>
      <c r="DJ34" s="107"/>
      <c r="DK34" s="107"/>
      <c r="DL34" s="107"/>
      <c r="DM34" s="107"/>
      <c r="DN34" s="107"/>
      <c r="DO34" s="107"/>
      <c r="DP34" s="107"/>
      <c r="DQ34" s="107"/>
      <c r="DR34" s="107"/>
      <c r="DS34" s="107"/>
      <c r="DT34" s="107"/>
      <c r="DU34" s="107"/>
      <c r="DV34" s="107"/>
      <c r="DW34" s="107"/>
      <c r="DX34" s="107"/>
      <c r="DY34" s="107"/>
      <c r="DZ34" s="107"/>
      <c r="EA34" s="107"/>
      <c r="EB34" s="107"/>
      <c r="EC34" s="107"/>
      <c r="ED34" s="107"/>
      <c r="EE34" s="107"/>
      <c r="EF34" s="107"/>
      <c r="EG34" s="107"/>
      <c r="EH34" s="107"/>
      <c r="EI34" s="107"/>
      <c r="EJ34" s="107"/>
      <c r="EK34" s="107"/>
      <c r="EL34" s="107"/>
      <c r="EM34" s="107"/>
    </row>
    <row r="35" spans="1:143" s="70" customFormat="1" ht="18" x14ac:dyDescent="0.2">
      <c r="A35" s="60" t="str">
        <f t="shared" si="86"/>
        <v>5.2</v>
      </c>
      <c r="B35" s="81" t="s">
        <v>163</v>
      </c>
      <c r="C35" s="81"/>
      <c r="D35" s="79"/>
      <c r="E35" s="100">
        <v>43835</v>
      </c>
      <c r="F35" s="101">
        <f t="shared" si="84"/>
        <v>43836</v>
      </c>
      <c r="G35" s="62">
        <v>2</v>
      </c>
      <c r="H35" s="63"/>
      <c r="I35" s="80">
        <f t="shared" si="87"/>
        <v>1</v>
      </c>
      <c r="J35" s="99"/>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c r="BP35" s="107"/>
      <c r="BQ35" s="107"/>
      <c r="BR35" s="107"/>
      <c r="BS35" s="107"/>
      <c r="BT35" s="107"/>
      <c r="BU35" s="107"/>
      <c r="BV35" s="107"/>
      <c r="BW35" s="107"/>
      <c r="BX35" s="107"/>
      <c r="BY35" s="107"/>
      <c r="BZ35" s="107"/>
      <c r="CA35" s="107"/>
      <c r="CB35" s="107"/>
      <c r="CC35" s="107"/>
      <c r="CD35" s="107"/>
      <c r="CE35" s="107"/>
      <c r="CF35" s="107"/>
      <c r="CG35" s="107"/>
      <c r="CH35" s="107"/>
      <c r="CI35" s="107"/>
      <c r="CJ35" s="107"/>
      <c r="CK35" s="107"/>
      <c r="CL35" s="107"/>
      <c r="CM35" s="107"/>
      <c r="CN35" s="107"/>
      <c r="CO35" s="107"/>
      <c r="CP35" s="107"/>
      <c r="CQ35" s="107"/>
      <c r="CR35" s="107"/>
      <c r="CS35" s="107"/>
      <c r="CT35" s="107"/>
      <c r="CU35" s="107"/>
      <c r="CV35" s="107"/>
      <c r="CW35" s="107"/>
      <c r="CX35" s="107"/>
      <c r="CY35" s="107"/>
      <c r="CZ35" s="107"/>
      <c r="DA35" s="107"/>
      <c r="DB35" s="107"/>
      <c r="DC35" s="107"/>
      <c r="DD35" s="107"/>
      <c r="DE35" s="107"/>
      <c r="DF35" s="107"/>
      <c r="DG35" s="107"/>
      <c r="DH35" s="107"/>
      <c r="DI35" s="107"/>
      <c r="DJ35" s="107"/>
      <c r="DK35" s="107"/>
      <c r="DL35" s="107"/>
      <c r="DM35" s="107"/>
      <c r="DN35" s="107"/>
      <c r="DO35" s="107"/>
      <c r="DP35" s="107"/>
      <c r="DQ35" s="107"/>
      <c r="DR35" s="107"/>
      <c r="DS35" s="107"/>
      <c r="DT35" s="107"/>
      <c r="DU35" s="107"/>
      <c r="DV35" s="107"/>
      <c r="DW35" s="107"/>
      <c r="DX35" s="107"/>
      <c r="DY35" s="107"/>
      <c r="DZ35" s="107"/>
      <c r="EA35" s="107"/>
      <c r="EB35" s="107"/>
      <c r="EC35" s="107"/>
      <c r="ED35" s="107"/>
      <c r="EE35" s="107"/>
      <c r="EF35" s="107"/>
      <c r="EG35" s="107"/>
      <c r="EH35" s="107"/>
      <c r="EI35" s="107"/>
      <c r="EJ35" s="107"/>
      <c r="EK35" s="107"/>
      <c r="EL35" s="107"/>
      <c r="EM35" s="107"/>
    </row>
    <row r="36" spans="1:143" s="70" customFormat="1" ht="18" x14ac:dyDescent="0.2">
      <c r="A36" s="60" t="str">
        <f t="shared" si="86"/>
        <v>5.3</v>
      </c>
      <c r="B36" s="81" t="s">
        <v>164</v>
      </c>
      <c r="C36" s="81"/>
      <c r="D36" s="79"/>
      <c r="E36" s="100">
        <v>43837</v>
      </c>
      <c r="F36" s="101">
        <f t="shared" si="84"/>
        <v>43838</v>
      </c>
      <c r="G36" s="62">
        <v>2</v>
      </c>
      <c r="H36" s="63"/>
      <c r="I36" s="80">
        <f t="shared" si="87"/>
        <v>2</v>
      </c>
      <c r="J36" s="99"/>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c r="BP36" s="107"/>
      <c r="BQ36" s="107"/>
      <c r="BR36" s="107"/>
      <c r="BS36" s="107"/>
      <c r="BT36" s="107"/>
      <c r="BU36" s="107"/>
      <c r="BV36" s="107"/>
      <c r="BW36" s="107"/>
      <c r="BX36" s="107"/>
      <c r="BY36" s="107"/>
      <c r="BZ36" s="107"/>
      <c r="CA36" s="107"/>
      <c r="CB36" s="107"/>
      <c r="CC36" s="107"/>
      <c r="CD36" s="107"/>
      <c r="CE36" s="107"/>
      <c r="CF36" s="107"/>
      <c r="CG36" s="107"/>
      <c r="CH36" s="107"/>
      <c r="CI36" s="107"/>
      <c r="CJ36" s="107"/>
      <c r="CK36" s="107"/>
      <c r="CL36" s="107"/>
      <c r="CM36" s="107"/>
      <c r="CN36" s="107"/>
      <c r="CO36" s="107"/>
      <c r="CP36" s="107"/>
      <c r="CQ36" s="107"/>
      <c r="CR36" s="107"/>
      <c r="CS36" s="107"/>
      <c r="CT36" s="107"/>
      <c r="CU36" s="107"/>
      <c r="CV36" s="107"/>
      <c r="CW36" s="107"/>
      <c r="CX36" s="107"/>
      <c r="CY36" s="107"/>
      <c r="CZ36" s="107"/>
      <c r="DA36" s="107"/>
      <c r="DB36" s="107"/>
      <c r="DC36" s="107"/>
      <c r="DD36" s="107"/>
      <c r="DE36" s="107"/>
      <c r="DF36" s="107"/>
      <c r="DG36" s="107"/>
      <c r="DH36" s="107"/>
      <c r="DI36" s="107"/>
      <c r="DJ36" s="107"/>
      <c r="DK36" s="107"/>
      <c r="DL36" s="107"/>
      <c r="DM36" s="107"/>
      <c r="DN36" s="107"/>
      <c r="DO36" s="107"/>
      <c r="DP36" s="107"/>
      <c r="DQ36" s="107"/>
      <c r="DR36" s="107"/>
      <c r="DS36" s="107"/>
      <c r="DT36" s="107"/>
      <c r="DU36" s="107"/>
      <c r="DV36" s="107"/>
      <c r="DW36" s="107"/>
      <c r="DX36" s="107"/>
      <c r="DY36" s="107"/>
      <c r="DZ36" s="107"/>
      <c r="EA36" s="107"/>
      <c r="EB36" s="107"/>
      <c r="EC36" s="107"/>
      <c r="ED36" s="107"/>
      <c r="EE36" s="107"/>
      <c r="EF36" s="107"/>
      <c r="EG36" s="107"/>
      <c r="EH36" s="107"/>
      <c r="EI36" s="107"/>
      <c r="EJ36" s="107"/>
      <c r="EK36" s="107"/>
      <c r="EL36" s="107"/>
      <c r="EM36" s="107"/>
    </row>
    <row r="37" spans="1:143" s="70" customFormat="1" ht="18" x14ac:dyDescent="0.2">
      <c r="A37" s="60" t="str">
        <f t="shared" si="86"/>
        <v>5.4</v>
      </c>
      <c r="B37" s="81" t="s">
        <v>165</v>
      </c>
      <c r="C37" s="81"/>
      <c r="D37" s="79"/>
      <c r="E37" s="100">
        <v>43839</v>
      </c>
      <c r="F37" s="101">
        <f t="shared" si="84"/>
        <v>43840</v>
      </c>
      <c r="G37" s="62">
        <v>2</v>
      </c>
      <c r="H37" s="63"/>
      <c r="I37" s="80">
        <f t="shared" si="87"/>
        <v>2</v>
      </c>
      <c r="J37" s="99"/>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c r="BO37" s="107"/>
      <c r="BP37" s="107"/>
      <c r="BQ37" s="107"/>
      <c r="BR37" s="107"/>
      <c r="BS37" s="107"/>
      <c r="BT37" s="107"/>
      <c r="BU37" s="107"/>
      <c r="BV37" s="107"/>
      <c r="BW37" s="107"/>
      <c r="BX37" s="107"/>
      <c r="BY37" s="107"/>
      <c r="BZ37" s="107"/>
      <c r="CA37" s="107"/>
      <c r="CB37" s="107"/>
      <c r="CC37" s="107"/>
      <c r="CD37" s="107"/>
      <c r="CE37" s="107"/>
      <c r="CF37" s="107"/>
      <c r="CG37" s="107"/>
      <c r="CH37" s="107"/>
      <c r="CI37" s="107"/>
      <c r="CJ37" s="107"/>
      <c r="CK37" s="107"/>
      <c r="CL37" s="107"/>
      <c r="CM37" s="107"/>
      <c r="CN37" s="107"/>
      <c r="CO37" s="107"/>
      <c r="CP37" s="107"/>
      <c r="CQ37" s="107"/>
      <c r="CR37" s="107"/>
      <c r="CS37" s="107"/>
      <c r="CT37" s="107"/>
      <c r="CU37" s="107"/>
      <c r="CV37" s="107"/>
      <c r="CW37" s="107"/>
      <c r="CX37" s="107"/>
      <c r="CY37" s="107"/>
      <c r="CZ37" s="107"/>
      <c r="DA37" s="107"/>
      <c r="DB37" s="107"/>
      <c r="DC37" s="107"/>
      <c r="DD37" s="107"/>
      <c r="DE37" s="107"/>
      <c r="DF37" s="107"/>
      <c r="DG37" s="107"/>
      <c r="DH37" s="107"/>
      <c r="DI37" s="107"/>
      <c r="DJ37" s="107"/>
      <c r="DK37" s="107"/>
      <c r="DL37" s="107"/>
      <c r="DM37" s="107"/>
      <c r="DN37" s="107"/>
      <c r="DO37" s="107"/>
      <c r="DP37" s="107"/>
      <c r="DQ37" s="107"/>
      <c r="DR37" s="107"/>
      <c r="DS37" s="107"/>
      <c r="DT37" s="107"/>
      <c r="DU37" s="107"/>
      <c r="DV37" s="107"/>
      <c r="DW37" s="107"/>
      <c r="DX37" s="107"/>
      <c r="DY37" s="107"/>
      <c r="DZ37" s="107"/>
      <c r="EA37" s="107"/>
      <c r="EB37" s="107"/>
      <c r="EC37" s="107"/>
      <c r="ED37" s="107"/>
      <c r="EE37" s="107"/>
      <c r="EF37" s="107"/>
      <c r="EG37" s="107"/>
      <c r="EH37" s="107"/>
      <c r="EI37" s="107"/>
      <c r="EJ37" s="107"/>
      <c r="EK37" s="107"/>
      <c r="EL37" s="107"/>
      <c r="EM37" s="107"/>
    </row>
    <row r="38" spans="1:143" s="70" customFormat="1" ht="18" x14ac:dyDescent="0.2">
      <c r="A38" s="60" t="str">
        <f t="shared" si="86"/>
        <v>5.5</v>
      </c>
      <c r="B38" s="81" t="s">
        <v>166</v>
      </c>
      <c r="C38" s="81"/>
      <c r="D38" s="79"/>
      <c r="E38" s="100">
        <v>43840</v>
      </c>
      <c r="F38" s="101">
        <f t="shared" si="84"/>
        <v>43841</v>
      </c>
      <c r="G38" s="62">
        <v>2</v>
      </c>
      <c r="H38" s="63"/>
      <c r="I38" s="80">
        <f t="shared" si="87"/>
        <v>1</v>
      </c>
      <c r="J38" s="99"/>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c r="BO38" s="107"/>
      <c r="BP38" s="107"/>
      <c r="BQ38" s="107"/>
      <c r="BR38" s="107"/>
      <c r="BS38" s="107"/>
      <c r="BT38" s="107"/>
      <c r="BU38" s="107"/>
      <c r="BV38" s="107"/>
      <c r="BW38" s="107"/>
      <c r="BX38" s="107"/>
      <c r="BY38" s="107"/>
      <c r="BZ38" s="107"/>
      <c r="CA38" s="107"/>
      <c r="CB38" s="107"/>
      <c r="CC38" s="107"/>
      <c r="CD38" s="107"/>
      <c r="CE38" s="107"/>
      <c r="CF38" s="107"/>
      <c r="CG38" s="107"/>
      <c r="CH38" s="107"/>
      <c r="CI38" s="107"/>
      <c r="CJ38" s="107"/>
      <c r="CK38" s="107"/>
      <c r="CL38" s="107"/>
      <c r="CM38" s="107"/>
      <c r="CN38" s="107"/>
      <c r="CO38" s="107"/>
      <c r="CP38" s="107"/>
      <c r="CQ38" s="107"/>
      <c r="CR38" s="107"/>
      <c r="CS38" s="107"/>
      <c r="CT38" s="107"/>
      <c r="CU38" s="107"/>
      <c r="CV38" s="107"/>
      <c r="CW38" s="107"/>
      <c r="CX38" s="107"/>
      <c r="CY38" s="107"/>
      <c r="CZ38" s="107"/>
      <c r="DA38" s="107"/>
      <c r="DB38" s="107"/>
      <c r="DC38" s="107"/>
      <c r="DD38" s="107"/>
      <c r="DE38" s="107"/>
      <c r="DF38" s="107"/>
      <c r="DG38" s="107"/>
      <c r="DH38" s="107"/>
      <c r="DI38" s="107"/>
      <c r="DJ38" s="107"/>
      <c r="DK38" s="107"/>
      <c r="DL38" s="107"/>
      <c r="DM38" s="107"/>
      <c r="DN38" s="107"/>
      <c r="DO38" s="107"/>
      <c r="DP38" s="107"/>
      <c r="DQ38" s="107"/>
      <c r="DR38" s="107"/>
      <c r="DS38" s="107"/>
      <c r="DT38" s="107"/>
      <c r="DU38" s="107"/>
      <c r="DV38" s="107"/>
      <c r="DW38" s="107"/>
      <c r="DX38" s="107"/>
      <c r="DY38" s="107"/>
      <c r="DZ38" s="107"/>
      <c r="EA38" s="107"/>
      <c r="EB38" s="107"/>
      <c r="EC38" s="107"/>
      <c r="ED38" s="107"/>
      <c r="EE38" s="107"/>
      <c r="EF38" s="107"/>
      <c r="EG38" s="107"/>
      <c r="EH38" s="107"/>
      <c r="EI38" s="107"/>
      <c r="EJ38" s="107"/>
      <c r="EK38" s="107"/>
      <c r="EL38" s="107"/>
      <c r="EM38" s="107"/>
    </row>
    <row r="39" spans="1:143" s="70" customFormat="1" ht="18" x14ac:dyDescent="0.2">
      <c r="A39" s="60" t="str">
        <f t="shared" si="86"/>
        <v>5.6</v>
      </c>
      <c r="B39" s="81" t="s">
        <v>167</v>
      </c>
      <c r="C39" s="81"/>
      <c r="D39" s="79"/>
      <c r="E39" s="100">
        <v>43838</v>
      </c>
      <c r="F39" s="101">
        <f t="shared" si="84"/>
        <v>43839</v>
      </c>
      <c r="G39" s="62">
        <v>2</v>
      </c>
      <c r="H39" s="63"/>
      <c r="I39" s="80">
        <f t="shared" si="87"/>
        <v>2</v>
      </c>
      <c r="J39" s="99"/>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c r="BO39" s="107"/>
      <c r="BP39" s="107"/>
      <c r="BQ39" s="107"/>
      <c r="BR39" s="107"/>
      <c r="BS39" s="107"/>
      <c r="BT39" s="107"/>
      <c r="BU39" s="107"/>
      <c r="BV39" s="107"/>
      <c r="BW39" s="107"/>
      <c r="BX39" s="107"/>
      <c r="BY39" s="107"/>
      <c r="BZ39" s="107"/>
      <c r="CA39" s="107"/>
      <c r="CB39" s="107"/>
      <c r="CC39" s="107"/>
      <c r="CD39" s="107"/>
      <c r="CE39" s="107"/>
      <c r="CF39" s="107"/>
      <c r="CG39" s="107"/>
      <c r="CH39" s="107"/>
      <c r="CI39" s="107"/>
      <c r="CJ39" s="107"/>
      <c r="CK39" s="107"/>
      <c r="CL39" s="107"/>
      <c r="CM39" s="107"/>
      <c r="CN39" s="107"/>
      <c r="CO39" s="107"/>
      <c r="CP39" s="107"/>
      <c r="CQ39" s="107"/>
      <c r="CR39" s="107"/>
      <c r="CS39" s="107"/>
      <c r="CT39" s="107"/>
      <c r="CU39" s="107"/>
      <c r="CV39" s="107"/>
      <c r="CW39" s="107"/>
      <c r="CX39" s="107"/>
      <c r="CY39" s="107"/>
      <c r="CZ39" s="107"/>
      <c r="DA39" s="107"/>
      <c r="DB39" s="107"/>
      <c r="DC39" s="107"/>
      <c r="DD39" s="107"/>
      <c r="DE39" s="107"/>
      <c r="DF39" s="107"/>
      <c r="DG39" s="107"/>
      <c r="DH39" s="107"/>
      <c r="DI39" s="107"/>
      <c r="DJ39" s="107"/>
      <c r="DK39" s="107"/>
      <c r="DL39" s="107"/>
      <c r="DM39" s="107"/>
      <c r="DN39" s="107"/>
      <c r="DO39" s="107"/>
      <c r="DP39" s="107"/>
      <c r="DQ39" s="107"/>
      <c r="DR39" s="107"/>
      <c r="DS39" s="107"/>
      <c r="DT39" s="107"/>
      <c r="DU39" s="107"/>
      <c r="DV39" s="107"/>
      <c r="DW39" s="107"/>
      <c r="DX39" s="107"/>
      <c r="DY39" s="107"/>
      <c r="DZ39" s="107"/>
      <c r="EA39" s="107"/>
      <c r="EB39" s="107"/>
      <c r="EC39" s="107"/>
      <c r="ED39" s="107"/>
      <c r="EE39" s="107"/>
      <c r="EF39" s="107"/>
      <c r="EG39" s="107"/>
      <c r="EH39" s="107"/>
      <c r="EI39" s="107"/>
      <c r="EJ39" s="107"/>
      <c r="EK39" s="107"/>
      <c r="EL39" s="107"/>
      <c r="EM39" s="107"/>
    </row>
    <row r="40" spans="1:143" s="70" customFormat="1" ht="18" x14ac:dyDescent="0.2">
      <c r="A40" s="60" t="str">
        <f t="shared" si="86"/>
        <v>5.7</v>
      </c>
      <c r="B40" s="81" t="s">
        <v>168</v>
      </c>
      <c r="C40" s="81"/>
      <c r="D40" s="79"/>
      <c r="E40" s="100">
        <v>43841</v>
      </c>
      <c r="F40" s="101">
        <f t="shared" si="84"/>
        <v>43842</v>
      </c>
      <c r="G40" s="62">
        <v>2</v>
      </c>
      <c r="H40" s="63"/>
      <c r="I40" s="80">
        <f t="shared" si="87"/>
        <v>0</v>
      </c>
      <c r="J40" s="99"/>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07"/>
      <c r="CP40" s="107"/>
      <c r="CQ40" s="107"/>
      <c r="CR40" s="107"/>
      <c r="CS40" s="107"/>
      <c r="CT40" s="107"/>
      <c r="CU40" s="107"/>
      <c r="CV40" s="107"/>
      <c r="CW40" s="107"/>
      <c r="CX40" s="107"/>
      <c r="CY40" s="107"/>
      <c r="CZ40" s="107"/>
      <c r="DA40" s="107"/>
      <c r="DB40" s="107"/>
      <c r="DC40" s="107"/>
      <c r="DD40" s="107"/>
      <c r="DE40" s="107"/>
      <c r="DF40" s="107"/>
      <c r="DG40" s="107"/>
      <c r="DH40" s="107"/>
      <c r="DI40" s="107"/>
      <c r="DJ40" s="107"/>
      <c r="DK40" s="107"/>
      <c r="DL40" s="107"/>
      <c r="DM40" s="107"/>
      <c r="DN40" s="107"/>
      <c r="DO40" s="107"/>
      <c r="DP40" s="107"/>
      <c r="DQ40" s="107"/>
      <c r="DR40" s="107"/>
      <c r="DS40" s="107"/>
      <c r="DT40" s="107"/>
      <c r="DU40" s="107"/>
      <c r="DV40" s="107"/>
      <c r="DW40" s="107"/>
      <c r="DX40" s="107"/>
      <c r="DY40" s="107"/>
      <c r="DZ40" s="107"/>
      <c r="EA40" s="107"/>
      <c r="EB40" s="107"/>
      <c r="EC40" s="107"/>
      <c r="ED40" s="107"/>
      <c r="EE40" s="107"/>
      <c r="EF40" s="107"/>
      <c r="EG40" s="107"/>
      <c r="EH40" s="107"/>
      <c r="EI40" s="107"/>
      <c r="EJ40" s="107"/>
      <c r="EK40" s="107"/>
      <c r="EL40" s="107"/>
      <c r="EM40" s="107"/>
    </row>
    <row r="41" spans="1:143" s="70" customFormat="1" ht="18" x14ac:dyDescent="0.2">
      <c r="A41" s="60"/>
      <c r="B41" s="65"/>
      <c r="C41" s="65"/>
      <c r="D41" s="66"/>
      <c r="E41" s="103"/>
      <c r="F41" s="103"/>
      <c r="G41" s="67"/>
      <c r="H41" s="68"/>
      <c r="I41" s="69" t="str">
        <f t="shared" si="83"/>
        <v xml:space="preserve"> - </v>
      </c>
      <c r="J41" s="97"/>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c r="BO41" s="107"/>
      <c r="BP41" s="107"/>
      <c r="BQ41" s="107"/>
      <c r="BR41" s="107"/>
      <c r="BS41" s="107"/>
      <c r="BT41" s="107"/>
      <c r="BU41" s="107"/>
      <c r="BV41" s="107"/>
      <c r="BW41" s="107"/>
      <c r="BX41" s="107"/>
      <c r="BY41" s="107"/>
      <c r="BZ41" s="107"/>
      <c r="CA41" s="107"/>
      <c r="CB41" s="107"/>
      <c r="CC41" s="107"/>
      <c r="CD41" s="107"/>
      <c r="CE41" s="107"/>
      <c r="CF41" s="107"/>
      <c r="CG41" s="107"/>
      <c r="CH41" s="107"/>
      <c r="CI41" s="107"/>
      <c r="CJ41" s="107"/>
      <c r="CK41" s="107"/>
      <c r="CL41" s="107"/>
      <c r="CM41" s="107"/>
      <c r="CN41" s="107"/>
      <c r="CO41" s="107"/>
      <c r="CP41" s="107"/>
      <c r="CQ41" s="107"/>
      <c r="CR41" s="107"/>
      <c r="CS41" s="107"/>
      <c r="CT41" s="107"/>
      <c r="CU41" s="107"/>
      <c r="CV41" s="107"/>
      <c r="CW41" s="107"/>
      <c r="CX41" s="107"/>
      <c r="CY41" s="107"/>
      <c r="CZ41" s="107"/>
      <c r="DA41" s="107"/>
      <c r="DB41" s="107"/>
      <c r="DC41" s="107"/>
      <c r="DD41" s="107"/>
      <c r="DE41" s="107"/>
      <c r="DF41" s="107"/>
      <c r="DG41" s="107"/>
      <c r="DH41" s="107"/>
      <c r="DI41" s="107"/>
      <c r="DJ41" s="107"/>
      <c r="DK41" s="107"/>
      <c r="DL41" s="107"/>
      <c r="DM41" s="107"/>
      <c r="DN41" s="107"/>
      <c r="DO41" s="107"/>
      <c r="DP41" s="107"/>
      <c r="DQ41" s="107"/>
      <c r="DR41" s="107"/>
      <c r="DS41" s="107"/>
      <c r="DT41" s="107"/>
      <c r="DU41" s="107"/>
      <c r="DV41" s="107"/>
      <c r="DW41" s="107"/>
      <c r="DX41" s="107"/>
      <c r="DY41" s="107"/>
      <c r="DZ41" s="107"/>
      <c r="EA41" s="107"/>
      <c r="EB41" s="107"/>
      <c r="EC41" s="107"/>
      <c r="ED41" s="107"/>
      <c r="EE41" s="107"/>
      <c r="EF41" s="107"/>
      <c r="EG41" s="107"/>
      <c r="EH41" s="107"/>
      <c r="EI41" s="107"/>
      <c r="EJ41" s="107"/>
      <c r="EK41" s="107"/>
      <c r="EL41" s="107"/>
      <c r="EM41" s="107"/>
    </row>
    <row r="42" spans="1:143" s="70" customFormat="1" ht="18" x14ac:dyDescent="0.2">
      <c r="A42" s="60"/>
      <c r="B42" s="65"/>
      <c r="C42" s="65"/>
      <c r="D42" s="66"/>
      <c r="E42" s="103"/>
      <c r="F42" s="103"/>
      <c r="G42" s="67"/>
      <c r="H42" s="68"/>
      <c r="I42" s="69" t="str">
        <f t="shared" si="83"/>
        <v xml:space="preserve"> - </v>
      </c>
      <c r="J42" s="97"/>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c r="BO42" s="107"/>
      <c r="BP42" s="107"/>
      <c r="BQ42" s="107"/>
      <c r="BR42" s="107"/>
      <c r="BS42" s="107"/>
      <c r="BT42" s="107"/>
      <c r="BU42" s="107"/>
      <c r="BV42" s="107"/>
      <c r="BW42" s="107"/>
      <c r="BX42" s="107"/>
      <c r="BY42" s="107"/>
      <c r="BZ42" s="107"/>
      <c r="CA42" s="107"/>
      <c r="CB42" s="107"/>
      <c r="CC42" s="107"/>
      <c r="CD42" s="107"/>
      <c r="CE42" s="107"/>
      <c r="CF42" s="107"/>
      <c r="CG42" s="107"/>
      <c r="CH42" s="107"/>
      <c r="CI42" s="107"/>
      <c r="CJ42" s="107"/>
      <c r="CK42" s="107"/>
      <c r="CL42" s="107"/>
      <c r="CM42" s="107"/>
      <c r="CN42" s="107"/>
      <c r="CO42" s="107"/>
      <c r="CP42" s="107"/>
      <c r="CQ42" s="107"/>
      <c r="CR42" s="107"/>
      <c r="CS42" s="107"/>
      <c r="CT42" s="107"/>
      <c r="CU42" s="107"/>
      <c r="CV42" s="107"/>
      <c r="CW42" s="107"/>
      <c r="CX42" s="107"/>
      <c r="CY42" s="107"/>
      <c r="CZ42" s="107"/>
      <c r="DA42" s="107"/>
      <c r="DB42" s="107"/>
      <c r="DC42" s="107"/>
      <c r="DD42" s="107"/>
      <c r="DE42" s="107"/>
      <c r="DF42" s="107"/>
      <c r="DG42" s="107"/>
      <c r="DH42" s="107"/>
      <c r="DI42" s="107"/>
      <c r="DJ42" s="107"/>
      <c r="DK42" s="107"/>
      <c r="DL42" s="107"/>
      <c r="DM42" s="107"/>
      <c r="DN42" s="107"/>
      <c r="DO42" s="107"/>
      <c r="DP42" s="107"/>
      <c r="DQ42" s="107"/>
      <c r="DR42" s="107"/>
      <c r="DS42" s="107"/>
      <c r="DT42" s="107"/>
      <c r="DU42" s="107"/>
      <c r="DV42" s="107"/>
      <c r="DW42" s="107"/>
      <c r="DX42" s="107"/>
      <c r="DY42" s="107"/>
      <c r="DZ42" s="107"/>
      <c r="EA42" s="107"/>
      <c r="EB42" s="107"/>
      <c r="EC42" s="107"/>
      <c r="ED42" s="107"/>
      <c r="EE42" s="107"/>
      <c r="EF42" s="107"/>
      <c r="EG42" s="107"/>
      <c r="EH42" s="107"/>
      <c r="EI42" s="107"/>
      <c r="EJ42" s="107"/>
      <c r="EK42" s="107"/>
      <c r="EL42" s="107"/>
      <c r="EM42" s="107"/>
    </row>
    <row r="43" spans="1:143" s="75" customFormat="1" ht="18" x14ac:dyDescent="0.2">
      <c r="A43" s="71" t="s">
        <v>3</v>
      </c>
      <c r="B43" s="72"/>
      <c r="C43" s="73"/>
      <c r="D43" s="73"/>
      <c r="E43" s="104"/>
      <c r="F43" s="104"/>
      <c r="G43" s="74"/>
      <c r="H43" s="74"/>
      <c r="I43" s="74"/>
      <c r="J43" s="98"/>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c r="BO43" s="107"/>
      <c r="BP43" s="107"/>
      <c r="BQ43" s="107"/>
      <c r="BR43" s="107"/>
      <c r="BS43" s="107"/>
      <c r="BT43" s="107"/>
      <c r="BU43" s="107"/>
      <c r="BV43" s="107"/>
      <c r="BW43" s="107"/>
      <c r="BX43" s="107"/>
      <c r="BY43" s="107"/>
      <c r="BZ43" s="107"/>
      <c r="CA43" s="107"/>
      <c r="CB43" s="107"/>
      <c r="CC43" s="107"/>
      <c r="CD43" s="107"/>
      <c r="CE43" s="107"/>
      <c r="CF43" s="107"/>
      <c r="CG43" s="107"/>
      <c r="CH43" s="107"/>
      <c r="CI43" s="107"/>
      <c r="CJ43" s="107"/>
      <c r="CK43" s="107"/>
      <c r="CL43" s="107"/>
      <c r="CM43" s="107"/>
      <c r="CN43" s="107"/>
      <c r="CO43" s="107"/>
      <c r="CP43" s="107"/>
      <c r="CQ43" s="107"/>
      <c r="CR43" s="107"/>
      <c r="CS43" s="107"/>
      <c r="CT43" s="107"/>
      <c r="CU43" s="107"/>
      <c r="CV43" s="107"/>
      <c r="CW43" s="107"/>
      <c r="CX43" s="107"/>
      <c r="CY43" s="107"/>
      <c r="CZ43" s="107"/>
      <c r="DA43" s="107"/>
      <c r="DB43" s="107"/>
      <c r="DC43" s="107"/>
      <c r="DD43" s="107"/>
      <c r="DE43" s="107"/>
      <c r="DF43" s="107"/>
      <c r="DG43" s="107"/>
      <c r="DH43" s="107"/>
      <c r="DI43" s="107"/>
      <c r="DJ43" s="107"/>
      <c r="DK43" s="107"/>
      <c r="DL43" s="107"/>
      <c r="DM43" s="107"/>
      <c r="DN43" s="107"/>
      <c r="DO43" s="107"/>
      <c r="DP43" s="107"/>
      <c r="DQ43" s="107"/>
      <c r="DR43" s="107"/>
      <c r="DS43" s="107"/>
      <c r="DT43" s="107"/>
      <c r="DU43" s="107"/>
      <c r="DV43" s="107"/>
      <c r="DW43" s="107"/>
      <c r="DX43" s="107"/>
      <c r="DY43" s="107"/>
      <c r="DZ43" s="107"/>
      <c r="EA43" s="107"/>
      <c r="EB43" s="107"/>
      <c r="EC43" s="107"/>
      <c r="ED43" s="107"/>
      <c r="EE43" s="107"/>
      <c r="EF43" s="107"/>
      <c r="EG43" s="107"/>
      <c r="EH43" s="107"/>
      <c r="EI43" s="107"/>
      <c r="EJ43" s="107"/>
      <c r="EK43" s="107"/>
      <c r="EL43" s="107"/>
      <c r="EM43" s="107"/>
    </row>
    <row r="44" spans="1:143" s="70" customFormat="1" ht="18" x14ac:dyDescent="0.2">
      <c r="A44" s="76" t="s">
        <v>39</v>
      </c>
      <c r="B44" s="77"/>
      <c r="C44" s="77"/>
      <c r="D44" s="77"/>
      <c r="E44" s="105"/>
      <c r="F44" s="105"/>
      <c r="G44" s="77"/>
      <c r="H44" s="77"/>
      <c r="I44" s="77"/>
      <c r="J44" s="98"/>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c r="BO44" s="107"/>
      <c r="BP44" s="107"/>
      <c r="BQ44" s="107"/>
      <c r="BR44" s="107"/>
      <c r="BS44" s="107"/>
      <c r="BT44" s="107"/>
      <c r="BU44" s="107"/>
      <c r="BV44" s="107"/>
      <c r="BW44" s="107"/>
      <c r="BX44" s="107"/>
      <c r="BY44" s="107"/>
      <c r="BZ44" s="107"/>
      <c r="CA44" s="107"/>
      <c r="CB44" s="107"/>
      <c r="CC44" s="107"/>
      <c r="CD44" s="107"/>
      <c r="CE44" s="107"/>
      <c r="CF44" s="107"/>
      <c r="CG44" s="107"/>
      <c r="CH44" s="107"/>
      <c r="CI44" s="107"/>
      <c r="CJ44" s="107"/>
      <c r="CK44" s="107"/>
      <c r="CL44" s="107"/>
      <c r="CM44" s="107"/>
      <c r="CN44" s="107"/>
      <c r="CO44" s="107"/>
      <c r="CP44" s="107"/>
      <c r="CQ44" s="107"/>
      <c r="CR44" s="107"/>
      <c r="CS44" s="107"/>
      <c r="CT44" s="107"/>
      <c r="CU44" s="107"/>
      <c r="CV44" s="107"/>
      <c r="CW44" s="107"/>
      <c r="CX44" s="107"/>
      <c r="CY44" s="107"/>
      <c r="CZ44" s="107"/>
      <c r="DA44" s="107"/>
      <c r="DB44" s="107"/>
      <c r="DC44" s="107"/>
      <c r="DD44" s="107"/>
      <c r="DE44" s="107"/>
      <c r="DF44" s="107"/>
      <c r="DG44" s="107"/>
      <c r="DH44" s="107"/>
      <c r="DI44" s="107"/>
      <c r="DJ44" s="107"/>
      <c r="DK44" s="107"/>
      <c r="DL44" s="107"/>
      <c r="DM44" s="107"/>
      <c r="DN44" s="107"/>
      <c r="DO44" s="107"/>
      <c r="DP44" s="107"/>
      <c r="DQ44" s="107"/>
      <c r="DR44" s="107"/>
      <c r="DS44" s="107"/>
      <c r="DT44" s="107"/>
      <c r="DU44" s="107"/>
      <c r="DV44" s="107"/>
      <c r="DW44" s="107"/>
      <c r="DX44" s="107"/>
      <c r="DY44" s="107"/>
      <c r="DZ44" s="107"/>
      <c r="EA44" s="107"/>
      <c r="EB44" s="107"/>
      <c r="EC44" s="107"/>
      <c r="ED44" s="107"/>
      <c r="EE44" s="107"/>
      <c r="EF44" s="107"/>
      <c r="EG44" s="107"/>
      <c r="EH44" s="107"/>
      <c r="EI44" s="107"/>
      <c r="EJ44" s="107"/>
      <c r="EK44" s="107"/>
      <c r="EL44" s="107"/>
      <c r="EM44" s="107"/>
    </row>
    <row r="45" spans="1:143" s="70" customFormat="1" ht="18" x14ac:dyDescent="0.2">
      <c r="A45" s="129" t="str">
        <f>IF(ISERROR(VALUE(SUBSTITUTE(prevWBS,".",""))),"1",IF(ISERROR(FIND("`",SUBSTITUTE(prevWBS,".","`",1))),TEXT(VALUE(prevWBS)+1,"#"),TEXT(VALUE(LEFT(prevWBS,FIND("`",SUBSTITUTE(prevWBS,".","`",1))-1))+1,"#")))</f>
        <v>1</v>
      </c>
      <c r="B45" s="130" t="s">
        <v>77</v>
      </c>
      <c r="C45" s="78"/>
      <c r="D45" s="79"/>
      <c r="E45" s="100"/>
      <c r="F45" s="101" t="str">
        <f>IF(ISBLANK(E45)," - ",IF(G45=0,E45,E45+G45-1))</f>
        <v xml:space="preserve"> - </v>
      </c>
      <c r="G45" s="62"/>
      <c r="H45" s="63"/>
      <c r="I45" s="80" t="str">
        <f>IF(OR(F45=0,E45=0)," - ",NETWORKDAYS(E45,F45))</f>
        <v xml:space="preserve"> - </v>
      </c>
      <c r="J45" s="99"/>
      <c r="K45" s="107"/>
      <c r="L45" s="107"/>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c r="BO45" s="107"/>
      <c r="BP45" s="107"/>
      <c r="BQ45" s="107"/>
      <c r="BR45" s="107"/>
      <c r="BS45" s="107"/>
      <c r="BT45" s="107"/>
      <c r="BU45" s="107"/>
      <c r="BV45" s="107"/>
      <c r="BW45" s="107"/>
      <c r="BX45" s="107"/>
      <c r="BY45" s="107"/>
      <c r="BZ45" s="107"/>
      <c r="CA45" s="107"/>
      <c r="CB45" s="107"/>
      <c r="CC45" s="107"/>
      <c r="CD45" s="107"/>
      <c r="CE45" s="107"/>
      <c r="CF45" s="107"/>
      <c r="CG45" s="107"/>
      <c r="CH45" s="107"/>
      <c r="CI45" s="107"/>
      <c r="CJ45" s="107"/>
      <c r="CK45" s="107"/>
      <c r="CL45" s="107"/>
      <c r="CM45" s="107"/>
      <c r="CN45" s="107"/>
      <c r="CO45" s="107"/>
      <c r="CP45" s="107"/>
      <c r="CQ45" s="107"/>
      <c r="CR45" s="107"/>
      <c r="CS45" s="107"/>
      <c r="CT45" s="107"/>
      <c r="CU45" s="107"/>
      <c r="CV45" s="107"/>
      <c r="CW45" s="107"/>
      <c r="CX45" s="107"/>
      <c r="CY45" s="107"/>
      <c r="CZ45" s="107"/>
      <c r="DA45" s="107"/>
      <c r="DB45" s="107"/>
      <c r="DC45" s="107"/>
      <c r="DD45" s="107"/>
      <c r="DE45" s="107"/>
      <c r="DF45" s="107"/>
      <c r="DG45" s="107"/>
      <c r="DH45" s="107"/>
      <c r="DI45" s="107"/>
      <c r="DJ45" s="107"/>
      <c r="DK45" s="107"/>
      <c r="DL45" s="107"/>
      <c r="DM45" s="107"/>
      <c r="DN45" s="107"/>
      <c r="DO45" s="107"/>
      <c r="DP45" s="107"/>
      <c r="DQ45" s="107"/>
      <c r="DR45" s="107"/>
      <c r="DS45" s="107"/>
      <c r="DT45" s="107"/>
      <c r="DU45" s="107"/>
      <c r="DV45" s="107"/>
      <c r="DW45" s="107"/>
      <c r="DX45" s="107"/>
      <c r="DY45" s="107"/>
      <c r="DZ45" s="107"/>
      <c r="EA45" s="107"/>
      <c r="EB45" s="107"/>
      <c r="EC45" s="107"/>
      <c r="ED45" s="107"/>
      <c r="EE45" s="107"/>
      <c r="EF45" s="107"/>
      <c r="EG45" s="107"/>
      <c r="EH45" s="107"/>
      <c r="EI45" s="107"/>
      <c r="EJ45" s="107"/>
      <c r="EK45" s="107"/>
      <c r="EL45" s="107"/>
      <c r="EM45" s="107"/>
    </row>
    <row r="46" spans="1:143" s="70" customFormat="1" ht="18" x14ac:dyDescent="0.2">
      <c r="A4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6" s="81" t="s">
        <v>64</v>
      </c>
      <c r="C46" s="81"/>
      <c r="D46" s="79"/>
      <c r="E46" s="100"/>
      <c r="F46" s="101" t="str">
        <f>IF(ISBLANK(E46)," - ",IF(G46=0,E46,E46+G46-1))</f>
        <v xml:space="preserve"> - </v>
      </c>
      <c r="G46" s="62"/>
      <c r="H46" s="63"/>
      <c r="I46" s="80" t="str">
        <f>IF(OR(F46=0,E46=0)," - ",NETWORKDAYS(E46,F46))</f>
        <v xml:space="preserve"> - </v>
      </c>
      <c r="J46" s="99"/>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c r="BO46" s="107"/>
      <c r="BP46" s="107"/>
      <c r="BQ46" s="107"/>
      <c r="BR46" s="107"/>
      <c r="BS46" s="107"/>
      <c r="BT46" s="107"/>
      <c r="BU46" s="107"/>
      <c r="BV46" s="107"/>
      <c r="BW46" s="107"/>
      <c r="BX46" s="107"/>
      <c r="BY46" s="107"/>
      <c r="BZ46" s="107"/>
      <c r="CA46" s="107"/>
      <c r="CB46" s="107"/>
      <c r="CC46" s="107"/>
      <c r="CD46" s="107"/>
      <c r="CE46" s="107"/>
      <c r="CF46" s="107"/>
      <c r="CG46" s="107"/>
      <c r="CH46" s="107"/>
      <c r="CI46" s="107"/>
      <c r="CJ46" s="107"/>
      <c r="CK46" s="107"/>
      <c r="CL46" s="107"/>
      <c r="CM46" s="107"/>
      <c r="CN46" s="107"/>
      <c r="CO46" s="107"/>
      <c r="CP46" s="107"/>
      <c r="CQ46" s="107"/>
      <c r="CR46" s="107"/>
      <c r="CS46" s="107"/>
      <c r="CT46" s="107"/>
      <c r="CU46" s="107"/>
      <c r="CV46" s="107"/>
      <c r="CW46" s="107"/>
      <c r="CX46" s="107"/>
      <c r="CY46" s="107"/>
      <c r="CZ46" s="107"/>
      <c r="DA46" s="107"/>
      <c r="DB46" s="107"/>
      <c r="DC46" s="107"/>
      <c r="DD46" s="107"/>
      <c r="DE46" s="107"/>
      <c r="DF46" s="107"/>
      <c r="DG46" s="107"/>
      <c r="DH46" s="107"/>
      <c r="DI46" s="107"/>
      <c r="DJ46" s="107"/>
      <c r="DK46" s="107"/>
      <c r="DL46" s="107"/>
      <c r="DM46" s="107"/>
      <c r="DN46" s="107"/>
      <c r="DO46" s="107"/>
      <c r="DP46" s="107"/>
      <c r="DQ46" s="107"/>
      <c r="DR46" s="107"/>
      <c r="DS46" s="107"/>
      <c r="DT46" s="107"/>
      <c r="DU46" s="107"/>
      <c r="DV46" s="107"/>
      <c r="DW46" s="107"/>
      <c r="DX46" s="107"/>
      <c r="DY46" s="107"/>
      <c r="DZ46" s="107"/>
      <c r="EA46" s="107"/>
      <c r="EB46" s="107"/>
      <c r="EC46" s="107"/>
      <c r="ED46" s="107"/>
      <c r="EE46" s="107"/>
      <c r="EF46" s="107"/>
      <c r="EG46" s="107"/>
      <c r="EH46" s="107"/>
      <c r="EI46" s="107"/>
      <c r="EJ46" s="107"/>
      <c r="EK46" s="107"/>
      <c r="EL46" s="107"/>
      <c r="EM46" s="107"/>
    </row>
    <row r="47" spans="1:143" s="70" customFormat="1" ht="18" x14ac:dyDescent="0.2">
      <c r="A4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7" s="82" t="s">
        <v>65</v>
      </c>
      <c r="C47" s="81"/>
      <c r="D47" s="79"/>
      <c r="E47" s="100"/>
      <c r="F47" s="101" t="str">
        <f>IF(ISBLANK(E47)," - ",IF(G47=0,E47,E47+G47-1))</f>
        <v xml:space="preserve"> - </v>
      </c>
      <c r="G47" s="62"/>
      <c r="H47" s="63"/>
      <c r="I47" s="80" t="str">
        <f>IF(OR(F47=0,E47=0)," - ",NETWORKDAYS(E47,F47))</f>
        <v xml:space="preserve"> - </v>
      </c>
      <c r="J47" s="99"/>
      <c r="K47" s="107"/>
      <c r="L47" s="107"/>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c r="BO47" s="107"/>
      <c r="BP47" s="107"/>
      <c r="BQ47" s="107"/>
      <c r="BR47" s="107"/>
      <c r="BS47" s="107"/>
      <c r="BT47" s="107"/>
      <c r="BU47" s="107"/>
      <c r="BV47" s="107"/>
      <c r="BW47" s="107"/>
      <c r="BX47" s="107"/>
      <c r="BY47" s="107"/>
      <c r="BZ47" s="107"/>
      <c r="CA47" s="107"/>
      <c r="CB47" s="107"/>
      <c r="CC47" s="107"/>
      <c r="CD47" s="107"/>
      <c r="CE47" s="107"/>
      <c r="CF47" s="107"/>
      <c r="CG47" s="107"/>
      <c r="CH47" s="107"/>
      <c r="CI47" s="107"/>
      <c r="CJ47" s="107"/>
      <c r="CK47" s="107"/>
      <c r="CL47" s="107"/>
      <c r="CM47" s="107"/>
      <c r="CN47" s="107"/>
      <c r="CO47" s="107"/>
      <c r="CP47" s="107"/>
      <c r="CQ47" s="107"/>
      <c r="CR47" s="107"/>
      <c r="CS47" s="107"/>
      <c r="CT47" s="107"/>
      <c r="CU47" s="107"/>
      <c r="CV47" s="107"/>
      <c r="CW47" s="107"/>
      <c r="CX47" s="107"/>
      <c r="CY47" s="107"/>
      <c r="CZ47" s="107"/>
      <c r="DA47" s="107"/>
      <c r="DB47" s="107"/>
      <c r="DC47" s="107"/>
      <c r="DD47" s="107"/>
      <c r="DE47" s="107"/>
      <c r="DF47" s="107"/>
      <c r="DG47" s="107"/>
      <c r="DH47" s="107"/>
      <c r="DI47" s="107"/>
      <c r="DJ47" s="107"/>
      <c r="DK47" s="107"/>
      <c r="DL47" s="107"/>
      <c r="DM47" s="107"/>
      <c r="DN47" s="107"/>
      <c r="DO47" s="107"/>
      <c r="DP47" s="107"/>
      <c r="DQ47" s="107"/>
      <c r="DR47" s="107"/>
      <c r="DS47" s="107"/>
      <c r="DT47" s="107"/>
      <c r="DU47" s="107"/>
      <c r="DV47" s="107"/>
      <c r="DW47" s="107"/>
      <c r="DX47" s="107"/>
      <c r="DY47" s="107"/>
      <c r="DZ47" s="107"/>
      <c r="EA47" s="107"/>
      <c r="EB47" s="107"/>
      <c r="EC47" s="107"/>
      <c r="ED47" s="107"/>
      <c r="EE47" s="107"/>
      <c r="EF47" s="107"/>
      <c r="EG47" s="107"/>
      <c r="EH47" s="107"/>
      <c r="EI47" s="107"/>
      <c r="EJ47" s="107"/>
      <c r="EK47" s="107"/>
      <c r="EL47" s="107"/>
      <c r="EM47" s="107"/>
    </row>
    <row r="48" spans="1:143" s="70" customFormat="1" ht="18" x14ac:dyDescent="0.2">
      <c r="A48"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8" s="82" t="s">
        <v>66</v>
      </c>
      <c r="C48" s="81"/>
      <c r="D48" s="79"/>
      <c r="E48" s="100"/>
      <c r="F48" s="101" t="str">
        <f>IF(ISBLANK(E48)," - ",IF(G48=0,E48,E48+G48-1))</f>
        <v xml:space="preserve"> - </v>
      </c>
      <c r="G48" s="62"/>
      <c r="H48" s="63"/>
      <c r="I48" s="80" t="str">
        <f>IF(OR(F48=0,E48=0)," - ",NETWORKDAYS(E48,F48))</f>
        <v xml:space="preserve"> - </v>
      </c>
      <c r="J48" s="99"/>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c r="BO48" s="107"/>
      <c r="BP48" s="107"/>
      <c r="BQ48" s="107"/>
      <c r="BR48" s="107"/>
      <c r="BS48" s="107"/>
      <c r="BT48" s="107"/>
      <c r="BU48" s="107"/>
      <c r="BV48" s="107"/>
      <c r="BW48" s="107"/>
      <c r="BX48" s="107"/>
      <c r="BY48" s="107"/>
      <c r="BZ48" s="107"/>
      <c r="CA48" s="107"/>
      <c r="CB48" s="107"/>
      <c r="CC48" s="107"/>
      <c r="CD48" s="107"/>
      <c r="CE48" s="107"/>
      <c r="CF48" s="107"/>
      <c r="CG48" s="107"/>
      <c r="CH48" s="107"/>
      <c r="CI48" s="107"/>
      <c r="CJ48" s="107"/>
      <c r="CK48" s="107"/>
      <c r="CL48" s="107"/>
      <c r="CM48" s="107"/>
      <c r="CN48" s="107"/>
      <c r="CO48" s="107"/>
      <c r="CP48" s="107"/>
      <c r="CQ48" s="107"/>
      <c r="CR48" s="107"/>
      <c r="CS48" s="107"/>
      <c r="CT48" s="107"/>
      <c r="CU48" s="107"/>
      <c r="CV48" s="107"/>
      <c r="CW48" s="107"/>
      <c r="CX48" s="107"/>
      <c r="CY48" s="107"/>
      <c r="CZ48" s="107"/>
      <c r="DA48" s="107"/>
      <c r="DB48" s="107"/>
      <c r="DC48" s="107"/>
      <c r="DD48" s="107"/>
      <c r="DE48" s="107"/>
      <c r="DF48" s="107"/>
      <c r="DG48" s="107"/>
      <c r="DH48" s="107"/>
      <c r="DI48" s="107"/>
      <c r="DJ48" s="107"/>
      <c r="DK48" s="107"/>
      <c r="DL48" s="107"/>
      <c r="DM48" s="107"/>
      <c r="DN48" s="107"/>
      <c r="DO48" s="107"/>
      <c r="DP48" s="107"/>
      <c r="DQ48" s="107"/>
      <c r="DR48" s="107"/>
      <c r="DS48" s="107"/>
      <c r="DT48" s="107"/>
      <c r="DU48" s="107"/>
      <c r="DV48" s="107"/>
      <c r="DW48" s="107"/>
      <c r="DX48" s="107"/>
      <c r="DY48" s="107"/>
      <c r="DZ48" s="107"/>
      <c r="EA48" s="107"/>
      <c r="EB48" s="107"/>
      <c r="EC48" s="107"/>
      <c r="ED48" s="107"/>
      <c r="EE48" s="107"/>
      <c r="EF48" s="107"/>
      <c r="EG48" s="107"/>
      <c r="EH48" s="107"/>
      <c r="EI48" s="107"/>
      <c r="EJ48" s="107"/>
      <c r="EK48" s="107"/>
      <c r="EL48" s="107"/>
      <c r="EM48" s="107"/>
    </row>
    <row r="49" spans="1:143" s="33" customFormat="1" x14ac:dyDescent="0.2">
      <c r="A49" s="30"/>
      <c r="B49" s="31"/>
      <c r="C49" s="31"/>
      <c r="D49" s="32"/>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c r="DK49" s="31"/>
      <c r="DL49" s="31"/>
      <c r="DM49" s="31"/>
      <c r="DN49" s="31"/>
      <c r="DO49" s="31"/>
      <c r="DP49" s="31"/>
      <c r="DQ49" s="31"/>
      <c r="DR49" s="31"/>
      <c r="DS49" s="31"/>
      <c r="DT49" s="31"/>
      <c r="DU49" s="31"/>
      <c r="DV49" s="31"/>
      <c r="DW49" s="31"/>
      <c r="DX49" s="31"/>
      <c r="DY49" s="31"/>
      <c r="DZ49" s="31"/>
      <c r="EA49" s="31"/>
      <c r="EB49" s="31"/>
      <c r="EC49" s="31"/>
      <c r="ED49" s="31"/>
      <c r="EE49" s="31"/>
      <c r="EF49" s="31"/>
      <c r="EG49" s="31"/>
      <c r="EH49" s="31"/>
      <c r="EI49" s="31"/>
      <c r="EJ49" s="31"/>
      <c r="EK49" s="31"/>
      <c r="EL49" s="31"/>
      <c r="EM49" s="31"/>
    </row>
  </sheetData>
  <sheetProtection formatCells="0" formatColumns="0" formatRows="0" insertRows="0" deleteRows="0"/>
  <mergeCells count="41">
    <mergeCell ref="DL4:DR4"/>
    <mergeCell ref="DL5:DR5"/>
    <mergeCell ref="DS4:DY4"/>
    <mergeCell ref="DS5:DY5"/>
    <mergeCell ref="DZ4:EF4"/>
    <mergeCell ref="DZ5:EF5"/>
    <mergeCell ref="EG4:EM4"/>
    <mergeCell ref="EG5:EM5"/>
    <mergeCell ref="BO4:BU4"/>
    <mergeCell ref="BO5:BU5"/>
    <mergeCell ref="BV4:CB4"/>
    <mergeCell ref="BV5:CB5"/>
    <mergeCell ref="CC4:CI4"/>
    <mergeCell ref="CC5:CI5"/>
    <mergeCell ref="CJ4:CP4"/>
    <mergeCell ref="CJ5:CP5"/>
    <mergeCell ref="CQ4:CW4"/>
    <mergeCell ref="CQ5:CW5"/>
    <mergeCell ref="CX4:DD4"/>
    <mergeCell ref="CX5:DD5"/>
    <mergeCell ref="DE4:DK4"/>
    <mergeCell ref="DE5:DK5"/>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29 H41:H48">
    <cfRule type="dataBar" priority="453">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443" priority="496">
      <formula>K$6=TODAY()</formula>
    </cfRule>
  </conditionalFormatting>
  <conditionalFormatting sqref="K8:BN29 K41:BN48">
    <cfRule type="expression" dxfId="442" priority="499">
      <formula>AND($E8&lt;=K$6,ROUNDDOWN(($F8-$E8+1)*$H8,0)+$E8-1&gt;=K$6)</formula>
    </cfRule>
    <cfRule type="expression" dxfId="441" priority="500">
      <formula>AND(NOT(ISBLANK($E8)),$E8&lt;=K$6,$F8&gt;=K$6)</formula>
    </cfRule>
  </conditionalFormatting>
  <conditionalFormatting sqref="K6:BN29 K41:BN48">
    <cfRule type="expression" dxfId="440" priority="459">
      <formula>K$6=TODAY()</formula>
    </cfRule>
  </conditionalFormatting>
  <conditionalFormatting sqref="H30">
    <cfRule type="dataBar" priority="448">
      <dataBar>
        <cfvo type="num" val="0"/>
        <cfvo type="num" val="1"/>
        <color theme="0" tint="-0.34998626667073579"/>
      </dataBar>
      <extLst>
        <ext xmlns:x14="http://schemas.microsoft.com/office/spreadsheetml/2009/9/main" uri="{B025F937-C7B1-47D3-B67F-A62EFF666E3E}">
          <x14:id>{30AEE4F0-C14A-4F9F-A492-307224DAC4BC}</x14:id>
        </ext>
      </extLst>
    </cfRule>
  </conditionalFormatting>
  <conditionalFormatting sqref="K30:BN30">
    <cfRule type="expression" dxfId="439" priority="450">
      <formula>AND($E30&lt;=K$6,ROUNDDOWN(($F30-$E30+1)*$H30,0)+$E30-1&gt;=K$6)</formula>
    </cfRule>
    <cfRule type="expression" dxfId="438" priority="451">
      <formula>AND(NOT(ISBLANK($E30)),$E30&lt;=K$6,$F30&gt;=K$6)</formula>
    </cfRule>
  </conditionalFormatting>
  <conditionalFormatting sqref="K30:BN30">
    <cfRule type="expression" dxfId="437" priority="449">
      <formula>K$6=TODAY()</formula>
    </cfRule>
  </conditionalFormatting>
  <conditionalFormatting sqref="H31">
    <cfRule type="dataBar" priority="444">
      <dataBar>
        <cfvo type="num" val="0"/>
        <cfvo type="num" val="1"/>
        <color theme="0" tint="-0.34998626667073579"/>
      </dataBar>
      <extLst>
        <ext xmlns:x14="http://schemas.microsoft.com/office/spreadsheetml/2009/9/main" uri="{B025F937-C7B1-47D3-B67F-A62EFF666E3E}">
          <x14:id>{9F1205DF-5272-4B38-B89B-1D3E3352D3D4}</x14:id>
        </ext>
      </extLst>
    </cfRule>
  </conditionalFormatting>
  <conditionalFormatting sqref="K31:BN31">
    <cfRule type="expression" dxfId="436" priority="446">
      <formula>AND($E31&lt;=K$6,ROUNDDOWN(($F31-$E31+1)*$H31,0)+$E31-1&gt;=K$6)</formula>
    </cfRule>
    <cfRule type="expression" dxfId="435" priority="447">
      <formula>AND(NOT(ISBLANK($E31)),$E31&lt;=K$6,$F31&gt;=K$6)</formula>
    </cfRule>
  </conditionalFormatting>
  <conditionalFormatting sqref="K31:BN31">
    <cfRule type="expression" dxfId="434" priority="445">
      <formula>K$6=TODAY()</formula>
    </cfRule>
  </conditionalFormatting>
  <conditionalFormatting sqref="H32">
    <cfRule type="dataBar" priority="440">
      <dataBar>
        <cfvo type="num" val="0"/>
        <cfvo type="num" val="1"/>
        <color theme="0" tint="-0.34998626667073579"/>
      </dataBar>
      <extLst>
        <ext xmlns:x14="http://schemas.microsoft.com/office/spreadsheetml/2009/9/main" uri="{B025F937-C7B1-47D3-B67F-A62EFF666E3E}">
          <x14:id>{033EFA6A-3BCE-45EB-A442-2A9ED94F6F91}</x14:id>
        </ext>
      </extLst>
    </cfRule>
  </conditionalFormatting>
  <conditionalFormatting sqref="K32:BN32">
    <cfRule type="expression" dxfId="433" priority="442">
      <formula>AND($E32&lt;=K$6,ROUNDDOWN(($F32-$E32+1)*$H32,0)+$E32-1&gt;=K$6)</formula>
    </cfRule>
    <cfRule type="expression" dxfId="432" priority="443">
      <formula>AND(NOT(ISBLANK($E32)),$E32&lt;=K$6,$F32&gt;=K$6)</formula>
    </cfRule>
  </conditionalFormatting>
  <conditionalFormatting sqref="K32:BN32">
    <cfRule type="expression" dxfId="431" priority="441">
      <formula>K$6=TODAY()</formula>
    </cfRule>
  </conditionalFormatting>
  <conditionalFormatting sqref="H33">
    <cfRule type="dataBar" priority="436">
      <dataBar>
        <cfvo type="num" val="0"/>
        <cfvo type="num" val="1"/>
        <color theme="0" tint="-0.34998626667073579"/>
      </dataBar>
      <extLst>
        <ext xmlns:x14="http://schemas.microsoft.com/office/spreadsheetml/2009/9/main" uri="{B025F937-C7B1-47D3-B67F-A62EFF666E3E}">
          <x14:id>{526910D4-DD3A-4793-9FD8-A18ABA2AFD00}</x14:id>
        </ext>
      </extLst>
    </cfRule>
  </conditionalFormatting>
  <conditionalFormatting sqref="K33:BN33">
    <cfRule type="expression" dxfId="430" priority="438">
      <formula>AND($E33&lt;=K$6,ROUNDDOWN(($F33-$E33+1)*$H33,0)+$E33-1&gt;=K$6)</formula>
    </cfRule>
    <cfRule type="expression" dxfId="429" priority="439">
      <formula>AND(NOT(ISBLANK($E33)),$E33&lt;=K$6,$F33&gt;=K$6)</formula>
    </cfRule>
  </conditionalFormatting>
  <conditionalFormatting sqref="K33:BN33">
    <cfRule type="expression" dxfId="428" priority="437">
      <formula>K$6=TODAY()</formula>
    </cfRule>
  </conditionalFormatting>
  <conditionalFormatting sqref="H34">
    <cfRule type="dataBar" priority="432">
      <dataBar>
        <cfvo type="num" val="0"/>
        <cfvo type="num" val="1"/>
        <color theme="0" tint="-0.34998626667073579"/>
      </dataBar>
      <extLst>
        <ext xmlns:x14="http://schemas.microsoft.com/office/spreadsheetml/2009/9/main" uri="{B025F937-C7B1-47D3-B67F-A62EFF666E3E}">
          <x14:id>{ED40FFB8-CF60-4A8B-8E25-D0CAA8C83D61}</x14:id>
        </ext>
      </extLst>
    </cfRule>
  </conditionalFormatting>
  <conditionalFormatting sqref="K34:BN34">
    <cfRule type="expression" dxfId="427" priority="434">
      <formula>AND($E34&lt;=K$6,ROUNDDOWN(($F34-$E34+1)*$H34,0)+$E34-1&gt;=K$6)</formula>
    </cfRule>
    <cfRule type="expression" dxfId="426" priority="435">
      <formula>AND(NOT(ISBLANK($E34)),$E34&lt;=K$6,$F34&gt;=K$6)</formula>
    </cfRule>
  </conditionalFormatting>
  <conditionalFormatting sqref="K34:BN34">
    <cfRule type="expression" dxfId="425" priority="433">
      <formula>K$6=TODAY()</formula>
    </cfRule>
  </conditionalFormatting>
  <conditionalFormatting sqref="H35">
    <cfRule type="dataBar" priority="428">
      <dataBar>
        <cfvo type="num" val="0"/>
        <cfvo type="num" val="1"/>
        <color theme="0" tint="-0.34998626667073579"/>
      </dataBar>
      <extLst>
        <ext xmlns:x14="http://schemas.microsoft.com/office/spreadsheetml/2009/9/main" uri="{B025F937-C7B1-47D3-B67F-A62EFF666E3E}">
          <x14:id>{D318068E-AF13-4465-B8EE-F1B41DDC8ED5}</x14:id>
        </ext>
      </extLst>
    </cfRule>
  </conditionalFormatting>
  <conditionalFormatting sqref="K35:BN35">
    <cfRule type="expression" dxfId="424" priority="430">
      <formula>AND($E35&lt;=K$6,ROUNDDOWN(($F35-$E35+1)*$H35,0)+$E35-1&gt;=K$6)</formula>
    </cfRule>
    <cfRule type="expression" dxfId="423" priority="431">
      <formula>AND(NOT(ISBLANK($E35)),$E35&lt;=K$6,$F35&gt;=K$6)</formula>
    </cfRule>
  </conditionalFormatting>
  <conditionalFormatting sqref="K35:BN35">
    <cfRule type="expression" dxfId="422" priority="429">
      <formula>K$6=TODAY()</formula>
    </cfRule>
  </conditionalFormatting>
  <conditionalFormatting sqref="H36">
    <cfRule type="dataBar" priority="424">
      <dataBar>
        <cfvo type="num" val="0"/>
        <cfvo type="num" val="1"/>
        <color theme="0" tint="-0.34998626667073579"/>
      </dataBar>
      <extLst>
        <ext xmlns:x14="http://schemas.microsoft.com/office/spreadsheetml/2009/9/main" uri="{B025F937-C7B1-47D3-B67F-A62EFF666E3E}">
          <x14:id>{17463E01-88C9-4CE8-A5C6-1486CC29FB74}</x14:id>
        </ext>
      </extLst>
    </cfRule>
  </conditionalFormatting>
  <conditionalFormatting sqref="K36:BN36">
    <cfRule type="expression" dxfId="421" priority="426">
      <formula>AND($E36&lt;=K$6,ROUNDDOWN(($F36-$E36+1)*$H36,0)+$E36-1&gt;=K$6)</formula>
    </cfRule>
    <cfRule type="expression" dxfId="420" priority="427">
      <formula>AND(NOT(ISBLANK($E36)),$E36&lt;=K$6,$F36&gt;=K$6)</formula>
    </cfRule>
  </conditionalFormatting>
  <conditionalFormatting sqref="K36:BN36">
    <cfRule type="expression" dxfId="419" priority="425">
      <formula>K$6=TODAY()</formula>
    </cfRule>
  </conditionalFormatting>
  <conditionalFormatting sqref="H37">
    <cfRule type="dataBar" priority="420">
      <dataBar>
        <cfvo type="num" val="0"/>
        <cfvo type="num" val="1"/>
        <color theme="0" tint="-0.34998626667073579"/>
      </dataBar>
      <extLst>
        <ext xmlns:x14="http://schemas.microsoft.com/office/spreadsheetml/2009/9/main" uri="{B025F937-C7B1-47D3-B67F-A62EFF666E3E}">
          <x14:id>{AD1E8768-537B-4B85-B5B6-58C149DBD8BE}</x14:id>
        </ext>
      </extLst>
    </cfRule>
  </conditionalFormatting>
  <conditionalFormatting sqref="K37:BN37">
    <cfRule type="expression" dxfId="418" priority="422">
      <formula>AND($E37&lt;=K$6,ROUNDDOWN(($F37-$E37+1)*$H37,0)+$E37-1&gt;=K$6)</formula>
    </cfRule>
    <cfRule type="expression" dxfId="417" priority="423">
      <formula>AND(NOT(ISBLANK($E37)),$E37&lt;=K$6,$F37&gt;=K$6)</formula>
    </cfRule>
  </conditionalFormatting>
  <conditionalFormatting sqref="K37:BN37">
    <cfRule type="expression" dxfId="416" priority="421">
      <formula>K$6=TODAY()</formula>
    </cfRule>
  </conditionalFormatting>
  <conditionalFormatting sqref="H38">
    <cfRule type="dataBar" priority="416">
      <dataBar>
        <cfvo type="num" val="0"/>
        <cfvo type="num" val="1"/>
        <color theme="0" tint="-0.34998626667073579"/>
      </dataBar>
      <extLst>
        <ext xmlns:x14="http://schemas.microsoft.com/office/spreadsheetml/2009/9/main" uri="{B025F937-C7B1-47D3-B67F-A62EFF666E3E}">
          <x14:id>{E107A1DD-CBB5-4804-A6BB-E1669E8A37B7}</x14:id>
        </ext>
      </extLst>
    </cfRule>
  </conditionalFormatting>
  <conditionalFormatting sqref="K38:BN38">
    <cfRule type="expression" dxfId="415" priority="418">
      <formula>AND($E38&lt;=K$6,ROUNDDOWN(($F38-$E38+1)*$H38,0)+$E38-1&gt;=K$6)</formula>
    </cfRule>
    <cfRule type="expression" dxfId="414" priority="419">
      <formula>AND(NOT(ISBLANK($E38)),$E38&lt;=K$6,$F38&gt;=K$6)</formula>
    </cfRule>
  </conditionalFormatting>
  <conditionalFormatting sqref="K38:BN38">
    <cfRule type="expression" dxfId="413" priority="417">
      <formula>K$6=TODAY()</formula>
    </cfRule>
  </conditionalFormatting>
  <conditionalFormatting sqref="H39">
    <cfRule type="dataBar" priority="412">
      <dataBar>
        <cfvo type="num" val="0"/>
        <cfvo type="num" val="1"/>
        <color theme="0" tint="-0.34998626667073579"/>
      </dataBar>
      <extLst>
        <ext xmlns:x14="http://schemas.microsoft.com/office/spreadsheetml/2009/9/main" uri="{B025F937-C7B1-47D3-B67F-A62EFF666E3E}">
          <x14:id>{27BC05B3-F920-45A6-9F54-55D611C569A6}</x14:id>
        </ext>
      </extLst>
    </cfRule>
  </conditionalFormatting>
  <conditionalFormatting sqref="K39:BN39">
    <cfRule type="expression" dxfId="412" priority="414">
      <formula>AND($E39&lt;=K$6,ROUNDDOWN(($F39-$E39+1)*$H39,0)+$E39-1&gt;=K$6)</formula>
    </cfRule>
    <cfRule type="expression" dxfId="411" priority="415">
      <formula>AND(NOT(ISBLANK($E39)),$E39&lt;=K$6,$F39&gt;=K$6)</formula>
    </cfRule>
  </conditionalFormatting>
  <conditionalFormatting sqref="K39:BN39">
    <cfRule type="expression" dxfId="410" priority="413">
      <formula>K$6=TODAY()</formula>
    </cfRule>
  </conditionalFormatting>
  <conditionalFormatting sqref="H40">
    <cfRule type="dataBar" priority="408">
      <dataBar>
        <cfvo type="num" val="0"/>
        <cfvo type="num" val="1"/>
        <color theme="0" tint="-0.34998626667073579"/>
      </dataBar>
      <extLst>
        <ext xmlns:x14="http://schemas.microsoft.com/office/spreadsheetml/2009/9/main" uri="{B025F937-C7B1-47D3-B67F-A62EFF666E3E}">
          <x14:id>{D79A9F76-863D-434E-9AD4-398011FD3586}</x14:id>
        </ext>
      </extLst>
    </cfRule>
  </conditionalFormatting>
  <conditionalFormatting sqref="K40:BN40">
    <cfRule type="expression" dxfId="409" priority="410">
      <formula>AND($E40&lt;=K$6,ROUNDDOWN(($F40-$E40+1)*$H40,0)+$E40-1&gt;=K$6)</formula>
    </cfRule>
    <cfRule type="expression" dxfId="408" priority="411">
      <formula>AND(NOT(ISBLANK($E40)),$E40&lt;=K$6,$F40&gt;=K$6)</formula>
    </cfRule>
  </conditionalFormatting>
  <conditionalFormatting sqref="K40:BN40">
    <cfRule type="expression" dxfId="407" priority="409">
      <formula>K$6=TODAY()</formula>
    </cfRule>
  </conditionalFormatting>
  <conditionalFormatting sqref="EG6:EM7">
    <cfRule type="expression" dxfId="406" priority="405">
      <formula>EG$6=TODAY()</formula>
    </cfRule>
  </conditionalFormatting>
  <conditionalFormatting sqref="EG8:EM29 EG41:EM48">
    <cfRule type="expression" dxfId="405" priority="406">
      <formula>AND($E8&lt;=EG$6,ROUNDDOWN(($F8-$E8+1)*$H8,0)+$E8-1&gt;=EG$6)</formula>
    </cfRule>
    <cfRule type="expression" dxfId="404" priority="407">
      <formula>AND(NOT(ISBLANK($E8)),$E8&lt;=EG$6,$F8&gt;=EG$6)</formula>
    </cfRule>
  </conditionalFormatting>
  <conditionalFormatting sqref="EG6:EM29 EG41:EM48">
    <cfRule type="expression" dxfId="403" priority="404">
      <formula>EG$6=TODAY()</formula>
    </cfRule>
  </conditionalFormatting>
  <conditionalFormatting sqref="EG30:EM30">
    <cfRule type="expression" dxfId="402" priority="402">
      <formula>AND($E30&lt;=EG$6,ROUNDDOWN(($F30-$E30+1)*$H30,0)+$E30-1&gt;=EG$6)</formula>
    </cfRule>
    <cfRule type="expression" dxfId="401" priority="403">
      <formula>AND(NOT(ISBLANK($E30)),$E30&lt;=EG$6,$F30&gt;=EG$6)</formula>
    </cfRule>
  </conditionalFormatting>
  <conditionalFormatting sqref="EG30:EM30">
    <cfRule type="expression" dxfId="400" priority="401">
      <formula>EG$6=TODAY()</formula>
    </cfRule>
  </conditionalFormatting>
  <conditionalFormatting sqref="EG31:EM31">
    <cfRule type="expression" dxfId="399" priority="399">
      <formula>AND($E31&lt;=EG$6,ROUNDDOWN(($F31-$E31+1)*$H31,0)+$E31-1&gt;=EG$6)</formula>
    </cfRule>
    <cfRule type="expression" dxfId="398" priority="400">
      <formula>AND(NOT(ISBLANK($E31)),$E31&lt;=EG$6,$F31&gt;=EG$6)</formula>
    </cfRule>
  </conditionalFormatting>
  <conditionalFormatting sqref="EG31:EM31">
    <cfRule type="expression" dxfId="397" priority="398">
      <formula>EG$6=TODAY()</formula>
    </cfRule>
  </conditionalFormatting>
  <conditionalFormatting sqref="EG32:EM32">
    <cfRule type="expression" dxfId="396" priority="396">
      <formula>AND($E32&lt;=EG$6,ROUNDDOWN(($F32-$E32+1)*$H32,0)+$E32-1&gt;=EG$6)</formula>
    </cfRule>
    <cfRule type="expression" dxfId="395" priority="397">
      <formula>AND(NOT(ISBLANK($E32)),$E32&lt;=EG$6,$F32&gt;=EG$6)</formula>
    </cfRule>
  </conditionalFormatting>
  <conditionalFormatting sqref="EG32:EM32">
    <cfRule type="expression" dxfId="394" priority="395">
      <formula>EG$6=TODAY()</formula>
    </cfRule>
  </conditionalFormatting>
  <conditionalFormatting sqref="EG33:EM33">
    <cfRule type="expression" dxfId="393" priority="393">
      <formula>AND($E33&lt;=EG$6,ROUNDDOWN(($F33-$E33+1)*$H33,0)+$E33-1&gt;=EG$6)</formula>
    </cfRule>
    <cfRule type="expression" dxfId="392" priority="394">
      <formula>AND(NOT(ISBLANK($E33)),$E33&lt;=EG$6,$F33&gt;=EG$6)</formula>
    </cfRule>
  </conditionalFormatting>
  <conditionalFormatting sqref="EG33:EM33">
    <cfRule type="expression" dxfId="391" priority="392">
      <formula>EG$6=TODAY()</formula>
    </cfRule>
  </conditionalFormatting>
  <conditionalFormatting sqref="EG34:EM34">
    <cfRule type="expression" dxfId="390" priority="390">
      <formula>AND($E34&lt;=EG$6,ROUNDDOWN(($F34-$E34+1)*$H34,0)+$E34-1&gt;=EG$6)</formula>
    </cfRule>
    <cfRule type="expression" dxfId="389" priority="391">
      <formula>AND(NOT(ISBLANK($E34)),$E34&lt;=EG$6,$F34&gt;=EG$6)</formula>
    </cfRule>
  </conditionalFormatting>
  <conditionalFormatting sqref="EG34:EM34">
    <cfRule type="expression" dxfId="388" priority="389">
      <formula>EG$6=TODAY()</formula>
    </cfRule>
  </conditionalFormatting>
  <conditionalFormatting sqref="EG35:EM35">
    <cfRule type="expression" dxfId="387" priority="387">
      <formula>AND($E35&lt;=EG$6,ROUNDDOWN(($F35-$E35+1)*$H35,0)+$E35-1&gt;=EG$6)</formula>
    </cfRule>
    <cfRule type="expression" dxfId="386" priority="388">
      <formula>AND(NOT(ISBLANK($E35)),$E35&lt;=EG$6,$F35&gt;=EG$6)</formula>
    </cfRule>
  </conditionalFormatting>
  <conditionalFormatting sqref="EG35:EM35">
    <cfRule type="expression" dxfId="385" priority="386">
      <formula>EG$6=TODAY()</formula>
    </cfRule>
  </conditionalFormatting>
  <conditionalFormatting sqref="EG36:EM36">
    <cfRule type="expression" dxfId="384" priority="384">
      <formula>AND($E36&lt;=EG$6,ROUNDDOWN(($F36-$E36+1)*$H36,0)+$E36-1&gt;=EG$6)</formula>
    </cfRule>
    <cfRule type="expression" dxfId="383" priority="385">
      <formula>AND(NOT(ISBLANK($E36)),$E36&lt;=EG$6,$F36&gt;=EG$6)</formula>
    </cfRule>
  </conditionalFormatting>
  <conditionalFormatting sqref="EG36:EM36">
    <cfRule type="expression" dxfId="382" priority="383">
      <formula>EG$6=TODAY()</formula>
    </cfRule>
  </conditionalFormatting>
  <conditionalFormatting sqref="EG37:EM37">
    <cfRule type="expression" dxfId="381" priority="381">
      <formula>AND($E37&lt;=EG$6,ROUNDDOWN(($F37-$E37+1)*$H37,0)+$E37-1&gt;=EG$6)</formula>
    </cfRule>
    <cfRule type="expression" dxfId="380" priority="382">
      <formula>AND(NOT(ISBLANK($E37)),$E37&lt;=EG$6,$F37&gt;=EG$6)</formula>
    </cfRule>
  </conditionalFormatting>
  <conditionalFormatting sqref="EG37:EM37">
    <cfRule type="expression" dxfId="379" priority="380">
      <formula>EG$6=TODAY()</formula>
    </cfRule>
  </conditionalFormatting>
  <conditionalFormatting sqref="EG38:EM38">
    <cfRule type="expression" dxfId="378" priority="378">
      <formula>AND($E38&lt;=EG$6,ROUNDDOWN(($F38-$E38+1)*$H38,0)+$E38-1&gt;=EG$6)</formula>
    </cfRule>
    <cfRule type="expression" dxfId="377" priority="379">
      <formula>AND(NOT(ISBLANK($E38)),$E38&lt;=EG$6,$F38&gt;=EG$6)</formula>
    </cfRule>
  </conditionalFormatting>
  <conditionalFormatting sqref="EG38:EM38">
    <cfRule type="expression" dxfId="376" priority="377">
      <formula>EG$6=TODAY()</formula>
    </cfRule>
  </conditionalFormatting>
  <conditionalFormatting sqref="EG39:EM39">
    <cfRule type="expression" dxfId="375" priority="375">
      <formula>AND($E39&lt;=EG$6,ROUNDDOWN(($F39-$E39+1)*$H39,0)+$E39-1&gt;=EG$6)</formula>
    </cfRule>
    <cfRule type="expression" dxfId="374" priority="376">
      <formula>AND(NOT(ISBLANK($E39)),$E39&lt;=EG$6,$F39&gt;=EG$6)</formula>
    </cfRule>
  </conditionalFormatting>
  <conditionalFormatting sqref="EG39:EM39">
    <cfRule type="expression" dxfId="373" priority="374">
      <formula>EG$6=TODAY()</formula>
    </cfRule>
  </conditionalFormatting>
  <conditionalFormatting sqref="EG40:EM40">
    <cfRule type="expression" dxfId="372" priority="372">
      <formula>AND($E40&lt;=EG$6,ROUNDDOWN(($F40-$E40+1)*$H40,0)+$E40-1&gt;=EG$6)</formula>
    </cfRule>
    <cfRule type="expression" dxfId="371" priority="373">
      <formula>AND(NOT(ISBLANK($E40)),$E40&lt;=EG$6,$F40&gt;=EG$6)</formula>
    </cfRule>
  </conditionalFormatting>
  <conditionalFormatting sqref="EG40:EM40">
    <cfRule type="expression" dxfId="370" priority="371">
      <formula>EG$6=TODAY()</formula>
    </cfRule>
  </conditionalFormatting>
  <conditionalFormatting sqref="BO6:BU7">
    <cfRule type="expression" dxfId="369" priority="368">
      <formula>BO$6=TODAY()</formula>
    </cfRule>
  </conditionalFormatting>
  <conditionalFormatting sqref="BO8:BU29 BO41:BU48">
    <cfRule type="expression" dxfId="368" priority="369">
      <formula>AND($E8&lt;=BO$6,ROUNDDOWN(($F8-$E8+1)*$H8,0)+$E8-1&gt;=BO$6)</formula>
    </cfRule>
    <cfRule type="expression" dxfId="367" priority="370">
      <formula>AND(NOT(ISBLANK($E8)),$E8&lt;=BO$6,$F8&gt;=BO$6)</formula>
    </cfRule>
  </conditionalFormatting>
  <conditionalFormatting sqref="BO6:BU29 BO41:BU48">
    <cfRule type="expression" dxfId="366" priority="367">
      <formula>BO$6=TODAY()</formula>
    </cfRule>
  </conditionalFormatting>
  <conditionalFormatting sqref="BO30:BU30">
    <cfRule type="expression" dxfId="365" priority="365">
      <formula>AND($E30&lt;=BO$6,ROUNDDOWN(($F30-$E30+1)*$H30,0)+$E30-1&gt;=BO$6)</formula>
    </cfRule>
    <cfRule type="expression" dxfId="364" priority="366">
      <formula>AND(NOT(ISBLANK($E30)),$E30&lt;=BO$6,$F30&gt;=BO$6)</formula>
    </cfRule>
  </conditionalFormatting>
  <conditionalFormatting sqref="BO30:BU30">
    <cfRule type="expression" dxfId="363" priority="364">
      <formula>BO$6=TODAY()</formula>
    </cfRule>
  </conditionalFormatting>
  <conditionalFormatting sqref="BO31:BU31">
    <cfRule type="expression" dxfId="362" priority="362">
      <formula>AND($E31&lt;=BO$6,ROUNDDOWN(($F31-$E31+1)*$H31,0)+$E31-1&gt;=BO$6)</formula>
    </cfRule>
    <cfRule type="expression" dxfId="361" priority="363">
      <formula>AND(NOT(ISBLANK($E31)),$E31&lt;=BO$6,$F31&gt;=BO$6)</formula>
    </cfRule>
  </conditionalFormatting>
  <conditionalFormatting sqref="BO31:BU31">
    <cfRule type="expression" dxfId="360" priority="361">
      <formula>BO$6=TODAY()</formula>
    </cfRule>
  </conditionalFormatting>
  <conditionalFormatting sqref="BO32:BU32">
    <cfRule type="expression" dxfId="359" priority="359">
      <formula>AND($E32&lt;=BO$6,ROUNDDOWN(($F32-$E32+1)*$H32,0)+$E32-1&gt;=BO$6)</formula>
    </cfRule>
    <cfRule type="expression" dxfId="358" priority="360">
      <formula>AND(NOT(ISBLANK($E32)),$E32&lt;=BO$6,$F32&gt;=BO$6)</formula>
    </cfRule>
  </conditionalFormatting>
  <conditionalFormatting sqref="BO32:BU32">
    <cfRule type="expression" dxfId="357" priority="358">
      <formula>BO$6=TODAY()</formula>
    </cfRule>
  </conditionalFormatting>
  <conditionalFormatting sqref="BO33:BU33">
    <cfRule type="expression" dxfId="356" priority="356">
      <formula>AND($E33&lt;=BO$6,ROUNDDOWN(($F33-$E33+1)*$H33,0)+$E33-1&gt;=BO$6)</formula>
    </cfRule>
    <cfRule type="expression" dxfId="355" priority="357">
      <formula>AND(NOT(ISBLANK($E33)),$E33&lt;=BO$6,$F33&gt;=BO$6)</formula>
    </cfRule>
  </conditionalFormatting>
  <conditionalFormatting sqref="BO33:BU33">
    <cfRule type="expression" dxfId="354" priority="355">
      <formula>BO$6=TODAY()</formula>
    </cfRule>
  </conditionalFormatting>
  <conditionalFormatting sqref="BO34:BU34">
    <cfRule type="expression" dxfId="353" priority="353">
      <formula>AND($E34&lt;=BO$6,ROUNDDOWN(($F34-$E34+1)*$H34,0)+$E34-1&gt;=BO$6)</formula>
    </cfRule>
    <cfRule type="expression" dxfId="352" priority="354">
      <formula>AND(NOT(ISBLANK($E34)),$E34&lt;=BO$6,$F34&gt;=BO$6)</formula>
    </cfRule>
  </conditionalFormatting>
  <conditionalFormatting sqref="BO34:BU34">
    <cfRule type="expression" dxfId="351" priority="352">
      <formula>BO$6=TODAY()</formula>
    </cfRule>
  </conditionalFormatting>
  <conditionalFormatting sqref="BO35:BU35">
    <cfRule type="expression" dxfId="350" priority="350">
      <formula>AND($E35&lt;=BO$6,ROUNDDOWN(($F35-$E35+1)*$H35,0)+$E35-1&gt;=BO$6)</formula>
    </cfRule>
    <cfRule type="expression" dxfId="349" priority="351">
      <formula>AND(NOT(ISBLANK($E35)),$E35&lt;=BO$6,$F35&gt;=BO$6)</formula>
    </cfRule>
  </conditionalFormatting>
  <conditionalFormatting sqref="BO35:BU35">
    <cfRule type="expression" dxfId="348" priority="349">
      <formula>BO$6=TODAY()</formula>
    </cfRule>
  </conditionalFormatting>
  <conditionalFormatting sqref="BO36:BU36">
    <cfRule type="expression" dxfId="347" priority="347">
      <formula>AND($E36&lt;=BO$6,ROUNDDOWN(($F36-$E36+1)*$H36,0)+$E36-1&gt;=BO$6)</formula>
    </cfRule>
    <cfRule type="expression" dxfId="346" priority="348">
      <formula>AND(NOT(ISBLANK($E36)),$E36&lt;=BO$6,$F36&gt;=BO$6)</formula>
    </cfRule>
  </conditionalFormatting>
  <conditionalFormatting sqref="BO36:BU36">
    <cfRule type="expression" dxfId="345" priority="346">
      <formula>BO$6=TODAY()</formula>
    </cfRule>
  </conditionalFormatting>
  <conditionalFormatting sqref="BO37:BU37">
    <cfRule type="expression" dxfId="344" priority="344">
      <formula>AND($E37&lt;=BO$6,ROUNDDOWN(($F37-$E37+1)*$H37,0)+$E37-1&gt;=BO$6)</formula>
    </cfRule>
    <cfRule type="expression" dxfId="343" priority="345">
      <formula>AND(NOT(ISBLANK($E37)),$E37&lt;=BO$6,$F37&gt;=BO$6)</formula>
    </cfRule>
  </conditionalFormatting>
  <conditionalFormatting sqref="BO37:BU37">
    <cfRule type="expression" dxfId="342" priority="343">
      <formula>BO$6=TODAY()</formula>
    </cfRule>
  </conditionalFormatting>
  <conditionalFormatting sqref="BO38:BU38">
    <cfRule type="expression" dxfId="341" priority="341">
      <formula>AND($E38&lt;=BO$6,ROUNDDOWN(($F38-$E38+1)*$H38,0)+$E38-1&gt;=BO$6)</formula>
    </cfRule>
    <cfRule type="expression" dxfId="340" priority="342">
      <formula>AND(NOT(ISBLANK($E38)),$E38&lt;=BO$6,$F38&gt;=BO$6)</formula>
    </cfRule>
  </conditionalFormatting>
  <conditionalFormatting sqref="BO38:BU38">
    <cfRule type="expression" dxfId="339" priority="340">
      <formula>BO$6=TODAY()</formula>
    </cfRule>
  </conditionalFormatting>
  <conditionalFormatting sqref="BO39:BU39">
    <cfRule type="expression" dxfId="338" priority="338">
      <formula>AND($E39&lt;=BO$6,ROUNDDOWN(($F39-$E39+1)*$H39,0)+$E39-1&gt;=BO$6)</formula>
    </cfRule>
    <cfRule type="expression" dxfId="337" priority="339">
      <formula>AND(NOT(ISBLANK($E39)),$E39&lt;=BO$6,$F39&gt;=BO$6)</formula>
    </cfRule>
  </conditionalFormatting>
  <conditionalFormatting sqref="BO39:BU39">
    <cfRule type="expression" dxfId="336" priority="337">
      <formula>BO$6=TODAY()</formula>
    </cfRule>
  </conditionalFormatting>
  <conditionalFormatting sqref="BO40:BU40">
    <cfRule type="expression" dxfId="335" priority="335">
      <formula>AND($E40&lt;=BO$6,ROUNDDOWN(($F40-$E40+1)*$H40,0)+$E40-1&gt;=BO$6)</formula>
    </cfRule>
    <cfRule type="expression" dxfId="334" priority="336">
      <formula>AND(NOT(ISBLANK($E40)),$E40&lt;=BO$6,$F40&gt;=BO$6)</formula>
    </cfRule>
  </conditionalFormatting>
  <conditionalFormatting sqref="BO40:BU40">
    <cfRule type="expression" dxfId="333" priority="334">
      <formula>BO$6=TODAY()</formula>
    </cfRule>
  </conditionalFormatting>
  <conditionalFormatting sqref="BV6:CB7">
    <cfRule type="expression" dxfId="332" priority="331">
      <formula>BV$6=TODAY()</formula>
    </cfRule>
  </conditionalFormatting>
  <conditionalFormatting sqref="BV8:CB29 BV41:CB48">
    <cfRule type="expression" dxfId="331" priority="332">
      <formula>AND($E8&lt;=BV$6,ROUNDDOWN(($F8-$E8+1)*$H8,0)+$E8-1&gt;=BV$6)</formula>
    </cfRule>
    <cfRule type="expression" dxfId="330" priority="333">
      <formula>AND(NOT(ISBLANK($E8)),$E8&lt;=BV$6,$F8&gt;=BV$6)</formula>
    </cfRule>
  </conditionalFormatting>
  <conditionalFormatting sqref="BV6:CB29 BV41:CB48">
    <cfRule type="expression" dxfId="329" priority="330">
      <formula>BV$6=TODAY()</formula>
    </cfRule>
  </conditionalFormatting>
  <conditionalFormatting sqref="BV30:CB30">
    <cfRule type="expression" dxfId="328" priority="328">
      <formula>AND($E30&lt;=BV$6,ROUNDDOWN(($F30-$E30+1)*$H30,0)+$E30-1&gt;=BV$6)</formula>
    </cfRule>
    <cfRule type="expression" dxfId="327" priority="329">
      <formula>AND(NOT(ISBLANK($E30)),$E30&lt;=BV$6,$F30&gt;=BV$6)</formula>
    </cfRule>
  </conditionalFormatting>
  <conditionalFormatting sqref="BV30:CB30">
    <cfRule type="expression" dxfId="326" priority="327">
      <formula>BV$6=TODAY()</formula>
    </cfRule>
  </conditionalFormatting>
  <conditionalFormatting sqref="BV31:CB31">
    <cfRule type="expression" dxfId="325" priority="325">
      <formula>AND($E31&lt;=BV$6,ROUNDDOWN(($F31-$E31+1)*$H31,0)+$E31-1&gt;=BV$6)</formula>
    </cfRule>
    <cfRule type="expression" dxfId="324" priority="326">
      <formula>AND(NOT(ISBLANK($E31)),$E31&lt;=BV$6,$F31&gt;=BV$6)</formula>
    </cfRule>
  </conditionalFormatting>
  <conditionalFormatting sqref="BV31:CB31">
    <cfRule type="expression" dxfId="323" priority="324">
      <formula>BV$6=TODAY()</formula>
    </cfRule>
  </conditionalFormatting>
  <conditionalFormatting sqref="BV32:CB32">
    <cfRule type="expression" dxfId="322" priority="322">
      <formula>AND($E32&lt;=BV$6,ROUNDDOWN(($F32-$E32+1)*$H32,0)+$E32-1&gt;=BV$6)</formula>
    </cfRule>
    <cfRule type="expression" dxfId="321" priority="323">
      <formula>AND(NOT(ISBLANK($E32)),$E32&lt;=BV$6,$F32&gt;=BV$6)</formula>
    </cfRule>
  </conditionalFormatting>
  <conditionalFormatting sqref="BV32:CB32">
    <cfRule type="expression" dxfId="320" priority="321">
      <formula>BV$6=TODAY()</formula>
    </cfRule>
  </conditionalFormatting>
  <conditionalFormatting sqref="BV33:CB33">
    <cfRule type="expression" dxfId="319" priority="319">
      <formula>AND($E33&lt;=BV$6,ROUNDDOWN(($F33-$E33+1)*$H33,0)+$E33-1&gt;=BV$6)</formula>
    </cfRule>
    <cfRule type="expression" dxfId="318" priority="320">
      <formula>AND(NOT(ISBLANK($E33)),$E33&lt;=BV$6,$F33&gt;=BV$6)</formula>
    </cfRule>
  </conditionalFormatting>
  <conditionalFormatting sqref="BV33:CB33">
    <cfRule type="expression" dxfId="317" priority="318">
      <formula>BV$6=TODAY()</formula>
    </cfRule>
  </conditionalFormatting>
  <conditionalFormatting sqref="BV34:CB34">
    <cfRule type="expression" dxfId="316" priority="316">
      <formula>AND($E34&lt;=BV$6,ROUNDDOWN(($F34-$E34+1)*$H34,0)+$E34-1&gt;=BV$6)</formula>
    </cfRule>
    <cfRule type="expression" dxfId="315" priority="317">
      <formula>AND(NOT(ISBLANK($E34)),$E34&lt;=BV$6,$F34&gt;=BV$6)</formula>
    </cfRule>
  </conditionalFormatting>
  <conditionalFormatting sqref="BV34:CB34">
    <cfRule type="expression" dxfId="314" priority="315">
      <formula>BV$6=TODAY()</formula>
    </cfRule>
  </conditionalFormatting>
  <conditionalFormatting sqref="BV35:CB35">
    <cfRule type="expression" dxfId="313" priority="313">
      <formula>AND($E35&lt;=BV$6,ROUNDDOWN(($F35-$E35+1)*$H35,0)+$E35-1&gt;=BV$6)</formula>
    </cfRule>
    <cfRule type="expression" dxfId="312" priority="314">
      <formula>AND(NOT(ISBLANK($E35)),$E35&lt;=BV$6,$F35&gt;=BV$6)</formula>
    </cfRule>
  </conditionalFormatting>
  <conditionalFormatting sqref="BV35:CB35">
    <cfRule type="expression" dxfId="311" priority="312">
      <formula>BV$6=TODAY()</formula>
    </cfRule>
  </conditionalFormatting>
  <conditionalFormatting sqref="BV36:CB36">
    <cfRule type="expression" dxfId="310" priority="310">
      <formula>AND($E36&lt;=BV$6,ROUNDDOWN(($F36-$E36+1)*$H36,0)+$E36-1&gt;=BV$6)</formula>
    </cfRule>
    <cfRule type="expression" dxfId="309" priority="311">
      <formula>AND(NOT(ISBLANK($E36)),$E36&lt;=BV$6,$F36&gt;=BV$6)</formula>
    </cfRule>
  </conditionalFormatting>
  <conditionalFormatting sqref="BV36:CB36">
    <cfRule type="expression" dxfId="308" priority="309">
      <formula>BV$6=TODAY()</formula>
    </cfRule>
  </conditionalFormatting>
  <conditionalFormatting sqref="BV37:CB37">
    <cfRule type="expression" dxfId="307" priority="307">
      <formula>AND($E37&lt;=BV$6,ROUNDDOWN(($F37-$E37+1)*$H37,0)+$E37-1&gt;=BV$6)</formula>
    </cfRule>
    <cfRule type="expression" dxfId="306" priority="308">
      <formula>AND(NOT(ISBLANK($E37)),$E37&lt;=BV$6,$F37&gt;=BV$6)</formula>
    </cfRule>
  </conditionalFormatting>
  <conditionalFormatting sqref="BV37:CB37">
    <cfRule type="expression" dxfId="305" priority="306">
      <formula>BV$6=TODAY()</formula>
    </cfRule>
  </conditionalFormatting>
  <conditionalFormatting sqref="BV38:CB38">
    <cfRule type="expression" dxfId="304" priority="304">
      <formula>AND($E38&lt;=BV$6,ROUNDDOWN(($F38-$E38+1)*$H38,0)+$E38-1&gt;=BV$6)</formula>
    </cfRule>
    <cfRule type="expression" dxfId="303" priority="305">
      <formula>AND(NOT(ISBLANK($E38)),$E38&lt;=BV$6,$F38&gt;=BV$6)</formula>
    </cfRule>
  </conditionalFormatting>
  <conditionalFormatting sqref="BV38:CB38">
    <cfRule type="expression" dxfId="302" priority="303">
      <formula>BV$6=TODAY()</formula>
    </cfRule>
  </conditionalFormatting>
  <conditionalFormatting sqref="BV39:CB39">
    <cfRule type="expression" dxfId="301" priority="301">
      <formula>AND($E39&lt;=BV$6,ROUNDDOWN(($F39-$E39+1)*$H39,0)+$E39-1&gt;=BV$6)</formula>
    </cfRule>
    <cfRule type="expression" dxfId="300" priority="302">
      <formula>AND(NOT(ISBLANK($E39)),$E39&lt;=BV$6,$F39&gt;=BV$6)</formula>
    </cfRule>
  </conditionalFormatting>
  <conditionalFormatting sqref="BV39:CB39">
    <cfRule type="expression" dxfId="299" priority="300">
      <formula>BV$6=TODAY()</formula>
    </cfRule>
  </conditionalFormatting>
  <conditionalFormatting sqref="BV40:CB40">
    <cfRule type="expression" dxfId="298" priority="298">
      <formula>AND($E40&lt;=BV$6,ROUNDDOWN(($F40-$E40+1)*$H40,0)+$E40-1&gt;=BV$6)</formula>
    </cfRule>
    <cfRule type="expression" dxfId="297" priority="299">
      <formula>AND(NOT(ISBLANK($E40)),$E40&lt;=BV$6,$F40&gt;=BV$6)</formula>
    </cfRule>
  </conditionalFormatting>
  <conditionalFormatting sqref="BV40:CB40">
    <cfRule type="expression" dxfId="296" priority="297">
      <formula>BV$6=TODAY()</formula>
    </cfRule>
  </conditionalFormatting>
  <conditionalFormatting sqref="CC6:CI7">
    <cfRule type="expression" dxfId="295" priority="294">
      <formula>CC$6=TODAY()</formula>
    </cfRule>
  </conditionalFormatting>
  <conditionalFormatting sqref="CC8:CI29 CC41:CI48">
    <cfRule type="expression" dxfId="294" priority="295">
      <formula>AND($E8&lt;=CC$6,ROUNDDOWN(($F8-$E8+1)*$H8,0)+$E8-1&gt;=CC$6)</formula>
    </cfRule>
    <cfRule type="expression" dxfId="293" priority="296">
      <formula>AND(NOT(ISBLANK($E8)),$E8&lt;=CC$6,$F8&gt;=CC$6)</formula>
    </cfRule>
  </conditionalFormatting>
  <conditionalFormatting sqref="CC6:CI29 CC41:CI48">
    <cfRule type="expression" dxfId="292" priority="293">
      <formula>CC$6=TODAY()</formula>
    </cfRule>
  </conditionalFormatting>
  <conditionalFormatting sqref="CC30:CI30">
    <cfRule type="expression" dxfId="291" priority="291">
      <formula>AND($E30&lt;=CC$6,ROUNDDOWN(($F30-$E30+1)*$H30,0)+$E30-1&gt;=CC$6)</formula>
    </cfRule>
    <cfRule type="expression" dxfId="290" priority="292">
      <formula>AND(NOT(ISBLANK($E30)),$E30&lt;=CC$6,$F30&gt;=CC$6)</formula>
    </cfRule>
  </conditionalFormatting>
  <conditionalFormatting sqref="CC30:CI30">
    <cfRule type="expression" dxfId="289" priority="290">
      <formula>CC$6=TODAY()</formula>
    </cfRule>
  </conditionalFormatting>
  <conditionalFormatting sqref="CC31:CI31">
    <cfRule type="expression" dxfId="288" priority="288">
      <formula>AND($E31&lt;=CC$6,ROUNDDOWN(($F31-$E31+1)*$H31,0)+$E31-1&gt;=CC$6)</formula>
    </cfRule>
    <cfRule type="expression" dxfId="287" priority="289">
      <formula>AND(NOT(ISBLANK($E31)),$E31&lt;=CC$6,$F31&gt;=CC$6)</formula>
    </cfRule>
  </conditionalFormatting>
  <conditionalFormatting sqref="CC31:CI31">
    <cfRule type="expression" dxfId="286" priority="287">
      <formula>CC$6=TODAY()</formula>
    </cfRule>
  </conditionalFormatting>
  <conditionalFormatting sqref="CC32:CI32">
    <cfRule type="expression" dxfId="285" priority="285">
      <formula>AND($E32&lt;=CC$6,ROUNDDOWN(($F32-$E32+1)*$H32,0)+$E32-1&gt;=CC$6)</formula>
    </cfRule>
    <cfRule type="expression" dxfId="284" priority="286">
      <formula>AND(NOT(ISBLANK($E32)),$E32&lt;=CC$6,$F32&gt;=CC$6)</formula>
    </cfRule>
  </conditionalFormatting>
  <conditionalFormatting sqref="CC32:CI32">
    <cfRule type="expression" dxfId="283" priority="284">
      <formula>CC$6=TODAY()</formula>
    </cfRule>
  </conditionalFormatting>
  <conditionalFormatting sqref="CC33:CI33">
    <cfRule type="expression" dxfId="282" priority="282">
      <formula>AND($E33&lt;=CC$6,ROUNDDOWN(($F33-$E33+1)*$H33,0)+$E33-1&gt;=CC$6)</formula>
    </cfRule>
    <cfRule type="expression" dxfId="281" priority="283">
      <formula>AND(NOT(ISBLANK($E33)),$E33&lt;=CC$6,$F33&gt;=CC$6)</formula>
    </cfRule>
  </conditionalFormatting>
  <conditionalFormatting sqref="CC33:CI33">
    <cfRule type="expression" dxfId="280" priority="281">
      <formula>CC$6=TODAY()</formula>
    </cfRule>
  </conditionalFormatting>
  <conditionalFormatting sqref="CC34:CI34">
    <cfRule type="expression" dxfId="279" priority="279">
      <formula>AND($E34&lt;=CC$6,ROUNDDOWN(($F34-$E34+1)*$H34,0)+$E34-1&gt;=CC$6)</formula>
    </cfRule>
    <cfRule type="expression" dxfId="278" priority="280">
      <formula>AND(NOT(ISBLANK($E34)),$E34&lt;=CC$6,$F34&gt;=CC$6)</formula>
    </cfRule>
  </conditionalFormatting>
  <conditionalFormatting sqref="CC34:CI34">
    <cfRule type="expression" dxfId="277" priority="278">
      <formula>CC$6=TODAY()</formula>
    </cfRule>
  </conditionalFormatting>
  <conditionalFormatting sqref="CC35:CI35">
    <cfRule type="expression" dxfId="276" priority="276">
      <formula>AND($E35&lt;=CC$6,ROUNDDOWN(($F35-$E35+1)*$H35,0)+$E35-1&gt;=CC$6)</formula>
    </cfRule>
    <cfRule type="expression" dxfId="275" priority="277">
      <formula>AND(NOT(ISBLANK($E35)),$E35&lt;=CC$6,$F35&gt;=CC$6)</formula>
    </cfRule>
  </conditionalFormatting>
  <conditionalFormatting sqref="CC35:CI35">
    <cfRule type="expression" dxfId="274" priority="275">
      <formula>CC$6=TODAY()</formula>
    </cfRule>
  </conditionalFormatting>
  <conditionalFormatting sqref="CC36:CI36">
    <cfRule type="expression" dxfId="273" priority="273">
      <formula>AND($E36&lt;=CC$6,ROUNDDOWN(($F36-$E36+1)*$H36,0)+$E36-1&gt;=CC$6)</formula>
    </cfRule>
    <cfRule type="expression" dxfId="272" priority="274">
      <formula>AND(NOT(ISBLANK($E36)),$E36&lt;=CC$6,$F36&gt;=CC$6)</formula>
    </cfRule>
  </conditionalFormatting>
  <conditionalFormatting sqref="CC36:CI36">
    <cfRule type="expression" dxfId="271" priority="272">
      <formula>CC$6=TODAY()</formula>
    </cfRule>
  </conditionalFormatting>
  <conditionalFormatting sqref="CC37:CI37">
    <cfRule type="expression" dxfId="270" priority="270">
      <formula>AND($E37&lt;=CC$6,ROUNDDOWN(($F37-$E37+1)*$H37,0)+$E37-1&gt;=CC$6)</formula>
    </cfRule>
    <cfRule type="expression" dxfId="269" priority="271">
      <formula>AND(NOT(ISBLANK($E37)),$E37&lt;=CC$6,$F37&gt;=CC$6)</formula>
    </cfRule>
  </conditionalFormatting>
  <conditionalFormatting sqref="CC37:CI37">
    <cfRule type="expression" dxfId="268" priority="269">
      <formula>CC$6=TODAY()</formula>
    </cfRule>
  </conditionalFormatting>
  <conditionalFormatting sqref="CC38:CI38">
    <cfRule type="expression" dxfId="267" priority="267">
      <formula>AND($E38&lt;=CC$6,ROUNDDOWN(($F38-$E38+1)*$H38,0)+$E38-1&gt;=CC$6)</formula>
    </cfRule>
    <cfRule type="expression" dxfId="266" priority="268">
      <formula>AND(NOT(ISBLANK($E38)),$E38&lt;=CC$6,$F38&gt;=CC$6)</formula>
    </cfRule>
  </conditionalFormatting>
  <conditionalFormatting sqref="CC38:CI38">
    <cfRule type="expression" dxfId="265" priority="266">
      <formula>CC$6=TODAY()</formula>
    </cfRule>
  </conditionalFormatting>
  <conditionalFormatting sqref="CC39:CI39">
    <cfRule type="expression" dxfId="264" priority="264">
      <formula>AND($E39&lt;=CC$6,ROUNDDOWN(($F39-$E39+1)*$H39,0)+$E39-1&gt;=CC$6)</formula>
    </cfRule>
    <cfRule type="expression" dxfId="263" priority="265">
      <formula>AND(NOT(ISBLANK($E39)),$E39&lt;=CC$6,$F39&gt;=CC$6)</formula>
    </cfRule>
  </conditionalFormatting>
  <conditionalFormatting sqref="CC39:CI39">
    <cfRule type="expression" dxfId="262" priority="263">
      <formula>CC$6=TODAY()</formula>
    </cfRule>
  </conditionalFormatting>
  <conditionalFormatting sqref="CC40:CI40">
    <cfRule type="expression" dxfId="261" priority="261">
      <formula>AND($E40&lt;=CC$6,ROUNDDOWN(($F40-$E40+1)*$H40,0)+$E40-1&gt;=CC$6)</formula>
    </cfRule>
    <cfRule type="expression" dxfId="260" priority="262">
      <formula>AND(NOT(ISBLANK($E40)),$E40&lt;=CC$6,$F40&gt;=CC$6)</formula>
    </cfRule>
  </conditionalFormatting>
  <conditionalFormatting sqref="CC40:CI40">
    <cfRule type="expression" dxfId="259" priority="260">
      <formula>CC$6=TODAY()</formula>
    </cfRule>
  </conditionalFormatting>
  <conditionalFormatting sqref="CJ6:CP7">
    <cfRule type="expression" dxfId="258" priority="257">
      <formula>CJ$6=TODAY()</formula>
    </cfRule>
  </conditionalFormatting>
  <conditionalFormatting sqref="CJ8:CP29 CJ41:CP48">
    <cfRule type="expression" dxfId="257" priority="258">
      <formula>AND($E8&lt;=CJ$6,ROUNDDOWN(($F8-$E8+1)*$H8,0)+$E8-1&gt;=CJ$6)</formula>
    </cfRule>
    <cfRule type="expression" dxfId="256" priority="259">
      <formula>AND(NOT(ISBLANK($E8)),$E8&lt;=CJ$6,$F8&gt;=CJ$6)</formula>
    </cfRule>
  </conditionalFormatting>
  <conditionalFormatting sqref="CJ6:CP29 CJ41:CP48">
    <cfRule type="expression" dxfId="255" priority="256">
      <formula>CJ$6=TODAY()</formula>
    </cfRule>
  </conditionalFormatting>
  <conditionalFormatting sqref="CJ30:CP30">
    <cfRule type="expression" dxfId="254" priority="254">
      <formula>AND($E30&lt;=CJ$6,ROUNDDOWN(($F30-$E30+1)*$H30,0)+$E30-1&gt;=CJ$6)</formula>
    </cfRule>
    <cfRule type="expression" dxfId="253" priority="255">
      <formula>AND(NOT(ISBLANK($E30)),$E30&lt;=CJ$6,$F30&gt;=CJ$6)</formula>
    </cfRule>
  </conditionalFormatting>
  <conditionalFormatting sqref="CJ30:CP30">
    <cfRule type="expression" dxfId="252" priority="253">
      <formula>CJ$6=TODAY()</formula>
    </cfRule>
  </conditionalFormatting>
  <conditionalFormatting sqref="CJ31:CP31">
    <cfRule type="expression" dxfId="251" priority="251">
      <formula>AND($E31&lt;=CJ$6,ROUNDDOWN(($F31-$E31+1)*$H31,0)+$E31-1&gt;=CJ$6)</formula>
    </cfRule>
    <cfRule type="expression" dxfId="250" priority="252">
      <formula>AND(NOT(ISBLANK($E31)),$E31&lt;=CJ$6,$F31&gt;=CJ$6)</formula>
    </cfRule>
  </conditionalFormatting>
  <conditionalFormatting sqref="CJ31:CP31">
    <cfRule type="expression" dxfId="249" priority="250">
      <formula>CJ$6=TODAY()</formula>
    </cfRule>
  </conditionalFormatting>
  <conditionalFormatting sqref="CJ32:CP32">
    <cfRule type="expression" dxfId="248" priority="248">
      <formula>AND($E32&lt;=CJ$6,ROUNDDOWN(($F32-$E32+1)*$H32,0)+$E32-1&gt;=CJ$6)</formula>
    </cfRule>
    <cfRule type="expression" dxfId="247" priority="249">
      <formula>AND(NOT(ISBLANK($E32)),$E32&lt;=CJ$6,$F32&gt;=CJ$6)</formula>
    </cfRule>
  </conditionalFormatting>
  <conditionalFormatting sqref="CJ32:CP32">
    <cfRule type="expression" dxfId="246" priority="247">
      <formula>CJ$6=TODAY()</formula>
    </cfRule>
  </conditionalFormatting>
  <conditionalFormatting sqref="CJ33:CP33">
    <cfRule type="expression" dxfId="245" priority="245">
      <formula>AND($E33&lt;=CJ$6,ROUNDDOWN(($F33-$E33+1)*$H33,0)+$E33-1&gt;=CJ$6)</formula>
    </cfRule>
    <cfRule type="expression" dxfId="244" priority="246">
      <formula>AND(NOT(ISBLANK($E33)),$E33&lt;=CJ$6,$F33&gt;=CJ$6)</formula>
    </cfRule>
  </conditionalFormatting>
  <conditionalFormatting sqref="CJ33:CP33">
    <cfRule type="expression" dxfId="243" priority="244">
      <formula>CJ$6=TODAY()</formula>
    </cfRule>
  </conditionalFormatting>
  <conditionalFormatting sqref="CJ34:CP34">
    <cfRule type="expression" dxfId="242" priority="242">
      <formula>AND($E34&lt;=CJ$6,ROUNDDOWN(($F34-$E34+1)*$H34,0)+$E34-1&gt;=CJ$6)</formula>
    </cfRule>
    <cfRule type="expression" dxfId="241" priority="243">
      <formula>AND(NOT(ISBLANK($E34)),$E34&lt;=CJ$6,$F34&gt;=CJ$6)</formula>
    </cfRule>
  </conditionalFormatting>
  <conditionalFormatting sqref="CJ34:CP34">
    <cfRule type="expression" dxfId="240" priority="241">
      <formula>CJ$6=TODAY()</formula>
    </cfRule>
  </conditionalFormatting>
  <conditionalFormatting sqref="CJ35:CP35">
    <cfRule type="expression" dxfId="239" priority="239">
      <formula>AND($E35&lt;=CJ$6,ROUNDDOWN(($F35-$E35+1)*$H35,0)+$E35-1&gt;=CJ$6)</formula>
    </cfRule>
    <cfRule type="expression" dxfId="238" priority="240">
      <formula>AND(NOT(ISBLANK($E35)),$E35&lt;=CJ$6,$F35&gt;=CJ$6)</formula>
    </cfRule>
  </conditionalFormatting>
  <conditionalFormatting sqref="CJ35:CP35">
    <cfRule type="expression" dxfId="237" priority="238">
      <formula>CJ$6=TODAY()</formula>
    </cfRule>
  </conditionalFormatting>
  <conditionalFormatting sqref="CJ36:CP36">
    <cfRule type="expression" dxfId="236" priority="236">
      <formula>AND($E36&lt;=CJ$6,ROUNDDOWN(($F36-$E36+1)*$H36,0)+$E36-1&gt;=CJ$6)</formula>
    </cfRule>
    <cfRule type="expression" dxfId="235" priority="237">
      <formula>AND(NOT(ISBLANK($E36)),$E36&lt;=CJ$6,$F36&gt;=CJ$6)</formula>
    </cfRule>
  </conditionalFormatting>
  <conditionalFormatting sqref="CJ36:CP36">
    <cfRule type="expression" dxfId="234" priority="235">
      <formula>CJ$6=TODAY()</formula>
    </cfRule>
  </conditionalFormatting>
  <conditionalFormatting sqref="CJ37:CP37">
    <cfRule type="expression" dxfId="233" priority="233">
      <formula>AND($E37&lt;=CJ$6,ROUNDDOWN(($F37-$E37+1)*$H37,0)+$E37-1&gt;=CJ$6)</formula>
    </cfRule>
    <cfRule type="expression" dxfId="232" priority="234">
      <formula>AND(NOT(ISBLANK($E37)),$E37&lt;=CJ$6,$F37&gt;=CJ$6)</formula>
    </cfRule>
  </conditionalFormatting>
  <conditionalFormatting sqref="CJ37:CP37">
    <cfRule type="expression" dxfId="231" priority="232">
      <formula>CJ$6=TODAY()</formula>
    </cfRule>
  </conditionalFormatting>
  <conditionalFormatting sqref="CJ38:CP38">
    <cfRule type="expression" dxfId="230" priority="230">
      <formula>AND($E38&lt;=CJ$6,ROUNDDOWN(($F38-$E38+1)*$H38,0)+$E38-1&gt;=CJ$6)</formula>
    </cfRule>
    <cfRule type="expression" dxfId="229" priority="231">
      <formula>AND(NOT(ISBLANK($E38)),$E38&lt;=CJ$6,$F38&gt;=CJ$6)</formula>
    </cfRule>
  </conditionalFormatting>
  <conditionalFormatting sqref="CJ38:CP38">
    <cfRule type="expression" dxfId="228" priority="229">
      <formula>CJ$6=TODAY()</formula>
    </cfRule>
  </conditionalFormatting>
  <conditionalFormatting sqref="CJ39:CP39">
    <cfRule type="expression" dxfId="227" priority="227">
      <formula>AND($E39&lt;=CJ$6,ROUNDDOWN(($F39-$E39+1)*$H39,0)+$E39-1&gt;=CJ$6)</formula>
    </cfRule>
    <cfRule type="expression" dxfId="226" priority="228">
      <formula>AND(NOT(ISBLANK($E39)),$E39&lt;=CJ$6,$F39&gt;=CJ$6)</formula>
    </cfRule>
  </conditionalFormatting>
  <conditionalFormatting sqref="CJ39:CP39">
    <cfRule type="expression" dxfId="225" priority="226">
      <formula>CJ$6=TODAY()</formula>
    </cfRule>
  </conditionalFormatting>
  <conditionalFormatting sqref="CJ40:CP40">
    <cfRule type="expression" dxfId="224" priority="224">
      <formula>AND($E40&lt;=CJ$6,ROUNDDOWN(($F40-$E40+1)*$H40,0)+$E40-1&gt;=CJ$6)</formula>
    </cfRule>
    <cfRule type="expression" dxfId="223" priority="225">
      <formula>AND(NOT(ISBLANK($E40)),$E40&lt;=CJ$6,$F40&gt;=CJ$6)</formula>
    </cfRule>
  </conditionalFormatting>
  <conditionalFormatting sqref="CJ40:CP40">
    <cfRule type="expression" dxfId="222" priority="223">
      <formula>CJ$6=TODAY()</formula>
    </cfRule>
  </conditionalFormatting>
  <conditionalFormatting sqref="CQ6:CW7">
    <cfRule type="expression" dxfId="221" priority="220">
      <formula>CQ$6=TODAY()</formula>
    </cfRule>
  </conditionalFormatting>
  <conditionalFormatting sqref="CQ8:CW29 CQ41:CW48">
    <cfRule type="expression" dxfId="220" priority="221">
      <formula>AND($E8&lt;=CQ$6,ROUNDDOWN(($F8-$E8+1)*$H8,0)+$E8-1&gt;=CQ$6)</formula>
    </cfRule>
    <cfRule type="expression" dxfId="219" priority="222">
      <formula>AND(NOT(ISBLANK($E8)),$E8&lt;=CQ$6,$F8&gt;=CQ$6)</formula>
    </cfRule>
  </conditionalFormatting>
  <conditionalFormatting sqref="CQ6:CW29 CQ41:CW48">
    <cfRule type="expression" dxfId="218" priority="219">
      <formula>CQ$6=TODAY()</formula>
    </cfRule>
  </conditionalFormatting>
  <conditionalFormatting sqref="CQ30:CW30">
    <cfRule type="expression" dxfId="217" priority="217">
      <formula>AND($E30&lt;=CQ$6,ROUNDDOWN(($F30-$E30+1)*$H30,0)+$E30-1&gt;=CQ$6)</formula>
    </cfRule>
    <cfRule type="expression" dxfId="216" priority="218">
      <formula>AND(NOT(ISBLANK($E30)),$E30&lt;=CQ$6,$F30&gt;=CQ$6)</formula>
    </cfRule>
  </conditionalFormatting>
  <conditionalFormatting sqref="CQ30:CW30">
    <cfRule type="expression" dxfId="215" priority="216">
      <formula>CQ$6=TODAY()</formula>
    </cfRule>
  </conditionalFormatting>
  <conditionalFormatting sqref="CQ31:CW31">
    <cfRule type="expression" dxfId="214" priority="214">
      <formula>AND($E31&lt;=CQ$6,ROUNDDOWN(($F31-$E31+1)*$H31,0)+$E31-1&gt;=CQ$6)</formula>
    </cfRule>
    <cfRule type="expression" dxfId="213" priority="215">
      <formula>AND(NOT(ISBLANK($E31)),$E31&lt;=CQ$6,$F31&gt;=CQ$6)</formula>
    </cfRule>
  </conditionalFormatting>
  <conditionalFormatting sqref="CQ31:CW31">
    <cfRule type="expression" dxfId="212" priority="213">
      <formula>CQ$6=TODAY()</formula>
    </cfRule>
  </conditionalFormatting>
  <conditionalFormatting sqref="CQ32:CW32">
    <cfRule type="expression" dxfId="211" priority="211">
      <formula>AND($E32&lt;=CQ$6,ROUNDDOWN(($F32-$E32+1)*$H32,0)+$E32-1&gt;=CQ$6)</formula>
    </cfRule>
    <cfRule type="expression" dxfId="210" priority="212">
      <formula>AND(NOT(ISBLANK($E32)),$E32&lt;=CQ$6,$F32&gt;=CQ$6)</formula>
    </cfRule>
  </conditionalFormatting>
  <conditionalFormatting sqref="CQ32:CW32">
    <cfRule type="expression" dxfId="209" priority="210">
      <formula>CQ$6=TODAY()</formula>
    </cfRule>
  </conditionalFormatting>
  <conditionalFormatting sqref="CQ33:CW33">
    <cfRule type="expression" dxfId="208" priority="208">
      <formula>AND($E33&lt;=CQ$6,ROUNDDOWN(($F33-$E33+1)*$H33,0)+$E33-1&gt;=CQ$6)</formula>
    </cfRule>
    <cfRule type="expression" dxfId="207" priority="209">
      <formula>AND(NOT(ISBLANK($E33)),$E33&lt;=CQ$6,$F33&gt;=CQ$6)</formula>
    </cfRule>
  </conditionalFormatting>
  <conditionalFormatting sqref="CQ33:CW33">
    <cfRule type="expression" dxfId="206" priority="207">
      <formula>CQ$6=TODAY()</formula>
    </cfRule>
  </conditionalFormatting>
  <conditionalFormatting sqref="CQ34:CW34">
    <cfRule type="expression" dxfId="205" priority="205">
      <formula>AND($E34&lt;=CQ$6,ROUNDDOWN(($F34-$E34+1)*$H34,0)+$E34-1&gt;=CQ$6)</formula>
    </cfRule>
    <cfRule type="expression" dxfId="204" priority="206">
      <formula>AND(NOT(ISBLANK($E34)),$E34&lt;=CQ$6,$F34&gt;=CQ$6)</formula>
    </cfRule>
  </conditionalFormatting>
  <conditionalFormatting sqref="CQ34:CW34">
    <cfRule type="expression" dxfId="203" priority="204">
      <formula>CQ$6=TODAY()</formula>
    </cfRule>
  </conditionalFormatting>
  <conditionalFormatting sqref="CQ35:CW35">
    <cfRule type="expression" dxfId="202" priority="202">
      <formula>AND($E35&lt;=CQ$6,ROUNDDOWN(($F35-$E35+1)*$H35,0)+$E35-1&gt;=CQ$6)</formula>
    </cfRule>
    <cfRule type="expression" dxfId="201" priority="203">
      <formula>AND(NOT(ISBLANK($E35)),$E35&lt;=CQ$6,$F35&gt;=CQ$6)</formula>
    </cfRule>
  </conditionalFormatting>
  <conditionalFormatting sqref="CQ35:CW35">
    <cfRule type="expression" dxfId="200" priority="201">
      <formula>CQ$6=TODAY()</formula>
    </cfRule>
  </conditionalFormatting>
  <conditionalFormatting sqref="CQ36:CW36">
    <cfRule type="expression" dxfId="199" priority="199">
      <formula>AND($E36&lt;=CQ$6,ROUNDDOWN(($F36-$E36+1)*$H36,0)+$E36-1&gt;=CQ$6)</formula>
    </cfRule>
    <cfRule type="expression" dxfId="198" priority="200">
      <formula>AND(NOT(ISBLANK($E36)),$E36&lt;=CQ$6,$F36&gt;=CQ$6)</formula>
    </cfRule>
  </conditionalFormatting>
  <conditionalFormatting sqref="CQ36:CW36">
    <cfRule type="expression" dxfId="197" priority="198">
      <formula>CQ$6=TODAY()</formula>
    </cfRule>
  </conditionalFormatting>
  <conditionalFormatting sqref="CQ37:CW37">
    <cfRule type="expression" dxfId="196" priority="196">
      <formula>AND($E37&lt;=CQ$6,ROUNDDOWN(($F37-$E37+1)*$H37,0)+$E37-1&gt;=CQ$6)</formula>
    </cfRule>
    <cfRule type="expression" dxfId="195" priority="197">
      <formula>AND(NOT(ISBLANK($E37)),$E37&lt;=CQ$6,$F37&gt;=CQ$6)</formula>
    </cfRule>
  </conditionalFormatting>
  <conditionalFormatting sqref="CQ37:CW37">
    <cfRule type="expression" dxfId="194" priority="195">
      <formula>CQ$6=TODAY()</formula>
    </cfRule>
  </conditionalFormatting>
  <conditionalFormatting sqref="CQ38:CW38">
    <cfRule type="expression" dxfId="193" priority="193">
      <formula>AND($E38&lt;=CQ$6,ROUNDDOWN(($F38-$E38+1)*$H38,0)+$E38-1&gt;=CQ$6)</formula>
    </cfRule>
    <cfRule type="expression" dxfId="192" priority="194">
      <formula>AND(NOT(ISBLANK($E38)),$E38&lt;=CQ$6,$F38&gt;=CQ$6)</formula>
    </cfRule>
  </conditionalFormatting>
  <conditionalFormatting sqref="CQ38:CW38">
    <cfRule type="expression" dxfId="191" priority="192">
      <formula>CQ$6=TODAY()</formula>
    </cfRule>
  </conditionalFormatting>
  <conditionalFormatting sqref="CQ39:CW39">
    <cfRule type="expression" dxfId="190" priority="190">
      <formula>AND($E39&lt;=CQ$6,ROUNDDOWN(($F39-$E39+1)*$H39,0)+$E39-1&gt;=CQ$6)</formula>
    </cfRule>
    <cfRule type="expression" dxfId="189" priority="191">
      <formula>AND(NOT(ISBLANK($E39)),$E39&lt;=CQ$6,$F39&gt;=CQ$6)</formula>
    </cfRule>
  </conditionalFormatting>
  <conditionalFormatting sqref="CQ39:CW39">
    <cfRule type="expression" dxfId="188" priority="189">
      <formula>CQ$6=TODAY()</formula>
    </cfRule>
  </conditionalFormatting>
  <conditionalFormatting sqref="CQ40:CW40">
    <cfRule type="expression" dxfId="187" priority="187">
      <formula>AND($E40&lt;=CQ$6,ROUNDDOWN(($F40-$E40+1)*$H40,0)+$E40-1&gt;=CQ$6)</formula>
    </cfRule>
    <cfRule type="expression" dxfId="186" priority="188">
      <formula>AND(NOT(ISBLANK($E40)),$E40&lt;=CQ$6,$F40&gt;=CQ$6)</formula>
    </cfRule>
  </conditionalFormatting>
  <conditionalFormatting sqref="CQ40:CW40">
    <cfRule type="expression" dxfId="185" priority="186">
      <formula>CQ$6=TODAY()</formula>
    </cfRule>
  </conditionalFormatting>
  <conditionalFormatting sqref="CX6:DD7">
    <cfRule type="expression" dxfId="184" priority="183">
      <formula>CX$6=TODAY()</formula>
    </cfRule>
  </conditionalFormatting>
  <conditionalFormatting sqref="CX8:DD29 CX41:DD48">
    <cfRule type="expression" dxfId="183" priority="184">
      <formula>AND($E8&lt;=CX$6,ROUNDDOWN(($F8-$E8+1)*$H8,0)+$E8-1&gt;=CX$6)</formula>
    </cfRule>
    <cfRule type="expression" dxfId="182" priority="185">
      <formula>AND(NOT(ISBLANK($E8)),$E8&lt;=CX$6,$F8&gt;=CX$6)</formula>
    </cfRule>
  </conditionalFormatting>
  <conditionalFormatting sqref="CX6:DD29 CX41:DD48">
    <cfRule type="expression" dxfId="181" priority="182">
      <formula>CX$6=TODAY()</formula>
    </cfRule>
  </conditionalFormatting>
  <conditionalFormatting sqref="CX30:DD30">
    <cfRule type="expression" dxfId="180" priority="180">
      <formula>AND($E30&lt;=CX$6,ROUNDDOWN(($F30-$E30+1)*$H30,0)+$E30-1&gt;=CX$6)</formula>
    </cfRule>
    <cfRule type="expression" dxfId="179" priority="181">
      <formula>AND(NOT(ISBLANK($E30)),$E30&lt;=CX$6,$F30&gt;=CX$6)</formula>
    </cfRule>
  </conditionalFormatting>
  <conditionalFormatting sqref="CX30:DD30">
    <cfRule type="expression" dxfId="178" priority="179">
      <formula>CX$6=TODAY()</formula>
    </cfRule>
  </conditionalFormatting>
  <conditionalFormatting sqref="CX31:DD31">
    <cfRule type="expression" dxfId="177" priority="177">
      <formula>AND($E31&lt;=CX$6,ROUNDDOWN(($F31-$E31+1)*$H31,0)+$E31-1&gt;=CX$6)</formula>
    </cfRule>
    <cfRule type="expression" dxfId="176" priority="178">
      <formula>AND(NOT(ISBLANK($E31)),$E31&lt;=CX$6,$F31&gt;=CX$6)</formula>
    </cfRule>
  </conditionalFormatting>
  <conditionalFormatting sqref="CX31:DD31">
    <cfRule type="expression" dxfId="175" priority="176">
      <formula>CX$6=TODAY()</formula>
    </cfRule>
  </conditionalFormatting>
  <conditionalFormatting sqref="CX32:DD32">
    <cfRule type="expression" dxfId="174" priority="174">
      <formula>AND($E32&lt;=CX$6,ROUNDDOWN(($F32-$E32+1)*$H32,0)+$E32-1&gt;=CX$6)</formula>
    </cfRule>
    <cfRule type="expression" dxfId="173" priority="175">
      <formula>AND(NOT(ISBLANK($E32)),$E32&lt;=CX$6,$F32&gt;=CX$6)</formula>
    </cfRule>
  </conditionalFormatting>
  <conditionalFormatting sqref="CX32:DD32">
    <cfRule type="expression" dxfId="172" priority="173">
      <formula>CX$6=TODAY()</formula>
    </cfRule>
  </conditionalFormatting>
  <conditionalFormatting sqref="CX33:DD33">
    <cfRule type="expression" dxfId="171" priority="171">
      <formula>AND($E33&lt;=CX$6,ROUNDDOWN(($F33-$E33+1)*$H33,0)+$E33-1&gt;=CX$6)</formula>
    </cfRule>
    <cfRule type="expression" dxfId="170" priority="172">
      <formula>AND(NOT(ISBLANK($E33)),$E33&lt;=CX$6,$F33&gt;=CX$6)</formula>
    </cfRule>
  </conditionalFormatting>
  <conditionalFormatting sqref="CX33:DD33">
    <cfRule type="expression" dxfId="169" priority="170">
      <formula>CX$6=TODAY()</formula>
    </cfRule>
  </conditionalFormatting>
  <conditionalFormatting sqref="CX34:DD34">
    <cfRule type="expression" dxfId="168" priority="168">
      <formula>AND($E34&lt;=CX$6,ROUNDDOWN(($F34-$E34+1)*$H34,0)+$E34-1&gt;=CX$6)</formula>
    </cfRule>
    <cfRule type="expression" dxfId="167" priority="169">
      <formula>AND(NOT(ISBLANK($E34)),$E34&lt;=CX$6,$F34&gt;=CX$6)</formula>
    </cfRule>
  </conditionalFormatting>
  <conditionalFormatting sqref="CX34:DD34">
    <cfRule type="expression" dxfId="166" priority="167">
      <formula>CX$6=TODAY()</formula>
    </cfRule>
  </conditionalFormatting>
  <conditionalFormatting sqref="CX35:DD35">
    <cfRule type="expression" dxfId="165" priority="165">
      <formula>AND($E35&lt;=CX$6,ROUNDDOWN(($F35-$E35+1)*$H35,0)+$E35-1&gt;=CX$6)</formula>
    </cfRule>
    <cfRule type="expression" dxfId="164" priority="166">
      <formula>AND(NOT(ISBLANK($E35)),$E35&lt;=CX$6,$F35&gt;=CX$6)</formula>
    </cfRule>
  </conditionalFormatting>
  <conditionalFormatting sqref="CX35:DD35">
    <cfRule type="expression" dxfId="163" priority="164">
      <formula>CX$6=TODAY()</formula>
    </cfRule>
  </conditionalFormatting>
  <conditionalFormatting sqref="CX36:DD36">
    <cfRule type="expression" dxfId="162" priority="162">
      <formula>AND($E36&lt;=CX$6,ROUNDDOWN(($F36-$E36+1)*$H36,0)+$E36-1&gt;=CX$6)</formula>
    </cfRule>
    <cfRule type="expression" dxfId="161" priority="163">
      <formula>AND(NOT(ISBLANK($E36)),$E36&lt;=CX$6,$F36&gt;=CX$6)</formula>
    </cfRule>
  </conditionalFormatting>
  <conditionalFormatting sqref="CX36:DD36">
    <cfRule type="expression" dxfId="160" priority="161">
      <formula>CX$6=TODAY()</formula>
    </cfRule>
  </conditionalFormatting>
  <conditionalFormatting sqref="CX37:DD37">
    <cfRule type="expression" dxfId="159" priority="159">
      <formula>AND($E37&lt;=CX$6,ROUNDDOWN(($F37-$E37+1)*$H37,0)+$E37-1&gt;=CX$6)</formula>
    </cfRule>
    <cfRule type="expression" dxfId="158" priority="160">
      <formula>AND(NOT(ISBLANK($E37)),$E37&lt;=CX$6,$F37&gt;=CX$6)</formula>
    </cfRule>
  </conditionalFormatting>
  <conditionalFormatting sqref="CX37:DD37">
    <cfRule type="expression" dxfId="157" priority="158">
      <formula>CX$6=TODAY()</formula>
    </cfRule>
  </conditionalFormatting>
  <conditionalFormatting sqref="CX38:DD38">
    <cfRule type="expression" dxfId="156" priority="156">
      <formula>AND($E38&lt;=CX$6,ROUNDDOWN(($F38-$E38+1)*$H38,0)+$E38-1&gt;=CX$6)</formula>
    </cfRule>
    <cfRule type="expression" dxfId="155" priority="157">
      <formula>AND(NOT(ISBLANK($E38)),$E38&lt;=CX$6,$F38&gt;=CX$6)</formula>
    </cfRule>
  </conditionalFormatting>
  <conditionalFormatting sqref="CX38:DD38">
    <cfRule type="expression" dxfId="154" priority="155">
      <formula>CX$6=TODAY()</formula>
    </cfRule>
  </conditionalFormatting>
  <conditionalFormatting sqref="CX39:DD39">
    <cfRule type="expression" dxfId="153" priority="153">
      <formula>AND($E39&lt;=CX$6,ROUNDDOWN(($F39-$E39+1)*$H39,0)+$E39-1&gt;=CX$6)</formula>
    </cfRule>
    <cfRule type="expression" dxfId="152" priority="154">
      <formula>AND(NOT(ISBLANK($E39)),$E39&lt;=CX$6,$F39&gt;=CX$6)</formula>
    </cfRule>
  </conditionalFormatting>
  <conditionalFormatting sqref="CX39:DD39">
    <cfRule type="expression" dxfId="151" priority="152">
      <formula>CX$6=TODAY()</formula>
    </cfRule>
  </conditionalFormatting>
  <conditionalFormatting sqref="CX40:DD40">
    <cfRule type="expression" dxfId="150" priority="150">
      <formula>AND($E40&lt;=CX$6,ROUNDDOWN(($F40-$E40+1)*$H40,0)+$E40-1&gt;=CX$6)</formula>
    </cfRule>
    <cfRule type="expression" dxfId="149" priority="151">
      <formula>AND(NOT(ISBLANK($E40)),$E40&lt;=CX$6,$F40&gt;=CX$6)</formula>
    </cfRule>
  </conditionalFormatting>
  <conditionalFormatting sqref="CX40:DD40">
    <cfRule type="expression" dxfId="148" priority="149">
      <formula>CX$6=TODAY()</formula>
    </cfRule>
  </conditionalFormatting>
  <conditionalFormatting sqref="DE6:DK7">
    <cfRule type="expression" dxfId="147" priority="146">
      <formula>DE$6=TODAY()</formula>
    </cfRule>
  </conditionalFormatting>
  <conditionalFormatting sqref="DE8:DK29 DE41:DK48">
    <cfRule type="expression" dxfId="146" priority="147">
      <formula>AND($E8&lt;=DE$6,ROUNDDOWN(($F8-$E8+1)*$H8,0)+$E8-1&gt;=DE$6)</formula>
    </cfRule>
    <cfRule type="expression" dxfId="145" priority="148">
      <formula>AND(NOT(ISBLANK($E8)),$E8&lt;=DE$6,$F8&gt;=DE$6)</formula>
    </cfRule>
  </conditionalFormatting>
  <conditionalFormatting sqref="DE6:DK29 DE41:DK48">
    <cfRule type="expression" dxfId="144" priority="145">
      <formula>DE$6=TODAY()</formula>
    </cfRule>
  </conditionalFormatting>
  <conditionalFormatting sqref="DE30:DK30">
    <cfRule type="expression" dxfId="143" priority="143">
      <formula>AND($E30&lt;=DE$6,ROUNDDOWN(($F30-$E30+1)*$H30,0)+$E30-1&gt;=DE$6)</formula>
    </cfRule>
    <cfRule type="expression" dxfId="142" priority="144">
      <formula>AND(NOT(ISBLANK($E30)),$E30&lt;=DE$6,$F30&gt;=DE$6)</formula>
    </cfRule>
  </conditionalFormatting>
  <conditionalFormatting sqref="DE30:DK30">
    <cfRule type="expression" dxfId="141" priority="142">
      <formula>DE$6=TODAY()</formula>
    </cfRule>
  </conditionalFormatting>
  <conditionalFormatting sqref="DE31:DK31">
    <cfRule type="expression" dxfId="140" priority="140">
      <formula>AND($E31&lt;=DE$6,ROUNDDOWN(($F31-$E31+1)*$H31,0)+$E31-1&gt;=DE$6)</formula>
    </cfRule>
    <cfRule type="expression" dxfId="139" priority="141">
      <formula>AND(NOT(ISBLANK($E31)),$E31&lt;=DE$6,$F31&gt;=DE$6)</formula>
    </cfRule>
  </conditionalFormatting>
  <conditionalFormatting sqref="DE31:DK31">
    <cfRule type="expression" dxfId="138" priority="139">
      <formula>DE$6=TODAY()</formula>
    </cfRule>
  </conditionalFormatting>
  <conditionalFormatting sqref="DE32:DK32">
    <cfRule type="expression" dxfId="137" priority="137">
      <formula>AND($E32&lt;=DE$6,ROUNDDOWN(($F32-$E32+1)*$H32,0)+$E32-1&gt;=DE$6)</formula>
    </cfRule>
    <cfRule type="expression" dxfId="136" priority="138">
      <formula>AND(NOT(ISBLANK($E32)),$E32&lt;=DE$6,$F32&gt;=DE$6)</formula>
    </cfRule>
  </conditionalFormatting>
  <conditionalFormatting sqref="DE32:DK32">
    <cfRule type="expression" dxfId="135" priority="136">
      <formula>DE$6=TODAY()</formula>
    </cfRule>
  </conditionalFormatting>
  <conditionalFormatting sqref="DE33:DK33">
    <cfRule type="expression" dxfId="134" priority="134">
      <formula>AND($E33&lt;=DE$6,ROUNDDOWN(($F33-$E33+1)*$H33,0)+$E33-1&gt;=DE$6)</formula>
    </cfRule>
    <cfRule type="expression" dxfId="133" priority="135">
      <formula>AND(NOT(ISBLANK($E33)),$E33&lt;=DE$6,$F33&gt;=DE$6)</formula>
    </cfRule>
  </conditionalFormatting>
  <conditionalFormatting sqref="DE33:DK33">
    <cfRule type="expression" dxfId="132" priority="133">
      <formula>DE$6=TODAY()</formula>
    </cfRule>
  </conditionalFormatting>
  <conditionalFormatting sqref="DE34:DK34">
    <cfRule type="expression" dxfId="131" priority="131">
      <formula>AND($E34&lt;=DE$6,ROUNDDOWN(($F34-$E34+1)*$H34,0)+$E34-1&gt;=DE$6)</formula>
    </cfRule>
    <cfRule type="expression" dxfId="130" priority="132">
      <formula>AND(NOT(ISBLANK($E34)),$E34&lt;=DE$6,$F34&gt;=DE$6)</formula>
    </cfRule>
  </conditionalFormatting>
  <conditionalFormatting sqref="DE34:DK34">
    <cfRule type="expression" dxfId="129" priority="130">
      <formula>DE$6=TODAY()</formula>
    </cfRule>
  </conditionalFormatting>
  <conditionalFormatting sqref="DE35:DK35">
    <cfRule type="expression" dxfId="128" priority="128">
      <formula>AND($E35&lt;=DE$6,ROUNDDOWN(($F35-$E35+1)*$H35,0)+$E35-1&gt;=DE$6)</formula>
    </cfRule>
    <cfRule type="expression" dxfId="127" priority="129">
      <formula>AND(NOT(ISBLANK($E35)),$E35&lt;=DE$6,$F35&gt;=DE$6)</formula>
    </cfRule>
  </conditionalFormatting>
  <conditionalFormatting sqref="DE35:DK35">
    <cfRule type="expression" dxfId="126" priority="127">
      <formula>DE$6=TODAY()</formula>
    </cfRule>
  </conditionalFormatting>
  <conditionalFormatting sqref="DE36:DK36">
    <cfRule type="expression" dxfId="125" priority="125">
      <formula>AND($E36&lt;=DE$6,ROUNDDOWN(($F36-$E36+1)*$H36,0)+$E36-1&gt;=DE$6)</formula>
    </cfRule>
    <cfRule type="expression" dxfId="124" priority="126">
      <formula>AND(NOT(ISBLANK($E36)),$E36&lt;=DE$6,$F36&gt;=DE$6)</formula>
    </cfRule>
  </conditionalFormatting>
  <conditionalFormatting sqref="DE36:DK36">
    <cfRule type="expression" dxfId="123" priority="124">
      <formula>DE$6=TODAY()</formula>
    </cfRule>
  </conditionalFormatting>
  <conditionalFormatting sqref="DE37:DK37">
    <cfRule type="expression" dxfId="122" priority="122">
      <formula>AND($E37&lt;=DE$6,ROUNDDOWN(($F37-$E37+1)*$H37,0)+$E37-1&gt;=DE$6)</formula>
    </cfRule>
    <cfRule type="expression" dxfId="121" priority="123">
      <formula>AND(NOT(ISBLANK($E37)),$E37&lt;=DE$6,$F37&gt;=DE$6)</formula>
    </cfRule>
  </conditionalFormatting>
  <conditionalFormatting sqref="DE37:DK37">
    <cfRule type="expression" dxfId="120" priority="121">
      <formula>DE$6=TODAY()</formula>
    </cfRule>
  </conditionalFormatting>
  <conditionalFormatting sqref="DE38:DK38">
    <cfRule type="expression" dxfId="119" priority="119">
      <formula>AND($E38&lt;=DE$6,ROUNDDOWN(($F38-$E38+1)*$H38,0)+$E38-1&gt;=DE$6)</formula>
    </cfRule>
    <cfRule type="expression" dxfId="118" priority="120">
      <formula>AND(NOT(ISBLANK($E38)),$E38&lt;=DE$6,$F38&gt;=DE$6)</formula>
    </cfRule>
  </conditionalFormatting>
  <conditionalFormatting sqref="DE38:DK38">
    <cfRule type="expression" dxfId="117" priority="118">
      <formula>DE$6=TODAY()</formula>
    </cfRule>
  </conditionalFormatting>
  <conditionalFormatting sqref="DE39:DK39">
    <cfRule type="expression" dxfId="116" priority="116">
      <formula>AND($E39&lt;=DE$6,ROUNDDOWN(($F39-$E39+1)*$H39,0)+$E39-1&gt;=DE$6)</formula>
    </cfRule>
    <cfRule type="expression" dxfId="115" priority="117">
      <formula>AND(NOT(ISBLANK($E39)),$E39&lt;=DE$6,$F39&gt;=DE$6)</formula>
    </cfRule>
  </conditionalFormatting>
  <conditionalFormatting sqref="DE39:DK39">
    <cfRule type="expression" dxfId="114" priority="115">
      <formula>DE$6=TODAY()</formula>
    </cfRule>
  </conditionalFormatting>
  <conditionalFormatting sqref="DE40:DK40">
    <cfRule type="expression" dxfId="113" priority="113">
      <formula>AND($E40&lt;=DE$6,ROUNDDOWN(($F40-$E40+1)*$H40,0)+$E40-1&gt;=DE$6)</formula>
    </cfRule>
    <cfRule type="expression" dxfId="112" priority="114">
      <formula>AND(NOT(ISBLANK($E40)),$E40&lt;=DE$6,$F40&gt;=DE$6)</formula>
    </cfRule>
  </conditionalFormatting>
  <conditionalFormatting sqref="DE40:DK40">
    <cfRule type="expression" dxfId="111" priority="112">
      <formula>DE$6=TODAY()</formula>
    </cfRule>
  </conditionalFormatting>
  <conditionalFormatting sqref="DL6:DR7">
    <cfRule type="expression" dxfId="110" priority="109">
      <formula>DL$6=TODAY()</formula>
    </cfRule>
  </conditionalFormatting>
  <conditionalFormatting sqref="DL8:DR29 DL41:DR48">
    <cfRule type="expression" dxfId="109" priority="110">
      <formula>AND($E8&lt;=DL$6,ROUNDDOWN(($F8-$E8+1)*$H8,0)+$E8-1&gt;=DL$6)</formula>
    </cfRule>
    <cfRule type="expression" dxfId="108" priority="111">
      <formula>AND(NOT(ISBLANK($E8)),$E8&lt;=DL$6,$F8&gt;=DL$6)</formula>
    </cfRule>
  </conditionalFormatting>
  <conditionalFormatting sqref="DL6:DR29 DL41:DR48">
    <cfRule type="expression" dxfId="107" priority="108">
      <formula>DL$6=TODAY()</formula>
    </cfRule>
  </conditionalFormatting>
  <conditionalFormatting sqref="DL30:DR30">
    <cfRule type="expression" dxfId="106" priority="106">
      <formula>AND($E30&lt;=DL$6,ROUNDDOWN(($F30-$E30+1)*$H30,0)+$E30-1&gt;=DL$6)</formula>
    </cfRule>
    <cfRule type="expression" dxfId="105" priority="107">
      <formula>AND(NOT(ISBLANK($E30)),$E30&lt;=DL$6,$F30&gt;=DL$6)</formula>
    </cfRule>
  </conditionalFormatting>
  <conditionalFormatting sqref="DL30:DR30">
    <cfRule type="expression" dxfId="104" priority="105">
      <formula>DL$6=TODAY()</formula>
    </cfRule>
  </conditionalFormatting>
  <conditionalFormatting sqref="DL31:DR31">
    <cfRule type="expression" dxfId="103" priority="103">
      <formula>AND($E31&lt;=DL$6,ROUNDDOWN(($F31-$E31+1)*$H31,0)+$E31-1&gt;=DL$6)</formula>
    </cfRule>
    <cfRule type="expression" dxfId="102" priority="104">
      <formula>AND(NOT(ISBLANK($E31)),$E31&lt;=DL$6,$F31&gt;=DL$6)</formula>
    </cfRule>
  </conditionalFormatting>
  <conditionalFormatting sqref="DL31:DR31">
    <cfRule type="expression" dxfId="101" priority="102">
      <formula>DL$6=TODAY()</formula>
    </cfRule>
  </conditionalFormatting>
  <conditionalFormatting sqref="DL32:DR32">
    <cfRule type="expression" dxfId="100" priority="100">
      <formula>AND($E32&lt;=DL$6,ROUNDDOWN(($F32-$E32+1)*$H32,0)+$E32-1&gt;=DL$6)</formula>
    </cfRule>
    <cfRule type="expression" dxfId="99" priority="101">
      <formula>AND(NOT(ISBLANK($E32)),$E32&lt;=DL$6,$F32&gt;=DL$6)</formula>
    </cfRule>
  </conditionalFormatting>
  <conditionalFormatting sqref="DL32:DR32">
    <cfRule type="expression" dxfId="98" priority="99">
      <formula>DL$6=TODAY()</formula>
    </cfRule>
  </conditionalFormatting>
  <conditionalFormatting sqref="DL33:DR33">
    <cfRule type="expression" dxfId="97" priority="97">
      <formula>AND($E33&lt;=DL$6,ROUNDDOWN(($F33-$E33+1)*$H33,0)+$E33-1&gt;=DL$6)</formula>
    </cfRule>
    <cfRule type="expression" dxfId="96" priority="98">
      <formula>AND(NOT(ISBLANK($E33)),$E33&lt;=DL$6,$F33&gt;=DL$6)</formula>
    </cfRule>
  </conditionalFormatting>
  <conditionalFormatting sqref="DL33:DR33">
    <cfRule type="expression" dxfId="95" priority="96">
      <formula>DL$6=TODAY()</formula>
    </cfRule>
  </conditionalFormatting>
  <conditionalFormatting sqref="DL34:DR34">
    <cfRule type="expression" dxfId="94" priority="94">
      <formula>AND($E34&lt;=DL$6,ROUNDDOWN(($F34-$E34+1)*$H34,0)+$E34-1&gt;=DL$6)</formula>
    </cfRule>
    <cfRule type="expression" dxfId="93" priority="95">
      <formula>AND(NOT(ISBLANK($E34)),$E34&lt;=DL$6,$F34&gt;=DL$6)</formula>
    </cfRule>
  </conditionalFormatting>
  <conditionalFormatting sqref="DL34:DR34">
    <cfRule type="expression" dxfId="92" priority="93">
      <formula>DL$6=TODAY()</formula>
    </cfRule>
  </conditionalFormatting>
  <conditionalFormatting sqref="DL35:DR35">
    <cfRule type="expression" dxfId="91" priority="91">
      <formula>AND($E35&lt;=DL$6,ROUNDDOWN(($F35-$E35+1)*$H35,0)+$E35-1&gt;=DL$6)</formula>
    </cfRule>
    <cfRule type="expression" dxfId="90" priority="92">
      <formula>AND(NOT(ISBLANK($E35)),$E35&lt;=DL$6,$F35&gt;=DL$6)</formula>
    </cfRule>
  </conditionalFormatting>
  <conditionalFormatting sqref="DL35:DR35">
    <cfRule type="expression" dxfId="89" priority="90">
      <formula>DL$6=TODAY()</formula>
    </cfRule>
  </conditionalFormatting>
  <conditionalFormatting sqref="DL36:DR36">
    <cfRule type="expression" dxfId="88" priority="88">
      <formula>AND($E36&lt;=DL$6,ROUNDDOWN(($F36-$E36+1)*$H36,0)+$E36-1&gt;=DL$6)</formula>
    </cfRule>
    <cfRule type="expression" dxfId="87" priority="89">
      <formula>AND(NOT(ISBLANK($E36)),$E36&lt;=DL$6,$F36&gt;=DL$6)</formula>
    </cfRule>
  </conditionalFormatting>
  <conditionalFormatting sqref="DL36:DR36">
    <cfRule type="expression" dxfId="86" priority="87">
      <formula>DL$6=TODAY()</formula>
    </cfRule>
  </conditionalFormatting>
  <conditionalFormatting sqref="DL37:DR37">
    <cfRule type="expression" dxfId="85" priority="85">
      <formula>AND($E37&lt;=DL$6,ROUNDDOWN(($F37-$E37+1)*$H37,0)+$E37-1&gt;=DL$6)</formula>
    </cfRule>
    <cfRule type="expression" dxfId="84" priority="86">
      <formula>AND(NOT(ISBLANK($E37)),$E37&lt;=DL$6,$F37&gt;=DL$6)</formula>
    </cfRule>
  </conditionalFormatting>
  <conditionalFormatting sqref="DL37:DR37">
    <cfRule type="expression" dxfId="83" priority="84">
      <formula>DL$6=TODAY()</formula>
    </cfRule>
  </conditionalFormatting>
  <conditionalFormatting sqref="DL38:DR38">
    <cfRule type="expression" dxfId="82" priority="82">
      <formula>AND($E38&lt;=DL$6,ROUNDDOWN(($F38-$E38+1)*$H38,0)+$E38-1&gt;=DL$6)</formula>
    </cfRule>
    <cfRule type="expression" dxfId="81" priority="83">
      <formula>AND(NOT(ISBLANK($E38)),$E38&lt;=DL$6,$F38&gt;=DL$6)</formula>
    </cfRule>
  </conditionalFormatting>
  <conditionalFormatting sqref="DL38:DR38">
    <cfRule type="expression" dxfId="80" priority="81">
      <formula>DL$6=TODAY()</formula>
    </cfRule>
  </conditionalFormatting>
  <conditionalFormatting sqref="DL39:DR39">
    <cfRule type="expression" dxfId="79" priority="79">
      <formula>AND($E39&lt;=DL$6,ROUNDDOWN(($F39-$E39+1)*$H39,0)+$E39-1&gt;=DL$6)</formula>
    </cfRule>
    <cfRule type="expression" dxfId="78" priority="80">
      <formula>AND(NOT(ISBLANK($E39)),$E39&lt;=DL$6,$F39&gt;=DL$6)</formula>
    </cfRule>
  </conditionalFormatting>
  <conditionalFormatting sqref="DL39:DR39">
    <cfRule type="expression" dxfId="77" priority="78">
      <formula>DL$6=TODAY()</formula>
    </cfRule>
  </conditionalFormatting>
  <conditionalFormatting sqref="DL40:DR40">
    <cfRule type="expression" dxfId="76" priority="76">
      <formula>AND($E40&lt;=DL$6,ROUNDDOWN(($F40-$E40+1)*$H40,0)+$E40-1&gt;=DL$6)</formula>
    </cfRule>
    <cfRule type="expression" dxfId="75" priority="77">
      <formula>AND(NOT(ISBLANK($E40)),$E40&lt;=DL$6,$F40&gt;=DL$6)</formula>
    </cfRule>
  </conditionalFormatting>
  <conditionalFormatting sqref="DL40:DR40">
    <cfRule type="expression" dxfId="74" priority="75">
      <formula>DL$6=TODAY()</formula>
    </cfRule>
  </conditionalFormatting>
  <conditionalFormatting sqref="DS6:DY7">
    <cfRule type="expression" dxfId="73" priority="72">
      <formula>DS$6=TODAY()</formula>
    </cfRule>
  </conditionalFormatting>
  <conditionalFormatting sqref="DS8:DY29 DS41:DY48">
    <cfRule type="expression" dxfId="72" priority="73">
      <formula>AND($E8&lt;=DS$6,ROUNDDOWN(($F8-$E8+1)*$H8,0)+$E8-1&gt;=DS$6)</formula>
    </cfRule>
    <cfRule type="expression" dxfId="71" priority="74">
      <formula>AND(NOT(ISBLANK($E8)),$E8&lt;=DS$6,$F8&gt;=DS$6)</formula>
    </cfRule>
  </conditionalFormatting>
  <conditionalFormatting sqref="DS6:DY29 DS41:DY48">
    <cfRule type="expression" dxfId="70" priority="71">
      <formula>DS$6=TODAY()</formula>
    </cfRule>
  </conditionalFormatting>
  <conditionalFormatting sqref="DS30:DY30">
    <cfRule type="expression" dxfId="69" priority="69">
      <formula>AND($E30&lt;=DS$6,ROUNDDOWN(($F30-$E30+1)*$H30,0)+$E30-1&gt;=DS$6)</formula>
    </cfRule>
    <cfRule type="expression" dxfId="68" priority="70">
      <formula>AND(NOT(ISBLANK($E30)),$E30&lt;=DS$6,$F30&gt;=DS$6)</formula>
    </cfRule>
  </conditionalFormatting>
  <conditionalFormatting sqref="DS30:DY30">
    <cfRule type="expression" dxfId="67" priority="68">
      <formula>DS$6=TODAY()</formula>
    </cfRule>
  </conditionalFormatting>
  <conditionalFormatting sqref="DS31:DY31">
    <cfRule type="expression" dxfId="66" priority="66">
      <formula>AND($E31&lt;=DS$6,ROUNDDOWN(($F31-$E31+1)*$H31,0)+$E31-1&gt;=DS$6)</formula>
    </cfRule>
    <cfRule type="expression" dxfId="65" priority="67">
      <formula>AND(NOT(ISBLANK($E31)),$E31&lt;=DS$6,$F31&gt;=DS$6)</formula>
    </cfRule>
  </conditionalFormatting>
  <conditionalFormatting sqref="DS31:DY31">
    <cfRule type="expression" dxfId="64" priority="65">
      <formula>DS$6=TODAY()</formula>
    </cfRule>
  </conditionalFormatting>
  <conditionalFormatting sqref="DS32:DY32">
    <cfRule type="expression" dxfId="63" priority="63">
      <formula>AND($E32&lt;=DS$6,ROUNDDOWN(($F32-$E32+1)*$H32,0)+$E32-1&gt;=DS$6)</formula>
    </cfRule>
    <cfRule type="expression" dxfId="62" priority="64">
      <formula>AND(NOT(ISBLANK($E32)),$E32&lt;=DS$6,$F32&gt;=DS$6)</formula>
    </cfRule>
  </conditionalFormatting>
  <conditionalFormatting sqref="DS32:DY32">
    <cfRule type="expression" dxfId="61" priority="62">
      <formula>DS$6=TODAY()</formula>
    </cfRule>
  </conditionalFormatting>
  <conditionalFormatting sqref="DS33:DY33">
    <cfRule type="expression" dxfId="60" priority="60">
      <formula>AND($E33&lt;=DS$6,ROUNDDOWN(($F33-$E33+1)*$H33,0)+$E33-1&gt;=DS$6)</formula>
    </cfRule>
    <cfRule type="expression" dxfId="59" priority="61">
      <formula>AND(NOT(ISBLANK($E33)),$E33&lt;=DS$6,$F33&gt;=DS$6)</formula>
    </cfRule>
  </conditionalFormatting>
  <conditionalFormatting sqref="DS33:DY33">
    <cfRule type="expression" dxfId="58" priority="59">
      <formula>DS$6=TODAY()</formula>
    </cfRule>
  </conditionalFormatting>
  <conditionalFormatting sqref="DS34:DY34">
    <cfRule type="expression" dxfId="57" priority="57">
      <formula>AND($E34&lt;=DS$6,ROUNDDOWN(($F34-$E34+1)*$H34,0)+$E34-1&gt;=DS$6)</formula>
    </cfRule>
    <cfRule type="expression" dxfId="56" priority="58">
      <formula>AND(NOT(ISBLANK($E34)),$E34&lt;=DS$6,$F34&gt;=DS$6)</formula>
    </cfRule>
  </conditionalFormatting>
  <conditionalFormatting sqref="DS34:DY34">
    <cfRule type="expression" dxfId="55" priority="56">
      <formula>DS$6=TODAY()</formula>
    </cfRule>
  </conditionalFormatting>
  <conditionalFormatting sqref="DS35:DY35">
    <cfRule type="expression" dxfId="54" priority="54">
      <formula>AND($E35&lt;=DS$6,ROUNDDOWN(($F35-$E35+1)*$H35,0)+$E35-1&gt;=DS$6)</formula>
    </cfRule>
    <cfRule type="expression" dxfId="53" priority="55">
      <formula>AND(NOT(ISBLANK($E35)),$E35&lt;=DS$6,$F35&gt;=DS$6)</formula>
    </cfRule>
  </conditionalFormatting>
  <conditionalFormatting sqref="DS35:DY35">
    <cfRule type="expression" dxfId="52" priority="53">
      <formula>DS$6=TODAY()</formula>
    </cfRule>
  </conditionalFormatting>
  <conditionalFormatting sqref="DS36:DY36">
    <cfRule type="expression" dxfId="51" priority="51">
      <formula>AND($E36&lt;=DS$6,ROUNDDOWN(($F36-$E36+1)*$H36,0)+$E36-1&gt;=DS$6)</formula>
    </cfRule>
    <cfRule type="expression" dxfId="50" priority="52">
      <formula>AND(NOT(ISBLANK($E36)),$E36&lt;=DS$6,$F36&gt;=DS$6)</formula>
    </cfRule>
  </conditionalFormatting>
  <conditionalFormatting sqref="DS36:DY36">
    <cfRule type="expression" dxfId="49" priority="50">
      <formula>DS$6=TODAY()</formula>
    </cfRule>
  </conditionalFormatting>
  <conditionalFormatting sqref="DS37:DY37">
    <cfRule type="expression" dxfId="48" priority="48">
      <formula>AND($E37&lt;=DS$6,ROUNDDOWN(($F37-$E37+1)*$H37,0)+$E37-1&gt;=DS$6)</formula>
    </cfRule>
    <cfRule type="expression" dxfId="47" priority="49">
      <formula>AND(NOT(ISBLANK($E37)),$E37&lt;=DS$6,$F37&gt;=DS$6)</formula>
    </cfRule>
  </conditionalFormatting>
  <conditionalFormatting sqref="DS37:DY37">
    <cfRule type="expression" dxfId="46" priority="47">
      <formula>DS$6=TODAY()</formula>
    </cfRule>
  </conditionalFormatting>
  <conditionalFormatting sqref="DS38:DY38">
    <cfRule type="expression" dxfId="45" priority="45">
      <formula>AND($E38&lt;=DS$6,ROUNDDOWN(($F38-$E38+1)*$H38,0)+$E38-1&gt;=DS$6)</formula>
    </cfRule>
    <cfRule type="expression" dxfId="44" priority="46">
      <formula>AND(NOT(ISBLANK($E38)),$E38&lt;=DS$6,$F38&gt;=DS$6)</formula>
    </cfRule>
  </conditionalFormatting>
  <conditionalFormatting sqref="DS38:DY38">
    <cfRule type="expression" dxfId="43" priority="44">
      <formula>DS$6=TODAY()</formula>
    </cfRule>
  </conditionalFormatting>
  <conditionalFormatting sqref="DS39:DY39">
    <cfRule type="expression" dxfId="42" priority="42">
      <formula>AND($E39&lt;=DS$6,ROUNDDOWN(($F39-$E39+1)*$H39,0)+$E39-1&gt;=DS$6)</formula>
    </cfRule>
    <cfRule type="expression" dxfId="41" priority="43">
      <formula>AND(NOT(ISBLANK($E39)),$E39&lt;=DS$6,$F39&gt;=DS$6)</formula>
    </cfRule>
  </conditionalFormatting>
  <conditionalFormatting sqref="DS39:DY39">
    <cfRule type="expression" dxfId="40" priority="41">
      <formula>DS$6=TODAY()</formula>
    </cfRule>
  </conditionalFormatting>
  <conditionalFormatting sqref="DS40:DY40">
    <cfRule type="expression" dxfId="39" priority="39">
      <formula>AND($E40&lt;=DS$6,ROUNDDOWN(($F40-$E40+1)*$H40,0)+$E40-1&gt;=DS$6)</formula>
    </cfRule>
    <cfRule type="expression" dxfId="38" priority="40">
      <formula>AND(NOT(ISBLANK($E40)),$E40&lt;=DS$6,$F40&gt;=DS$6)</formula>
    </cfRule>
  </conditionalFormatting>
  <conditionalFormatting sqref="DS40:DY40">
    <cfRule type="expression" dxfId="37" priority="38">
      <formula>DS$6=TODAY()</formula>
    </cfRule>
  </conditionalFormatting>
  <conditionalFormatting sqref="DZ6:EF7">
    <cfRule type="expression" dxfId="36" priority="35">
      <formula>DZ$6=TODAY()</formula>
    </cfRule>
  </conditionalFormatting>
  <conditionalFormatting sqref="DZ8:EF29 DZ41:EF48">
    <cfRule type="expression" dxfId="35" priority="36">
      <formula>AND($E8&lt;=DZ$6,ROUNDDOWN(($F8-$E8+1)*$H8,0)+$E8-1&gt;=DZ$6)</formula>
    </cfRule>
    <cfRule type="expression" dxfId="34" priority="37">
      <formula>AND(NOT(ISBLANK($E8)),$E8&lt;=DZ$6,$F8&gt;=DZ$6)</formula>
    </cfRule>
  </conditionalFormatting>
  <conditionalFormatting sqref="DZ6:EF29 DZ41:EF48">
    <cfRule type="expression" dxfId="33" priority="34">
      <formula>DZ$6=TODAY()</formula>
    </cfRule>
  </conditionalFormatting>
  <conditionalFormatting sqref="DZ30:EF30">
    <cfRule type="expression" dxfId="32" priority="32">
      <formula>AND($E30&lt;=DZ$6,ROUNDDOWN(($F30-$E30+1)*$H30,0)+$E30-1&gt;=DZ$6)</formula>
    </cfRule>
    <cfRule type="expression" dxfId="31" priority="33">
      <formula>AND(NOT(ISBLANK($E30)),$E30&lt;=DZ$6,$F30&gt;=DZ$6)</formula>
    </cfRule>
  </conditionalFormatting>
  <conditionalFormatting sqref="DZ30:EF30">
    <cfRule type="expression" dxfId="30" priority="31">
      <formula>DZ$6=TODAY()</formula>
    </cfRule>
  </conditionalFormatting>
  <conditionalFormatting sqref="DZ31:EF31">
    <cfRule type="expression" dxfId="29" priority="29">
      <formula>AND($E31&lt;=DZ$6,ROUNDDOWN(($F31-$E31+1)*$H31,0)+$E31-1&gt;=DZ$6)</formula>
    </cfRule>
    <cfRule type="expression" dxfId="28" priority="30">
      <formula>AND(NOT(ISBLANK($E31)),$E31&lt;=DZ$6,$F31&gt;=DZ$6)</formula>
    </cfRule>
  </conditionalFormatting>
  <conditionalFormatting sqref="DZ31:EF31">
    <cfRule type="expression" dxfId="27" priority="28">
      <formula>DZ$6=TODAY()</formula>
    </cfRule>
  </conditionalFormatting>
  <conditionalFormatting sqref="DZ32:EF32">
    <cfRule type="expression" dxfId="26" priority="26">
      <formula>AND($E32&lt;=DZ$6,ROUNDDOWN(($F32-$E32+1)*$H32,0)+$E32-1&gt;=DZ$6)</formula>
    </cfRule>
    <cfRule type="expression" dxfId="25" priority="27">
      <formula>AND(NOT(ISBLANK($E32)),$E32&lt;=DZ$6,$F32&gt;=DZ$6)</formula>
    </cfRule>
  </conditionalFormatting>
  <conditionalFormatting sqref="DZ32:EF32">
    <cfRule type="expression" dxfId="24" priority="25">
      <formula>DZ$6=TODAY()</formula>
    </cfRule>
  </conditionalFormatting>
  <conditionalFormatting sqref="DZ33:EF33">
    <cfRule type="expression" dxfId="23" priority="23">
      <formula>AND($E33&lt;=DZ$6,ROUNDDOWN(($F33-$E33+1)*$H33,0)+$E33-1&gt;=DZ$6)</formula>
    </cfRule>
    <cfRule type="expression" dxfId="22" priority="24">
      <formula>AND(NOT(ISBLANK($E33)),$E33&lt;=DZ$6,$F33&gt;=DZ$6)</formula>
    </cfRule>
  </conditionalFormatting>
  <conditionalFormatting sqref="DZ33:EF33">
    <cfRule type="expression" dxfId="21" priority="22">
      <formula>DZ$6=TODAY()</formula>
    </cfRule>
  </conditionalFormatting>
  <conditionalFormatting sqref="DZ34:EF34">
    <cfRule type="expression" dxfId="20" priority="20">
      <formula>AND($E34&lt;=DZ$6,ROUNDDOWN(($F34-$E34+1)*$H34,0)+$E34-1&gt;=DZ$6)</formula>
    </cfRule>
    <cfRule type="expression" dxfId="19" priority="21">
      <formula>AND(NOT(ISBLANK($E34)),$E34&lt;=DZ$6,$F34&gt;=DZ$6)</formula>
    </cfRule>
  </conditionalFormatting>
  <conditionalFormatting sqref="DZ34:EF34">
    <cfRule type="expression" dxfId="18" priority="19">
      <formula>DZ$6=TODAY()</formula>
    </cfRule>
  </conditionalFormatting>
  <conditionalFormatting sqref="DZ35:EF35">
    <cfRule type="expression" dxfId="17" priority="17">
      <formula>AND($E35&lt;=DZ$6,ROUNDDOWN(($F35-$E35+1)*$H35,0)+$E35-1&gt;=DZ$6)</formula>
    </cfRule>
    <cfRule type="expression" dxfId="16" priority="18">
      <formula>AND(NOT(ISBLANK($E35)),$E35&lt;=DZ$6,$F35&gt;=DZ$6)</formula>
    </cfRule>
  </conditionalFormatting>
  <conditionalFormatting sqref="DZ35:EF35">
    <cfRule type="expression" dxfId="15" priority="16">
      <formula>DZ$6=TODAY()</formula>
    </cfRule>
  </conditionalFormatting>
  <conditionalFormatting sqref="DZ36:EF36">
    <cfRule type="expression" dxfId="14" priority="14">
      <formula>AND($E36&lt;=DZ$6,ROUNDDOWN(($F36-$E36+1)*$H36,0)+$E36-1&gt;=DZ$6)</formula>
    </cfRule>
    <cfRule type="expression" dxfId="13" priority="15">
      <formula>AND(NOT(ISBLANK($E36)),$E36&lt;=DZ$6,$F36&gt;=DZ$6)</formula>
    </cfRule>
  </conditionalFormatting>
  <conditionalFormatting sqref="DZ36:EF36">
    <cfRule type="expression" dxfId="12" priority="13">
      <formula>DZ$6=TODAY()</formula>
    </cfRule>
  </conditionalFormatting>
  <conditionalFormatting sqref="DZ37:EF37">
    <cfRule type="expression" dxfId="11" priority="11">
      <formula>AND($E37&lt;=DZ$6,ROUNDDOWN(($F37-$E37+1)*$H37,0)+$E37-1&gt;=DZ$6)</formula>
    </cfRule>
    <cfRule type="expression" dxfId="10" priority="12">
      <formula>AND(NOT(ISBLANK($E37)),$E37&lt;=DZ$6,$F37&gt;=DZ$6)</formula>
    </cfRule>
  </conditionalFormatting>
  <conditionalFormatting sqref="DZ37:EF37">
    <cfRule type="expression" dxfId="9" priority="10">
      <formula>DZ$6=TODAY()</formula>
    </cfRule>
  </conditionalFormatting>
  <conditionalFormatting sqref="DZ38:EF38">
    <cfRule type="expression" dxfId="8" priority="8">
      <formula>AND($E38&lt;=DZ$6,ROUNDDOWN(($F38-$E38+1)*$H38,0)+$E38-1&gt;=DZ$6)</formula>
    </cfRule>
    <cfRule type="expression" dxfId="7" priority="9">
      <formula>AND(NOT(ISBLANK($E38)),$E38&lt;=DZ$6,$F38&gt;=DZ$6)</formula>
    </cfRule>
  </conditionalFormatting>
  <conditionalFormatting sqref="DZ38:EF38">
    <cfRule type="expression" dxfId="6" priority="7">
      <formula>DZ$6=TODAY()</formula>
    </cfRule>
  </conditionalFormatting>
  <conditionalFormatting sqref="DZ39:EF39">
    <cfRule type="expression" dxfId="5" priority="5">
      <formula>AND($E39&lt;=DZ$6,ROUNDDOWN(($F39-$E39+1)*$H39,0)+$E39-1&gt;=DZ$6)</formula>
    </cfRule>
    <cfRule type="expression" dxfId="4" priority="6">
      <formula>AND(NOT(ISBLANK($E39)),$E39&lt;=DZ$6,$F39&gt;=DZ$6)</formula>
    </cfRule>
  </conditionalFormatting>
  <conditionalFormatting sqref="DZ39:EF39">
    <cfRule type="expression" dxfId="3" priority="4">
      <formula>DZ$6=TODAY()</formula>
    </cfRule>
  </conditionalFormatting>
  <conditionalFormatting sqref="DZ40:EF40">
    <cfRule type="expression" dxfId="2" priority="2">
      <formula>AND($E40&lt;=DZ$6,ROUNDDOWN(($F40-$E40+1)*$H40,0)+$E40-1&gt;=DZ$6)</formula>
    </cfRule>
    <cfRule type="expression" dxfId="1" priority="3">
      <formula>AND(NOT(ISBLANK($E40)),$E40&lt;=DZ$6,$F40&gt;=DZ$6)</formula>
    </cfRule>
  </conditionalFormatting>
  <conditionalFormatting sqref="DZ40:EF40">
    <cfRule type="expression" dxfId="0" priority="1">
      <formula>DZ$6=TODAY()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H9 A42:B42 A44:B44 B43 E13 E18 E24 E41:H44 G10 H13 G18:H18 G24:H24 H17 G45 G46:G47 G48 H19:H22 A41 H28 H25 H26 H27" unlockedFormula="1"/>
    <ignoredError sqref="A24 A18 A1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H8:H29 H41:H48</xm:sqref>
        </x14:conditionalFormatting>
        <x14:conditionalFormatting xmlns:xm="http://schemas.microsoft.com/office/excel/2006/main">
          <x14:cfRule type="dataBar" id="{30AEE4F0-C14A-4F9F-A492-307224DAC4B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9F1205DF-5272-4B38-B89B-1D3E3352D3D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3EFA6A-3BCE-45EB-A442-2A9ED94F6F9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526910D4-DD3A-4793-9FD8-A18ABA2AFD0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40FFB8-CF60-4A8B-8E25-D0CAA8C83D6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D318068E-AF13-4465-B8EE-F1B41DDC8ED5}">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17463E01-88C9-4CE8-A5C6-1486CC29FB74}">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D1E8768-537B-4B85-B5B6-58C149DBD8B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107A1DD-CBB5-4804-A6BB-E1669E8A37B7}">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27BC05B3-F920-45A6-9F54-55D611C569A6}">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79A9F76-863D-434E-9AD4-398011FD3586}">
            <x14:dataBar minLength="0" maxLength="100" gradient="0">
              <x14:cfvo type="num">
                <xm:f>0</xm:f>
              </x14:cfvo>
              <x14:cfvo type="num">
                <xm:f>1</xm:f>
              </x14:cfvo>
              <x14:negativeFillColor rgb="FFFF0000"/>
              <x14:axisColor rgb="FF000000"/>
            </x14:dataBar>
          </x14:cfRule>
          <xm:sqref>H40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23</v>
      </c>
    </row>
    <row r="4" spans="1:3" x14ac:dyDescent="0.2">
      <c r="C4" s="23" t="s">
        <v>31</v>
      </c>
    </row>
    <row r="5" spans="1:3" x14ac:dyDescent="0.2">
      <c r="C5" s="20" t="s">
        <v>32</v>
      </c>
    </row>
    <row r="6" spans="1:3" x14ac:dyDescent="0.2">
      <c r="C6" s="20"/>
    </row>
    <row r="7" spans="1:3" ht="18" x14ac:dyDescent="0.25">
      <c r="C7" s="24" t="s">
        <v>52</v>
      </c>
    </row>
    <row r="8" spans="1:3" x14ac:dyDescent="0.2">
      <c r="C8" s="25" t="s">
        <v>50</v>
      </c>
    </row>
    <row r="10" spans="1:3" x14ac:dyDescent="0.2">
      <c r="C10" s="20" t="s">
        <v>49</v>
      </c>
    </row>
    <row r="11" spans="1:3" x14ac:dyDescent="0.2">
      <c r="C11" s="20" t="s">
        <v>48</v>
      </c>
    </row>
    <row r="13" spans="1:3" ht="18" x14ac:dyDescent="0.25">
      <c r="C13" s="24" t="s">
        <v>47</v>
      </c>
    </row>
    <row r="16" spans="1:3" ht="15.75" x14ac:dyDescent="0.25">
      <c r="A16" s="27" t="s">
        <v>25</v>
      </c>
    </row>
    <row r="17" spans="2:2" s="16" customFormat="1" x14ac:dyDescent="0.2"/>
    <row r="18" spans="2:2" ht="15" x14ac:dyDescent="0.25">
      <c r="B18" s="26" t="s">
        <v>36</v>
      </c>
    </row>
    <row r="19" spans="2:2" x14ac:dyDescent="0.2">
      <c r="B19" s="20" t="s">
        <v>42</v>
      </c>
    </row>
    <row r="20" spans="2:2" x14ac:dyDescent="0.2">
      <c r="B20" s="20" t="s">
        <v>43</v>
      </c>
    </row>
    <row r="22" spans="2:2" s="16" customFormat="1" ht="15" x14ac:dyDescent="0.25">
      <c r="B22" s="26" t="s">
        <v>44</v>
      </c>
    </row>
    <row r="23" spans="2:2" s="16" customFormat="1" x14ac:dyDescent="0.2">
      <c r="B23" s="20" t="s">
        <v>45</v>
      </c>
    </row>
    <row r="24" spans="2:2" s="16" customFormat="1" x14ac:dyDescent="0.2">
      <c r="B24" s="20" t="s">
        <v>46</v>
      </c>
    </row>
    <row r="26" spans="2:2" s="16" customFormat="1" ht="15" x14ac:dyDescent="0.25">
      <c r="B26" s="26" t="s">
        <v>33</v>
      </c>
    </row>
    <row r="27" spans="2:2" s="16" customFormat="1" x14ac:dyDescent="0.2">
      <c r="B27" s="20" t="s">
        <v>37</v>
      </c>
    </row>
    <row r="28" spans="2:2" s="16" customFormat="1" x14ac:dyDescent="0.2">
      <c r="B28" s="20" t="s">
        <v>38</v>
      </c>
    </row>
    <row r="29" spans="2:2" x14ac:dyDescent="0.2">
      <c r="B29" s="20" t="s">
        <v>40</v>
      </c>
    </row>
    <row r="30" spans="2:2" x14ac:dyDescent="0.2">
      <c r="B30" s="16" t="s">
        <v>26</v>
      </c>
    </row>
    <row r="31" spans="2:2" x14ac:dyDescent="0.2">
      <c r="B31" s="16" t="s">
        <v>27</v>
      </c>
    </row>
    <row r="32" spans="2:2" x14ac:dyDescent="0.2">
      <c r="B32" s="16" t="s">
        <v>28</v>
      </c>
    </row>
    <row r="34" spans="2:2" ht="15" x14ac:dyDescent="0.25">
      <c r="B34" s="26" t="s">
        <v>29</v>
      </c>
    </row>
    <row r="35" spans="2:2" x14ac:dyDescent="0.2">
      <c r="B35" s="20" t="s">
        <v>127</v>
      </c>
    </row>
    <row r="36" spans="2:2" x14ac:dyDescent="0.2">
      <c r="B36" s="20" t="s">
        <v>128</v>
      </c>
    </row>
    <row r="37" spans="2:2" x14ac:dyDescent="0.2">
      <c r="B37" s="20" t="s">
        <v>129</v>
      </c>
    </row>
    <row r="39" spans="2:2" ht="15" x14ac:dyDescent="0.25">
      <c r="B39" s="26" t="s">
        <v>30</v>
      </c>
    </row>
    <row r="40" spans="2:2" x14ac:dyDescent="0.2">
      <c r="B40" s="20" t="s">
        <v>41</v>
      </c>
    </row>
    <row r="42" spans="2:2" s="16" customFormat="1" ht="15" x14ac:dyDescent="0.25">
      <c r="B42" s="26" t="s">
        <v>34</v>
      </c>
    </row>
    <row r="43" spans="2:2" s="16" customFormat="1" x14ac:dyDescent="0.2">
      <c r="B43" s="20" t="s">
        <v>130</v>
      </c>
    </row>
    <row r="44" spans="2:2" s="16" customFormat="1" x14ac:dyDescent="0.2">
      <c r="B44" s="20" t="s">
        <v>35</v>
      </c>
    </row>
    <row r="45" spans="2:2" s="16" customFormat="1" x14ac:dyDescent="0.2"/>
    <row r="46" spans="2:2" ht="18" x14ac:dyDescent="0.25">
      <c r="B46" s="24" t="s">
        <v>24</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58" workbookViewId="0">
      <selection activeCell="B79" sqref="B79"/>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122</v>
      </c>
      <c r="B1" s="41"/>
      <c r="C1" s="42"/>
    </row>
    <row r="2" spans="1:3" ht="14.25" x14ac:dyDescent="0.2">
      <c r="A2" s="137" t="s">
        <v>50</v>
      </c>
      <c r="B2" s="9"/>
      <c r="C2" s="8"/>
    </row>
    <row r="3" spans="1:3" s="20" customFormat="1" x14ac:dyDescent="0.2">
      <c r="A3" s="8"/>
      <c r="B3" s="9"/>
      <c r="C3" s="8"/>
    </row>
    <row r="4" spans="1:3" s="8" customFormat="1" ht="18" x14ac:dyDescent="0.25">
      <c r="A4" s="132" t="s">
        <v>89</v>
      </c>
      <c r="B4" s="39"/>
    </row>
    <row r="5" spans="1:3" s="8" customFormat="1" ht="57" x14ac:dyDescent="0.2">
      <c r="B5" s="138" t="s">
        <v>78</v>
      </c>
    </row>
    <row r="7" spans="1:3" ht="28.5" x14ac:dyDescent="0.2">
      <c r="B7" s="138" t="s">
        <v>90</v>
      </c>
    </row>
    <row r="9" spans="1:3" ht="14.25" x14ac:dyDescent="0.2">
      <c r="B9" s="137" t="s">
        <v>62</v>
      </c>
    </row>
    <row r="11" spans="1:3" ht="28.5" x14ac:dyDescent="0.2">
      <c r="B11" s="136" t="s">
        <v>63</v>
      </c>
    </row>
    <row r="12" spans="1:3" s="20" customFormat="1" x14ac:dyDescent="0.2"/>
    <row r="13" spans="1:3" ht="18" x14ac:dyDescent="0.25">
      <c r="A13" s="181" t="s">
        <v>6</v>
      </c>
      <c r="B13" s="181"/>
    </row>
    <row r="14" spans="1:3" s="20" customFormat="1" x14ac:dyDescent="0.2"/>
    <row r="15" spans="1:3" s="133" customFormat="1" ht="18" x14ac:dyDescent="0.2">
      <c r="A15" s="141"/>
      <c r="B15" s="139" t="s">
        <v>81</v>
      </c>
    </row>
    <row r="16" spans="1:3" s="133" customFormat="1" ht="18" x14ac:dyDescent="0.2">
      <c r="A16" s="141"/>
      <c r="B16" s="140" t="s">
        <v>79</v>
      </c>
      <c r="C16" s="135" t="s">
        <v>5</v>
      </c>
    </row>
    <row r="17" spans="1:3" ht="18" x14ac:dyDescent="0.25">
      <c r="A17" s="142"/>
      <c r="B17" s="140" t="s">
        <v>83</v>
      </c>
    </row>
    <row r="18" spans="1:3" s="20" customFormat="1" ht="18" x14ac:dyDescent="0.25">
      <c r="A18" s="142"/>
      <c r="B18" s="140" t="s">
        <v>91</v>
      </c>
    </row>
    <row r="19" spans="1:3" s="42" customFormat="1" ht="18" x14ac:dyDescent="0.25">
      <c r="A19" s="145"/>
      <c r="B19" s="140" t="s">
        <v>92</v>
      </c>
    </row>
    <row r="20" spans="1:3" s="133" customFormat="1" ht="18" x14ac:dyDescent="0.2">
      <c r="A20" s="141"/>
      <c r="B20" s="139" t="s">
        <v>80</v>
      </c>
      <c r="C20" s="134" t="s">
        <v>4</v>
      </c>
    </row>
    <row r="21" spans="1:3" ht="18" x14ac:dyDescent="0.25">
      <c r="A21" s="142"/>
      <c r="B21" s="140" t="s">
        <v>82</v>
      </c>
    </row>
    <row r="22" spans="1:3" s="8" customFormat="1" ht="18" x14ac:dyDescent="0.25">
      <c r="A22" s="143"/>
      <c r="B22" s="144" t="s">
        <v>84</v>
      </c>
    </row>
    <row r="23" spans="1:3" s="8" customFormat="1" ht="18" x14ac:dyDescent="0.25">
      <c r="A23" s="143"/>
      <c r="B23" s="10"/>
    </row>
    <row r="24" spans="1:3" s="8" customFormat="1" ht="18" x14ac:dyDescent="0.25">
      <c r="A24" s="181" t="s">
        <v>85</v>
      </c>
      <c r="B24" s="181"/>
    </row>
    <row r="25" spans="1:3" s="8" customFormat="1" ht="43.5" x14ac:dyDescent="0.25">
      <c r="A25" s="143"/>
      <c r="B25" s="140" t="s">
        <v>93</v>
      </c>
    </row>
    <row r="26" spans="1:3" s="8" customFormat="1" ht="18" x14ac:dyDescent="0.25">
      <c r="A26" s="143"/>
      <c r="B26" s="140"/>
    </row>
    <row r="27" spans="1:3" s="8" customFormat="1" ht="18" x14ac:dyDescent="0.25">
      <c r="A27" s="143"/>
      <c r="B27" s="161" t="s">
        <v>97</v>
      </c>
    </row>
    <row r="28" spans="1:3" s="8" customFormat="1" ht="18" x14ac:dyDescent="0.25">
      <c r="A28" s="143"/>
      <c r="B28" s="140" t="s">
        <v>86</v>
      </c>
    </row>
    <row r="29" spans="1:3" s="8" customFormat="1" ht="28.5" x14ac:dyDescent="0.25">
      <c r="A29" s="143"/>
      <c r="B29" s="140" t="s">
        <v>88</v>
      </c>
    </row>
    <row r="30" spans="1:3" s="8" customFormat="1" ht="18" x14ac:dyDescent="0.25">
      <c r="A30" s="143"/>
      <c r="B30" s="140"/>
    </row>
    <row r="31" spans="1:3" s="8" customFormat="1" ht="18" x14ac:dyDescent="0.25">
      <c r="A31" s="143"/>
      <c r="B31" s="161" t="s">
        <v>94</v>
      </c>
    </row>
    <row r="32" spans="1:3" s="8" customFormat="1" ht="18" x14ac:dyDescent="0.25">
      <c r="A32" s="143"/>
      <c r="B32" s="140" t="s">
        <v>87</v>
      </c>
    </row>
    <row r="33" spans="1:2" s="8" customFormat="1" ht="18" x14ac:dyDescent="0.25">
      <c r="A33" s="143"/>
      <c r="B33" s="140" t="s">
        <v>95</v>
      </c>
    </row>
    <row r="34" spans="1:2" s="8" customFormat="1" ht="18" x14ac:dyDescent="0.25">
      <c r="A34" s="143"/>
      <c r="B34" s="10"/>
    </row>
    <row r="35" spans="1:2" s="8" customFormat="1" ht="28.5" x14ac:dyDescent="0.25">
      <c r="A35" s="143"/>
      <c r="B35" s="140" t="s">
        <v>132</v>
      </c>
    </row>
    <row r="36" spans="1:2" s="8" customFormat="1" ht="18" x14ac:dyDescent="0.25">
      <c r="A36" s="143"/>
      <c r="B36" s="146" t="s">
        <v>96</v>
      </c>
    </row>
    <row r="37" spans="1:2" s="8" customFormat="1" ht="18" x14ac:dyDescent="0.25">
      <c r="A37" s="143"/>
      <c r="B37" s="10"/>
    </row>
    <row r="38" spans="1:2" ht="18" x14ac:dyDescent="0.25">
      <c r="A38" s="181" t="s">
        <v>11</v>
      </c>
      <c r="B38" s="181"/>
    </row>
    <row r="39" spans="1:2" ht="28.5" x14ac:dyDescent="0.2">
      <c r="B39" s="140" t="s">
        <v>99</v>
      </c>
    </row>
    <row r="40" spans="1:2" s="20" customFormat="1" x14ac:dyDescent="0.2"/>
    <row r="41" spans="1:2" s="20" customFormat="1" ht="14.25" x14ac:dyDescent="0.2">
      <c r="B41" s="140" t="s">
        <v>100</v>
      </c>
    </row>
    <row r="42" spans="1:2" s="20" customFormat="1" x14ac:dyDescent="0.2"/>
    <row r="43" spans="1:2" s="20" customFormat="1" ht="28.5" x14ac:dyDescent="0.2">
      <c r="B43" s="140" t="s">
        <v>98</v>
      </c>
    </row>
    <row r="44" spans="1:2" s="20" customFormat="1" x14ac:dyDescent="0.2"/>
    <row r="45" spans="1:2" ht="28.5" x14ac:dyDescent="0.2">
      <c r="B45" s="140" t="s">
        <v>101</v>
      </c>
    </row>
    <row r="46" spans="1:2" x14ac:dyDescent="0.2">
      <c r="B46" s="21"/>
    </row>
    <row r="47" spans="1:2" ht="28.5" x14ac:dyDescent="0.2">
      <c r="B47" s="140" t="s">
        <v>102</v>
      </c>
    </row>
    <row r="48" spans="1:2" x14ac:dyDescent="0.2">
      <c r="B48" s="11"/>
    </row>
    <row r="49" spans="1:2" ht="18" x14ac:dyDescent="0.25">
      <c r="A49" s="181" t="s">
        <v>9</v>
      </c>
      <c r="B49" s="181"/>
    </row>
    <row r="50" spans="1:2" ht="28.5" x14ac:dyDescent="0.2">
      <c r="B50" s="140" t="s">
        <v>133</v>
      </c>
    </row>
    <row r="51" spans="1:2" x14ac:dyDescent="0.2">
      <c r="B51" s="11"/>
    </row>
    <row r="52" spans="1:2" ht="14.25" x14ac:dyDescent="0.2">
      <c r="A52" s="147" t="s">
        <v>12</v>
      </c>
      <c r="B52" s="140" t="s">
        <v>13</v>
      </c>
    </row>
    <row r="53" spans="1:2" ht="14.25" x14ac:dyDescent="0.2">
      <c r="A53" s="147" t="s">
        <v>14</v>
      </c>
      <c r="B53" s="140" t="s">
        <v>15</v>
      </c>
    </row>
    <row r="54" spans="1:2" ht="14.25" x14ac:dyDescent="0.2">
      <c r="A54" s="147" t="s">
        <v>16</v>
      </c>
      <c r="B54" s="140" t="s">
        <v>17</v>
      </c>
    </row>
    <row r="55" spans="1:2" ht="28.5" x14ac:dyDescent="0.2">
      <c r="A55" s="136"/>
      <c r="B55" s="140" t="s">
        <v>103</v>
      </c>
    </row>
    <row r="56" spans="1:2" ht="28.5" x14ac:dyDescent="0.2">
      <c r="A56" s="136"/>
      <c r="B56" s="140" t="s">
        <v>104</v>
      </c>
    </row>
    <row r="57" spans="1:2" ht="14.25" x14ac:dyDescent="0.2">
      <c r="A57" s="147" t="s">
        <v>18</v>
      </c>
      <c r="B57" s="140" t="s">
        <v>19</v>
      </c>
    </row>
    <row r="58" spans="1:2" ht="14.25" x14ac:dyDescent="0.2">
      <c r="A58" s="136"/>
      <c r="B58" s="140" t="s">
        <v>105</v>
      </c>
    </row>
    <row r="59" spans="1:2" ht="14.25" x14ac:dyDescent="0.2">
      <c r="A59" s="136"/>
      <c r="B59" s="140" t="s">
        <v>106</v>
      </c>
    </row>
    <row r="60" spans="1:2" ht="14.25" x14ac:dyDescent="0.2">
      <c r="A60" s="147" t="s">
        <v>20</v>
      </c>
      <c r="B60" s="140" t="s">
        <v>21</v>
      </c>
    </row>
    <row r="61" spans="1:2" ht="28.5" x14ac:dyDescent="0.2">
      <c r="A61" s="136"/>
      <c r="B61" s="140" t="s">
        <v>107</v>
      </c>
    </row>
    <row r="62" spans="1:2" ht="14.25" x14ac:dyDescent="0.2">
      <c r="A62" s="147" t="s">
        <v>108</v>
      </c>
      <c r="B62" s="140" t="s">
        <v>109</v>
      </c>
    </row>
    <row r="63" spans="1:2" ht="14.25" x14ac:dyDescent="0.2">
      <c r="A63" s="148"/>
      <c r="B63" s="140" t="s">
        <v>110</v>
      </c>
    </row>
    <row r="64" spans="1:2" s="20" customFormat="1" x14ac:dyDescent="0.2">
      <c r="B64" s="12"/>
    </row>
    <row r="65" spans="1:2" s="20" customFormat="1" ht="18" x14ac:dyDescent="0.25">
      <c r="A65" s="181" t="s">
        <v>10</v>
      </c>
      <c r="B65" s="181"/>
    </row>
    <row r="66" spans="1:2" s="20" customFormat="1" ht="42.75" x14ac:dyDescent="0.2">
      <c r="B66" s="140" t="s">
        <v>111</v>
      </c>
    </row>
    <row r="67" spans="1:2" s="20" customFormat="1" x14ac:dyDescent="0.2">
      <c r="B67" s="13"/>
    </row>
    <row r="68" spans="1:2" s="8" customFormat="1" ht="18" x14ac:dyDescent="0.25">
      <c r="A68" s="181" t="s">
        <v>7</v>
      </c>
      <c r="B68" s="181"/>
    </row>
    <row r="69" spans="1:2" s="20" customFormat="1" ht="15" x14ac:dyDescent="0.25">
      <c r="A69" s="155" t="s">
        <v>8</v>
      </c>
      <c r="B69" s="156" t="s">
        <v>112</v>
      </c>
    </row>
    <row r="70" spans="1:2" s="8" customFormat="1" ht="28.5" x14ac:dyDescent="0.2">
      <c r="A70" s="149"/>
      <c r="B70" s="154" t="s">
        <v>114</v>
      </c>
    </row>
    <row r="71" spans="1:2" s="8" customFormat="1" ht="14.25" x14ac:dyDescent="0.2">
      <c r="A71" s="149"/>
      <c r="B71" s="150"/>
    </row>
    <row r="72" spans="1:2" s="20" customFormat="1" ht="15" x14ac:dyDescent="0.25">
      <c r="A72" s="155" t="s">
        <v>8</v>
      </c>
      <c r="B72" s="156" t="s">
        <v>131</v>
      </c>
    </row>
    <row r="73" spans="1:2" s="8" customFormat="1" ht="28.5" x14ac:dyDescent="0.2">
      <c r="A73" s="149"/>
      <c r="B73" s="154" t="s">
        <v>135</v>
      </c>
    </row>
    <row r="74" spans="1:2" s="8" customFormat="1" ht="14.25" x14ac:dyDescent="0.2">
      <c r="A74" s="149"/>
      <c r="B74" s="150"/>
    </row>
    <row r="75" spans="1:2" ht="15" x14ac:dyDescent="0.25">
      <c r="A75" s="155" t="s">
        <v>8</v>
      </c>
      <c r="B75" s="158" t="s">
        <v>117</v>
      </c>
    </row>
    <row r="76" spans="1:2" s="8" customFormat="1" ht="42.75" x14ac:dyDescent="0.2">
      <c r="A76" s="149"/>
      <c r="B76" s="138" t="s">
        <v>134</v>
      </c>
    </row>
    <row r="77" spans="1:2" ht="14.25" x14ac:dyDescent="0.2">
      <c r="A77" s="148"/>
      <c r="B77" s="148"/>
    </row>
    <row r="78" spans="1:2" s="20" customFormat="1" ht="15" x14ac:dyDescent="0.25">
      <c r="A78" s="155" t="s">
        <v>8</v>
      </c>
      <c r="B78" s="158" t="s">
        <v>123</v>
      </c>
    </row>
    <row r="79" spans="1:2" s="8" customFormat="1" ht="28.5" x14ac:dyDescent="0.2">
      <c r="A79" s="149"/>
      <c r="B79" s="138" t="s">
        <v>118</v>
      </c>
    </row>
    <row r="80" spans="1:2" s="20" customFormat="1" ht="14.25" x14ac:dyDescent="0.2">
      <c r="A80" s="148"/>
      <c r="B80" s="148"/>
    </row>
    <row r="81" spans="1:2" ht="15" x14ac:dyDescent="0.25">
      <c r="A81" s="155" t="s">
        <v>8</v>
      </c>
      <c r="B81" s="158" t="s">
        <v>124</v>
      </c>
    </row>
    <row r="82" spans="1:2" s="8" customFormat="1" ht="14.25" x14ac:dyDescent="0.2">
      <c r="A82" s="149"/>
      <c r="B82" s="153" t="s">
        <v>119</v>
      </c>
    </row>
    <row r="83" spans="1:2" s="8" customFormat="1" ht="14.25" x14ac:dyDescent="0.2">
      <c r="A83" s="149"/>
      <c r="B83" s="153" t="s">
        <v>120</v>
      </c>
    </row>
    <row r="84" spans="1:2" s="8" customFormat="1" ht="14.25" x14ac:dyDescent="0.2">
      <c r="A84" s="149"/>
      <c r="B84" s="153" t="s">
        <v>121</v>
      </c>
    </row>
    <row r="85" spans="1:2" ht="15" x14ac:dyDescent="0.25">
      <c r="A85" s="148"/>
      <c r="B85" s="152"/>
    </row>
    <row r="86" spans="1:2" ht="15" x14ac:dyDescent="0.25">
      <c r="A86" s="155" t="s">
        <v>8</v>
      </c>
      <c r="B86" s="158" t="s">
        <v>125</v>
      </c>
    </row>
    <row r="87" spans="1:2" s="8" customFormat="1" ht="42.75" x14ac:dyDescent="0.2">
      <c r="A87" s="149"/>
      <c r="B87" s="138" t="s">
        <v>113</v>
      </c>
    </row>
    <row r="88" spans="1:2" s="8" customFormat="1" ht="14.25" x14ac:dyDescent="0.2">
      <c r="A88" s="149"/>
      <c r="B88" s="151" t="s">
        <v>115</v>
      </c>
    </row>
    <row r="89" spans="1:2" s="8" customFormat="1" ht="57" x14ac:dyDescent="0.2">
      <c r="A89" s="149"/>
      <c r="B89" s="157" t="s">
        <v>116</v>
      </c>
    </row>
    <row r="90" spans="1:2" ht="14.25" x14ac:dyDescent="0.2">
      <c r="A90" s="148"/>
      <c r="B90" s="148"/>
    </row>
    <row r="91" spans="1:2" ht="15" x14ac:dyDescent="0.25">
      <c r="A91" s="155" t="s">
        <v>8</v>
      </c>
      <c r="B91" s="160" t="s">
        <v>126</v>
      </c>
    </row>
    <row r="92" spans="1:2" ht="28.5" x14ac:dyDescent="0.2">
      <c r="A92" s="136"/>
      <c r="B92" s="153" t="s">
        <v>22</v>
      </c>
    </row>
    <row r="94" spans="1:2" x14ac:dyDescent="0.2">
      <c r="A94" s="28" t="s">
        <v>55</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53</v>
      </c>
      <c r="B1" s="40"/>
      <c r="C1" s="45"/>
      <c r="D1" s="45"/>
    </row>
    <row r="2" spans="1:4" ht="15" x14ac:dyDescent="0.2">
      <c r="A2" s="42"/>
      <c r="B2" s="46"/>
      <c r="C2" s="45"/>
      <c r="D2" s="45"/>
    </row>
    <row r="3" spans="1:4" ht="15" x14ac:dyDescent="0.2">
      <c r="A3" s="43"/>
      <c r="B3" s="36" t="s">
        <v>54</v>
      </c>
      <c r="C3" s="44"/>
    </row>
    <row r="4" spans="1:4" ht="14.25" x14ac:dyDescent="0.2">
      <c r="A4" s="14"/>
      <c r="B4" s="38" t="s">
        <v>50</v>
      </c>
      <c r="C4" s="15"/>
    </row>
    <row r="5" spans="1:4" ht="15" x14ac:dyDescent="0.2">
      <c r="A5" s="14"/>
      <c r="B5" s="17"/>
      <c r="C5" s="15"/>
    </row>
    <row r="6" spans="1:4" ht="15.75" x14ac:dyDescent="0.25">
      <c r="A6" s="14"/>
      <c r="B6" s="18" t="s">
        <v>55</v>
      </c>
      <c r="C6" s="15"/>
    </row>
    <row r="7" spans="1:4" ht="15" x14ac:dyDescent="0.2">
      <c r="A7" s="14"/>
      <c r="B7" s="17"/>
      <c r="C7" s="15"/>
    </row>
    <row r="8" spans="1:4" ht="30" x14ac:dyDescent="0.2">
      <c r="A8" s="14"/>
      <c r="B8" s="17" t="s">
        <v>56</v>
      </c>
      <c r="C8" s="15"/>
    </row>
    <row r="9" spans="1:4" ht="15" x14ac:dyDescent="0.2">
      <c r="A9" s="14"/>
      <c r="B9" s="17"/>
      <c r="C9" s="15"/>
    </row>
    <row r="10" spans="1:4" ht="46.5" x14ac:dyDescent="0.25">
      <c r="A10" s="14"/>
      <c r="B10" s="17" t="s">
        <v>57</v>
      </c>
      <c r="C10" s="15"/>
    </row>
    <row r="11" spans="1:4" ht="15" x14ac:dyDescent="0.2">
      <c r="A11" s="14"/>
      <c r="B11" s="17"/>
      <c r="C11" s="15"/>
    </row>
    <row r="12" spans="1:4" ht="45" x14ac:dyDescent="0.2">
      <c r="A12" s="14"/>
      <c r="B12" s="17" t="s">
        <v>58</v>
      </c>
      <c r="C12" s="15"/>
    </row>
    <row r="13" spans="1:4" ht="15" x14ac:dyDescent="0.2">
      <c r="A13" s="14"/>
      <c r="B13" s="17"/>
      <c r="C13" s="15"/>
    </row>
    <row r="14" spans="1:4" ht="60" x14ac:dyDescent="0.2">
      <c r="A14" s="14"/>
      <c r="B14" s="17" t="s">
        <v>59</v>
      </c>
      <c r="C14" s="15"/>
    </row>
    <row r="15" spans="1:4" ht="15" x14ac:dyDescent="0.2">
      <c r="A15" s="14"/>
      <c r="B15" s="17"/>
      <c r="C15" s="15"/>
    </row>
    <row r="16" spans="1:4" ht="30.75" x14ac:dyDescent="0.2">
      <c r="A16" s="14"/>
      <c r="B16" s="17" t="s">
        <v>60</v>
      </c>
      <c r="C16" s="15"/>
    </row>
    <row r="17" spans="1:3" ht="15" x14ac:dyDescent="0.2">
      <c r="A17" s="14"/>
      <c r="B17" s="17"/>
      <c r="C17" s="15"/>
    </row>
    <row r="18" spans="1:3" ht="15.75" x14ac:dyDescent="0.25">
      <c r="A18" s="14"/>
      <c r="B18" s="18" t="s">
        <v>61</v>
      </c>
      <c r="C18" s="15"/>
    </row>
    <row r="19" spans="1:3" ht="15" x14ac:dyDescent="0.2">
      <c r="A19" s="14"/>
      <c r="B19" s="37" t="s">
        <v>51</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Andre Campos</cp:lastModifiedBy>
  <cp:lastPrinted>2019-09-22T21:52:09Z</cp:lastPrinted>
  <dcterms:created xsi:type="dcterms:W3CDTF">2010-06-09T16:05:03Z</dcterms:created>
  <dcterms:modified xsi:type="dcterms:W3CDTF">2019-09-22T22:12:04Z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