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Gerenciamento de frota de veículos v6.5\"/>
    </mc:Choice>
  </mc:AlternateContent>
  <xr:revisionPtr revIDLastSave="0" documentId="13_ncr:1_{6F8C39F0-FE13-4245-B279-9307CC2E9D28}" xr6:coauthVersionLast="47" xr6:coauthVersionMax="47" xr10:uidLastSave="{00000000-0000-0000-0000-000000000000}"/>
  <bookViews>
    <workbookView xWindow="-120" yWindow="-120" windowWidth="29040" windowHeight="15840" activeTab="1" xr2:uid="{A9E33E62-5F44-40B8-AD32-7E71F3A7A556}"/>
  </bookViews>
  <sheets>
    <sheet name="Sheet1" sheetId="1" r:id="rId1"/>
    <sheet name="Dad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5" i="2" l="1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8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7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91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6" i="2"/>
  <c r="L67" i="2"/>
  <c r="L46" i="2"/>
  <c r="L25" i="2"/>
  <c r="L26" i="2"/>
  <c r="L27" i="2"/>
  <c r="L28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4" i="2"/>
</calcChain>
</file>

<file path=xl/sharedStrings.xml><?xml version="1.0" encoding="utf-8"?>
<sst xmlns="http://schemas.openxmlformats.org/spreadsheetml/2006/main" count="864" uniqueCount="95">
  <si>
    <t>Fabricante</t>
  </si>
  <si>
    <t>Modelo</t>
  </si>
  <si>
    <t xml:space="preserve">Ano </t>
  </si>
  <si>
    <t>Matrícula</t>
  </si>
  <si>
    <t>Motorista</t>
  </si>
  <si>
    <t>GPS</t>
  </si>
  <si>
    <t>TOYOTA</t>
  </si>
  <si>
    <t>DYNA</t>
  </si>
  <si>
    <t>29-87-OQ</t>
  </si>
  <si>
    <t>SIM</t>
  </si>
  <si>
    <t>29-88-OQ</t>
  </si>
  <si>
    <t>SUPLENTE</t>
  </si>
  <si>
    <t>71-ND-88</t>
  </si>
  <si>
    <t>MARCO ANDRÉ SOUSA</t>
  </si>
  <si>
    <t>71-ND-89</t>
  </si>
  <si>
    <t>76-BQ-20</t>
  </si>
  <si>
    <t>PAULO JORGE OLIVEIRA RODRIGUES</t>
  </si>
  <si>
    <t>RENAULT</t>
  </si>
  <si>
    <t>HD001</t>
  </si>
  <si>
    <t>25-57-HM</t>
  </si>
  <si>
    <t>HYUNDAY</t>
  </si>
  <si>
    <t>H1</t>
  </si>
  <si>
    <t>38-21-ST</t>
  </si>
  <si>
    <t>JOSÉ FRANCISCO CORREIA GONÇALVES</t>
  </si>
  <si>
    <t>NISSAN</t>
  </si>
  <si>
    <t>LEAF</t>
  </si>
  <si>
    <t>AT-78-BF</t>
  </si>
  <si>
    <t>ENG. JOANA</t>
  </si>
  <si>
    <t>EXPRESS</t>
  </si>
  <si>
    <t>BG-02-TB</t>
  </si>
  <si>
    <t>MANUEL MIRANDA COMERCIAL</t>
  </si>
  <si>
    <t>CLIO</t>
  </si>
  <si>
    <t>BG-03-SZ</t>
  </si>
  <si>
    <t>VÃNIA SILVA COMERCIAL</t>
  </si>
  <si>
    <t>BH-23-MQ</t>
  </si>
  <si>
    <t>PEDRO FONSECA COMERCIAL</t>
  </si>
  <si>
    <t>IVECO</t>
  </si>
  <si>
    <t>IS35CI2AA</t>
  </si>
  <si>
    <t>BL-63-JQ</t>
  </si>
  <si>
    <t>FABIO DANIEL FREITAS DA SILVA</t>
  </si>
  <si>
    <t>BL-65-JQ</t>
  </si>
  <si>
    <t>PEDRO MANICHE</t>
  </si>
  <si>
    <t>VOLVO</t>
  </si>
  <si>
    <t>FL10</t>
  </si>
  <si>
    <t>RM-76-10</t>
  </si>
  <si>
    <t>NÃO</t>
  </si>
  <si>
    <t>OPEL</t>
  </si>
  <si>
    <t>CORSA</t>
  </si>
  <si>
    <t>99-NH-27</t>
  </si>
  <si>
    <t>BRUNO BRITO COMERCIAL</t>
  </si>
  <si>
    <t>AT-72-QN</t>
  </si>
  <si>
    <t>ENG. MÓNICA</t>
  </si>
  <si>
    <t>MITSUBISH</t>
  </si>
  <si>
    <t>CANTER</t>
  </si>
  <si>
    <t>21-90-XJ</t>
  </si>
  <si>
    <t>89-65-ST</t>
  </si>
  <si>
    <t>MANUEL ALBERTO ALVES DA COSTA</t>
  </si>
  <si>
    <t>BMW</t>
  </si>
  <si>
    <t>320D</t>
  </si>
  <si>
    <t>33-JP-95</t>
  </si>
  <si>
    <t>LUIS FONSECA COMERCIAL</t>
  </si>
  <si>
    <t>MOVANO</t>
  </si>
  <si>
    <t>60-OH-05</t>
  </si>
  <si>
    <t>Categoria</t>
  </si>
  <si>
    <t>Lig Mercadorias</t>
  </si>
  <si>
    <t>Lig Passageiros</t>
  </si>
  <si>
    <t>Pes Mercadorias</t>
  </si>
  <si>
    <t xml:space="preserve"> Lig Mercadorias</t>
  </si>
  <si>
    <t>Marca</t>
  </si>
  <si>
    <t>Matricula</t>
  </si>
  <si>
    <t>Combustivel</t>
  </si>
  <si>
    <t>Portagem</t>
  </si>
  <si>
    <t>Parque</t>
  </si>
  <si>
    <t>Reparação</t>
  </si>
  <si>
    <t>Manutenção</t>
  </si>
  <si>
    <t>Pneus</t>
  </si>
  <si>
    <t>77-52-HR</t>
  </si>
  <si>
    <t>MERCEDES</t>
  </si>
  <si>
    <t>SPRINTER</t>
  </si>
  <si>
    <t>05-XE-51</t>
  </si>
  <si>
    <t>FOCUS</t>
  </si>
  <si>
    <t>Mês</t>
  </si>
  <si>
    <t>Janeiro</t>
  </si>
  <si>
    <t>Ano</t>
  </si>
  <si>
    <t>Fevereiro</t>
  </si>
  <si>
    <t>Março</t>
  </si>
  <si>
    <t>Abril</t>
  </si>
  <si>
    <t>FORDO</t>
  </si>
  <si>
    <t>93-NF-17</t>
  </si>
  <si>
    <t>Maio</t>
  </si>
  <si>
    <t>Junho</t>
  </si>
  <si>
    <t>60-PQ-52</t>
  </si>
  <si>
    <t>Consumo</t>
  </si>
  <si>
    <t>Julho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</si>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</sst>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esktop\VIA%20VERDE%20GASOLEO\Gasoleo%20Consumos.xlsx" TargetMode="External"/><Relationship Id="rId1" Type="http://schemas.openxmlformats.org/officeDocument/2006/relationships/externalLinkPath" Target="/Users/Paulo/Desktop/VIA%20VERDE%20GASOLEO/Gasoleo%20Consu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2"/>
      <sheetName val="Fev"/>
      <sheetName val="Março"/>
      <sheetName val="Abril"/>
      <sheetName val="Maio"/>
      <sheetName val="Junho"/>
      <sheetName val="Julho"/>
      <sheetName val="Agosto"/>
      <sheetName val="Dados"/>
      <sheetName val="Sheet4"/>
      <sheetName val="FimSemana"/>
      <sheetName val="KMS"/>
      <sheetName val="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L2" t="str">
            <v>05-XE-51</v>
          </cell>
          <cell r="M2">
            <v>57.2</v>
          </cell>
          <cell r="N2">
            <v>4003</v>
          </cell>
          <cell r="O2">
            <v>1.4289283037721709</v>
          </cell>
          <cell r="P2">
            <v>114.08</v>
          </cell>
          <cell r="Q2">
            <v>3959</v>
          </cell>
          <cell r="R2">
            <v>2.8815357413488254</v>
          </cell>
          <cell r="S2">
            <v>222.15</v>
          </cell>
          <cell r="T2">
            <v>2772</v>
          </cell>
          <cell r="U2">
            <v>8.0140692640692635</v>
          </cell>
          <cell r="V2">
            <v>222.15</v>
          </cell>
          <cell r="W2">
            <v>4110</v>
          </cell>
          <cell r="X2">
            <v>5.4051094890510951</v>
          </cell>
          <cell r="Y2">
            <v>165.78000000000003</v>
          </cell>
          <cell r="Z2">
            <v>3353</v>
          </cell>
          <cell r="AA2">
            <v>4.9442290486131828</v>
          </cell>
        </row>
        <row r="3">
          <cell r="L3" t="str">
            <v>25-57-HM</v>
          </cell>
          <cell r="M3">
            <v>268.76</v>
          </cell>
          <cell r="N3">
            <v>1505</v>
          </cell>
          <cell r="O3">
            <v>17.857807308970099</v>
          </cell>
          <cell r="P3">
            <v>296.76</v>
          </cell>
          <cell r="Q3">
            <v>796</v>
          </cell>
          <cell r="R3">
            <v>37.281407035175882</v>
          </cell>
          <cell r="S3">
            <v>797.08000000000015</v>
          </cell>
          <cell r="T3">
            <v>294</v>
          </cell>
          <cell r="U3" t="str">
            <v>Erro</v>
          </cell>
          <cell r="V3">
            <v>797.08000000000015</v>
          </cell>
          <cell r="W3">
            <v>1525</v>
          </cell>
          <cell r="X3">
            <v>52.267540983606565</v>
          </cell>
          <cell r="Y3">
            <v>282.48</v>
          </cell>
          <cell r="Z3">
            <v>23</v>
          </cell>
          <cell r="AA3">
            <v>1228.1739130434783</v>
          </cell>
        </row>
        <row r="4">
          <cell r="L4" t="str">
            <v>29-87-OQ</v>
          </cell>
          <cell r="M4">
            <v>430.87</v>
          </cell>
          <cell r="N4">
            <v>2577</v>
          </cell>
          <cell r="O4">
            <v>16.719829258828096</v>
          </cell>
          <cell r="P4">
            <v>452.09999999999997</v>
          </cell>
          <cell r="Q4">
            <v>2609</v>
          </cell>
          <cell r="R4">
            <v>17.328478344193176</v>
          </cell>
          <cell r="S4">
            <v>437.64</v>
          </cell>
          <cell r="T4">
            <v>2517</v>
          </cell>
          <cell r="U4">
            <v>17.387365911799758</v>
          </cell>
          <cell r="V4">
            <v>437.64</v>
          </cell>
          <cell r="W4">
            <v>2122</v>
          </cell>
          <cell r="X4">
            <v>20.623939679547597</v>
          </cell>
          <cell r="Y4">
            <v>442.62</v>
          </cell>
          <cell r="Z4">
            <v>2217</v>
          </cell>
          <cell r="AA4">
            <v>19.964817320703652</v>
          </cell>
        </row>
        <row r="5">
          <cell r="L5" t="str">
            <v>29-88-OQ</v>
          </cell>
          <cell r="M5">
            <v>87.22</v>
          </cell>
          <cell r="N5">
            <v>266</v>
          </cell>
          <cell r="O5">
            <v>32.78947368421052</v>
          </cell>
          <cell r="P5">
            <v>98.47</v>
          </cell>
          <cell r="Q5">
            <v>44</v>
          </cell>
          <cell r="R5">
            <v>223.79545454545453</v>
          </cell>
          <cell r="T5">
            <v>713</v>
          </cell>
          <cell r="U5">
            <v>0</v>
          </cell>
          <cell r="W5">
            <v>0</v>
          </cell>
          <cell r="X5">
            <v>0</v>
          </cell>
          <cell r="Y5">
            <v>62.33</v>
          </cell>
          <cell r="Z5">
            <v>0</v>
          </cell>
          <cell r="AA5">
            <v>0</v>
          </cell>
        </row>
        <row r="6">
          <cell r="L6" t="str">
            <v>38-21-ST</v>
          </cell>
          <cell r="M6">
            <v>105.97999999999999</v>
          </cell>
          <cell r="N6">
            <v>848</v>
          </cell>
          <cell r="O6">
            <v>12.497641509433961</v>
          </cell>
          <cell r="P6">
            <v>98.59</v>
          </cell>
          <cell r="Q6">
            <v>979</v>
          </cell>
          <cell r="R6">
            <v>10.070480081716038</v>
          </cell>
          <cell r="S6">
            <v>164.32</v>
          </cell>
          <cell r="T6">
            <v>1152</v>
          </cell>
          <cell r="U6">
            <v>14.263888888888888</v>
          </cell>
          <cell r="V6">
            <v>164.32</v>
          </cell>
          <cell r="W6">
            <v>1718</v>
          </cell>
          <cell r="X6">
            <v>9.5646100116414434</v>
          </cell>
          <cell r="Y6">
            <v>111.42</v>
          </cell>
          <cell r="Z6">
            <v>1561</v>
          </cell>
          <cell r="AA6">
            <v>7.1377322229340168</v>
          </cell>
        </row>
        <row r="7">
          <cell r="L7" t="str">
            <v>71-ND-88</v>
          </cell>
          <cell r="M7">
            <v>262.48</v>
          </cell>
          <cell r="N7">
            <v>4064</v>
          </cell>
          <cell r="O7">
            <v>6.4586614173228352</v>
          </cell>
          <cell r="P7">
            <v>48.19</v>
          </cell>
          <cell r="Q7">
            <v>1328</v>
          </cell>
          <cell r="R7">
            <v>3.6287650602409633</v>
          </cell>
          <cell r="S7">
            <v>36.11</v>
          </cell>
          <cell r="T7">
            <v>0</v>
          </cell>
          <cell r="U7">
            <v>0</v>
          </cell>
          <cell r="V7">
            <v>36.11</v>
          </cell>
          <cell r="W7">
            <v>0</v>
          </cell>
          <cell r="X7">
            <v>0</v>
          </cell>
          <cell r="Y7">
            <v>564.02</v>
          </cell>
          <cell r="Z7">
            <v>1962</v>
          </cell>
          <cell r="AA7">
            <v>28.747196738022424</v>
          </cell>
        </row>
        <row r="8">
          <cell r="L8" t="str">
            <v>71-ND-89</v>
          </cell>
          <cell r="M8">
            <v>709.62</v>
          </cell>
          <cell r="N8">
            <v>2794</v>
          </cell>
          <cell r="O8">
            <v>25.397995705082323</v>
          </cell>
          <cell r="P8">
            <v>546.21</v>
          </cell>
          <cell r="Q8">
            <v>2846</v>
          </cell>
          <cell r="R8">
            <v>19.192199578355588</v>
          </cell>
          <cell r="S8">
            <v>805.38000000000011</v>
          </cell>
          <cell r="T8">
            <v>2334</v>
          </cell>
          <cell r="U8">
            <v>34.506426735218518</v>
          </cell>
          <cell r="V8">
            <v>805.38000000000011</v>
          </cell>
          <cell r="W8">
            <v>3152</v>
          </cell>
          <cell r="X8">
            <v>25.551395939086298</v>
          </cell>
          <cell r="Y8">
            <v>270.54999999999995</v>
          </cell>
          <cell r="Z8">
            <v>1019</v>
          </cell>
          <cell r="AA8">
            <v>26.550539744847885</v>
          </cell>
        </row>
        <row r="9">
          <cell r="L9" t="str">
            <v>76-BQ-20</v>
          </cell>
          <cell r="M9">
            <v>679.2600000000001</v>
          </cell>
          <cell r="N9">
            <v>2486</v>
          </cell>
          <cell r="O9">
            <v>27.32341110217217</v>
          </cell>
          <cell r="P9">
            <v>754.66</v>
          </cell>
          <cell r="Q9">
            <v>3159</v>
          </cell>
          <cell r="R9">
            <v>23.889205444761</v>
          </cell>
          <cell r="S9">
            <v>916.93000000000006</v>
          </cell>
          <cell r="T9">
            <v>3611</v>
          </cell>
          <cell r="U9">
            <v>25.392689005815566</v>
          </cell>
          <cell r="V9">
            <v>916.93000000000006</v>
          </cell>
          <cell r="W9">
            <v>4057</v>
          </cell>
          <cell r="X9">
            <v>22.601183140251418</v>
          </cell>
          <cell r="Y9">
            <v>409.8</v>
          </cell>
          <cell r="Z9">
            <v>1821</v>
          </cell>
          <cell r="AA9">
            <v>22.504118616144975</v>
          </cell>
        </row>
        <row r="10">
          <cell r="L10" t="str">
            <v>77-52-HR</v>
          </cell>
          <cell r="N10">
            <v>0</v>
          </cell>
          <cell r="O10">
            <v>0</v>
          </cell>
          <cell r="P10">
            <v>67.430000000000007</v>
          </cell>
          <cell r="Q10">
            <v>0</v>
          </cell>
          <cell r="R10">
            <v>0</v>
          </cell>
          <cell r="S10">
            <v>552.68999999999994</v>
          </cell>
          <cell r="T10">
            <v>0</v>
          </cell>
          <cell r="U10">
            <v>0</v>
          </cell>
          <cell r="V10">
            <v>552.68999999999994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</row>
        <row r="11">
          <cell r="L11" t="str">
            <v>89-07-SA</v>
          </cell>
          <cell r="M11">
            <v>960.8599999999999</v>
          </cell>
          <cell r="N11">
            <v>0</v>
          </cell>
          <cell r="O11">
            <v>0</v>
          </cell>
          <cell r="P11">
            <v>644.04</v>
          </cell>
          <cell r="Q11">
            <v>0</v>
          </cell>
          <cell r="R11">
            <v>0</v>
          </cell>
          <cell r="S11">
            <v>697.1400000000001</v>
          </cell>
          <cell r="T11">
            <v>0</v>
          </cell>
          <cell r="U11">
            <v>0</v>
          </cell>
          <cell r="V11">
            <v>697.1400000000001</v>
          </cell>
          <cell r="W11">
            <v>0</v>
          </cell>
          <cell r="X11">
            <v>0</v>
          </cell>
          <cell r="Y11">
            <v>249.97</v>
          </cell>
          <cell r="Z11">
            <v>0</v>
          </cell>
          <cell r="AA11">
            <v>0</v>
          </cell>
        </row>
        <row r="12">
          <cell r="L12" t="str">
            <v>AV-64-OT</v>
          </cell>
          <cell r="N12">
            <v>0</v>
          </cell>
          <cell r="O12">
            <v>0</v>
          </cell>
          <cell r="P12">
            <v>213.86999999999998</v>
          </cell>
          <cell r="Q12">
            <v>0</v>
          </cell>
          <cell r="R12">
            <v>0</v>
          </cell>
          <cell r="S12">
            <v>250.56</v>
          </cell>
          <cell r="T12">
            <v>0</v>
          </cell>
          <cell r="U12">
            <v>0</v>
          </cell>
          <cell r="V12">
            <v>250.56</v>
          </cell>
          <cell r="W12">
            <v>0</v>
          </cell>
          <cell r="X12">
            <v>0</v>
          </cell>
          <cell r="Y12">
            <v>176.11999999999998</v>
          </cell>
          <cell r="Z12">
            <v>0</v>
          </cell>
          <cell r="AA12">
            <v>0</v>
          </cell>
        </row>
        <row r="13">
          <cell r="L13" t="str">
            <v>BG-02-TB</v>
          </cell>
          <cell r="M13">
            <v>228.3</v>
          </cell>
          <cell r="N13">
            <v>4769</v>
          </cell>
          <cell r="O13">
            <v>4.787167120989726</v>
          </cell>
          <cell r="P13">
            <v>182.55</v>
          </cell>
          <cell r="Q13">
            <v>4060</v>
          </cell>
          <cell r="R13">
            <v>4.4963054187192117</v>
          </cell>
          <cell r="S13">
            <v>234.12</v>
          </cell>
          <cell r="T13">
            <v>4116</v>
          </cell>
          <cell r="U13">
            <v>5.6880466472303208</v>
          </cell>
          <cell r="V13">
            <v>234.12</v>
          </cell>
          <cell r="W13">
            <v>3864</v>
          </cell>
          <cell r="X13">
            <v>6.0590062111801242</v>
          </cell>
          <cell r="Y13">
            <v>229.68</v>
          </cell>
          <cell r="Z13">
            <v>3412</v>
          </cell>
          <cell r="AA13">
            <v>6.7315357561547478</v>
          </cell>
        </row>
        <row r="14">
          <cell r="L14" t="str">
            <v>BG-03-SZ</v>
          </cell>
          <cell r="M14">
            <v>240.57000000000002</v>
          </cell>
          <cell r="N14">
            <v>2700</v>
          </cell>
          <cell r="O14">
            <v>8.9100000000000019</v>
          </cell>
          <cell r="P14">
            <v>299.88000000000005</v>
          </cell>
          <cell r="Q14">
            <v>3887</v>
          </cell>
          <cell r="R14">
            <v>7.7149472600977624</v>
          </cell>
          <cell r="S14">
            <v>284.37000000000006</v>
          </cell>
          <cell r="T14">
            <v>4915</v>
          </cell>
          <cell r="U14">
            <v>5.7857578840284853</v>
          </cell>
          <cell r="V14">
            <v>284.37000000000006</v>
          </cell>
          <cell r="W14">
            <v>4038</v>
          </cell>
          <cell r="X14">
            <v>7.0423476968796441</v>
          </cell>
          <cell r="Y14">
            <v>209.32</v>
          </cell>
          <cell r="Z14">
            <v>3540</v>
          </cell>
          <cell r="AA14">
            <v>5.9129943502824851</v>
          </cell>
        </row>
        <row r="15">
          <cell r="L15" t="str">
            <v>BG-99-DV</v>
          </cell>
          <cell r="N15">
            <v>0</v>
          </cell>
          <cell r="O15">
            <v>0</v>
          </cell>
          <cell r="P15">
            <v>222.84000000000003</v>
          </cell>
          <cell r="Q15">
            <v>0</v>
          </cell>
          <cell r="R15">
            <v>0</v>
          </cell>
          <cell r="S15">
            <v>182.09</v>
          </cell>
          <cell r="T15">
            <v>0</v>
          </cell>
          <cell r="U15">
            <v>0</v>
          </cell>
          <cell r="V15">
            <v>182.09</v>
          </cell>
          <cell r="W15">
            <v>0</v>
          </cell>
          <cell r="X15">
            <v>0</v>
          </cell>
          <cell r="Y15">
            <v>225.17</v>
          </cell>
          <cell r="Z15">
            <v>0</v>
          </cell>
          <cell r="AA15">
            <v>0</v>
          </cell>
        </row>
        <row r="16">
          <cell r="L16" t="str">
            <v>BH-23-MQ</v>
          </cell>
          <cell r="M16">
            <v>324.42999999999995</v>
          </cell>
          <cell r="N16">
            <v>4919</v>
          </cell>
          <cell r="O16">
            <v>6.5954462289083136</v>
          </cell>
          <cell r="P16">
            <v>259.83999999999997</v>
          </cell>
          <cell r="Q16">
            <v>4443</v>
          </cell>
          <cell r="R16">
            <v>5.84830069772676</v>
          </cell>
          <cell r="S16">
            <v>301.70999999999998</v>
          </cell>
          <cell r="T16">
            <v>4313</v>
          </cell>
          <cell r="U16">
            <v>6.9953628564804085</v>
          </cell>
          <cell r="V16">
            <v>301.70999999999998</v>
          </cell>
          <cell r="W16">
            <v>4673</v>
          </cell>
          <cell r="X16">
            <v>6.4564519580569222</v>
          </cell>
          <cell r="Y16">
            <v>327.64</v>
          </cell>
          <cell r="Z16">
            <v>3846</v>
          </cell>
          <cell r="AA16">
            <v>8.5189807592303683</v>
          </cell>
        </row>
        <row r="17">
          <cell r="L17" t="str">
            <v>BL-63-JQ</v>
          </cell>
          <cell r="M17">
            <v>439.88000000000005</v>
          </cell>
          <cell r="N17">
            <v>1796</v>
          </cell>
          <cell r="O17">
            <v>24.492204899777288</v>
          </cell>
          <cell r="P17">
            <v>644.28</v>
          </cell>
          <cell r="Q17">
            <v>2261</v>
          </cell>
          <cell r="R17">
            <v>28.495356037151705</v>
          </cell>
          <cell r="S17">
            <v>640.36</v>
          </cell>
          <cell r="T17">
            <v>2477</v>
          </cell>
          <cell r="U17">
            <v>25.852240613645538</v>
          </cell>
          <cell r="V17">
            <v>640.36</v>
          </cell>
          <cell r="W17">
            <v>2742</v>
          </cell>
          <cell r="X17">
            <v>23.353756382202771</v>
          </cell>
          <cell r="Y17">
            <v>665.95999999999992</v>
          </cell>
          <cell r="Z17">
            <v>2218</v>
          </cell>
          <cell r="AA17">
            <v>30.025247971145173</v>
          </cell>
        </row>
        <row r="18">
          <cell r="L18" t="str">
            <v>BL-65-JQ</v>
          </cell>
          <cell r="M18">
            <v>369.67</v>
          </cell>
          <cell r="N18">
            <v>1626</v>
          </cell>
          <cell r="O18">
            <v>22.734932349323493</v>
          </cell>
          <cell r="P18">
            <v>485.26</v>
          </cell>
          <cell r="Q18">
            <v>1272</v>
          </cell>
          <cell r="R18">
            <v>38.149371069182394</v>
          </cell>
          <cell r="S18">
            <v>775.89</v>
          </cell>
          <cell r="T18">
            <v>1669</v>
          </cell>
          <cell r="U18">
            <v>46.488316357100054</v>
          </cell>
          <cell r="V18">
            <v>775.89</v>
          </cell>
          <cell r="W18">
            <v>2610</v>
          </cell>
          <cell r="X18">
            <v>29.72758620689655</v>
          </cell>
          <cell r="Y18">
            <v>725.10000000000014</v>
          </cell>
          <cell r="Z18">
            <v>2487</v>
          </cell>
          <cell r="AA18">
            <v>29.155609167671898</v>
          </cell>
        </row>
        <row r="19">
          <cell r="L19" t="str">
            <v>RM-76-10</v>
          </cell>
          <cell r="M19">
            <v>429.3</v>
          </cell>
          <cell r="N19">
            <v>41</v>
          </cell>
          <cell r="O19">
            <v>1047.0731707317073</v>
          </cell>
          <cell r="P19">
            <v>471.95000000000005</v>
          </cell>
          <cell r="Q19">
            <v>1</v>
          </cell>
          <cell r="R19">
            <v>47195.000000000007</v>
          </cell>
          <cell r="S19">
            <v>286.27999999999997</v>
          </cell>
          <cell r="T19">
            <v>18</v>
          </cell>
          <cell r="U19">
            <v>1590.4444444444443</v>
          </cell>
          <cell r="V19">
            <v>286.27999999999997</v>
          </cell>
          <cell r="W19">
            <v>0</v>
          </cell>
          <cell r="X19">
            <v>0</v>
          </cell>
          <cell r="Y19">
            <v>386.34999999999997</v>
          </cell>
          <cell r="Z19">
            <v>0</v>
          </cell>
          <cell r="AA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8D68-F31A-464E-93BC-29C48228E153}">
  <dimension ref="A1:G21"/>
  <sheetViews>
    <sheetView workbookViewId="0">
      <selection activeCell="A2" sqref="A2:A21"/>
    </sheetView>
  </sheetViews>
  <sheetFormatPr defaultRowHeight="15" x14ac:dyDescent="0.25"/>
  <cols>
    <col min="1" max="1" width="10.42578125" bestFit="1" customWidth="1"/>
    <col min="3" max="3" width="5" bestFit="1" customWidth="1"/>
    <col min="4" max="4" width="9.85546875" bestFit="1" customWidth="1"/>
    <col min="5" max="5" width="35.28515625" bestFit="1" customWidth="1"/>
    <col min="6" max="6" width="5" bestFit="1" customWidth="1"/>
    <col min="7" max="7" width="15.14062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63</v>
      </c>
    </row>
    <row r="2" spans="1:7" ht="15.75" thickBot="1" x14ac:dyDescent="0.3">
      <c r="A2" s="3" t="s">
        <v>6</v>
      </c>
      <c r="B2" s="4" t="s">
        <v>7</v>
      </c>
      <c r="C2" s="5">
        <v>2000</v>
      </c>
      <c r="D2" s="4" t="s">
        <v>8</v>
      </c>
      <c r="E2" s="4"/>
      <c r="F2" s="4" t="s">
        <v>9</v>
      </c>
      <c r="G2" s="7" t="s">
        <v>64</v>
      </c>
    </row>
    <row r="3" spans="1:7" ht="15.75" thickBot="1" x14ac:dyDescent="0.3">
      <c r="A3" s="3" t="s">
        <v>6</v>
      </c>
      <c r="B3" s="4" t="s">
        <v>7</v>
      </c>
      <c r="C3" s="5">
        <v>1999</v>
      </c>
      <c r="D3" s="4" t="s">
        <v>10</v>
      </c>
      <c r="E3" s="4" t="s">
        <v>11</v>
      </c>
      <c r="F3" s="4" t="s">
        <v>9</v>
      </c>
      <c r="G3" s="7" t="s">
        <v>64</v>
      </c>
    </row>
    <row r="4" spans="1:7" ht="15.75" thickBot="1" x14ac:dyDescent="0.3">
      <c r="A4" s="3" t="s">
        <v>6</v>
      </c>
      <c r="B4" s="4" t="s">
        <v>7</v>
      </c>
      <c r="C4" s="5">
        <v>2012</v>
      </c>
      <c r="D4" s="4" t="s">
        <v>12</v>
      </c>
      <c r="E4" s="4" t="s">
        <v>13</v>
      </c>
      <c r="F4" s="4" t="s">
        <v>9</v>
      </c>
      <c r="G4" s="7" t="s">
        <v>66</v>
      </c>
    </row>
    <row r="5" spans="1:7" ht="15.75" thickBot="1" x14ac:dyDescent="0.3">
      <c r="A5" s="3" t="s">
        <v>6</v>
      </c>
      <c r="B5" s="4" t="s">
        <v>7</v>
      </c>
      <c r="C5" s="5">
        <v>2012</v>
      </c>
      <c r="D5" s="4" t="s">
        <v>14</v>
      </c>
      <c r="E5" s="4"/>
      <c r="F5" s="4" t="s">
        <v>9</v>
      </c>
      <c r="G5" s="7" t="s">
        <v>66</v>
      </c>
    </row>
    <row r="6" spans="1:7" ht="15.75" thickBot="1" x14ac:dyDescent="0.3">
      <c r="A6" s="3" t="s">
        <v>6</v>
      </c>
      <c r="B6" s="4" t="s">
        <v>7</v>
      </c>
      <c r="C6" s="5">
        <v>2008</v>
      </c>
      <c r="D6" s="4" t="s">
        <v>15</v>
      </c>
      <c r="E6" s="4" t="s">
        <v>16</v>
      </c>
      <c r="F6" s="4" t="s">
        <v>9</v>
      </c>
      <c r="G6" s="7" t="s">
        <v>66</v>
      </c>
    </row>
    <row r="7" spans="1:7" ht="15.75" thickBot="1" x14ac:dyDescent="0.3">
      <c r="A7" s="3" t="s">
        <v>17</v>
      </c>
      <c r="B7" s="4" t="s">
        <v>18</v>
      </c>
      <c r="C7" s="5">
        <v>1996</v>
      </c>
      <c r="D7" s="4" t="s">
        <v>19</v>
      </c>
      <c r="E7" s="4" t="s">
        <v>11</v>
      </c>
      <c r="F7" s="4" t="s">
        <v>9</v>
      </c>
      <c r="G7" s="7" t="s">
        <v>66</v>
      </c>
    </row>
    <row r="8" spans="1:7" ht="15.75" thickBot="1" x14ac:dyDescent="0.3">
      <c r="A8" s="3" t="s">
        <v>20</v>
      </c>
      <c r="B8" s="4" t="s">
        <v>21</v>
      </c>
      <c r="C8" s="5">
        <v>2001</v>
      </c>
      <c r="D8" s="4" t="s">
        <v>22</v>
      </c>
      <c r="E8" s="4" t="s">
        <v>23</v>
      </c>
      <c r="F8" s="4" t="s">
        <v>9</v>
      </c>
      <c r="G8" s="7" t="s">
        <v>65</v>
      </c>
    </row>
    <row r="9" spans="1:7" ht="15.75" thickBot="1" x14ac:dyDescent="0.3">
      <c r="A9" s="3" t="s">
        <v>24</v>
      </c>
      <c r="B9" s="4" t="s">
        <v>25</v>
      </c>
      <c r="C9" s="5">
        <v>2022</v>
      </c>
      <c r="D9" s="4" t="s">
        <v>26</v>
      </c>
      <c r="E9" s="4" t="s">
        <v>27</v>
      </c>
      <c r="F9" s="4" t="s">
        <v>9</v>
      </c>
      <c r="G9" s="7" t="s">
        <v>65</v>
      </c>
    </row>
    <row r="10" spans="1:7" ht="15.75" thickBot="1" x14ac:dyDescent="0.3">
      <c r="A10" s="3" t="s">
        <v>17</v>
      </c>
      <c r="B10" s="4" t="s">
        <v>28</v>
      </c>
      <c r="C10" s="5">
        <v>2024</v>
      </c>
      <c r="D10" s="4" t="s">
        <v>29</v>
      </c>
      <c r="E10" s="4" t="s">
        <v>30</v>
      </c>
      <c r="F10" s="4" t="s">
        <v>9</v>
      </c>
      <c r="G10" s="7" t="s">
        <v>67</v>
      </c>
    </row>
    <row r="11" spans="1:7" ht="15.75" thickBot="1" x14ac:dyDescent="0.3">
      <c r="A11" s="3" t="s">
        <v>17</v>
      </c>
      <c r="B11" s="4" t="s">
        <v>31</v>
      </c>
      <c r="C11" s="5">
        <v>2024</v>
      </c>
      <c r="D11" s="4" t="s">
        <v>32</v>
      </c>
      <c r="E11" s="4" t="s">
        <v>33</v>
      </c>
      <c r="F11" s="4" t="s">
        <v>9</v>
      </c>
      <c r="G11" s="7" t="s">
        <v>65</v>
      </c>
    </row>
    <row r="12" spans="1:7" ht="15.75" thickBot="1" x14ac:dyDescent="0.3">
      <c r="A12" s="3" t="s">
        <v>17</v>
      </c>
      <c r="B12" s="4" t="s">
        <v>31</v>
      </c>
      <c r="C12" s="5">
        <v>2024</v>
      </c>
      <c r="D12" s="4" t="s">
        <v>34</v>
      </c>
      <c r="E12" s="4" t="s">
        <v>35</v>
      </c>
      <c r="F12" s="4" t="s">
        <v>9</v>
      </c>
      <c r="G12" s="7" t="s">
        <v>65</v>
      </c>
    </row>
    <row r="13" spans="1:7" ht="15.75" thickBot="1" x14ac:dyDescent="0.3">
      <c r="A13" s="3" t="s">
        <v>36</v>
      </c>
      <c r="B13" s="4" t="s">
        <v>37</v>
      </c>
      <c r="C13" s="5">
        <v>2024</v>
      </c>
      <c r="D13" s="4" t="s">
        <v>38</v>
      </c>
      <c r="E13" s="4" t="s">
        <v>39</v>
      </c>
      <c r="F13" s="4" t="s">
        <v>9</v>
      </c>
      <c r="G13" s="7" t="s">
        <v>64</v>
      </c>
    </row>
    <row r="14" spans="1:7" ht="15.75" thickBot="1" x14ac:dyDescent="0.3">
      <c r="A14" s="3" t="s">
        <v>36</v>
      </c>
      <c r="B14" s="4" t="s">
        <v>37</v>
      </c>
      <c r="C14" s="5">
        <v>2024</v>
      </c>
      <c r="D14" s="4" t="s">
        <v>40</v>
      </c>
      <c r="E14" s="4" t="s">
        <v>41</v>
      </c>
      <c r="F14" s="4" t="s">
        <v>9</v>
      </c>
      <c r="G14" s="7" t="s">
        <v>64</v>
      </c>
    </row>
    <row r="15" spans="1:7" ht="15.75" thickBot="1" x14ac:dyDescent="0.3">
      <c r="A15" s="3" t="s">
        <v>42</v>
      </c>
      <c r="B15" s="4" t="s">
        <v>43</v>
      </c>
      <c r="C15" s="5">
        <v>1987</v>
      </c>
      <c r="D15" s="4" t="s">
        <v>44</v>
      </c>
      <c r="E15" s="4" t="s">
        <v>11</v>
      </c>
      <c r="F15" s="4" t="s">
        <v>45</v>
      </c>
      <c r="G15" s="7" t="s">
        <v>66</v>
      </c>
    </row>
    <row r="16" spans="1:7" ht="15.75" thickBot="1" x14ac:dyDescent="0.3">
      <c r="A16" s="3" t="s">
        <v>46</v>
      </c>
      <c r="B16" s="4" t="s">
        <v>47</v>
      </c>
      <c r="C16" s="5">
        <v>2012</v>
      </c>
      <c r="D16" s="4" t="s">
        <v>48</v>
      </c>
      <c r="E16" s="4" t="s">
        <v>49</v>
      </c>
      <c r="F16" s="4" t="s">
        <v>9</v>
      </c>
      <c r="G16" s="7" t="s">
        <v>65</v>
      </c>
    </row>
    <row r="17" spans="1:7" ht="15.75" thickBot="1" x14ac:dyDescent="0.3">
      <c r="A17" s="3" t="s">
        <v>24</v>
      </c>
      <c r="B17" s="4" t="s">
        <v>25</v>
      </c>
      <c r="C17" s="5">
        <v>2022</v>
      </c>
      <c r="D17" s="4" t="s">
        <v>50</v>
      </c>
      <c r="E17" s="4" t="s">
        <v>51</v>
      </c>
      <c r="F17" s="4" t="s">
        <v>9</v>
      </c>
      <c r="G17" s="7" t="s">
        <v>65</v>
      </c>
    </row>
    <row r="18" spans="1:7" ht="15.75" thickBot="1" x14ac:dyDescent="0.3">
      <c r="A18" s="3" t="s">
        <v>52</v>
      </c>
      <c r="B18" s="4" t="s">
        <v>53</v>
      </c>
      <c r="C18" s="5">
        <v>2004</v>
      </c>
      <c r="D18" s="4" t="s">
        <v>54</v>
      </c>
      <c r="E18" s="4" t="s">
        <v>23</v>
      </c>
      <c r="F18" s="4" t="s">
        <v>9</v>
      </c>
      <c r="G18" s="7" t="s">
        <v>66</v>
      </c>
    </row>
    <row r="19" spans="1:7" ht="15.75" thickBot="1" x14ac:dyDescent="0.3">
      <c r="A19" s="3" t="s">
        <v>17</v>
      </c>
      <c r="B19" s="8">
        <v>220</v>
      </c>
      <c r="C19" s="5">
        <v>2002</v>
      </c>
      <c r="D19" s="4" t="s">
        <v>55</v>
      </c>
      <c r="E19" s="4" t="s">
        <v>56</v>
      </c>
      <c r="F19" s="4" t="s">
        <v>45</v>
      </c>
      <c r="G19" s="7" t="s">
        <v>66</v>
      </c>
    </row>
    <row r="20" spans="1:7" ht="15.75" thickBot="1" x14ac:dyDescent="0.3">
      <c r="A20" s="3" t="s">
        <v>57</v>
      </c>
      <c r="B20" s="4" t="s">
        <v>58</v>
      </c>
      <c r="C20" s="5">
        <v>2010</v>
      </c>
      <c r="D20" s="4" t="s">
        <v>59</v>
      </c>
      <c r="E20" s="4" t="s">
        <v>60</v>
      </c>
      <c r="F20" s="4" t="s">
        <v>45</v>
      </c>
      <c r="G20" s="7" t="s">
        <v>65</v>
      </c>
    </row>
    <row r="21" spans="1:7" ht="15.75" thickBot="1" x14ac:dyDescent="0.3">
      <c r="A21" s="3" t="s">
        <v>46</v>
      </c>
      <c r="B21" s="4" t="s">
        <v>61</v>
      </c>
      <c r="C21" s="5">
        <v>2014</v>
      </c>
      <c r="D21" s="4" t="s">
        <v>62</v>
      </c>
      <c r="E21" s="4" t="s">
        <v>11</v>
      </c>
      <c r="F21" s="4" t="s">
        <v>45</v>
      </c>
      <c r="G21" s="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71E-76E6-4376-A057-BA332585AEF9}">
  <dimension ref="A1:L185"/>
  <sheetViews>
    <sheetView tabSelected="1" workbookViewId="0">
      <pane ySplit="1" topLeftCell="A157" activePane="bottomLeft" state="frozen"/>
      <selection pane="bottomLeft" activeCell="H170" sqref="H170"/>
    </sheetView>
  </sheetViews>
  <sheetFormatPr defaultRowHeight="15" x14ac:dyDescent="0.25"/>
  <cols>
    <col min="1" max="1" width="12.140625" customWidth="1"/>
    <col min="2" max="2" width="11.140625" customWidth="1"/>
    <col min="3" max="3" width="9.85546875" bestFit="1" customWidth="1"/>
    <col min="4" max="4" width="11.85546875" style="11" bestFit="1" customWidth="1"/>
    <col min="5" max="6" width="9.140625" style="11"/>
    <col min="7" max="7" width="10.5703125" style="11" bestFit="1" customWidth="1"/>
    <col min="8" max="8" width="12" style="11" bestFit="1" customWidth="1"/>
    <col min="9" max="9" width="9.140625" style="11"/>
    <col min="11" max="11" width="8.28515625" customWidth="1"/>
    <col min="12" max="12" width="10" style="11" customWidth="1"/>
  </cols>
  <sheetData>
    <row r="1" spans="1:12" x14ac:dyDescent="0.25">
      <c r="A1" s="10" t="s">
        <v>68</v>
      </c>
      <c r="B1" s="10" t="s">
        <v>1</v>
      </c>
      <c r="C1" s="10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0" t="s">
        <v>81</v>
      </c>
      <c r="K1" s="10" t="s">
        <v>83</v>
      </c>
      <c r="L1" s="12" t="s">
        <v>92</v>
      </c>
    </row>
    <row r="2" spans="1:12" ht="15.75" thickBot="1" x14ac:dyDescent="0.3">
      <c r="A2" s="3" t="s">
        <v>17</v>
      </c>
      <c r="B2" s="4" t="s">
        <v>18</v>
      </c>
      <c r="C2" s="4" t="s">
        <v>19</v>
      </c>
      <c r="D2" s="11">
        <v>515.33000000000004</v>
      </c>
      <c r="E2" s="11">
        <v>227.6</v>
      </c>
      <c r="H2" s="11">
        <v>580.73</v>
      </c>
      <c r="J2" t="s">
        <v>82</v>
      </c>
      <c r="K2">
        <v>2025</v>
      </c>
    </row>
    <row r="3" spans="1:12" ht="15.75" thickBot="1" x14ac:dyDescent="0.3">
      <c r="A3" s="3" t="s">
        <v>6</v>
      </c>
      <c r="B3" s="4" t="s">
        <v>7</v>
      </c>
      <c r="C3" s="4" t="s">
        <v>14</v>
      </c>
      <c r="D3" s="11">
        <v>434.77</v>
      </c>
      <c r="E3" s="11">
        <v>167.95</v>
      </c>
      <c r="J3" t="s">
        <v>82</v>
      </c>
      <c r="K3">
        <v>2025</v>
      </c>
    </row>
    <row r="4" spans="1:12" ht="15.75" thickBot="1" x14ac:dyDescent="0.3">
      <c r="A4" s="3" t="s">
        <v>6</v>
      </c>
      <c r="B4" s="4" t="s">
        <v>7</v>
      </c>
      <c r="C4" s="4" t="s">
        <v>12</v>
      </c>
      <c r="D4" s="11">
        <v>402.81</v>
      </c>
      <c r="E4" s="11">
        <v>212.9</v>
      </c>
      <c r="J4" t="s">
        <v>82</v>
      </c>
      <c r="K4">
        <v>2025</v>
      </c>
    </row>
    <row r="5" spans="1:12" ht="15.75" thickBot="1" x14ac:dyDescent="0.3">
      <c r="A5" s="3" t="s">
        <v>6</v>
      </c>
      <c r="B5" s="4" t="s">
        <v>7</v>
      </c>
      <c r="C5" s="4" t="s">
        <v>15</v>
      </c>
      <c r="D5" s="11">
        <v>567.12</v>
      </c>
      <c r="E5" s="11">
        <v>200.85</v>
      </c>
      <c r="H5" s="11">
        <v>307.3</v>
      </c>
      <c r="J5" t="s">
        <v>82</v>
      </c>
      <c r="K5">
        <v>2025</v>
      </c>
    </row>
    <row r="6" spans="1:12" ht="15.75" thickBot="1" x14ac:dyDescent="0.3">
      <c r="A6" s="3" t="s">
        <v>6</v>
      </c>
      <c r="B6" s="4" t="s">
        <v>7</v>
      </c>
      <c r="C6" s="4" t="s">
        <v>8</v>
      </c>
      <c r="D6" s="11">
        <v>507.94</v>
      </c>
      <c r="E6" s="11">
        <v>69.25</v>
      </c>
      <c r="G6" s="11">
        <v>1398.28</v>
      </c>
      <c r="J6" t="s">
        <v>82</v>
      </c>
      <c r="K6">
        <v>2025</v>
      </c>
    </row>
    <row r="7" spans="1:12" ht="15.75" thickBot="1" x14ac:dyDescent="0.3">
      <c r="A7" s="3" t="s">
        <v>42</v>
      </c>
      <c r="B7" s="4" t="s">
        <v>43</v>
      </c>
      <c r="C7" s="4" t="s">
        <v>44</v>
      </c>
      <c r="D7" s="11">
        <v>233.51</v>
      </c>
      <c r="J7" t="s">
        <v>82</v>
      </c>
      <c r="K7">
        <v>2025</v>
      </c>
    </row>
    <row r="8" spans="1:12" ht="15.75" thickBot="1" x14ac:dyDescent="0.3">
      <c r="A8" s="3" t="s">
        <v>20</v>
      </c>
      <c r="B8" s="4" t="s">
        <v>21</v>
      </c>
      <c r="C8" s="4" t="s">
        <v>22</v>
      </c>
      <c r="D8" s="11">
        <v>83.12</v>
      </c>
      <c r="J8" t="s">
        <v>82</v>
      </c>
      <c r="K8">
        <v>2025</v>
      </c>
    </row>
    <row r="9" spans="1:12" ht="15.75" thickBot="1" x14ac:dyDescent="0.3">
      <c r="A9" s="3" t="s">
        <v>17</v>
      </c>
      <c r="B9" s="4" t="s">
        <v>28</v>
      </c>
      <c r="C9" s="4" t="s">
        <v>29</v>
      </c>
      <c r="D9" s="11">
        <v>223.65</v>
      </c>
      <c r="E9" s="11">
        <v>125.4</v>
      </c>
      <c r="J9" t="s">
        <v>82</v>
      </c>
      <c r="K9">
        <v>2025</v>
      </c>
    </row>
    <row r="10" spans="1:12" ht="15.75" thickBot="1" x14ac:dyDescent="0.3">
      <c r="A10" s="3" t="s">
        <v>17</v>
      </c>
      <c r="B10" s="4" t="s">
        <v>31</v>
      </c>
      <c r="C10" s="4" t="s">
        <v>32</v>
      </c>
      <c r="D10" s="11">
        <v>327.77</v>
      </c>
      <c r="E10" s="11">
        <v>221.5</v>
      </c>
      <c r="J10" t="s">
        <v>82</v>
      </c>
      <c r="K10">
        <v>2025</v>
      </c>
    </row>
    <row r="11" spans="1:12" ht="15.75" thickBot="1" x14ac:dyDescent="0.3">
      <c r="A11" s="3" t="s">
        <v>17</v>
      </c>
      <c r="B11" s="4" t="s">
        <v>31</v>
      </c>
      <c r="C11" s="4" t="s">
        <v>34</v>
      </c>
      <c r="D11" s="11">
        <v>293.06</v>
      </c>
      <c r="E11" s="11">
        <v>164.45</v>
      </c>
      <c r="J11" t="s">
        <v>82</v>
      </c>
      <c r="K11">
        <v>2025</v>
      </c>
    </row>
    <row r="12" spans="1:12" ht="15.75" thickBot="1" x14ac:dyDescent="0.3">
      <c r="A12" s="3" t="s">
        <v>24</v>
      </c>
      <c r="B12" s="4" t="s">
        <v>25</v>
      </c>
      <c r="C12" s="4" t="s">
        <v>26</v>
      </c>
      <c r="E12" s="11">
        <v>16.899999999999999</v>
      </c>
      <c r="J12" t="s">
        <v>82</v>
      </c>
      <c r="K12">
        <v>2025</v>
      </c>
    </row>
    <row r="13" spans="1:12" ht="15.75" thickBot="1" x14ac:dyDescent="0.3">
      <c r="A13" s="3" t="s">
        <v>36</v>
      </c>
      <c r="B13" s="4" t="s">
        <v>37</v>
      </c>
      <c r="C13" s="4" t="s">
        <v>38</v>
      </c>
      <c r="E13" s="11">
        <v>172.65</v>
      </c>
      <c r="J13" t="s">
        <v>82</v>
      </c>
      <c r="K13">
        <v>2025</v>
      </c>
    </row>
    <row r="14" spans="1:12" ht="15.75" thickBot="1" x14ac:dyDescent="0.3">
      <c r="A14" s="3" t="s">
        <v>36</v>
      </c>
      <c r="B14" s="4" t="s">
        <v>37</v>
      </c>
      <c r="C14" s="4" t="s">
        <v>40</v>
      </c>
      <c r="E14" s="11">
        <v>49.2</v>
      </c>
      <c r="J14" t="s">
        <v>82</v>
      </c>
      <c r="K14">
        <v>2025</v>
      </c>
    </row>
    <row r="15" spans="1:12" ht="15.75" thickBot="1" x14ac:dyDescent="0.3">
      <c r="A15" s="3" t="s">
        <v>24</v>
      </c>
      <c r="B15" s="4" t="s">
        <v>25</v>
      </c>
      <c r="C15" s="4" t="s">
        <v>50</v>
      </c>
      <c r="E15" s="11">
        <v>99.25</v>
      </c>
      <c r="J15" t="s">
        <v>82</v>
      </c>
      <c r="K15">
        <v>2025</v>
      </c>
    </row>
    <row r="16" spans="1:12" ht="15.75" thickBot="1" x14ac:dyDescent="0.3">
      <c r="A16" s="3" t="s">
        <v>46</v>
      </c>
      <c r="B16" s="4" t="s">
        <v>47</v>
      </c>
      <c r="C16" s="4" t="s">
        <v>48</v>
      </c>
      <c r="J16" t="s">
        <v>82</v>
      </c>
      <c r="K16">
        <v>2025</v>
      </c>
    </row>
    <row r="17" spans="1:12" ht="15.75" thickBot="1" x14ac:dyDescent="0.3">
      <c r="A17" s="3" t="s">
        <v>52</v>
      </c>
      <c r="B17" s="4" t="s">
        <v>53</v>
      </c>
      <c r="C17" s="4" t="s">
        <v>54</v>
      </c>
      <c r="J17" t="s">
        <v>82</v>
      </c>
      <c r="K17">
        <v>2025</v>
      </c>
    </row>
    <row r="18" spans="1:12" ht="15.75" thickBot="1" x14ac:dyDescent="0.3">
      <c r="A18" s="3" t="s">
        <v>17</v>
      </c>
      <c r="B18" s="8">
        <v>220</v>
      </c>
      <c r="C18" s="4" t="s">
        <v>55</v>
      </c>
      <c r="J18" t="s">
        <v>82</v>
      </c>
      <c r="K18">
        <v>2025</v>
      </c>
    </row>
    <row r="19" spans="1:12" ht="15.75" thickBot="1" x14ac:dyDescent="0.3">
      <c r="A19" s="3" t="s">
        <v>57</v>
      </c>
      <c r="B19" s="4" t="s">
        <v>58</v>
      </c>
      <c r="C19" s="4" t="s">
        <v>59</v>
      </c>
      <c r="J19" t="s">
        <v>82</v>
      </c>
      <c r="K19">
        <v>2025</v>
      </c>
    </row>
    <row r="20" spans="1:12" ht="15.75" thickBot="1" x14ac:dyDescent="0.3">
      <c r="A20" s="3" t="s">
        <v>46</v>
      </c>
      <c r="B20" s="4" t="s">
        <v>61</v>
      </c>
      <c r="C20" s="4" t="s">
        <v>62</v>
      </c>
      <c r="J20" t="s">
        <v>82</v>
      </c>
      <c r="K20">
        <v>2025</v>
      </c>
    </row>
    <row r="21" spans="1:12" ht="15.75" thickBot="1" x14ac:dyDescent="0.3">
      <c r="A21" s="3" t="s">
        <v>6</v>
      </c>
      <c r="B21" s="4" t="s">
        <v>7</v>
      </c>
      <c r="C21" s="4" t="s">
        <v>10</v>
      </c>
      <c r="J21" t="s">
        <v>82</v>
      </c>
      <c r="K21">
        <v>2025</v>
      </c>
    </row>
    <row r="22" spans="1:12" x14ac:dyDescent="0.25">
      <c r="A22" s="9" t="s">
        <v>77</v>
      </c>
      <c r="B22" s="7" t="s">
        <v>78</v>
      </c>
      <c r="C22" s="7" t="s">
        <v>76</v>
      </c>
      <c r="D22" s="11">
        <v>170.87</v>
      </c>
      <c r="H22" s="11">
        <v>193.76</v>
      </c>
      <c r="J22" t="s">
        <v>82</v>
      </c>
      <c r="K22">
        <v>2025</v>
      </c>
    </row>
    <row r="23" spans="1:12" x14ac:dyDescent="0.25">
      <c r="A23" s="9" t="s">
        <v>87</v>
      </c>
      <c r="B23" s="7" t="s">
        <v>80</v>
      </c>
      <c r="C23" s="9" t="s">
        <v>79</v>
      </c>
      <c r="D23" s="11">
        <v>286.94</v>
      </c>
      <c r="J23" t="s">
        <v>82</v>
      </c>
      <c r="K23">
        <v>2025</v>
      </c>
    </row>
    <row r="24" spans="1:12" ht="15.75" thickBot="1" x14ac:dyDescent="0.3">
      <c r="A24" s="3" t="s">
        <v>17</v>
      </c>
      <c r="B24" s="4" t="s">
        <v>18</v>
      </c>
      <c r="C24" s="4" t="s">
        <v>19</v>
      </c>
      <c r="D24" s="11">
        <v>1039.7</v>
      </c>
      <c r="E24" s="11">
        <v>104.15</v>
      </c>
      <c r="J24" t="s">
        <v>84</v>
      </c>
      <c r="K24">
        <v>2025</v>
      </c>
      <c r="L24" s="11">
        <f>IFERROR(VLOOKUP(C24,[1]LT!$L$2:$O$19,4,0),0)</f>
        <v>17.857807308970099</v>
      </c>
    </row>
    <row r="25" spans="1:12" ht="15.75" thickBot="1" x14ac:dyDescent="0.3">
      <c r="A25" s="3" t="s">
        <v>6</v>
      </c>
      <c r="B25" s="4" t="s">
        <v>7</v>
      </c>
      <c r="C25" s="4" t="s">
        <v>14</v>
      </c>
      <c r="D25" s="11">
        <v>1121.32</v>
      </c>
      <c r="E25" s="11">
        <v>65.5</v>
      </c>
      <c r="H25" s="11">
        <v>401.25</v>
      </c>
      <c r="J25" t="s">
        <v>84</v>
      </c>
      <c r="K25">
        <v>2025</v>
      </c>
      <c r="L25" s="11">
        <f>IFERROR(VLOOKUP(C25,[1]LT!$L$2:$O$19,4,0),0)</f>
        <v>25.397995705082323</v>
      </c>
    </row>
    <row r="26" spans="1:12" ht="15.75" thickBot="1" x14ac:dyDescent="0.3">
      <c r="A26" s="3" t="s">
        <v>6</v>
      </c>
      <c r="B26" s="4" t="s">
        <v>7</v>
      </c>
      <c r="C26" s="4" t="s">
        <v>12</v>
      </c>
      <c r="D26" s="11">
        <v>1304.7</v>
      </c>
      <c r="E26" s="11">
        <v>101.4</v>
      </c>
      <c r="H26" s="11">
        <v>127.32</v>
      </c>
      <c r="J26" t="s">
        <v>84</v>
      </c>
      <c r="K26">
        <v>2025</v>
      </c>
      <c r="L26" s="11">
        <f>IFERROR(VLOOKUP(C26,[1]LT!$L$2:$O$19,4,0),0)</f>
        <v>6.4586614173228352</v>
      </c>
    </row>
    <row r="27" spans="1:12" ht="15.75" thickBot="1" x14ac:dyDescent="0.3">
      <c r="A27" s="3" t="s">
        <v>6</v>
      </c>
      <c r="B27" s="4" t="s">
        <v>7</v>
      </c>
      <c r="C27" s="4" t="s">
        <v>15</v>
      </c>
      <c r="D27" s="11">
        <v>927.96</v>
      </c>
      <c r="E27" s="11">
        <v>77.650000000000006</v>
      </c>
      <c r="H27" s="11">
        <v>182.89</v>
      </c>
      <c r="J27" t="s">
        <v>84</v>
      </c>
      <c r="K27">
        <v>2025</v>
      </c>
      <c r="L27" s="11">
        <f>IFERROR(VLOOKUP(C27,[1]LT!$L$2:$O$19,4,0),0)</f>
        <v>27.32341110217217</v>
      </c>
    </row>
    <row r="28" spans="1:12" ht="15.75" thickBot="1" x14ac:dyDescent="0.3">
      <c r="A28" s="3" t="s">
        <v>6</v>
      </c>
      <c r="B28" s="4" t="s">
        <v>7</v>
      </c>
      <c r="C28" s="4" t="s">
        <v>8</v>
      </c>
      <c r="D28" s="11">
        <v>709.86</v>
      </c>
      <c r="E28" s="11">
        <v>86.35</v>
      </c>
      <c r="J28" t="s">
        <v>84</v>
      </c>
      <c r="K28">
        <v>2025</v>
      </c>
      <c r="L28" s="11">
        <f>IFERROR(VLOOKUP(C28,[1]LT!$L$2:$O$19,4,0),0)</f>
        <v>16.719829258828096</v>
      </c>
    </row>
    <row r="29" spans="1:12" ht="15.75" thickBot="1" x14ac:dyDescent="0.3">
      <c r="A29" s="3" t="s">
        <v>42</v>
      </c>
      <c r="B29" s="4" t="s">
        <v>43</v>
      </c>
      <c r="C29" s="4" t="s">
        <v>44</v>
      </c>
      <c r="D29" s="11">
        <v>752.02</v>
      </c>
      <c r="J29" t="s">
        <v>84</v>
      </c>
      <c r="K29">
        <v>2025</v>
      </c>
      <c r="L29" s="11">
        <v>0</v>
      </c>
    </row>
    <row r="30" spans="1:12" ht="15.75" thickBot="1" x14ac:dyDescent="0.3">
      <c r="A30" s="3" t="s">
        <v>20</v>
      </c>
      <c r="B30" s="4" t="s">
        <v>21</v>
      </c>
      <c r="C30" s="4" t="s">
        <v>22</v>
      </c>
      <c r="D30" s="11">
        <v>91.59</v>
      </c>
      <c r="G30" s="11">
        <v>176.95</v>
      </c>
      <c r="J30" t="s">
        <v>84</v>
      </c>
      <c r="K30">
        <v>2025</v>
      </c>
      <c r="L30" s="11">
        <f>IFERROR(VLOOKUP(C30,[1]LT!$L$2:$O$19,4,0),0)</f>
        <v>12.497641509433961</v>
      </c>
    </row>
    <row r="31" spans="1:12" ht="15.75" thickBot="1" x14ac:dyDescent="0.3">
      <c r="A31" s="3" t="s">
        <v>17</v>
      </c>
      <c r="B31" s="4" t="s">
        <v>28</v>
      </c>
      <c r="C31" s="4" t="s">
        <v>29</v>
      </c>
      <c r="D31" s="11">
        <v>396.24</v>
      </c>
      <c r="E31" s="11">
        <v>125.2</v>
      </c>
      <c r="J31" t="s">
        <v>84</v>
      </c>
      <c r="K31">
        <v>2025</v>
      </c>
      <c r="L31" s="11">
        <f>IFERROR(VLOOKUP(C31,[1]LT!$L$2:$O$19,4,0),0)</f>
        <v>4.787167120989726</v>
      </c>
    </row>
    <row r="32" spans="1:12" ht="15.75" thickBot="1" x14ac:dyDescent="0.3">
      <c r="A32" s="3" t="s">
        <v>17</v>
      </c>
      <c r="B32" s="4" t="s">
        <v>31</v>
      </c>
      <c r="C32" s="4" t="s">
        <v>32</v>
      </c>
      <c r="D32" s="11">
        <v>179.9</v>
      </c>
      <c r="E32" s="11">
        <v>78.099999999999994</v>
      </c>
      <c r="F32" s="11">
        <v>3.4</v>
      </c>
      <c r="J32" t="s">
        <v>84</v>
      </c>
      <c r="K32">
        <v>2025</v>
      </c>
      <c r="L32" s="11">
        <f>IFERROR(VLOOKUP(C32,[1]LT!$L$2:$O$19,4,0),0)</f>
        <v>8.9100000000000019</v>
      </c>
    </row>
    <row r="33" spans="1:12" ht="15.75" thickBot="1" x14ac:dyDescent="0.3">
      <c r="A33" s="3" t="s">
        <v>17</v>
      </c>
      <c r="B33" s="4" t="s">
        <v>31</v>
      </c>
      <c r="C33" s="4" t="s">
        <v>34</v>
      </c>
      <c r="D33" s="11">
        <v>194.06</v>
      </c>
      <c r="E33" s="11">
        <v>128.15</v>
      </c>
      <c r="J33" t="s">
        <v>84</v>
      </c>
      <c r="K33">
        <v>2025</v>
      </c>
      <c r="L33" s="11">
        <f>IFERROR(VLOOKUP(C33,[1]LT!$L$2:$O$19,4,0),0)</f>
        <v>6.5954462289083136</v>
      </c>
    </row>
    <row r="34" spans="1:12" ht="15.75" thickBot="1" x14ac:dyDescent="0.3">
      <c r="A34" s="3" t="s">
        <v>24</v>
      </c>
      <c r="B34" s="4" t="s">
        <v>25</v>
      </c>
      <c r="C34" s="4" t="s">
        <v>26</v>
      </c>
      <c r="E34" s="11">
        <v>5.95</v>
      </c>
      <c r="J34" t="s">
        <v>84</v>
      </c>
      <c r="K34">
        <v>2025</v>
      </c>
      <c r="L34" s="11">
        <f>IFERROR(VLOOKUP(C34,[1]LT!$L$2:$O$19,4,0),0)</f>
        <v>0</v>
      </c>
    </row>
    <row r="35" spans="1:12" ht="15.75" thickBot="1" x14ac:dyDescent="0.3">
      <c r="A35" s="3" t="s">
        <v>36</v>
      </c>
      <c r="B35" s="4" t="s">
        <v>37</v>
      </c>
      <c r="C35" s="4" t="s">
        <v>38</v>
      </c>
      <c r="D35" s="11">
        <v>587</v>
      </c>
      <c r="E35" s="11">
        <v>63.05</v>
      </c>
      <c r="I35" s="11">
        <v>275.32</v>
      </c>
      <c r="J35" t="s">
        <v>84</v>
      </c>
      <c r="K35">
        <v>2025</v>
      </c>
      <c r="L35" s="11">
        <f>IFERROR(VLOOKUP(C35,[1]LT!$L$2:$O$19,4,0),0)</f>
        <v>24.492204899777288</v>
      </c>
    </row>
    <row r="36" spans="1:12" ht="15.75" thickBot="1" x14ac:dyDescent="0.3">
      <c r="A36" s="3" t="s">
        <v>36</v>
      </c>
      <c r="B36" s="4" t="s">
        <v>37</v>
      </c>
      <c r="C36" s="4" t="s">
        <v>40</v>
      </c>
      <c r="D36" s="11">
        <v>892.86</v>
      </c>
      <c r="E36" s="11">
        <v>68.599999999999994</v>
      </c>
      <c r="I36" s="11">
        <v>275.32</v>
      </c>
      <c r="J36" t="s">
        <v>84</v>
      </c>
      <c r="K36">
        <v>2025</v>
      </c>
      <c r="L36" s="11">
        <f>IFERROR(VLOOKUP(C36,[1]LT!$L$2:$O$19,4,0),0)</f>
        <v>22.734932349323493</v>
      </c>
    </row>
    <row r="37" spans="1:12" ht="15.75" thickBot="1" x14ac:dyDescent="0.3">
      <c r="A37" s="3" t="s">
        <v>24</v>
      </c>
      <c r="B37" s="4" t="s">
        <v>25</v>
      </c>
      <c r="C37" s="4" t="s">
        <v>50</v>
      </c>
      <c r="E37" s="11">
        <v>52.2</v>
      </c>
      <c r="J37" t="s">
        <v>84</v>
      </c>
      <c r="K37">
        <v>2025</v>
      </c>
      <c r="L37" s="11">
        <f>IFERROR(VLOOKUP(C37,[1]LT!$L$2:$O$19,4,0),0)</f>
        <v>0</v>
      </c>
    </row>
    <row r="38" spans="1:12" ht="15.75" thickBot="1" x14ac:dyDescent="0.3">
      <c r="A38" s="3" t="s">
        <v>46</v>
      </c>
      <c r="B38" s="4" t="s">
        <v>47</v>
      </c>
      <c r="C38" s="4" t="s">
        <v>48</v>
      </c>
      <c r="J38" t="s">
        <v>84</v>
      </c>
      <c r="K38">
        <v>2025</v>
      </c>
      <c r="L38" s="11">
        <f>IFERROR(VLOOKUP(C38,[1]LT!$L$2:$O$19,4,0),0)</f>
        <v>0</v>
      </c>
    </row>
    <row r="39" spans="1:12" ht="15.75" thickBot="1" x14ac:dyDescent="0.3">
      <c r="A39" s="3" t="s">
        <v>52</v>
      </c>
      <c r="B39" s="4" t="s">
        <v>53</v>
      </c>
      <c r="C39" s="4" t="s">
        <v>54</v>
      </c>
      <c r="J39" t="s">
        <v>84</v>
      </c>
      <c r="K39">
        <v>2025</v>
      </c>
      <c r="L39" s="11">
        <f>IFERROR(VLOOKUP(C39,[1]LT!$L$2:$O$19,4,0),0)</f>
        <v>0</v>
      </c>
    </row>
    <row r="40" spans="1:12" ht="15.75" thickBot="1" x14ac:dyDescent="0.3">
      <c r="A40" s="3" t="s">
        <v>17</v>
      </c>
      <c r="B40" s="8">
        <v>220</v>
      </c>
      <c r="C40" s="4" t="s">
        <v>55</v>
      </c>
      <c r="J40" t="s">
        <v>84</v>
      </c>
      <c r="K40">
        <v>2025</v>
      </c>
      <c r="L40" s="11">
        <f>IFERROR(VLOOKUP(C40,[1]LT!$L$2:$O$19,4,0),0)</f>
        <v>0</v>
      </c>
    </row>
    <row r="41" spans="1:12" ht="15.75" thickBot="1" x14ac:dyDescent="0.3">
      <c r="A41" s="3" t="s">
        <v>57</v>
      </c>
      <c r="B41" s="4" t="s">
        <v>58</v>
      </c>
      <c r="C41" s="4" t="s">
        <v>59</v>
      </c>
      <c r="J41" t="s">
        <v>84</v>
      </c>
      <c r="K41">
        <v>2025</v>
      </c>
      <c r="L41" s="11">
        <f>IFERROR(VLOOKUP(C41,[1]LT!$L$2:$O$19,4,0),0)</f>
        <v>0</v>
      </c>
    </row>
    <row r="42" spans="1:12" ht="15.75" thickBot="1" x14ac:dyDescent="0.3">
      <c r="A42" s="3" t="s">
        <v>46</v>
      </c>
      <c r="B42" s="4" t="s">
        <v>61</v>
      </c>
      <c r="C42" s="4" t="s">
        <v>62</v>
      </c>
      <c r="J42" t="s">
        <v>84</v>
      </c>
      <c r="K42">
        <v>2025</v>
      </c>
      <c r="L42" s="11">
        <f>IFERROR(VLOOKUP(C42,[1]LT!$L$2:$O$19,4,0),0)</f>
        <v>0</v>
      </c>
    </row>
    <row r="43" spans="1:12" ht="15.75" thickBot="1" x14ac:dyDescent="0.3">
      <c r="A43" s="3" t="s">
        <v>6</v>
      </c>
      <c r="B43" s="4" t="s">
        <v>7</v>
      </c>
      <c r="C43" s="4" t="s">
        <v>10</v>
      </c>
      <c r="J43" t="s">
        <v>84</v>
      </c>
      <c r="K43">
        <v>2025</v>
      </c>
      <c r="L43" s="11">
        <f>IFERROR(VLOOKUP(C43,[1]LT!$L$2:$O$19,4,0),0)</f>
        <v>32.78947368421052</v>
      </c>
    </row>
    <row r="44" spans="1:12" x14ac:dyDescent="0.25">
      <c r="A44" s="9" t="s">
        <v>77</v>
      </c>
      <c r="B44" s="7" t="s">
        <v>78</v>
      </c>
      <c r="C44" s="7" t="s">
        <v>76</v>
      </c>
      <c r="E44" s="11">
        <v>16.100000000000001</v>
      </c>
      <c r="J44" t="s">
        <v>84</v>
      </c>
      <c r="K44">
        <v>2025</v>
      </c>
      <c r="L44" s="11">
        <f>IFERROR(VLOOKUP(C44,[1]LT!$L$2:$O$19,4,0),0)</f>
        <v>0</v>
      </c>
    </row>
    <row r="45" spans="1:12" x14ac:dyDescent="0.25">
      <c r="A45" s="9" t="s">
        <v>87</v>
      </c>
      <c r="B45" s="7" t="s">
        <v>80</v>
      </c>
      <c r="C45" s="9" t="s">
        <v>79</v>
      </c>
      <c r="J45" t="s">
        <v>84</v>
      </c>
      <c r="K45">
        <v>2025</v>
      </c>
      <c r="L45" s="11">
        <f>IFERROR(VLOOKUP(C45,[1]LT!$L$2:$O$19,4,0),0)</f>
        <v>1.4289283037721709</v>
      </c>
    </row>
    <row r="46" spans="1:12" ht="15.75" thickBot="1" x14ac:dyDescent="0.3">
      <c r="A46" s="3" t="s">
        <v>17</v>
      </c>
      <c r="B46" s="4" t="s">
        <v>18</v>
      </c>
      <c r="C46" s="4" t="s">
        <v>19</v>
      </c>
      <c r="D46" s="11">
        <v>457.01</v>
      </c>
      <c r="E46" s="11">
        <v>36.950000000000003</v>
      </c>
      <c r="H46" s="11">
        <v>89.57</v>
      </c>
      <c r="J46" t="s">
        <v>85</v>
      </c>
      <c r="K46">
        <v>2025</v>
      </c>
      <c r="L46" s="11">
        <f>IFERROR(VLOOKUP(C46,[1]LT!$L$2:$R$19,7,0),0)</f>
        <v>37.281407035175882</v>
      </c>
    </row>
    <row r="47" spans="1:12" ht="15.75" thickBot="1" x14ac:dyDescent="0.3">
      <c r="A47" s="3" t="s">
        <v>6</v>
      </c>
      <c r="B47" s="4" t="s">
        <v>7</v>
      </c>
      <c r="C47" s="4" t="s">
        <v>14</v>
      </c>
      <c r="D47" s="11">
        <v>1199.0899999999999</v>
      </c>
      <c r="E47" s="11">
        <v>157.9</v>
      </c>
      <c r="H47" s="11">
        <v>285.98</v>
      </c>
      <c r="J47" t="s">
        <v>85</v>
      </c>
      <c r="K47">
        <v>2025</v>
      </c>
      <c r="L47" s="11">
        <f>IFERROR(VLOOKUP(C47,[1]LT!$L$2:$R$19,7,0),0)</f>
        <v>19.192199578355588</v>
      </c>
    </row>
    <row r="48" spans="1:12" ht="15.75" thickBot="1" x14ac:dyDescent="0.3">
      <c r="A48" s="3" t="s">
        <v>6</v>
      </c>
      <c r="B48" s="4" t="s">
        <v>7</v>
      </c>
      <c r="C48" s="4" t="s">
        <v>12</v>
      </c>
      <c r="D48" s="11">
        <v>452.58</v>
      </c>
      <c r="E48" s="11">
        <v>87.35</v>
      </c>
      <c r="H48" s="11">
        <v>158.66999999999999</v>
      </c>
      <c r="J48" t="s">
        <v>85</v>
      </c>
      <c r="K48">
        <v>2025</v>
      </c>
      <c r="L48" s="11">
        <f>IFERROR(VLOOKUP(C48,[1]LT!$L$2:$R$19,7,0),0)</f>
        <v>3.6287650602409633</v>
      </c>
    </row>
    <row r="49" spans="1:12" ht="15.75" thickBot="1" x14ac:dyDescent="0.3">
      <c r="A49" s="3" t="s">
        <v>6</v>
      </c>
      <c r="B49" s="4" t="s">
        <v>7</v>
      </c>
      <c r="C49" s="4" t="s">
        <v>15</v>
      </c>
      <c r="D49" s="11">
        <v>1148.9000000000001</v>
      </c>
      <c r="E49" s="11">
        <v>166.7</v>
      </c>
      <c r="G49" s="11">
        <v>324.62</v>
      </c>
      <c r="H49" s="11">
        <v>285.98</v>
      </c>
      <c r="J49" t="s">
        <v>85</v>
      </c>
      <c r="K49">
        <v>2025</v>
      </c>
      <c r="L49" s="11">
        <f>IFERROR(VLOOKUP(C49,[1]LT!$L$2:$R$19,7,0),0)</f>
        <v>23.889205444761</v>
      </c>
    </row>
    <row r="50" spans="1:12" ht="15.75" thickBot="1" x14ac:dyDescent="0.3">
      <c r="A50" s="3" t="s">
        <v>6</v>
      </c>
      <c r="B50" s="4" t="s">
        <v>7</v>
      </c>
      <c r="C50" s="4" t="s">
        <v>8</v>
      </c>
      <c r="D50" s="11">
        <v>728.07</v>
      </c>
      <c r="E50" s="11">
        <v>140.05000000000001</v>
      </c>
      <c r="G50" s="11">
        <v>137.35</v>
      </c>
      <c r="J50" t="s">
        <v>85</v>
      </c>
      <c r="K50">
        <v>2025</v>
      </c>
      <c r="L50" s="11">
        <f>IFERROR(VLOOKUP(C50,[1]LT!$L$2:$R$19,7,0),0)</f>
        <v>17.328478344193176</v>
      </c>
    </row>
    <row r="51" spans="1:12" ht="15.75" thickBot="1" x14ac:dyDescent="0.3">
      <c r="A51" s="3" t="s">
        <v>42</v>
      </c>
      <c r="B51" s="4" t="s">
        <v>43</v>
      </c>
      <c r="C51" s="4" t="s">
        <v>44</v>
      </c>
      <c r="D51" s="11">
        <v>717.88</v>
      </c>
      <c r="J51" t="s">
        <v>85</v>
      </c>
      <c r="K51">
        <v>2025</v>
      </c>
      <c r="L51" s="11">
        <v>0</v>
      </c>
    </row>
    <row r="52" spans="1:12" ht="15.75" thickBot="1" x14ac:dyDescent="0.3">
      <c r="A52" s="3" t="s">
        <v>20</v>
      </c>
      <c r="B52" s="4" t="s">
        <v>21</v>
      </c>
      <c r="C52" s="4" t="s">
        <v>22</v>
      </c>
      <c r="D52" s="11">
        <v>180.31</v>
      </c>
      <c r="J52" t="s">
        <v>85</v>
      </c>
      <c r="K52">
        <v>2025</v>
      </c>
      <c r="L52" s="11">
        <f>IFERROR(VLOOKUP(C52,[1]LT!$L$2:$R$19,7,0),0)</f>
        <v>10.070480081716038</v>
      </c>
    </row>
    <row r="53" spans="1:12" ht="15.75" thickBot="1" x14ac:dyDescent="0.3">
      <c r="A53" s="3" t="s">
        <v>17</v>
      </c>
      <c r="B53" s="4" t="s">
        <v>28</v>
      </c>
      <c r="C53" s="4" t="s">
        <v>29</v>
      </c>
      <c r="D53" s="11">
        <v>387.92</v>
      </c>
      <c r="E53" s="11">
        <v>125.6</v>
      </c>
      <c r="J53" t="s">
        <v>85</v>
      </c>
      <c r="K53">
        <v>2025</v>
      </c>
      <c r="L53" s="11">
        <f>IFERROR(VLOOKUP(C53,[1]LT!$L$2:$R$19,7,0),0)</f>
        <v>4.4963054187192117</v>
      </c>
    </row>
    <row r="54" spans="1:12" ht="15.75" thickBot="1" x14ac:dyDescent="0.3">
      <c r="A54" s="3" t="s">
        <v>17</v>
      </c>
      <c r="B54" s="4" t="s">
        <v>31</v>
      </c>
      <c r="C54" s="4" t="s">
        <v>32</v>
      </c>
      <c r="D54" s="11">
        <v>272.33999999999997</v>
      </c>
      <c r="E54" s="11">
        <v>162.19999999999999</v>
      </c>
      <c r="H54" s="11">
        <v>248.48</v>
      </c>
      <c r="J54" t="s">
        <v>85</v>
      </c>
      <c r="K54">
        <v>2025</v>
      </c>
      <c r="L54" s="11">
        <f>IFERROR(VLOOKUP(C54,[1]LT!$L$2:$R$19,7,0),0)</f>
        <v>7.7149472600977624</v>
      </c>
    </row>
    <row r="55" spans="1:12" ht="15.75" thickBot="1" x14ac:dyDescent="0.3">
      <c r="A55" s="3" t="s">
        <v>17</v>
      </c>
      <c r="B55" s="4" t="s">
        <v>31</v>
      </c>
      <c r="C55" s="4" t="s">
        <v>34</v>
      </c>
      <c r="D55" s="11">
        <v>300.45999999999998</v>
      </c>
      <c r="E55" s="11">
        <v>154.94999999999999</v>
      </c>
      <c r="H55" s="11">
        <v>600.26</v>
      </c>
      <c r="J55" t="s">
        <v>85</v>
      </c>
      <c r="K55">
        <v>2025</v>
      </c>
      <c r="L55" s="11">
        <f>IFERROR(VLOOKUP(C55,[1]LT!$L$2:$R$19,7,0),0)</f>
        <v>5.84830069772676</v>
      </c>
    </row>
    <row r="56" spans="1:12" ht="15.75" thickBot="1" x14ac:dyDescent="0.3">
      <c r="A56" s="3" t="s">
        <v>24</v>
      </c>
      <c r="B56" s="4" t="s">
        <v>25</v>
      </c>
      <c r="C56" s="4" t="s">
        <v>26</v>
      </c>
      <c r="E56" s="11">
        <v>22.85</v>
      </c>
      <c r="J56" t="s">
        <v>85</v>
      </c>
      <c r="K56">
        <v>2025</v>
      </c>
      <c r="L56" s="11">
        <f>IFERROR(VLOOKUP(C56,[1]LT!$L$2:$R$19,7,0),0)</f>
        <v>0</v>
      </c>
    </row>
    <row r="57" spans="1:12" ht="15.75" thickBot="1" x14ac:dyDescent="0.3">
      <c r="A57" s="3" t="s">
        <v>36</v>
      </c>
      <c r="B57" s="4" t="s">
        <v>37</v>
      </c>
      <c r="C57" s="4" t="s">
        <v>38</v>
      </c>
      <c r="D57" s="11">
        <v>745.66</v>
      </c>
      <c r="E57" s="11">
        <v>163.9</v>
      </c>
      <c r="J57" t="s">
        <v>85</v>
      </c>
      <c r="K57">
        <v>2025</v>
      </c>
      <c r="L57" s="11">
        <f>IFERROR(VLOOKUP(C57,[1]LT!$L$2:$R$19,7,0),0)</f>
        <v>28.495356037151705</v>
      </c>
    </row>
    <row r="58" spans="1:12" ht="15.75" thickBot="1" x14ac:dyDescent="0.3">
      <c r="A58" s="3" t="s">
        <v>36</v>
      </c>
      <c r="B58" s="4" t="s">
        <v>37</v>
      </c>
      <c r="C58" s="4" t="s">
        <v>40</v>
      </c>
      <c r="D58" s="11">
        <v>622.95000000000005</v>
      </c>
      <c r="E58" s="11">
        <v>36.1</v>
      </c>
      <c r="J58" t="s">
        <v>85</v>
      </c>
      <c r="K58">
        <v>2025</v>
      </c>
      <c r="L58" s="11">
        <f>IFERROR(VLOOKUP(C58,[1]LT!$L$2:$R$19,7,0),0)</f>
        <v>38.149371069182394</v>
      </c>
    </row>
    <row r="59" spans="1:12" ht="15.75" thickBot="1" x14ac:dyDescent="0.3">
      <c r="A59" s="3" t="s">
        <v>24</v>
      </c>
      <c r="B59" s="4" t="s">
        <v>25</v>
      </c>
      <c r="C59" s="4" t="s">
        <v>50</v>
      </c>
      <c r="E59" s="11">
        <v>6.2</v>
      </c>
      <c r="J59" t="s">
        <v>85</v>
      </c>
      <c r="K59">
        <v>2025</v>
      </c>
      <c r="L59" s="11">
        <f>IFERROR(VLOOKUP(C59,[1]LT!$L$2:$R$19,7,0),0)</f>
        <v>0</v>
      </c>
    </row>
    <row r="60" spans="1:12" ht="15.75" thickBot="1" x14ac:dyDescent="0.3">
      <c r="A60" s="3" t="s">
        <v>46</v>
      </c>
      <c r="B60" s="4" t="s">
        <v>47</v>
      </c>
      <c r="C60" s="4" t="s">
        <v>48</v>
      </c>
      <c r="I60" s="11">
        <v>291.24</v>
      </c>
      <c r="J60" t="s">
        <v>85</v>
      </c>
      <c r="K60">
        <v>2025</v>
      </c>
      <c r="L60" s="11">
        <f>IFERROR(VLOOKUP(C60,[1]LT!$L$2:$R$19,7,0),0)</f>
        <v>0</v>
      </c>
    </row>
    <row r="61" spans="1:12" ht="15.75" thickBot="1" x14ac:dyDescent="0.3">
      <c r="A61" s="3" t="s">
        <v>52</v>
      </c>
      <c r="B61" s="4" t="s">
        <v>53</v>
      </c>
      <c r="C61" s="4" t="s">
        <v>54</v>
      </c>
      <c r="D61" s="11">
        <v>1624.94</v>
      </c>
      <c r="G61" s="11">
        <v>324.73</v>
      </c>
      <c r="J61" t="s">
        <v>85</v>
      </c>
      <c r="K61">
        <v>2025</v>
      </c>
      <c r="L61" s="11">
        <f>IFERROR(VLOOKUP(C61,[1]LT!$L$2:$R$19,7,0),0)</f>
        <v>0</v>
      </c>
    </row>
    <row r="62" spans="1:12" ht="15.75" thickBot="1" x14ac:dyDescent="0.3">
      <c r="A62" s="3" t="s">
        <v>17</v>
      </c>
      <c r="B62" s="8">
        <v>220</v>
      </c>
      <c r="C62" s="4" t="s">
        <v>55</v>
      </c>
      <c r="J62" t="s">
        <v>85</v>
      </c>
      <c r="K62">
        <v>2025</v>
      </c>
      <c r="L62" s="11">
        <f>IFERROR(VLOOKUP(C62,[1]LT!$L$2:$R$19,7,0),0)</f>
        <v>0</v>
      </c>
    </row>
    <row r="63" spans="1:12" ht="15.75" thickBot="1" x14ac:dyDescent="0.3">
      <c r="A63" s="3" t="s">
        <v>57</v>
      </c>
      <c r="B63" s="4" t="s">
        <v>58</v>
      </c>
      <c r="C63" s="4" t="s">
        <v>59</v>
      </c>
      <c r="J63" t="s">
        <v>85</v>
      </c>
      <c r="K63">
        <v>2025</v>
      </c>
      <c r="L63" s="11">
        <f>IFERROR(VLOOKUP(C63,[1]LT!$L$2:$R$19,7,0),0)</f>
        <v>0</v>
      </c>
    </row>
    <row r="64" spans="1:12" ht="15.75" thickBot="1" x14ac:dyDescent="0.3">
      <c r="A64" s="3" t="s">
        <v>46</v>
      </c>
      <c r="B64" s="4" t="s">
        <v>61</v>
      </c>
      <c r="C64" s="4" t="s">
        <v>62</v>
      </c>
      <c r="J64" t="s">
        <v>85</v>
      </c>
      <c r="K64">
        <v>2025</v>
      </c>
      <c r="L64" s="11">
        <f>IFERROR(VLOOKUP(C64,[1]LT!$L$2:$R$19,7,0),0)</f>
        <v>0</v>
      </c>
    </row>
    <row r="65" spans="1:12" ht="15.75" thickBot="1" x14ac:dyDescent="0.3">
      <c r="A65" s="3" t="s">
        <v>6</v>
      </c>
      <c r="B65" s="4" t="s">
        <v>7</v>
      </c>
      <c r="C65" s="4" t="s">
        <v>10</v>
      </c>
      <c r="D65" s="11">
        <v>149.68</v>
      </c>
      <c r="H65" s="11">
        <v>394.02</v>
      </c>
      <c r="J65" t="s">
        <v>85</v>
      </c>
      <c r="K65">
        <v>2025</v>
      </c>
      <c r="L65" s="11">
        <v>0</v>
      </c>
    </row>
    <row r="66" spans="1:12" x14ac:dyDescent="0.25">
      <c r="A66" s="9" t="s">
        <v>77</v>
      </c>
      <c r="B66" s="7" t="s">
        <v>78</v>
      </c>
      <c r="C66" s="7" t="s">
        <v>76</v>
      </c>
      <c r="J66" t="s">
        <v>85</v>
      </c>
      <c r="K66">
        <v>2025</v>
      </c>
      <c r="L66" s="11">
        <f>IFERROR(VLOOKUP(C66,[1]LT!$L$2:$R$19,7,0),0)</f>
        <v>0</v>
      </c>
    </row>
    <row r="67" spans="1:12" x14ac:dyDescent="0.25">
      <c r="A67" s="9" t="s">
        <v>87</v>
      </c>
      <c r="B67" s="7" t="s">
        <v>80</v>
      </c>
      <c r="C67" s="9" t="s">
        <v>79</v>
      </c>
      <c r="D67" s="11">
        <v>95.58</v>
      </c>
      <c r="J67" t="s">
        <v>85</v>
      </c>
      <c r="K67">
        <v>2025</v>
      </c>
      <c r="L67" s="11">
        <f>IFERROR(VLOOKUP(C67,[1]LT!$L$2:$R$19,7,0),0)</f>
        <v>2.8815357413488254</v>
      </c>
    </row>
    <row r="68" spans="1:12" ht="15.75" thickBot="1" x14ac:dyDescent="0.3">
      <c r="A68" s="3" t="s">
        <v>17</v>
      </c>
      <c r="B68" s="4" t="s">
        <v>18</v>
      </c>
      <c r="C68" s="4" t="s">
        <v>19</v>
      </c>
      <c r="D68" s="11">
        <v>479.82</v>
      </c>
      <c r="E68" s="11">
        <v>28.15</v>
      </c>
      <c r="J68" t="s">
        <v>86</v>
      </c>
      <c r="K68">
        <v>2025</v>
      </c>
      <c r="L68" s="11">
        <v>0</v>
      </c>
    </row>
    <row r="69" spans="1:12" ht="15.75" thickBot="1" x14ac:dyDescent="0.3">
      <c r="A69" s="3" t="s">
        <v>6</v>
      </c>
      <c r="B69" s="4" t="s">
        <v>7</v>
      </c>
      <c r="C69" s="4" t="s">
        <v>14</v>
      </c>
      <c r="D69" s="11">
        <v>899.85</v>
      </c>
      <c r="E69" s="11">
        <v>146.85</v>
      </c>
      <c r="J69" t="s">
        <v>86</v>
      </c>
      <c r="K69">
        <v>2025</v>
      </c>
      <c r="L69" s="11">
        <f>IFERROR(VLOOKUP(C69,[1]LT!$L$2:$U$19,10,0),0)</f>
        <v>34.506426735218518</v>
      </c>
    </row>
    <row r="70" spans="1:12" ht="15.75" thickBot="1" x14ac:dyDescent="0.3">
      <c r="A70" s="3" t="s">
        <v>6</v>
      </c>
      <c r="B70" s="4" t="s">
        <v>7</v>
      </c>
      <c r="C70" s="4" t="s">
        <v>12</v>
      </c>
      <c r="D70" s="11">
        <v>81.489999999999995</v>
      </c>
      <c r="J70" t="s">
        <v>86</v>
      </c>
      <c r="K70">
        <v>2025</v>
      </c>
      <c r="L70" s="11">
        <f>IFERROR(VLOOKUP(C70,[1]LT!$L$2:$U$19,10,0),0)</f>
        <v>0</v>
      </c>
    </row>
    <row r="71" spans="1:12" ht="15.75" thickBot="1" x14ac:dyDescent="0.3">
      <c r="A71" s="3" t="s">
        <v>6</v>
      </c>
      <c r="B71" s="4" t="s">
        <v>7</v>
      </c>
      <c r="C71" s="4" t="s">
        <v>15</v>
      </c>
      <c r="D71" s="11">
        <v>1245.78</v>
      </c>
      <c r="E71" s="11">
        <v>214.5</v>
      </c>
      <c r="H71" s="11">
        <v>149.11000000000001</v>
      </c>
      <c r="J71" t="s">
        <v>86</v>
      </c>
      <c r="K71">
        <v>2025</v>
      </c>
      <c r="L71" s="11">
        <f>IFERROR(VLOOKUP(C71,[1]LT!$L$2:$U$19,10,0),0)</f>
        <v>25.392689005815566</v>
      </c>
    </row>
    <row r="72" spans="1:12" ht="15.75" thickBot="1" x14ac:dyDescent="0.3">
      <c r="A72" s="3" t="s">
        <v>6</v>
      </c>
      <c r="B72" s="4" t="s">
        <v>7</v>
      </c>
      <c r="C72" s="4" t="s">
        <v>8</v>
      </c>
      <c r="D72" s="11">
        <v>738.98</v>
      </c>
      <c r="E72" s="11">
        <v>108.65</v>
      </c>
      <c r="G72" s="11">
        <v>623.35</v>
      </c>
      <c r="H72" s="11">
        <v>22</v>
      </c>
      <c r="I72" s="11">
        <v>146.88999999999999</v>
      </c>
      <c r="J72" t="s">
        <v>86</v>
      </c>
      <c r="K72">
        <v>2025</v>
      </c>
      <c r="L72" s="11">
        <f>IFERROR(VLOOKUP(C72,[1]LT!$L$2:$U$19,10,0),0)</f>
        <v>17.387365911799758</v>
      </c>
    </row>
    <row r="73" spans="1:12" ht="15.75" thickBot="1" x14ac:dyDescent="0.3">
      <c r="A73" s="3" t="s">
        <v>42</v>
      </c>
      <c r="B73" s="4" t="s">
        <v>43</v>
      </c>
      <c r="C73" s="4" t="s">
        <v>44</v>
      </c>
      <c r="D73" s="11">
        <v>779.75</v>
      </c>
      <c r="J73" t="s">
        <v>86</v>
      </c>
      <c r="K73">
        <v>2025</v>
      </c>
      <c r="L73" s="11">
        <v>0</v>
      </c>
    </row>
    <row r="74" spans="1:12" ht="15.75" thickBot="1" x14ac:dyDescent="0.3">
      <c r="A74" s="3" t="s">
        <v>20</v>
      </c>
      <c r="B74" s="4" t="s">
        <v>21</v>
      </c>
      <c r="C74" s="4" t="s">
        <v>22</v>
      </c>
      <c r="D74" s="11">
        <v>162.97</v>
      </c>
      <c r="J74" t="s">
        <v>86</v>
      </c>
      <c r="K74">
        <v>2025</v>
      </c>
      <c r="L74" s="11">
        <f>IFERROR(VLOOKUP(C74,[1]LT!$L$2:$U$19,10,0),0)</f>
        <v>14.263888888888888</v>
      </c>
    </row>
    <row r="75" spans="1:12" ht="15.75" thickBot="1" x14ac:dyDescent="0.3">
      <c r="A75" s="3" t="s">
        <v>17</v>
      </c>
      <c r="B75" s="4" t="s">
        <v>28</v>
      </c>
      <c r="C75" s="4" t="s">
        <v>29</v>
      </c>
      <c r="D75" s="11">
        <v>304.86</v>
      </c>
      <c r="E75" s="11">
        <v>118.3</v>
      </c>
      <c r="I75" s="11">
        <v>285.85000000000002</v>
      </c>
      <c r="J75" t="s">
        <v>86</v>
      </c>
      <c r="K75">
        <v>2025</v>
      </c>
      <c r="L75" s="11">
        <f>IFERROR(VLOOKUP(C75,[1]LT!$L$2:$U$19,10,0),0)</f>
        <v>5.6880466472303208</v>
      </c>
    </row>
    <row r="76" spans="1:12" ht="15.75" thickBot="1" x14ac:dyDescent="0.3">
      <c r="A76" s="3" t="s">
        <v>17</v>
      </c>
      <c r="B76" s="4" t="s">
        <v>31</v>
      </c>
      <c r="C76" s="4" t="s">
        <v>32</v>
      </c>
      <c r="D76" s="11">
        <v>322.91000000000003</v>
      </c>
      <c r="E76" s="11">
        <v>189.75</v>
      </c>
      <c r="F76" s="11">
        <v>3.4</v>
      </c>
      <c r="I76" s="11">
        <v>145.83000000000001</v>
      </c>
      <c r="J76" t="s">
        <v>86</v>
      </c>
      <c r="K76">
        <v>2025</v>
      </c>
      <c r="L76" s="11">
        <f>IFERROR(VLOOKUP(C76,[1]LT!$L$2:$U$19,10,0),0)</f>
        <v>5.7857578840284853</v>
      </c>
    </row>
    <row r="77" spans="1:12" ht="15.75" thickBot="1" x14ac:dyDescent="0.3">
      <c r="A77" s="3" t="s">
        <v>17</v>
      </c>
      <c r="B77" s="4" t="s">
        <v>31</v>
      </c>
      <c r="C77" s="4" t="s">
        <v>34</v>
      </c>
      <c r="D77" s="11">
        <v>256.72000000000003</v>
      </c>
      <c r="E77" s="11">
        <v>173.15</v>
      </c>
      <c r="J77" t="s">
        <v>86</v>
      </c>
      <c r="K77">
        <v>2025</v>
      </c>
      <c r="L77" s="11">
        <f>IFERROR(VLOOKUP(C77,[1]LT!$L$2:$U$19,10,0),0)</f>
        <v>6.9953628564804085</v>
      </c>
    </row>
    <row r="78" spans="1:12" ht="15.75" thickBot="1" x14ac:dyDescent="0.3">
      <c r="A78" s="3" t="s">
        <v>24</v>
      </c>
      <c r="B78" s="4" t="s">
        <v>25</v>
      </c>
      <c r="C78" s="4" t="s">
        <v>26</v>
      </c>
      <c r="E78" s="11">
        <v>28.4</v>
      </c>
      <c r="J78" t="s">
        <v>86</v>
      </c>
      <c r="K78">
        <v>2025</v>
      </c>
      <c r="L78" s="11">
        <f>IFERROR(VLOOKUP(C78,[1]LT!$L$2:$U$19,10,0),0)</f>
        <v>0</v>
      </c>
    </row>
    <row r="79" spans="1:12" ht="15.75" thickBot="1" x14ac:dyDescent="0.3">
      <c r="A79" s="3" t="s">
        <v>36</v>
      </c>
      <c r="B79" s="4" t="s">
        <v>37</v>
      </c>
      <c r="C79" s="4" t="s">
        <v>38</v>
      </c>
      <c r="D79" s="11">
        <v>1058.19</v>
      </c>
      <c r="E79" s="11">
        <v>217.45</v>
      </c>
      <c r="H79" s="11">
        <v>10.5</v>
      </c>
      <c r="J79" t="s">
        <v>86</v>
      </c>
      <c r="K79">
        <v>2025</v>
      </c>
      <c r="L79" s="11">
        <f>IFERROR(VLOOKUP(C79,[1]LT!$L$2:$U$19,10,0),0)</f>
        <v>25.852240613645538</v>
      </c>
    </row>
    <row r="80" spans="1:12" ht="15.75" thickBot="1" x14ac:dyDescent="0.3">
      <c r="A80" s="3" t="s">
        <v>36</v>
      </c>
      <c r="B80" s="4" t="s">
        <v>37</v>
      </c>
      <c r="C80" s="4" t="s">
        <v>40</v>
      </c>
      <c r="D80" s="11">
        <v>805</v>
      </c>
      <c r="E80" s="11">
        <v>119.65</v>
      </c>
      <c r="J80" t="s">
        <v>86</v>
      </c>
      <c r="K80">
        <v>2025</v>
      </c>
      <c r="L80" s="11">
        <f>IFERROR(VLOOKUP(C80,[1]LT!$L$2:$U$19,10,0),0)</f>
        <v>46.488316357100054</v>
      </c>
    </row>
    <row r="81" spans="1:12" ht="15.75" thickBot="1" x14ac:dyDescent="0.3">
      <c r="A81" s="3" t="s">
        <v>24</v>
      </c>
      <c r="B81" s="4" t="s">
        <v>25</v>
      </c>
      <c r="C81" s="4" t="s">
        <v>50</v>
      </c>
      <c r="E81" s="11">
        <v>2.5</v>
      </c>
      <c r="J81" t="s">
        <v>86</v>
      </c>
      <c r="K81">
        <v>2025</v>
      </c>
      <c r="L81" s="11">
        <f>IFERROR(VLOOKUP(C81,[1]LT!$L$2:$U$19,10,0),0)</f>
        <v>0</v>
      </c>
    </row>
    <row r="82" spans="1:12" ht="15.75" thickBot="1" x14ac:dyDescent="0.3">
      <c r="A82" s="3" t="s">
        <v>46</v>
      </c>
      <c r="B82" s="4" t="s">
        <v>47</v>
      </c>
      <c r="C82" s="4" t="s">
        <v>48</v>
      </c>
      <c r="J82" t="s">
        <v>86</v>
      </c>
      <c r="K82">
        <v>2025</v>
      </c>
      <c r="L82" s="11">
        <f>IFERROR(VLOOKUP(C82,[1]LT!$L$2:$U$19,10,0),0)</f>
        <v>0</v>
      </c>
    </row>
    <row r="83" spans="1:12" ht="15.75" thickBot="1" x14ac:dyDescent="0.3">
      <c r="A83" s="3" t="s">
        <v>52</v>
      </c>
      <c r="B83" s="4" t="s">
        <v>53</v>
      </c>
      <c r="C83" s="4" t="s">
        <v>54</v>
      </c>
      <c r="J83" t="s">
        <v>86</v>
      </c>
      <c r="K83">
        <v>2025</v>
      </c>
      <c r="L83" s="11">
        <f>IFERROR(VLOOKUP(C83,[1]LT!$L$2:$U$19,10,0),0)</f>
        <v>0</v>
      </c>
    </row>
    <row r="84" spans="1:12" ht="15.75" thickBot="1" x14ac:dyDescent="0.3">
      <c r="A84" s="3" t="s">
        <v>17</v>
      </c>
      <c r="B84" s="8">
        <v>220</v>
      </c>
      <c r="C84" s="4" t="s">
        <v>55</v>
      </c>
      <c r="D84" s="11">
        <v>1551.62</v>
      </c>
      <c r="J84" t="s">
        <v>86</v>
      </c>
      <c r="K84">
        <v>2025</v>
      </c>
      <c r="L84" s="11">
        <f>IFERROR(VLOOKUP(C84,[1]LT!$L$2:$U$19,10,0),0)</f>
        <v>0</v>
      </c>
    </row>
    <row r="85" spans="1:12" ht="15.75" thickBot="1" x14ac:dyDescent="0.3">
      <c r="A85" s="3" t="s">
        <v>57</v>
      </c>
      <c r="B85" s="4" t="s">
        <v>58</v>
      </c>
      <c r="C85" s="4" t="s">
        <v>59</v>
      </c>
      <c r="J85" t="s">
        <v>86</v>
      </c>
      <c r="K85">
        <v>2025</v>
      </c>
      <c r="L85" s="11">
        <f>IFERROR(VLOOKUP(C85,[1]LT!$L$2:$U$19,10,0),0)</f>
        <v>0</v>
      </c>
    </row>
    <row r="86" spans="1:12" ht="15.75" thickBot="1" x14ac:dyDescent="0.3">
      <c r="A86" s="3" t="s">
        <v>46</v>
      </c>
      <c r="B86" s="4" t="s">
        <v>61</v>
      </c>
      <c r="C86" s="4" t="s">
        <v>62</v>
      </c>
      <c r="J86" t="s">
        <v>86</v>
      </c>
      <c r="K86">
        <v>2025</v>
      </c>
      <c r="L86" s="11">
        <f>IFERROR(VLOOKUP(C86,[1]LT!$L$2:$U$19,10,0),0)</f>
        <v>0</v>
      </c>
    </row>
    <row r="87" spans="1:12" ht="15.75" thickBot="1" x14ac:dyDescent="0.3">
      <c r="A87" s="3" t="s">
        <v>6</v>
      </c>
      <c r="B87" s="4" t="s">
        <v>7</v>
      </c>
      <c r="C87" s="4" t="s">
        <v>10</v>
      </c>
      <c r="D87" s="11">
        <v>166.21</v>
      </c>
      <c r="J87" t="s">
        <v>86</v>
      </c>
      <c r="K87">
        <v>2025</v>
      </c>
      <c r="L87" s="11">
        <f>IFERROR(VLOOKUP(C87,[1]LT!$L$2:$U$19,10,0),0)</f>
        <v>0</v>
      </c>
    </row>
    <row r="88" spans="1:12" x14ac:dyDescent="0.25">
      <c r="A88" s="9" t="s">
        <v>77</v>
      </c>
      <c r="B88" s="7" t="s">
        <v>78</v>
      </c>
      <c r="C88" s="7" t="s">
        <v>76</v>
      </c>
      <c r="J88" t="s">
        <v>86</v>
      </c>
      <c r="K88">
        <v>2025</v>
      </c>
      <c r="L88" s="11">
        <f>IFERROR(VLOOKUP(C88,[1]LT!$L$2:$U$19,10,0),0)</f>
        <v>0</v>
      </c>
    </row>
    <row r="89" spans="1:12" x14ac:dyDescent="0.25">
      <c r="A89" s="9" t="s">
        <v>87</v>
      </c>
      <c r="B89" s="7" t="s">
        <v>80</v>
      </c>
      <c r="C89" s="9" t="s">
        <v>79</v>
      </c>
      <c r="D89" s="11">
        <v>187.78</v>
      </c>
      <c r="E89" s="11">
        <v>151.80000000000001</v>
      </c>
      <c r="J89" t="s">
        <v>86</v>
      </c>
      <c r="K89">
        <v>2025</v>
      </c>
      <c r="L89" s="11">
        <f>IFERROR(VLOOKUP(C89,[1]LT!$L$2:$U$19,10,0),0)</f>
        <v>8.0140692640692635</v>
      </c>
    </row>
    <row r="90" spans="1:12" ht="15.75" thickBot="1" x14ac:dyDescent="0.3">
      <c r="A90" s="3" t="s">
        <v>46</v>
      </c>
      <c r="B90" s="4" t="s">
        <v>47</v>
      </c>
      <c r="C90" s="9" t="s">
        <v>88</v>
      </c>
      <c r="D90" s="11">
        <v>353.67</v>
      </c>
      <c r="J90" t="s">
        <v>86</v>
      </c>
      <c r="K90">
        <v>2025</v>
      </c>
      <c r="L90" s="11">
        <f>IFERROR(VLOOKUP(C90,[1]LT!$L$2:$U$19,10,0),0)</f>
        <v>0</v>
      </c>
    </row>
    <row r="91" spans="1:12" ht="15.75" thickBot="1" x14ac:dyDescent="0.3">
      <c r="A91" s="3" t="s">
        <v>17</v>
      </c>
      <c r="B91" s="4" t="s">
        <v>18</v>
      </c>
      <c r="C91" s="4" t="s">
        <v>19</v>
      </c>
      <c r="D91" s="11">
        <v>1289.93</v>
      </c>
      <c r="E91" s="11">
        <v>164</v>
      </c>
      <c r="G91" s="11">
        <v>349.63</v>
      </c>
      <c r="J91" t="s">
        <v>89</v>
      </c>
      <c r="K91">
        <v>2025</v>
      </c>
      <c r="L91" s="11">
        <f>IFERROR(VLOOKUP(C91,[1]LT!$L$2:$X$19,13,0),0)</f>
        <v>52.267540983606565</v>
      </c>
    </row>
    <row r="92" spans="1:12" ht="15.75" thickBot="1" x14ac:dyDescent="0.3">
      <c r="A92" s="3" t="s">
        <v>6</v>
      </c>
      <c r="B92" s="4" t="s">
        <v>7</v>
      </c>
      <c r="C92" s="4" t="s">
        <v>14</v>
      </c>
      <c r="D92" s="11">
        <v>1300.75</v>
      </c>
      <c r="E92" s="11">
        <v>249.35</v>
      </c>
      <c r="G92" s="11">
        <v>815.53</v>
      </c>
      <c r="J92" t="s">
        <v>89</v>
      </c>
      <c r="K92">
        <v>2025</v>
      </c>
      <c r="L92" s="11">
        <f>IFERROR(VLOOKUP(C92,[1]LT!$L$2:$X$19,13,0),0)</f>
        <v>25.551395939086298</v>
      </c>
    </row>
    <row r="93" spans="1:12" ht="15.75" thickBot="1" x14ac:dyDescent="0.3">
      <c r="A93" s="3" t="s">
        <v>6</v>
      </c>
      <c r="B93" s="4" t="s">
        <v>7</v>
      </c>
      <c r="C93" s="4" t="s">
        <v>12</v>
      </c>
      <c r="D93" s="11">
        <v>58.53</v>
      </c>
      <c r="G93" s="11">
        <v>1971.91</v>
      </c>
      <c r="J93" t="s">
        <v>89</v>
      </c>
      <c r="K93">
        <v>2025</v>
      </c>
      <c r="L93" s="11">
        <f>IFERROR(VLOOKUP(C93,[1]LT!$L$2:$X$19,13,0),0)</f>
        <v>0</v>
      </c>
    </row>
    <row r="94" spans="1:12" ht="15.75" thickBot="1" x14ac:dyDescent="0.3">
      <c r="A94" s="3" t="s">
        <v>6</v>
      </c>
      <c r="B94" s="4" t="s">
        <v>7</v>
      </c>
      <c r="C94" s="4" t="s">
        <v>15</v>
      </c>
      <c r="D94" s="11">
        <v>1483.88</v>
      </c>
      <c r="E94" s="11">
        <v>235.7</v>
      </c>
      <c r="J94" t="s">
        <v>89</v>
      </c>
      <c r="K94">
        <v>2025</v>
      </c>
      <c r="L94" s="11">
        <f>IFERROR(VLOOKUP(C94,[1]LT!$L$2:$X$19,13,0),0)</f>
        <v>22.601183140251418</v>
      </c>
    </row>
    <row r="95" spans="1:12" ht="15.75" thickBot="1" x14ac:dyDescent="0.3">
      <c r="A95" s="3" t="s">
        <v>6</v>
      </c>
      <c r="B95" s="4" t="s">
        <v>7</v>
      </c>
      <c r="C95" s="4" t="s">
        <v>8</v>
      </c>
      <c r="D95" s="11">
        <v>707.63</v>
      </c>
      <c r="E95" s="11">
        <v>94.1</v>
      </c>
      <c r="G95" s="11">
        <v>945.41</v>
      </c>
      <c r="I95" s="11">
        <v>35.79</v>
      </c>
      <c r="J95" t="s">
        <v>89</v>
      </c>
      <c r="K95">
        <v>2025</v>
      </c>
      <c r="L95" s="11">
        <f>IFERROR(VLOOKUP(C95,[1]LT!$L$2:$X$19,13,0),0)</f>
        <v>20.623939679547597</v>
      </c>
    </row>
    <row r="96" spans="1:12" ht="15.75" thickBot="1" x14ac:dyDescent="0.3">
      <c r="A96" s="3" t="s">
        <v>42</v>
      </c>
      <c r="B96" s="4" t="s">
        <v>43</v>
      </c>
      <c r="C96" s="4" t="s">
        <v>44</v>
      </c>
      <c r="D96" s="11">
        <v>462.89</v>
      </c>
      <c r="J96" t="s">
        <v>89</v>
      </c>
      <c r="K96">
        <v>2025</v>
      </c>
      <c r="L96" s="11">
        <f>IFERROR(VLOOKUP(C96,[1]LT!$L$2:$X$19,13,0),0)</f>
        <v>0</v>
      </c>
    </row>
    <row r="97" spans="1:12" ht="15.75" thickBot="1" x14ac:dyDescent="0.3">
      <c r="A97" s="3" t="s">
        <v>20</v>
      </c>
      <c r="B97" s="4" t="s">
        <v>21</v>
      </c>
      <c r="C97" s="4" t="s">
        <v>22</v>
      </c>
      <c r="D97" s="11">
        <v>264.97000000000003</v>
      </c>
      <c r="J97" t="s">
        <v>89</v>
      </c>
      <c r="K97">
        <v>2025</v>
      </c>
      <c r="L97" s="11">
        <f>IFERROR(VLOOKUP(C97,[1]LT!$L$2:$X$19,13,0),0)</f>
        <v>9.5646100116414434</v>
      </c>
    </row>
    <row r="98" spans="1:12" ht="15.75" thickBot="1" x14ac:dyDescent="0.3">
      <c r="A98" s="3" t="s">
        <v>17</v>
      </c>
      <c r="B98" s="4" t="s">
        <v>28</v>
      </c>
      <c r="C98" s="4" t="s">
        <v>29</v>
      </c>
      <c r="D98" s="11">
        <v>381.32</v>
      </c>
      <c r="E98" s="11">
        <v>118.6</v>
      </c>
      <c r="J98" t="s">
        <v>89</v>
      </c>
      <c r="K98">
        <v>2025</v>
      </c>
      <c r="L98" s="11">
        <f>IFERROR(VLOOKUP(C98,[1]LT!$L$2:$X$19,13,0),0)</f>
        <v>6.0590062111801242</v>
      </c>
    </row>
    <row r="99" spans="1:12" ht="15.75" thickBot="1" x14ac:dyDescent="0.3">
      <c r="A99" s="3" t="s">
        <v>17</v>
      </c>
      <c r="B99" s="4" t="s">
        <v>31</v>
      </c>
      <c r="C99" s="4" t="s">
        <v>32</v>
      </c>
      <c r="D99" s="11">
        <v>266.10000000000002</v>
      </c>
      <c r="E99" s="11">
        <v>164.75</v>
      </c>
      <c r="J99" t="s">
        <v>89</v>
      </c>
      <c r="K99">
        <v>2025</v>
      </c>
      <c r="L99" s="11">
        <f>IFERROR(VLOOKUP(C99,[1]LT!$L$2:$X$19,13,0),0)</f>
        <v>7.0423476968796441</v>
      </c>
    </row>
    <row r="100" spans="1:12" ht="15.75" thickBot="1" x14ac:dyDescent="0.3">
      <c r="A100" s="3" t="s">
        <v>17</v>
      </c>
      <c r="B100" s="4" t="s">
        <v>31</v>
      </c>
      <c r="C100" s="4" t="s">
        <v>34</v>
      </c>
      <c r="D100" s="11">
        <v>311.45</v>
      </c>
      <c r="E100" s="11">
        <v>203.9</v>
      </c>
      <c r="J100" t="s">
        <v>89</v>
      </c>
      <c r="K100">
        <v>2025</v>
      </c>
      <c r="L100" s="11">
        <f>IFERROR(VLOOKUP(C100,[1]LT!$L$2:$X$19,13,0),0)</f>
        <v>6.4564519580569222</v>
      </c>
    </row>
    <row r="101" spans="1:12" ht="15.75" thickBot="1" x14ac:dyDescent="0.3">
      <c r="A101" s="3" t="s">
        <v>24</v>
      </c>
      <c r="B101" s="4" t="s">
        <v>25</v>
      </c>
      <c r="C101" s="4" t="s">
        <v>26</v>
      </c>
      <c r="E101" s="11">
        <v>27.2</v>
      </c>
      <c r="J101" t="s">
        <v>89</v>
      </c>
      <c r="K101">
        <v>2025</v>
      </c>
      <c r="L101" s="11">
        <f>IFERROR(VLOOKUP(C101,[1]LT!$L$2:$X$19,13,0),0)</f>
        <v>0</v>
      </c>
    </row>
    <row r="102" spans="1:12" ht="15.75" thickBot="1" x14ac:dyDescent="0.3">
      <c r="A102" s="3" t="s">
        <v>36</v>
      </c>
      <c r="B102" s="4" t="s">
        <v>37</v>
      </c>
      <c r="C102" s="4" t="s">
        <v>38</v>
      </c>
      <c r="D102" s="11">
        <v>1034.0899999999999</v>
      </c>
      <c r="E102" s="11">
        <v>222.58</v>
      </c>
      <c r="H102" s="11">
        <v>356.23</v>
      </c>
      <c r="J102" t="s">
        <v>89</v>
      </c>
      <c r="K102">
        <v>2025</v>
      </c>
      <c r="L102" s="11">
        <f>IFERROR(VLOOKUP(C102,[1]LT!$L$2:$X$19,13,0),0)</f>
        <v>23.353756382202771</v>
      </c>
    </row>
    <row r="103" spans="1:12" ht="15.75" thickBot="1" x14ac:dyDescent="0.3">
      <c r="A103" s="3" t="s">
        <v>36</v>
      </c>
      <c r="B103" s="4" t="s">
        <v>37</v>
      </c>
      <c r="C103" s="4" t="s">
        <v>40</v>
      </c>
      <c r="D103" s="11">
        <v>1252.76</v>
      </c>
      <c r="E103" s="11">
        <v>216.33</v>
      </c>
      <c r="H103" s="11">
        <v>619.19000000000005</v>
      </c>
      <c r="J103" t="s">
        <v>89</v>
      </c>
      <c r="K103">
        <v>2025</v>
      </c>
      <c r="L103" s="11">
        <f>IFERROR(VLOOKUP(C103,[1]LT!$L$2:$X$19,13,0),0)</f>
        <v>29.72758620689655</v>
      </c>
    </row>
    <row r="104" spans="1:12" ht="15.75" thickBot="1" x14ac:dyDescent="0.3">
      <c r="A104" s="3" t="s">
        <v>24</v>
      </c>
      <c r="B104" s="4" t="s">
        <v>25</v>
      </c>
      <c r="C104" s="4" t="s">
        <v>50</v>
      </c>
      <c r="E104" s="11">
        <v>45.2</v>
      </c>
      <c r="J104" t="s">
        <v>89</v>
      </c>
      <c r="K104">
        <v>2025</v>
      </c>
      <c r="L104" s="11">
        <f>IFERROR(VLOOKUP(C104,[1]LT!$L$2:$X$19,13,0),0)</f>
        <v>0</v>
      </c>
    </row>
    <row r="105" spans="1:12" ht="15.75" thickBot="1" x14ac:dyDescent="0.3">
      <c r="A105" s="3" t="s">
        <v>46</v>
      </c>
      <c r="B105" s="4" t="s">
        <v>47</v>
      </c>
      <c r="C105" s="4" t="s">
        <v>48</v>
      </c>
      <c r="D105" s="11">
        <v>293.74</v>
      </c>
      <c r="J105" t="s">
        <v>89</v>
      </c>
      <c r="K105">
        <v>2025</v>
      </c>
      <c r="L105" s="11">
        <f>IFERROR(VLOOKUP(C105,[1]LT!$L$2:$X$19,13,0),0)</f>
        <v>0</v>
      </c>
    </row>
    <row r="106" spans="1:12" ht="15.75" thickBot="1" x14ac:dyDescent="0.3">
      <c r="A106" s="3" t="s">
        <v>52</v>
      </c>
      <c r="B106" s="4" t="s">
        <v>53</v>
      </c>
      <c r="C106" s="4" t="s">
        <v>54</v>
      </c>
      <c r="D106" s="11">
        <v>891.99</v>
      </c>
      <c r="J106" t="s">
        <v>89</v>
      </c>
      <c r="K106">
        <v>2025</v>
      </c>
      <c r="L106" s="11">
        <f>IFERROR(VLOOKUP(C106,[1]LT!$L$2:$X$19,13,0),0)</f>
        <v>0</v>
      </c>
    </row>
    <row r="107" spans="1:12" ht="15.75" thickBot="1" x14ac:dyDescent="0.3">
      <c r="A107" s="3" t="s">
        <v>17</v>
      </c>
      <c r="B107" s="8">
        <v>220</v>
      </c>
      <c r="C107" s="4" t="s">
        <v>55</v>
      </c>
      <c r="D107" s="11">
        <v>1122.6400000000001</v>
      </c>
      <c r="E107" s="11">
        <v>324.83</v>
      </c>
      <c r="J107" t="s">
        <v>89</v>
      </c>
      <c r="K107">
        <v>2025</v>
      </c>
      <c r="L107" s="11">
        <f>IFERROR(VLOOKUP(C107,[1]LT!$L$2:$X$19,13,0),0)</f>
        <v>0</v>
      </c>
    </row>
    <row r="108" spans="1:12" ht="15.75" thickBot="1" x14ac:dyDescent="0.3">
      <c r="A108" s="3" t="s">
        <v>57</v>
      </c>
      <c r="B108" s="4" t="s">
        <v>58</v>
      </c>
      <c r="C108" s="4" t="s">
        <v>59</v>
      </c>
      <c r="J108" t="s">
        <v>89</v>
      </c>
      <c r="K108">
        <v>2025</v>
      </c>
      <c r="L108" s="11">
        <f>IFERROR(VLOOKUP(C108,[1]LT!$L$2:$X$19,13,0),0)</f>
        <v>0</v>
      </c>
    </row>
    <row r="109" spans="1:12" ht="15.75" thickBot="1" x14ac:dyDescent="0.3">
      <c r="A109" s="3" t="s">
        <v>46</v>
      </c>
      <c r="B109" s="4" t="s">
        <v>61</v>
      </c>
      <c r="C109" s="4" t="s">
        <v>62</v>
      </c>
      <c r="J109" t="s">
        <v>89</v>
      </c>
      <c r="K109">
        <v>2025</v>
      </c>
      <c r="L109" s="11">
        <f>IFERROR(VLOOKUP(C109,[1]LT!$L$2:$X$19,13,0),0)</f>
        <v>0</v>
      </c>
    </row>
    <row r="110" spans="1:12" ht="15.75" thickBot="1" x14ac:dyDescent="0.3">
      <c r="A110" s="3" t="s">
        <v>6</v>
      </c>
      <c r="B110" s="4" t="s">
        <v>7</v>
      </c>
      <c r="C110" s="4" t="s">
        <v>10</v>
      </c>
      <c r="J110" t="s">
        <v>89</v>
      </c>
      <c r="K110">
        <v>2025</v>
      </c>
      <c r="L110" s="11">
        <f>IFERROR(VLOOKUP(C110,[1]LT!$L$2:$X$19,13,0),0)</f>
        <v>0</v>
      </c>
    </row>
    <row r="111" spans="1:12" x14ac:dyDescent="0.25">
      <c r="A111" s="9" t="s">
        <v>77</v>
      </c>
      <c r="B111" s="7" t="s">
        <v>78</v>
      </c>
      <c r="C111" s="7" t="s">
        <v>76</v>
      </c>
      <c r="J111" t="s">
        <v>89</v>
      </c>
      <c r="K111">
        <v>2025</v>
      </c>
      <c r="L111" s="11">
        <f>IFERROR(VLOOKUP(C111,[1]LT!$L$2:$X$19,13,0),0)</f>
        <v>0</v>
      </c>
    </row>
    <row r="112" spans="1:12" x14ac:dyDescent="0.25">
      <c r="A112" s="9" t="s">
        <v>87</v>
      </c>
      <c r="B112" s="7" t="s">
        <v>80</v>
      </c>
      <c r="C112" s="9" t="s">
        <v>79</v>
      </c>
      <c r="D112" s="11">
        <v>362.24</v>
      </c>
      <c r="E112" s="11">
        <v>222.55</v>
      </c>
      <c r="J112" t="s">
        <v>89</v>
      </c>
      <c r="K112">
        <v>2025</v>
      </c>
      <c r="L112" s="11">
        <f>IFERROR(VLOOKUP(C112,[1]LT!$L$2:$X$19,13,0),0)</f>
        <v>5.4051094890510951</v>
      </c>
    </row>
    <row r="113" spans="1:12" ht="15.75" thickBot="1" x14ac:dyDescent="0.3">
      <c r="A113" s="3" t="s">
        <v>46</v>
      </c>
      <c r="B113" s="4" t="s">
        <v>47</v>
      </c>
      <c r="C113" s="9" t="s">
        <v>88</v>
      </c>
      <c r="D113" s="11">
        <v>406.89</v>
      </c>
      <c r="J113" t="s">
        <v>89</v>
      </c>
      <c r="K113">
        <v>2025</v>
      </c>
      <c r="L113" s="11">
        <f>IFERROR(VLOOKUP(C113,[1]LT!$L$2:$X$19,13,0),0)</f>
        <v>0</v>
      </c>
    </row>
    <row r="114" spans="1:12" ht="15.75" thickBot="1" x14ac:dyDescent="0.3">
      <c r="A114" s="3" t="s">
        <v>17</v>
      </c>
      <c r="B114" s="4" t="s">
        <v>18</v>
      </c>
      <c r="C114" s="4" t="s">
        <v>19</v>
      </c>
      <c r="D114" s="11">
        <v>475.93</v>
      </c>
      <c r="J114" t="s">
        <v>90</v>
      </c>
      <c r="K114">
        <v>2025</v>
      </c>
      <c r="L114" s="11">
        <v>0</v>
      </c>
    </row>
    <row r="115" spans="1:12" ht="15.75" thickBot="1" x14ac:dyDescent="0.3">
      <c r="A115" s="3" t="s">
        <v>6</v>
      </c>
      <c r="B115" s="4" t="s">
        <v>7</v>
      </c>
      <c r="C115" s="4" t="s">
        <v>14</v>
      </c>
      <c r="D115" s="11">
        <v>437.21</v>
      </c>
      <c r="E115" s="11">
        <v>72.05</v>
      </c>
      <c r="J115" t="s">
        <v>90</v>
      </c>
      <c r="K115">
        <v>2025</v>
      </c>
      <c r="L115" s="11">
        <f>IFERROR(VLOOKUP(C115,[1]LT!$L$2:$AA$19,16,0),0)</f>
        <v>26.550539744847885</v>
      </c>
    </row>
    <row r="116" spans="1:12" ht="15.75" thickBot="1" x14ac:dyDescent="0.3">
      <c r="A116" s="3" t="s">
        <v>6</v>
      </c>
      <c r="B116" s="4" t="s">
        <v>7</v>
      </c>
      <c r="C116" s="4" t="s">
        <v>12</v>
      </c>
      <c r="D116" s="11">
        <v>927.38</v>
      </c>
      <c r="E116" s="11">
        <v>143</v>
      </c>
      <c r="J116" t="s">
        <v>90</v>
      </c>
      <c r="K116">
        <v>2025</v>
      </c>
      <c r="L116" s="11">
        <f>IFERROR(VLOOKUP(C116,[1]LT!$L$2:$AA$19,16,0),0)</f>
        <v>28.747196738022424</v>
      </c>
    </row>
    <row r="117" spans="1:12" ht="15.75" thickBot="1" x14ac:dyDescent="0.3">
      <c r="A117" s="3" t="s">
        <v>6</v>
      </c>
      <c r="B117" s="4" t="s">
        <v>7</v>
      </c>
      <c r="C117" s="4" t="s">
        <v>15</v>
      </c>
      <c r="D117" s="11">
        <v>671.82</v>
      </c>
      <c r="E117" s="11">
        <v>99.45</v>
      </c>
      <c r="J117" t="s">
        <v>90</v>
      </c>
      <c r="K117">
        <v>2025</v>
      </c>
      <c r="L117" s="11">
        <f>IFERROR(VLOOKUP(C117,[1]LT!$L$2:$AA$19,16,0),0)</f>
        <v>22.504118616144975</v>
      </c>
    </row>
    <row r="118" spans="1:12" ht="15.75" thickBot="1" x14ac:dyDescent="0.3">
      <c r="A118" s="3" t="s">
        <v>6</v>
      </c>
      <c r="B118" s="4" t="s">
        <v>7</v>
      </c>
      <c r="C118" s="4" t="s">
        <v>8</v>
      </c>
      <c r="D118" s="11">
        <v>723.51</v>
      </c>
      <c r="E118" s="11">
        <v>79.599999999999994</v>
      </c>
      <c r="H118" s="11">
        <v>403.14</v>
      </c>
      <c r="J118" t="s">
        <v>90</v>
      </c>
      <c r="K118">
        <v>2025</v>
      </c>
      <c r="L118" s="11">
        <f>IFERROR(VLOOKUP(C118,[1]LT!$L$2:$AA$19,16,0),0)</f>
        <v>19.964817320703652</v>
      </c>
    </row>
    <row r="119" spans="1:12" ht="15.75" thickBot="1" x14ac:dyDescent="0.3">
      <c r="A119" s="3" t="s">
        <v>42</v>
      </c>
      <c r="B119" s="4" t="s">
        <v>43</v>
      </c>
      <c r="C119" s="4" t="s">
        <v>44</v>
      </c>
      <c r="D119" s="11">
        <v>632.84</v>
      </c>
      <c r="J119" t="s">
        <v>90</v>
      </c>
      <c r="K119">
        <v>2025</v>
      </c>
      <c r="L119" s="11">
        <f>IFERROR(VLOOKUP(C119,[1]LT!$L$2:$AA$19,16,0),0)</f>
        <v>0</v>
      </c>
    </row>
    <row r="120" spans="1:12" ht="15.75" thickBot="1" x14ac:dyDescent="0.3">
      <c r="A120" s="3" t="s">
        <v>20</v>
      </c>
      <c r="B120" s="4" t="s">
        <v>21</v>
      </c>
      <c r="C120" s="4" t="s">
        <v>22</v>
      </c>
      <c r="D120" s="11">
        <v>180.59</v>
      </c>
      <c r="I120" s="11">
        <v>187.99</v>
      </c>
      <c r="J120" t="s">
        <v>90</v>
      </c>
      <c r="K120">
        <v>2025</v>
      </c>
      <c r="L120" s="11">
        <f>IFERROR(VLOOKUP(C120,[1]LT!$L$2:$AA$19,16,0),0)</f>
        <v>7.1377322229340168</v>
      </c>
    </row>
    <row r="121" spans="1:12" ht="15.75" thickBot="1" x14ac:dyDescent="0.3">
      <c r="A121" s="3" t="s">
        <v>17</v>
      </c>
      <c r="B121" s="4" t="s">
        <v>28</v>
      </c>
      <c r="C121" s="4" t="s">
        <v>29</v>
      </c>
      <c r="D121" s="11">
        <v>375.61</v>
      </c>
      <c r="E121" s="11">
        <v>102.9</v>
      </c>
      <c r="J121" t="s">
        <v>90</v>
      </c>
      <c r="K121">
        <v>2025</v>
      </c>
      <c r="L121" s="11">
        <f>IFERROR(VLOOKUP(C121,[1]LT!$L$2:$AA$19,16,0),0)</f>
        <v>6.7315357561547478</v>
      </c>
    </row>
    <row r="122" spans="1:12" ht="15.75" thickBot="1" x14ac:dyDescent="0.3">
      <c r="A122" s="3" t="s">
        <v>17</v>
      </c>
      <c r="B122" s="4" t="s">
        <v>31</v>
      </c>
      <c r="C122" s="4" t="s">
        <v>32</v>
      </c>
      <c r="D122" s="11">
        <v>200.98</v>
      </c>
      <c r="E122" s="11">
        <v>142.35</v>
      </c>
      <c r="J122" t="s">
        <v>90</v>
      </c>
      <c r="K122">
        <v>2025</v>
      </c>
      <c r="L122" s="11">
        <f>IFERROR(VLOOKUP(C122,[1]LT!$L$2:$AA$19,16,0),0)</f>
        <v>5.9129943502824851</v>
      </c>
    </row>
    <row r="123" spans="1:12" ht="15.75" thickBot="1" x14ac:dyDescent="0.3">
      <c r="A123" s="3" t="s">
        <v>17</v>
      </c>
      <c r="B123" s="4" t="s">
        <v>31</v>
      </c>
      <c r="C123" s="4" t="s">
        <v>34</v>
      </c>
      <c r="D123" s="11">
        <v>313.17</v>
      </c>
      <c r="E123" s="11">
        <v>125.6</v>
      </c>
      <c r="J123" t="s">
        <v>90</v>
      </c>
      <c r="K123">
        <v>2025</v>
      </c>
      <c r="L123" s="11">
        <f>IFERROR(VLOOKUP(C123,[1]LT!$L$2:$AA$19,16,0),0)</f>
        <v>8.5189807592303683</v>
      </c>
    </row>
    <row r="124" spans="1:12" ht="15.75" thickBot="1" x14ac:dyDescent="0.3">
      <c r="A124" s="3" t="s">
        <v>24</v>
      </c>
      <c r="B124" s="4" t="s">
        <v>25</v>
      </c>
      <c r="C124" s="4" t="s">
        <v>26</v>
      </c>
      <c r="E124" s="11">
        <v>102.75</v>
      </c>
      <c r="J124" t="s">
        <v>90</v>
      </c>
      <c r="K124">
        <v>2025</v>
      </c>
      <c r="L124" s="11">
        <f>IFERROR(VLOOKUP(C124,[1]LT!$L$2:$AA$19,16,0),0)</f>
        <v>0</v>
      </c>
    </row>
    <row r="125" spans="1:12" ht="15.75" thickBot="1" x14ac:dyDescent="0.3">
      <c r="A125" s="3" t="s">
        <v>36</v>
      </c>
      <c r="B125" s="4" t="s">
        <v>37</v>
      </c>
      <c r="C125" s="4" t="s">
        <v>38</v>
      </c>
      <c r="D125" s="11">
        <v>1090.32</v>
      </c>
      <c r="E125" s="11">
        <v>210.13</v>
      </c>
      <c r="J125" t="s">
        <v>90</v>
      </c>
      <c r="K125">
        <v>2025</v>
      </c>
      <c r="L125" s="11">
        <f>IFERROR(VLOOKUP(C125,[1]LT!$L$2:$AA$19,16,0),0)</f>
        <v>30.025247971145173</v>
      </c>
    </row>
    <row r="126" spans="1:12" ht="15.75" thickBot="1" x14ac:dyDescent="0.3">
      <c r="A126" s="3" t="s">
        <v>36</v>
      </c>
      <c r="B126" s="4" t="s">
        <v>37</v>
      </c>
      <c r="C126" s="4" t="s">
        <v>40</v>
      </c>
      <c r="D126" s="11">
        <v>1188.9000000000001</v>
      </c>
      <c r="E126" s="11">
        <v>245.48</v>
      </c>
      <c r="H126" s="11">
        <v>636.86</v>
      </c>
      <c r="J126" t="s">
        <v>90</v>
      </c>
      <c r="K126">
        <v>2025</v>
      </c>
      <c r="L126" s="11">
        <f>IFERROR(VLOOKUP(C126,[1]LT!$L$2:$AA$19,16,0),0)</f>
        <v>29.155609167671898</v>
      </c>
    </row>
    <row r="127" spans="1:12" ht="15.75" thickBot="1" x14ac:dyDescent="0.3">
      <c r="A127" s="3" t="s">
        <v>24</v>
      </c>
      <c r="B127" s="4" t="s">
        <v>25</v>
      </c>
      <c r="C127" s="4" t="s">
        <v>50</v>
      </c>
      <c r="J127" t="s">
        <v>90</v>
      </c>
      <c r="K127">
        <v>2025</v>
      </c>
      <c r="L127" s="11">
        <f>IFERROR(VLOOKUP(C127,[1]LT!$L$2:$AA$19,16,0),0)</f>
        <v>0</v>
      </c>
    </row>
    <row r="128" spans="1:12" ht="15.75" thickBot="1" x14ac:dyDescent="0.3">
      <c r="A128" s="3" t="s">
        <v>46</v>
      </c>
      <c r="B128" s="4" t="s">
        <v>47</v>
      </c>
      <c r="C128" s="4" t="s">
        <v>48</v>
      </c>
      <c r="J128" t="s">
        <v>90</v>
      </c>
      <c r="K128">
        <v>2025</v>
      </c>
      <c r="L128" s="11">
        <f>IFERROR(VLOOKUP(C128,[1]LT!$L$2:$AA$19,16,0),0)</f>
        <v>0</v>
      </c>
    </row>
    <row r="129" spans="1:12" ht="15.75" thickBot="1" x14ac:dyDescent="0.3">
      <c r="A129" s="3" t="s">
        <v>52</v>
      </c>
      <c r="B129" s="4" t="s">
        <v>53</v>
      </c>
      <c r="C129" s="4" t="s">
        <v>54</v>
      </c>
      <c r="D129" s="11">
        <v>288.01</v>
      </c>
      <c r="J129" t="s">
        <v>90</v>
      </c>
      <c r="K129">
        <v>2025</v>
      </c>
      <c r="L129" s="11">
        <f>IFERROR(VLOOKUP(C129,[1]LT!$L$2:$AA$19,16,0),0)</f>
        <v>0</v>
      </c>
    </row>
    <row r="130" spans="1:12" ht="15.75" thickBot="1" x14ac:dyDescent="0.3">
      <c r="A130" s="3" t="s">
        <v>17</v>
      </c>
      <c r="B130" s="8">
        <v>220</v>
      </c>
      <c r="C130" s="4" t="s">
        <v>55</v>
      </c>
      <c r="E130" s="11">
        <v>108.38</v>
      </c>
      <c r="I130" s="11">
        <v>1981.41</v>
      </c>
      <c r="J130" t="s">
        <v>90</v>
      </c>
      <c r="K130">
        <v>2025</v>
      </c>
      <c r="L130" s="11">
        <f>IFERROR(VLOOKUP(C130,[1]LT!$L$2:$AA$19,16,0),0)</f>
        <v>0</v>
      </c>
    </row>
    <row r="131" spans="1:12" ht="15.75" thickBot="1" x14ac:dyDescent="0.3">
      <c r="A131" s="3" t="s">
        <v>57</v>
      </c>
      <c r="B131" s="4" t="s">
        <v>58</v>
      </c>
      <c r="C131" s="4" t="s">
        <v>59</v>
      </c>
      <c r="J131" t="s">
        <v>90</v>
      </c>
      <c r="K131">
        <v>2025</v>
      </c>
      <c r="L131" s="11">
        <f>IFERROR(VLOOKUP(C131,[1]LT!$L$2:$AA$19,16,0),0)</f>
        <v>0</v>
      </c>
    </row>
    <row r="132" spans="1:12" ht="15.75" thickBot="1" x14ac:dyDescent="0.3">
      <c r="A132" s="3" t="s">
        <v>46</v>
      </c>
      <c r="B132" s="4" t="s">
        <v>61</v>
      </c>
      <c r="C132" s="4" t="s">
        <v>62</v>
      </c>
      <c r="J132" t="s">
        <v>90</v>
      </c>
      <c r="K132">
        <v>2025</v>
      </c>
      <c r="L132" s="11">
        <f>IFERROR(VLOOKUP(C132,[1]LT!$L$2:$AA$19,16,0),0)</f>
        <v>0</v>
      </c>
    </row>
    <row r="133" spans="1:12" ht="15.75" thickBot="1" x14ac:dyDescent="0.3">
      <c r="A133" s="3" t="s">
        <v>6</v>
      </c>
      <c r="B133" s="4" t="s">
        <v>7</v>
      </c>
      <c r="C133" s="4" t="s">
        <v>10</v>
      </c>
      <c r="D133" s="11">
        <v>100.73</v>
      </c>
      <c r="J133" t="s">
        <v>90</v>
      </c>
      <c r="K133">
        <v>2025</v>
      </c>
      <c r="L133" s="11">
        <f>IFERROR(VLOOKUP(C133,[1]LT!$L$2:$AA$19,16,0),0)</f>
        <v>0</v>
      </c>
    </row>
    <row r="134" spans="1:12" x14ac:dyDescent="0.25">
      <c r="A134" s="9" t="s">
        <v>77</v>
      </c>
      <c r="B134" s="7" t="s">
        <v>78</v>
      </c>
      <c r="C134" s="7" t="s">
        <v>76</v>
      </c>
      <c r="J134" t="s">
        <v>90</v>
      </c>
      <c r="K134">
        <v>2025</v>
      </c>
      <c r="L134" s="11">
        <f>IFERROR(VLOOKUP(C134,[1]LT!$L$2:$AA$19,16,0),0)</f>
        <v>0</v>
      </c>
    </row>
    <row r="135" spans="1:12" x14ac:dyDescent="0.25">
      <c r="A135" s="9" t="s">
        <v>87</v>
      </c>
      <c r="B135" s="7" t="s">
        <v>80</v>
      </c>
      <c r="C135" s="9" t="s">
        <v>79</v>
      </c>
      <c r="D135" s="11">
        <v>275.93</v>
      </c>
      <c r="E135" s="11">
        <v>201.4</v>
      </c>
      <c r="J135" t="s">
        <v>90</v>
      </c>
      <c r="K135">
        <v>2025</v>
      </c>
      <c r="L135" s="11">
        <v>0</v>
      </c>
    </row>
    <row r="136" spans="1:12" ht="15.75" thickBot="1" x14ac:dyDescent="0.3">
      <c r="A136" s="3" t="s">
        <v>46</v>
      </c>
      <c r="B136" s="4" t="s">
        <v>47</v>
      </c>
      <c r="C136" s="9" t="s">
        <v>88</v>
      </c>
      <c r="J136" t="s">
        <v>90</v>
      </c>
      <c r="K136">
        <v>2025</v>
      </c>
      <c r="L136" s="11">
        <v>0</v>
      </c>
    </row>
    <row r="137" spans="1:12" ht="15.75" thickBot="1" x14ac:dyDescent="0.3">
      <c r="A137" s="3" t="s">
        <v>46</v>
      </c>
      <c r="B137" s="4" t="s">
        <v>47</v>
      </c>
      <c r="C137" s="9" t="s">
        <v>91</v>
      </c>
      <c r="D137" s="11">
        <v>403.95</v>
      </c>
      <c r="J137" t="s">
        <v>90</v>
      </c>
      <c r="K137">
        <v>2025</v>
      </c>
      <c r="L137" s="11">
        <f>IFERROR(VLOOKUP(C136,[1]LT!$L$2:$AA$19,16,0),0)</f>
        <v>0</v>
      </c>
    </row>
    <row r="138" spans="1:12" ht="15.75" thickBot="1" x14ac:dyDescent="0.3">
      <c r="A138" s="3" t="s">
        <v>17</v>
      </c>
      <c r="B138" s="4" t="s">
        <v>18</v>
      </c>
      <c r="C138" s="4" t="s">
        <v>19</v>
      </c>
      <c r="D138" s="11">
        <v>1826.31</v>
      </c>
      <c r="E138" s="11">
        <v>210.15</v>
      </c>
      <c r="J138" t="s">
        <v>93</v>
      </c>
      <c r="K138">
        <v>2025</v>
      </c>
      <c r="L138" s="11">
        <f>IFERROR(VLOOKUP(C137,[1]LT!$L$2:$AA$19,16,0),0)</f>
        <v>0</v>
      </c>
    </row>
    <row r="139" spans="1:12" ht="15.75" thickBot="1" x14ac:dyDescent="0.3">
      <c r="A139" s="3" t="s">
        <v>6</v>
      </c>
      <c r="B139" s="4" t="s">
        <v>7</v>
      </c>
      <c r="C139" s="4" t="s">
        <v>14</v>
      </c>
      <c r="D139" s="11">
        <v>939.69</v>
      </c>
      <c r="E139" s="11">
        <v>108.85</v>
      </c>
      <c r="J139" t="s">
        <v>93</v>
      </c>
      <c r="K139">
        <v>2025</v>
      </c>
      <c r="L139" s="11">
        <v>0</v>
      </c>
    </row>
    <row r="140" spans="1:12" ht="15.75" thickBot="1" x14ac:dyDescent="0.3">
      <c r="A140" s="3" t="s">
        <v>6</v>
      </c>
      <c r="B140" s="4" t="s">
        <v>7</v>
      </c>
      <c r="C140" s="4" t="s">
        <v>12</v>
      </c>
      <c r="D140" s="11">
        <v>664.76</v>
      </c>
      <c r="E140" s="11">
        <v>102</v>
      </c>
      <c r="G140" s="11">
        <v>881.5</v>
      </c>
      <c r="J140" t="s">
        <v>93</v>
      </c>
      <c r="K140">
        <v>2025</v>
      </c>
      <c r="L140" s="11">
        <f>IFERROR(VLOOKUP(C139,[1]LT!$L$2:$AA$19,16,0),0)</f>
        <v>26.550539744847885</v>
      </c>
    </row>
    <row r="141" spans="1:12" ht="15.75" thickBot="1" x14ac:dyDescent="0.3">
      <c r="A141" s="3" t="s">
        <v>6</v>
      </c>
      <c r="B141" s="4" t="s">
        <v>7</v>
      </c>
      <c r="C141" s="4" t="s">
        <v>15</v>
      </c>
      <c r="D141" s="11">
        <v>1380.29</v>
      </c>
      <c r="E141" s="11">
        <v>69.8</v>
      </c>
      <c r="G141" s="11">
        <v>284.08999999999997</v>
      </c>
      <c r="H141" s="11">
        <v>73.8</v>
      </c>
      <c r="J141" t="s">
        <v>93</v>
      </c>
      <c r="K141">
        <v>2025</v>
      </c>
      <c r="L141" s="11">
        <f>IFERROR(VLOOKUP(C140,[1]LT!$L$2:$AA$19,16,0),0)</f>
        <v>28.747196738022424</v>
      </c>
    </row>
    <row r="142" spans="1:12" ht="15.75" thickBot="1" x14ac:dyDescent="0.3">
      <c r="A142" s="3" t="s">
        <v>6</v>
      </c>
      <c r="B142" s="4" t="s">
        <v>7</v>
      </c>
      <c r="C142" s="4" t="s">
        <v>8</v>
      </c>
      <c r="D142" s="11">
        <v>820.98</v>
      </c>
      <c r="E142" s="11">
        <v>114.95</v>
      </c>
      <c r="J142" t="s">
        <v>93</v>
      </c>
      <c r="K142">
        <v>2025</v>
      </c>
      <c r="L142" s="11">
        <f>IFERROR(VLOOKUP(C141,[1]LT!$L$2:$AA$19,16,0),0)</f>
        <v>22.504118616144975</v>
      </c>
    </row>
    <row r="143" spans="1:12" ht="15.75" thickBot="1" x14ac:dyDescent="0.3">
      <c r="A143" s="3" t="s">
        <v>42</v>
      </c>
      <c r="B143" s="4" t="s">
        <v>43</v>
      </c>
      <c r="C143" s="4" t="s">
        <v>44</v>
      </c>
      <c r="D143" s="11">
        <v>273.42</v>
      </c>
      <c r="J143" t="s">
        <v>93</v>
      </c>
      <c r="K143">
        <v>2025</v>
      </c>
      <c r="L143" s="11">
        <f>IFERROR(VLOOKUP(C142,[1]LT!$L$2:$AA$19,16,0),0)</f>
        <v>19.964817320703652</v>
      </c>
    </row>
    <row r="144" spans="1:12" ht="15.75" thickBot="1" x14ac:dyDescent="0.3">
      <c r="A144" s="3" t="s">
        <v>20</v>
      </c>
      <c r="B144" s="4" t="s">
        <v>21</v>
      </c>
      <c r="C144" s="4" t="s">
        <v>22</v>
      </c>
      <c r="D144" s="11">
        <v>275.48</v>
      </c>
      <c r="J144" t="s">
        <v>93</v>
      </c>
      <c r="K144">
        <v>2025</v>
      </c>
      <c r="L144" s="11">
        <f>IFERROR(VLOOKUP(C143,[1]LT!$L$2:$AA$19,16,0),0)</f>
        <v>0</v>
      </c>
    </row>
    <row r="145" spans="1:12" ht="15.75" thickBot="1" x14ac:dyDescent="0.3">
      <c r="A145" s="3" t="s">
        <v>17</v>
      </c>
      <c r="B145" s="4" t="s">
        <v>28</v>
      </c>
      <c r="C145" s="4" t="s">
        <v>29</v>
      </c>
      <c r="D145" s="11">
        <v>227.15</v>
      </c>
      <c r="E145" s="11">
        <v>154.30000000000001</v>
      </c>
      <c r="J145" t="s">
        <v>93</v>
      </c>
      <c r="K145">
        <v>2025</v>
      </c>
      <c r="L145" s="11">
        <f>IFERROR(VLOOKUP(C144,[1]LT!$L$2:$AA$19,16,0),0)</f>
        <v>7.1377322229340168</v>
      </c>
    </row>
    <row r="146" spans="1:12" ht="15.75" thickBot="1" x14ac:dyDescent="0.3">
      <c r="A146" s="3" t="s">
        <v>17</v>
      </c>
      <c r="B146" s="4" t="s">
        <v>31</v>
      </c>
      <c r="C146" s="4" t="s">
        <v>32</v>
      </c>
      <c r="D146" s="11">
        <v>152.6</v>
      </c>
      <c r="E146" s="11">
        <v>154.30000000000001</v>
      </c>
      <c r="J146" t="s">
        <v>93</v>
      </c>
      <c r="K146">
        <v>2025</v>
      </c>
      <c r="L146" s="11">
        <f>IFERROR(VLOOKUP(C145,[1]LT!$L$2:$AA$19,16,0),0)</f>
        <v>6.7315357561547478</v>
      </c>
    </row>
    <row r="147" spans="1:12" ht="15.75" thickBot="1" x14ac:dyDescent="0.3">
      <c r="A147" s="3" t="s">
        <v>17</v>
      </c>
      <c r="B147" s="4" t="s">
        <v>31</v>
      </c>
      <c r="C147" s="4" t="s">
        <v>34</v>
      </c>
      <c r="D147" s="11">
        <v>359.43</v>
      </c>
      <c r="E147" s="11">
        <v>183.1</v>
      </c>
      <c r="J147" t="s">
        <v>93</v>
      </c>
      <c r="K147">
        <v>2025</v>
      </c>
      <c r="L147" s="11">
        <f>IFERROR(VLOOKUP(C146,[1]LT!$L$2:$AA$19,16,0),0)</f>
        <v>5.9129943502824851</v>
      </c>
    </row>
    <row r="148" spans="1:12" ht="15.75" thickBot="1" x14ac:dyDescent="0.3">
      <c r="A148" s="3" t="s">
        <v>24</v>
      </c>
      <c r="B148" s="4" t="s">
        <v>25</v>
      </c>
      <c r="C148" s="4" t="s">
        <v>26</v>
      </c>
      <c r="E148" s="11">
        <v>37.79</v>
      </c>
      <c r="J148" t="s">
        <v>93</v>
      </c>
      <c r="K148">
        <v>2025</v>
      </c>
      <c r="L148" s="11">
        <f>IFERROR(VLOOKUP(C147,[1]LT!$L$2:$AA$19,16,0),0)</f>
        <v>8.5189807592303683</v>
      </c>
    </row>
    <row r="149" spans="1:12" ht="15.75" thickBot="1" x14ac:dyDescent="0.3">
      <c r="A149" s="3" t="s">
        <v>36</v>
      </c>
      <c r="B149" s="4" t="s">
        <v>37</v>
      </c>
      <c r="C149" s="4" t="s">
        <v>38</v>
      </c>
      <c r="D149" s="11">
        <v>786.01</v>
      </c>
      <c r="E149" s="11">
        <v>177.13</v>
      </c>
      <c r="I149" s="11">
        <v>228.58</v>
      </c>
      <c r="J149" t="s">
        <v>93</v>
      </c>
      <c r="K149">
        <v>2025</v>
      </c>
      <c r="L149" s="11">
        <f>IFERROR(VLOOKUP(C148,[1]LT!$L$2:$AA$19,16,0),0)</f>
        <v>0</v>
      </c>
    </row>
    <row r="150" spans="1:12" ht="15.75" thickBot="1" x14ac:dyDescent="0.3">
      <c r="A150" s="3" t="s">
        <v>36</v>
      </c>
      <c r="B150" s="4" t="s">
        <v>37</v>
      </c>
      <c r="C150" s="4" t="s">
        <v>40</v>
      </c>
      <c r="D150" s="11">
        <v>1286.24</v>
      </c>
      <c r="E150" s="11">
        <v>212.88</v>
      </c>
      <c r="I150" s="11">
        <v>228.58</v>
      </c>
      <c r="J150" t="s">
        <v>93</v>
      </c>
      <c r="K150">
        <v>2025</v>
      </c>
      <c r="L150" s="11">
        <f>IFERROR(VLOOKUP(C149,[1]LT!$L$2:$AA$19,16,0),0)</f>
        <v>30.025247971145173</v>
      </c>
    </row>
    <row r="151" spans="1:12" ht="15.75" thickBot="1" x14ac:dyDescent="0.3">
      <c r="A151" s="3" t="s">
        <v>24</v>
      </c>
      <c r="B151" s="4" t="s">
        <v>25</v>
      </c>
      <c r="C151" s="4" t="s">
        <v>50</v>
      </c>
      <c r="E151" s="11">
        <v>128.29</v>
      </c>
      <c r="J151" t="s">
        <v>93</v>
      </c>
      <c r="K151">
        <v>2025</v>
      </c>
      <c r="L151" s="11">
        <f>IFERROR(VLOOKUP(C150,[1]LT!$L$2:$AA$19,16,0),0)</f>
        <v>29.155609167671898</v>
      </c>
    </row>
    <row r="152" spans="1:12" ht="15.75" thickBot="1" x14ac:dyDescent="0.3">
      <c r="A152" s="3" t="s">
        <v>46</v>
      </c>
      <c r="B152" s="4" t="s">
        <v>47</v>
      </c>
      <c r="C152" s="4" t="s">
        <v>48</v>
      </c>
      <c r="J152" t="s">
        <v>93</v>
      </c>
      <c r="K152">
        <v>2025</v>
      </c>
      <c r="L152" s="11">
        <f>IFERROR(VLOOKUP(C151,[1]LT!$L$2:$AA$19,16,0),0)</f>
        <v>0</v>
      </c>
    </row>
    <row r="153" spans="1:12" ht="15.75" thickBot="1" x14ac:dyDescent="0.3">
      <c r="A153" s="3" t="s">
        <v>52</v>
      </c>
      <c r="B153" s="4" t="s">
        <v>53</v>
      </c>
      <c r="C153" s="4" t="s">
        <v>54</v>
      </c>
      <c r="G153" s="11">
        <v>761.19</v>
      </c>
      <c r="I153" s="11">
        <v>400.59</v>
      </c>
      <c r="J153" t="s">
        <v>93</v>
      </c>
      <c r="K153">
        <v>2025</v>
      </c>
      <c r="L153" s="11">
        <f>IFERROR(VLOOKUP(C152,[1]LT!$L$2:$AA$19,16,0),0)</f>
        <v>0</v>
      </c>
    </row>
    <row r="154" spans="1:12" ht="15.75" thickBot="1" x14ac:dyDescent="0.3">
      <c r="A154" s="3" t="s">
        <v>17</v>
      </c>
      <c r="B154" s="8">
        <v>220</v>
      </c>
      <c r="C154" s="4" t="s">
        <v>55</v>
      </c>
      <c r="E154" s="11">
        <v>124.78</v>
      </c>
      <c r="J154" t="s">
        <v>93</v>
      </c>
      <c r="K154">
        <v>2025</v>
      </c>
      <c r="L154" s="11">
        <f>IFERROR(VLOOKUP(C153,[1]LT!$L$2:$AA$19,16,0),0)</f>
        <v>0</v>
      </c>
    </row>
    <row r="155" spans="1:12" ht="15.75" thickBot="1" x14ac:dyDescent="0.3">
      <c r="A155" s="3" t="s">
        <v>57</v>
      </c>
      <c r="B155" s="4" t="s">
        <v>58</v>
      </c>
      <c r="C155" s="4" t="s">
        <v>59</v>
      </c>
      <c r="J155" t="s">
        <v>93</v>
      </c>
      <c r="K155">
        <v>2025</v>
      </c>
      <c r="L155" s="11">
        <f>IFERROR(VLOOKUP(C154,[1]LT!$L$2:$AA$19,16,0),0)</f>
        <v>0</v>
      </c>
    </row>
    <row r="156" spans="1:12" ht="15.75" thickBot="1" x14ac:dyDescent="0.3">
      <c r="A156" s="3" t="s">
        <v>46</v>
      </c>
      <c r="B156" s="4" t="s">
        <v>61</v>
      </c>
      <c r="C156" s="4" t="s">
        <v>62</v>
      </c>
      <c r="J156" t="s">
        <v>93</v>
      </c>
      <c r="K156">
        <v>2025</v>
      </c>
      <c r="L156" s="11">
        <f>IFERROR(VLOOKUP(C155,[1]LT!$L$2:$AA$19,16,0),0)</f>
        <v>0</v>
      </c>
    </row>
    <row r="157" spans="1:12" ht="15.75" thickBot="1" x14ac:dyDescent="0.3">
      <c r="A157" s="3" t="s">
        <v>6</v>
      </c>
      <c r="B157" s="4" t="s">
        <v>7</v>
      </c>
      <c r="C157" s="4" t="s">
        <v>10</v>
      </c>
      <c r="J157" t="s">
        <v>93</v>
      </c>
      <c r="K157">
        <v>2025</v>
      </c>
      <c r="L157" s="11">
        <f>IFERROR(VLOOKUP(C156,[1]LT!$L$2:$AA$19,16,0),0)</f>
        <v>0</v>
      </c>
    </row>
    <row r="158" spans="1:12" x14ac:dyDescent="0.25">
      <c r="A158" s="9" t="s">
        <v>77</v>
      </c>
      <c r="B158" s="7" t="s">
        <v>78</v>
      </c>
      <c r="C158" s="7" t="s">
        <v>76</v>
      </c>
      <c r="D158" s="11">
        <v>204.14</v>
      </c>
      <c r="J158" t="s">
        <v>93</v>
      </c>
      <c r="K158">
        <v>2025</v>
      </c>
      <c r="L158" s="11">
        <f>IFERROR(VLOOKUP(C157,[1]LT!$L$2:$AA$19,16,0),0)</f>
        <v>0</v>
      </c>
    </row>
    <row r="159" spans="1:12" x14ac:dyDescent="0.25">
      <c r="A159" s="9" t="s">
        <v>87</v>
      </c>
      <c r="B159" s="7" t="s">
        <v>80</v>
      </c>
      <c r="C159" s="9" t="s">
        <v>79</v>
      </c>
      <c r="D159" s="11">
        <v>437.15</v>
      </c>
      <c r="E159" s="11">
        <v>248.35</v>
      </c>
      <c r="J159" t="s">
        <v>93</v>
      </c>
      <c r="K159">
        <v>2025</v>
      </c>
      <c r="L159" s="11">
        <f>IFERROR(VLOOKUP(C158,[1]LT!$L$2:$AA$19,16,0),0)</f>
        <v>0</v>
      </c>
    </row>
    <row r="160" spans="1:12" ht="15.75" thickBot="1" x14ac:dyDescent="0.3">
      <c r="A160" s="3" t="s">
        <v>46</v>
      </c>
      <c r="B160" s="4" t="s">
        <v>47</v>
      </c>
      <c r="C160" s="9" t="s">
        <v>88</v>
      </c>
      <c r="G160" s="11">
        <v>690.04</v>
      </c>
      <c r="H160" s="11">
        <v>198.08</v>
      </c>
      <c r="J160" t="s">
        <v>93</v>
      </c>
      <c r="K160">
        <v>2025</v>
      </c>
      <c r="L160" s="11">
        <f>IFERROR(VLOOKUP(C159,[1]LT!$L$2:$AA$19,16,0),0)</f>
        <v>4.9442290486131828</v>
      </c>
    </row>
    <row r="161" spans="1:12" ht="15.75" thickBot="1" x14ac:dyDescent="0.3">
      <c r="A161" s="3" t="s">
        <v>46</v>
      </c>
      <c r="B161" s="4" t="s">
        <v>47</v>
      </c>
      <c r="C161" s="9" t="s">
        <v>91</v>
      </c>
      <c r="E161" s="11">
        <v>11.97</v>
      </c>
      <c r="J161" t="s">
        <v>93</v>
      </c>
      <c r="K161">
        <v>2025</v>
      </c>
      <c r="L161" s="11">
        <f>IFERROR(VLOOKUP(C160,[1]LT!$L$2:$AA$19,16,0),0)</f>
        <v>0</v>
      </c>
    </row>
    <row r="162" spans="1:12" ht="15.75" thickBot="1" x14ac:dyDescent="0.3">
      <c r="A162" s="3" t="s">
        <v>17</v>
      </c>
      <c r="B162" s="4" t="s">
        <v>18</v>
      </c>
      <c r="C162" s="4" t="s">
        <v>19</v>
      </c>
      <c r="E162" s="11">
        <v>34.700000000000003</v>
      </c>
      <c r="J162" t="s">
        <v>94</v>
      </c>
      <c r="K162">
        <v>2025</v>
      </c>
      <c r="L162" s="11">
        <f>IFERROR(VLOOKUP(C161,[1]LT!$L$2:$AA$19,16,0),0)</f>
        <v>0</v>
      </c>
    </row>
    <row r="163" spans="1:12" ht="15.75" thickBot="1" x14ac:dyDescent="0.3">
      <c r="A163" s="3" t="s">
        <v>6</v>
      </c>
      <c r="B163" s="4" t="s">
        <v>7</v>
      </c>
      <c r="C163" s="4" t="s">
        <v>14</v>
      </c>
      <c r="D163" s="11">
        <v>418.44</v>
      </c>
      <c r="E163" s="11">
        <v>42.35</v>
      </c>
      <c r="G163" s="11">
        <v>206.36</v>
      </c>
      <c r="J163" t="s">
        <v>94</v>
      </c>
      <c r="K163">
        <v>2025</v>
      </c>
      <c r="L163" s="11">
        <v>0</v>
      </c>
    </row>
    <row r="164" spans="1:12" ht="15.75" thickBot="1" x14ac:dyDescent="0.3">
      <c r="A164" s="3" t="s">
        <v>6</v>
      </c>
      <c r="B164" s="4" t="s">
        <v>7</v>
      </c>
      <c r="C164" s="4" t="s">
        <v>12</v>
      </c>
      <c r="D164" s="11">
        <v>653.80999999999995</v>
      </c>
      <c r="E164" s="11">
        <v>103.6</v>
      </c>
      <c r="G164" s="11">
        <v>385.46</v>
      </c>
      <c r="J164" t="s">
        <v>94</v>
      </c>
      <c r="K164">
        <v>2025</v>
      </c>
      <c r="L164" s="11">
        <f>IFERROR(VLOOKUP(C163,[1]LT!$L$2:$AA$19,16,0),0)</f>
        <v>26.550539744847885</v>
      </c>
    </row>
    <row r="165" spans="1:12" ht="15.75" thickBot="1" x14ac:dyDescent="0.3">
      <c r="A165" s="3" t="s">
        <v>6</v>
      </c>
      <c r="B165" s="4" t="s">
        <v>7</v>
      </c>
      <c r="C165" s="4" t="s">
        <v>15</v>
      </c>
      <c r="D165" s="11">
        <v>168.25</v>
      </c>
      <c r="J165" t="s">
        <v>94</v>
      </c>
      <c r="K165">
        <v>2025</v>
      </c>
      <c r="L165" s="11">
        <f>IFERROR(VLOOKUP(C164,[1]LT!$L$2:$AA$19,16,0),0)</f>
        <v>28.747196738022424</v>
      </c>
    </row>
    <row r="166" spans="1:12" ht="15.75" thickBot="1" x14ac:dyDescent="0.3">
      <c r="A166" s="3" t="s">
        <v>6</v>
      </c>
      <c r="B166" s="4" t="s">
        <v>7</v>
      </c>
      <c r="C166" s="4" t="s">
        <v>8</v>
      </c>
      <c r="D166" s="11">
        <v>897.71</v>
      </c>
      <c r="E166" s="11">
        <v>190.1</v>
      </c>
      <c r="G166" s="11">
        <v>177.94</v>
      </c>
      <c r="J166" t="s">
        <v>94</v>
      </c>
      <c r="K166">
        <v>2025</v>
      </c>
      <c r="L166" s="11">
        <f>IFERROR(VLOOKUP(C165,[1]LT!$L$2:$AA$19,16,0),0)</f>
        <v>22.504118616144975</v>
      </c>
    </row>
    <row r="167" spans="1:12" ht="15.75" thickBot="1" x14ac:dyDescent="0.3">
      <c r="A167" s="3" t="s">
        <v>42</v>
      </c>
      <c r="B167" s="4" t="s">
        <v>43</v>
      </c>
      <c r="C167" s="4" t="s">
        <v>44</v>
      </c>
      <c r="D167" s="11">
        <v>334.01</v>
      </c>
      <c r="J167" t="s">
        <v>94</v>
      </c>
      <c r="K167">
        <v>2025</v>
      </c>
      <c r="L167" s="11">
        <f>IFERROR(VLOOKUP(C166,[1]LT!$L$2:$AA$19,16,0),0)</f>
        <v>19.964817320703652</v>
      </c>
    </row>
    <row r="168" spans="1:12" ht="15.75" thickBot="1" x14ac:dyDescent="0.3">
      <c r="A168" s="3" t="s">
        <v>20</v>
      </c>
      <c r="B168" s="4" t="s">
        <v>21</v>
      </c>
      <c r="C168" s="4" t="s">
        <v>22</v>
      </c>
      <c r="D168" s="11">
        <v>246.8</v>
      </c>
      <c r="G168" s="11">
        <v>734.05</v>
      </c>
      <c r="J168" t="s">
        <v>94</v>
      </c>
      <c r="K168">
        <v>2025</v>
      </c>
      <c r="L168" s="11">
        <f>IFERROR(VLOOKUP(C167,[1]LT!$L$2:$AA$19,16,0),0)</f>
        <v>0</v>
      </c>
    </row>
    <row r="169" spans="1:12" ht="15.75" thickBot="1" x14ac:dyDescent="0.3">
      <c r="A169" s="3" t="s">
        <v>17</v>
      </c>
      <c r="B169" s="4" t="s">
        <v>28</v>
      </c>
      <c r="C169" s="4" t="s">
        <v>29</v>
      </c>
      <c r="D169" s="11">
        <v>181.45</v>
      </c>
      <c r="E169" s="11">
        <v>54.05</v>
      </c>
      <c r="J169" t="s">
        <v>94</v>
      </c>
      <c r="K169">
        <v>2025</v>
      </c>
      <c r="L169" s="11">
        <f>IFERROR(VLOOKUP(C168,[1]LT!$L$2:$AA$19,16,0),0)</f>
        <v>7.1377322229340168</v>
      </c>
    </row>
    <row r="170" spans="1:12" ht="15.75" thickBot="1" x14ac:dyDescent="0.3">
      <c r="A170" s="3" t="s">
        <v>17</v>
      </c>
      <c r="B170" s="4" t="s">
        <v>31</v>
      </c>
      <c r="C170" s="4" t="s">
        <v>32</v>
      </c>
      <c r="D170" s="11">
        <v>343.8</v>
      </c>
      <c r="E170" s="11">
        <v>160.69999999999999</v>
      </c>
      <c r="J170" t="s">
        <v>94</v>
      </c>
      <c r="K170">
        <v>2025</v>
      </c>
      <c r="L170" s="11">
        <f>IFERROR(VLOOKUP(C169,[1]LT!$L$2:$AA$19,16,0),0)</f>
        <v>6.7315357561547478</v>
      </c>
    </row>
    <row r="171" spans="1:12" ht="15.75" thickBot="1" x14ac:dyDescent="0.3">
      <c r="A171" s="3" t="s">
        <v>17</v>
      </c>
      <c r="B171" s="4" t="s">
        <v>31</v>
      </c>
      <c r="C171" s="4" t="s">
        <v>34</v>
      </c>
      <c r="D171" s="11">
        <v>243.99</v>
      </c>
      <c r="E171" s="11">
        <v>127</v>
      </c>
      <c r="J171" t="s">
        <v>94</v>
      </c>
      <c r="K171">
        <v>2025</v>
      </c>
      <c r="L171" s="11">
        <f>IFERROR(VLOOKUP(C170,[1]LT!$L$2:$AA$19,16,0),0)</f>
        <v>5.9129943502824851</v>
      </c>
    </row>
    <row r="172" spans="1:12" ht="15.75" thickBot="1" x14ac:dyDescent="0.3">
      <c r="A172" s="3" t="s">
        <v>24</v>
      </c>
      <c r="B172" s="4" t="s">
        <v>25</v>
      </c>
      <c r="C172" s="4" t="s">
        <v>26</v>
      </c>
      <c r="E172" s="11">
        <v>6.1</v>
      </c>
      <c r="J172" t="s">
        <v>94</v>
      </c>
      <c r="K172">
        <v>2025</v>
      </c>
      <c r="L172" s="11">
        <f>IFERROR(VLOOKUP(C171,[1]LT!$L$2:$AA$19,16,0),0)</f>
        <v>8.5189807592303683</v>
      </c>
    </row>
    <row r="173" spans="1:12" ht="15.75" thickBot="1" x14ac:dyDescent="0.3">
      <c r="A173" s="3" t="s">
        <v>36</v>
      </c>
      <c r="B173" s="4" t="s">
        <v>37</v>
      </c>
      <c r="C173" s="4" t="s">
        <v>38</v>
      </c>
      <c r="D173" s="11">
        <v>1241.47</v>
      </c>
      <c r="E173" s="11">
        <v>240.1</v>
      </c>
      <c r="J173" t="s">
        <v>94</v>
      </c>
      <c r="K173">
        <v>2025</v>
      </c>
      <c r="L173" s="11">
        <f>IFERROR(VLOOKUP(C172,[1]LT!$L$2:$AA$19,16,0),0)</f>
        <v>0</v>
      </c>
    </row>
    <row r="174" spans="1:12" ht="15.75" thickBot="1" x14ac:dyDescent="0.3">
      <c r="A174" s="3" t="s">
        <v>36</v>
      </c>
      <c r="B174" s="4" t="s">
        <v>37</v>
      </c>
      <c r="C174" s="4" t="s">
        <v>40</v>
      </c>
      <c r="D174" s="11">
        <v>732.56</v>
      </c>
      <c r="E174" s="11">
        <v>125</v>
      </c>
      <c r="J174" t="s">
        <v>94</v>
      </c>
      <c r="K174">
        <v>2025</v>
      </c>
      <c r="L174" s="11">
        <f>IFERROR(VLOOKUP(C173,[1]LT!$L$2:$AA$19,16,0),0)</f>
        <v>30.025247971145173</v>
      </c>
    </row>
    <row r="175" spans="1:12" ht="15.75" thickBot="1" x14ac:dyDescent="0.3">
      <c r="A175" s="3" t="s">
        <v>24</v>
      </c>
      <c r="B175" s="4" t="s">
        <v>25</v>
      </c>
      <c r="C175" s="4" t="s">
        <v>50</v>
      </c>
      <c r="E175" s="11">
        <v>81.849999999999994</v>
      </c>
      <c r="J175" t="s">
        <v>94</v>
      </c>
      <c r="K175">
        <v>2025</v>
      </c>
      <c r="L175" s="11">
        <f>IFERROR(VLOOKUP(C174,[1]LT!$L$2:$AA$19,16,0),0)</f>
        <v>29.155609167671898</v>
      </c>
    </row>
    <row r="176" spans="1:12" ht="15.75" thickBot="1" x14ac:dyDescent="0.3">
      <c r="A176" s="3" t="s">
        <v>46</v>
      </c>
      <c r="B176" s="4" t="s">
        <v>47</v>
      </c>
      <c r="C176" s="4" t="s">
        <v>48</v>
      </c>
      <c r="G176" s="11">
        <v>143.80000000000001</v>
      </c>
      <c r="J176" t="s">
        <v>94</v>
      </c>
      <c r="K176">
        <v>2025</v>
      </c>
      <c r="L176" s="11">
        <f>IFERROR(VLOOKUP(C175,[1]LT!$L$2:$AA$19,16,0),0)</f>
        <v>0</v>
      </c>
    </row>
    <row r="177" spans="1:12" ht="15.75" thickBot="1" x14ac:dyDescent="0.3">
      <c r="A177" s="3" t="s">
        <v>52</v>
      </c>
      <c r="B177" s="4" t="s">
        <v>53</v>
      </c>
      <c r="C177" s="4" t="s">
        <v>54</v>
      </c>
      <c r="J177" t="s">
        <v>94</v>
      </c>
      <c r="K177">
        <v>2025</v>
      </c>
      <c r="L177" s="11">
        <f>IFERROR(VLOOKUP(C176,[1]LT!$L$2:$AA$19,16,0),0)</f>
        <v>0</v>
      </c>
    </row>
    <row r="178" spans="1:12" ht="15.75" thickBot="1" x14ac:dyDescent="0.3">
      <c r="A178" s="3" t="s">
        <v>17</v>
      </c>
      <c r="B178" s="8">
        <v>220</v>
      </c>
      <c r="C178" s="4" t="s">
        <v>55</v>
      </c>
      <c r="E178" s="11">
        <v>113.65</v>
      </c>
      <c r="J178" t="s">
        <v>94</v>
      </c>
      <c r="K178">
        <v>2025</v>
      </c>
      <c r="L178" s="11">
        <f>IFERROR(VLOOKUP(C177,[1]LT!$L$2:$AA$19,16,0),0)</f>
        <v>0</v>
      </c>
    </row>
    <row r="179" spans="1:12" ht="15.75" thickBot="1" x14ac:dyDescent="0.3">
      <c r="A179" s="3" t="s">
        <v>57</v>
      </c>
      <c r="B179" s="4" t="s">
        <v>58</v>
      </c>
      <c r="C179" s="4" t="s">
        <v>59</v>
      </c>
      <c r="J179" t="s">
        <v>94</v>
      </c>
      <c r="K179">
        <v>2025</v>
      </c>
      <c r="L179" s="11">
        <f>IFERROR(VLOOKUP(C178,[1]LT!$L$2:$AA$19,16,0),0)</f>
        <v>0</v>
      </c>
    </row>
    <row r="180" spans="1:12" ht="15.75" thickBot="1" x14ac:dyDescent="0.3">
      <c r="A180" s="3" t="s">
        <v>46</v>
      </c>
      <c r="B180" s="4" t="s">
        <v>61</v>
      </c>
      <c r="C180" s="4" t="s">
        <v>62</v>
      </c>
      <c r="J180" t="s">
        <v>94</v>
      </c>
      <c r="K180">
        <v>2025</v>
      </c>
      <c r="L180" s="11">
        <f>IFERROR(VLOOKUP(C179,[1]LT!$L$2:$AA$19,16,0),0)</f>
        <v>0</v>
      </c>
    </row>
    <row r="181" spans="1:12" ht="15.75" thickBot="1" x14ac:dyDescent="0.3">
      <c r="A181" s="3" t="s">
        <v>6</v>
      </c>
      <c r="B181" s="4" t="s">
        <v>7</v>
      </c>
      <c r="C181" s="4" t="s">
        <v>10</v>
      </c>
      <c r="D181" s="11">
        <v>1289.45</v>
      </c>
      <c r="J181" t="s">
        <v>94</v>
      </c>
      <c r="K181">
        <v>2025</v>
      </c>
      <c r="L181" s="11">
        <f>IFERROR(VLOOKUP(C180,[1]LT!$L$2:$AA$19,16,0),0)</f>
        <v>0</v>
      </c>
    </row>
    <row r="182" spans="1:12" x14ac:dyDescent="0.25">
      <c r="A182" s="9" t="s">
        <v>77</v>
      </c>
      <c r="B182" s="7" t="s">
        <v>78</v>
      </c>
      <c r="C182" s="7" t="s">
        <v>76</v>
      </c>
      <c r="D182" s="11">
        <v>162.1</v>
      </c>
      <c r="J182" t="s">
        <v>94</v>
      </c>
      <c r="K182">
        <v>2025</v>
      </c>
      <c r="L182" s="11">
        <f>IFERROR(VLOOKUP(C181,[1]LT!$L$2:$AA$19,16,0),0)</f>
        <v>0</v>
      </c>
    </row>
    <row r="183" spans="1:12" x14ac:dyDescent="0.25">
      <c r="A183" s="9" t="s">
        <v>87</v>
      </c>
      <c r="B183" s="7" t="s">
        <v>80</v>
      </c>
      <c r="C183" s="9" t="s">
        <v>79</v>
      </c>
      <c r="D183" s="11">
        <v>343.23</v>
      </c>
      <c r="E183" s="11">
        <v>219.3</v>
      </c>
      <c r="F183" s="11">
        <v>2.1</v>
      </c>
      <c r="J183" t="s">
        <v>94</v>
      </c>
      <c r="K183">
        <v>2025</v>
      </c>
      <c r="L183" s="11">
        <f>IFERROR(VLOOKUP(C182,[1]LT!$L$2:$AA$19,16,0),0)</f>
        <v>0</v>
      </c>
    </row>
    <row r="184" spans="1:12" ht="15.75" thickBot="1" x14ac:dyDescent="0.3">
      <c r="A184" s="3" t="s">
        <v>46</v>
      </c>
      <c r="B184" s="4" t="s">
        <v>47</v>
      </c>
      <c r="C184" s="9" t="s">
        <v>88</v>
      </c>
      <c r="J184" t="s">
        <v>94</v>
      </c>
      <c r="K184">
        <v>2025</v>
      </c>
      <c r="L184" s="11">
        <f>IFERROR(VLOOKUP(C183,[1]LT!$L$2:$AA$19,16,0),0)</f>
        <v>4.9442290486131828</v>
      </c>
    </row>
    <row r="185" spans="1:12" ht="15.75" thickBot="1" x14ac:dyDescent="0.3">
      <c r="A185" s="3" t="s">
        <v>46</v>
      </c>
      <c r="B185" s="4" t="s">
        <v>47</v>
      </c>
      <c r="C185" s="9" t="s">
        <v>91</v>
      </c>
      <c r="E185" s="11">
        <v>5.55</v>
      </c>
      <c r="J185" t="s">
        <v>94</v>
      </c>
      <c r="K185">
        <v>2025</v>
      </c>
      <c r="L185" s="11">
        <f>IFERROR(VLOOKUP(C184,[1]LT!$L$2:$AA$19,16,0),0)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2025-06-02T10:16:40Z</dcterms:created>
  <dcterms:modified xsi:type="dcterms:W3CDTF">2025-09-26T13:29:09Z</dcterms:modified>
</cp:coreProperties>
</file>