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paulo\Documents\Downloads\"/>
    </mc:Choice>
  </mc:AlternateContent>
  <xr:revisionPtr revIDLastSave="0" documentId="13_ncr:1_{74C86E8E-5A78-4B64-8311-8149E1CE8CC8}" xr6:coauthVersionLast="47" xr6:coauthVersionMax="47" xr10:uidLastSave="{00000000-0000-0000-0000-000000000000}"/>
  <bookViews>
    <workbookView xWindow="-90" yWindow="-90" windowWidth="19380" windowHeight="10260" tabRatio="0" firstSheet="1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4" l="1"/>
  <c r="A31" i="3"/>
  <c r="A22" i="3"/>
  <c r="A12" i="3"/>
</calcChain>
</file>

<file path=xl/sharedStrings.xml><?xml version="1.0" encoding="utf-8"?>
<sst xmlns="http://schemas.openxmlformats.org/spreadsheetml/2006/main" count="2024" uniqueCount="325">
  <si>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</si>
  <si>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</si>
  <si>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</si>
  <si>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</si>
  <si>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</si>
  <si>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</si>
  <si>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</si>
  <si>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</si>
  <si>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</si>
  <si>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</si>
  <si>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</si>
  <si>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</si>
  <si>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</si>
  <si>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</si>
  <si>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</si>
  <si>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</si>
  <si>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</si>
  <si>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</si>
  <si>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</si>
  <si>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</si>
  <si>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</si>
  <si>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</si>
  <si>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</si>
  <si>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</si>
  <si>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</si>
  <si>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</si>
  <si>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</si>
  <si>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</si>
  <si>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</si>
  <si>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</si>
  <si>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</si>
  <si>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</si>
  <si>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</si>
  <si>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</si>
  <si>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</si>
  <si>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</si>
  <si>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</si>
  <si>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</si>
  <si>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</si>
  <si>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</si>
  <si>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</si>
  <si>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</si>
  <si>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</si>
  <si>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</si>
  <si>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</si>
  <si>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</si>
  <si>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</si>
  <si>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</si>
  <si>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</si>
  <si>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</si>
  <si>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</si>
  <si>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</si>
  <si>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</si>
  <si>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</si>
  <si>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</si>
  <si>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</si>
  <si>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</si>
  <si>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</si>
  <si>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</si>
  <si>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</si>
  <si>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</si>
  <si>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</si>
  <si>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</si>
  <si>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</si>
  <si>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</si>
  <si>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</si>
  <si>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</si>
  <si>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</si>
  <si>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</si>
  <si>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</si>
  <si>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</si>
  <si>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</si>
  <si>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</si>
  <si>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</si>
  <si>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</si>
  <si>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</si>
  <si>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</si>
  <si>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</si>
  <si>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</si>
  <si>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</si>
  <si>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</si>
  <si>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</si>
  <si>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</si>
  <si>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</si>
  <si>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</si>
  <si>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</si>
  <si>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</si>
  <si>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</si>
  <si>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</si>
  <si>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</si>
  <si>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</si>
  <si>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</si>
  <si>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</si>
  <si>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</si>
  <si>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</si>
  <si>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</si>
  <si>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</si>
  <si>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</si>
  <si>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</si>
  <si>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</si>
  <si>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</si>
  <si>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</si>
  <si>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</si>
  <si>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</si>
  <si>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</si>
  <si>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</si>
  <si>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</si>
  <si>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</si>
  <si>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</si>
  <si>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</si>
  <si>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</si>
  <si>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</si>
  <si>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</si>
  <si>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</si>
  <si>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</si>
  <si>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</si>
  <si>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</si>
  <si>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</si>
  <si>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</si>
  <si>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</si>
  <si>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</si>
  <si>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</si>
  <si>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</si>
  <si>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</si>
  <si>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</si>
  <si>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</si>
  <si>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</si>
  <si>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</si>
  <si>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</si>
  <si>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</si>
  <si>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</si>
  <si>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</si>
  <si>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</si>
  <si>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</si>
  <si>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</si>
  <si>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</si>
  <si>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</si>
  <si>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</si>
  <si>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</si>
  <si>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</si>
  <si>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</si>
  <si>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</si>
  <si>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</si>
  <si>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</si>
  <si>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</si>
  <si>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</si>
  <si>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</si>
  <si>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</si>
  <si>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</si>
  <si>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</si>
  <si>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</si>
  <si>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</si>
  <si>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</si>
  <si>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</si>
  <si>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</si>
  <si>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</si>
  <si>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</si>
  <si>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</si>
  <si>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</si>
  <si>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</si>
  <si>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</si>
  <si>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</si>
  <si>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</si>
  <si>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</si>
  <si>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</si>
  <si>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</si>
  <si>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</si>
  <si>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</si>
  <si>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</si>
  <si>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</si>
  <si>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</si>
  <si>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</si>
  <si>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</si>
  <si>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</si>
  <si>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</si>
  <si>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</si>
  <si>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</si>
  <si>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</si>
  <si>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</si>
  <si>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</si>
  <si>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</si>
  <si>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</si>
  <si>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</si>
  <si>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</si>
  <si>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</si>
  <si>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</si>
  <si>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</si>
  <si>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</si>
  <si>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</si>
  <si>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</si>
  <si>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</si>
  <si>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</si>
  <si>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</si>
  <si>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</si>
  <si>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</si>
  <si>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</si>
  <si>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</si>
  <si>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</si>
  <si>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</si>
  <si>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</si>
  <si>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</si>
  <si>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</si>
  <si>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</si>
  <si>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</si>
  <si>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</si>
  <si>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</si>
  <si>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</si>
  <si>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</si>
  <si>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</si>
  <si>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</si>
  <si>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</si>
  <si>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</si>
  <si>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</si>
  <si>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</si>
  <si>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</si>
  <si>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</si>
  <si>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</si>
  <si>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</si>
  <si>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</si>
  <si>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</si>
  <si>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</si>
  <si>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</si>
  <si>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</si>
  <si>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</si>
  <si>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</si>
  <si>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</si>
  <si>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</si>
  <si>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</si>
  <si>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</si>
  <si>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</si>
  <si>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</si>
  <si>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</si>
  <si>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</si>
  <si>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</si>
  <si>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</si>
  <si>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</si>
  <si>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</si>
  <si>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</si>
  <si>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</si>
  <si>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</si>
  <si>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</si>
  <si>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</si>
  <si>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</si>
  <si>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</si>
  <si>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</si>
  <si>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</si>
  <si>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</si>
  <si>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</si>
  <si>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</si>
  <si>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</si>
  <si>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</si>
  <si>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</si>
  <si>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</si>
  <si>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</si>
  <si>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</si>
  <si>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</si>
  <si>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</si>
  <si>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</si>
  <si>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</si>
  <si>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</si>
  <si>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</si>
  <si>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</si>
  <si>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</si>
  <si>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</si>
  <si>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</si>
  <si>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</si>
  <si>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</si>
  <si>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</si>
  <si>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</si>
  <si>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</si>
  <si>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</si>
  <si>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</si>
  <si>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</si>
  <si>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</si>
  <si>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</si>
  <si>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</si>
  <si>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</si>
  <si>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</si>
  <si>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</si>
  <si>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</si>
  <si>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</si>
  <si>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</si>
  <si>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</si>
  <si>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</si>
  <si>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</si>
  <si>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</si>
  <si>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</si>
  <si>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</si>
  <si>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</si>
  <si>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</si>
  <si>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</si>
  <si>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</si>
  <si>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</si>
  <si>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</si>
  <si>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</si>
  <si>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</si>
  <si>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</si>
  <si>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</si>
  <si>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</si>
  <si>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</si>
  <si>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</si>
  <si>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</si>
  <si>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</si>
  <si>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</si>
  <si>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</si>
  <si>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</si>
  <si>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</si>
  <si>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</si>
  <si>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</si>
  <si>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</si>
  <si>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</si>
  <si>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</si>
  <si>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</si>
  <si>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</si>
  <si>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</si>
  <si>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 xml:space="preserve">Pergunta 2: </t>
  </si>
  <si>
    <t xml:space="preserve">Pergunta 1: </t>
  </si>
  <si>
    <t>Qual o faturamento total de vendas de planos anuais?</t>
  </si>
  <si>
    <t>Qual o faturamento total de vendas de planos anuais com renovação automática?</t>
  </si>
  <si>
    <t>Soma de Total Value</t>
  </si>
  <si>
    <t>XBOX GAME PASS SUBSCRIPTION SALES</t>
  </si>
  <si>
    <t>Soma de EA Play Season Pass</t>
  </si>
  <si>
    <t>Soma de Minecraft Season Pass Price</t>
  </si>
  <si>
    <t>Total de vendas Minecraft season pass?</t>
  </si>
  <si>
    <t>Total de vendas EA season pass?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</si>
</sst>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7" formatCode="&quot;R$&quot;\ #,##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5BF6A8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4" fillId="0" borderId="3" xfId="3" applyBorder="1"/>
    <xf numFmtId="0" fontId="4" fillId="0" borderId="3" xfId="3" applyBorder="1" applyAlignment="1">
      <alignment horizontal="left" vertical="center"/>
    </xf>
    <xf numFmtId="167" fontId="0" fillId="0" borderId="0" xfId="0" applyNumberFormat="1"/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19">
    <dxf>
      <fill>
        <patternFill>
          <fgColor rgb="FF5BF6A8"/>
          <bgColor theme="6" tint="0.59996337778862885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fgColor rgb="FF5BF6A8"/>
          <bgColor theme="6" tint="0.79998168889431442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fgColor rgb="FF5BF6A8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3" defaultTableStyle="TableStyleMedium2" defaultPivotStyle="PivotStyleLight16">
    <tableStyle name="Estilo de Segmentação de Dados 1" pivot="0" table="0" count="7" xr9:uid="{F472E4AB-9997-49A8-AACE-EBE6E1A9BE86}">
      <tableStyleElement type="wholeTable" dxfId="1"/>
      <tableStyleElement type="headerRow" dxfId="0"/>
    </tableStyle>
    <tableStyle name="Estilo de Segmentação de Dados 1 2" pivot="0" table="0" count="3" xr9:uid="{4BA828EF-2506-4970-A8DA-29710CBD8CEF}">
      <tableStyleElement type="wholeTable" dxfId="3"/>
      <tableStyleElement type="headerRow" dxfId="2"/>
    </tableStyle>
    <tableStyle name="Estilo de Segmentação de Dados 2" pivot="0" table="0" count="1" xr9:uid="{3E3333C9-560E-48E8-872E-0EF884921206}">
      <tableStyleElement type="headerRow" dxfId="4"/>
    </tableStyle>
  </tableStyles>
  <colors>
    <mruColors>
      <color rgb="FF5BF6A8"/>
      <color rgb="FFE8E6E9"/>
      <color rgb="FF00FF00"/>
      <color rgb="FF000000"/>
      <color rgb="FF22C55E"/>
      <color rgb="FFE0E0E0"/>
      <color rgb="FFEDEDED"/>
      <color rgb="FFF7F8FC"/>
      <color rgb="FF2AE6B1"/>
      <color rgb="FF9BC848"/>
    </mruColors>
  </colors>
  <extLst>
    <ext xmlns:x14="http://schemas.microsoft.com/office/spreadsheetml/2009/9/main" uri="{46F421CA-312F-682f-3DD2-61675219B42D}">
      <x14:dxfs count="6">
        <dxf>
          <fill>
            <patternFill>
              <fgColor rgb="FF5BF6A8"/>
            </patternFill>
          </fill>
        </dxf>
        <dxf>
          <fill>
            <patternFill>
              <fgColor rgb="FFE8E6E9"/>
              <bgColor theme="0" tint="-4.9989318521683403E-2"/>
            </patternFill>
          </fill>
        </dxf>
        <dxf>
          <fill>
            <patternFill>
              <fgColor rgb="FF5BF6A8"/>
              <bgColor theme="6" tint="0.79998168889431442"/>
            </patternFill>
          </fill>
        </dxf>
        <dxf>
          <fill>
            <patternFill patternType="none">
              <bgColor auto="1"/>
            </patternFill>
          </fill>
        </dxf>
        <dxf>
          <fill>
            <patternFill patternType="solid">
              <fgColor rgb="FF5BF6A8"/>
              <bgColor theme="6" tint="0.79998168889431442"/>
            </patternFill>
          </fill>
        </dxf>
        <dxf>
          <fill>
            <patternFill>
              <fgColor rgb="FF5BF6A8"/>
            </patternFill>
          </fill>
        </dxf>
      </x14:dxfs>
    </ext>
    <ext xmlns:x14="http://schemas.microsoft.com/office/spreadsheetml/2009/9/main" uri="{EB79DEF2-80B8-43e5-95BD-54CBDDF9020C}">
      <x14:slicerStyles defaultSlicerStyle="Estilo de Segmentação de Dados 1">
        <x14:slicerStyle name="Estilo de Segmentação de Dados 1">
          <x14:slicerStyleElements>
            <x14:slicerStyleElement type="unselectedItemWithData" dxfId="4"/>
            <x14:slicerStyleElement type="unselectedItemWithNoData" dxfId="3"/>
            <x14:slicerStyleElement type="selectedItemWithData" dxfId="2"/>
            <x14:slicerStyleElement type="selectedItemWithNoData" dxfId="1"/>
            <x14:slicerStyleElement type="hoveredSelectedItemWithData" dxfId="0"/>
          </x14:slicerStyleElements>
        </x14:slicerStyle>
        <x14:slicerStyle name="Estilo de Segmentação de Dados 1 2">
          <x14:slicerStyleElements>
            <x14:slicerStyleElement type="selectedItemWithData" dxfId="5"/>
          </x14:slicerStyleElements>
        </x14:slicerStyle>
        <x14:slicerStyle name="Estilo de Segmentação de Dados 2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[base_xbox.xlsx]C̳álculos!Tabela dinâmica1</c:name>
    <c:fmtId val="2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>
            <a:glow rad="63500">
              <a:schemeClr val="accent6">
                <a:satMod val="175000"/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161152512003784E-2"/>
          <c:y val="6.0047745909918925E-2"/>
          <c:w val="0.88657713337997879"/>
          <c:h val="0.87990450818016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>
              <a:glow rad="63500">
                <a:schemeClr val="accent6">
                  <a:satMod val="175000"/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2-4762-BF51-E7F99955B3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67685920"/>
        <c:axId val="1967687840"/>
      </c:barChart>
      <c:catAx>
        <c:axId val="196768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7687840"/>
        <c:crosses val="autoZero"/>
        <c:auto val="1"/>
        <c:lblAlgn val="ctr"/>
        <c:lblOffset val="100"/>
        <c:noMultiLvlLbl val="0"/>
      </c:catAx>
      <c:valAx>
        <c:axId val="196768784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6768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349874"/>
          <a:ext cx="1549476" cy="7397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10</xdr:row>
      <xdr:rowOff>0</xdr:rowOff>
    </xdr:from>
    <xdr:to>
      <xdr:col>12</xdr:col>
      <xdr:colOff>304800</xdr:colOff>
      <xdr:row>11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304800</xdr:colOff>
      <xdr:row>11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10</xdr:col>
      <xdr:colOff>599282</xdr:colOff>
      <xdr:row>26</xdr:row>
      <xdr:rowOff>59531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E1225011-EC46-C631-D5B1-87D492534B00}"/>
            </a:ext>
          </a:extLst>
        </xdr:cNvPr>
        <xdr:cNvGrpSpPr/>
      </xdr:nvGrpSpPr>
      <xdr:grpSpPr>
        <a:xfrm>
          <a:off x="1928813" y="2762250"/>
          <a:ext cx="5734844" cy="2484437"/>
          <a:chOff x="1726406" y="769937"/>
          <a:chExt cx="3996532" cy="2289969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B8FC1A6D-C746-99A8-ED5A-8C2CFDAA65CF}"/>
              </a:ext>
            </a:extLst>
          </xdr:cNvPr>
          <xdr:cNvSpPr/>
        </xdr:nvSpPr>
        <xdr:spPr>
          <a:xfrm>
            <a:off x="1726406" y="769937"/>
            <a:ext cx="3996532" cy="2289969"/>
          </a:xfrm>
          <a:prstGeom prst="round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6F09C3B8-316A-4A00-9FED-9D4FE5709AB8}"/>
              </a:ext>
            </a:extLst>
          </xdr:cNvPr>
          <xdr:cNvGraphicFramePr>
            <a:graphicFrameLocks/>
          </xdr:cNvGraphicFramePr>
        </xdr:nvGraphicFramePr>
        <xdr:xfrm>
          <a:off x="1853407" y="896938"/>
          <a:ext cx="3762374" cy="203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 editAs="oneCell">
    <xdr:from>
      <xdr:col>0</xdr:col>
      <xdr:colOff>0</xdr:colOff>
      <xdr:row>2</xdr:row>
      <xdr:rowOff>19845</xdr:rowOff>
    </xdr:from>
    <xdr:to>
      <xdr:col>1</xdr:col>
      <xdr:colOff>0</xdr:colOff>
      <xdr:row>9</xdr:row>
      <xdr:rowOff>7939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420ACD27-C2FC-4CEB-81E2-98305393C0B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85814"/>
              <a:ext cx="1928813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0</xdr:colOff>
      <xdr:row>1</xdr:row>
      <xdr:rowOff>0</xdr:rowOff>
    </xdr:from>
    <xdr:to>
      <xdr:col>10</xdr:col>
      <xdr:colOff>432593</xdr:colOff>
      <xdr:row>1</xdr:row>
      <xdr:rowOff>452248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B9135EE-44F5-4539-B48F-BC29B80C9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1656" y="186531"/>
          <a:ext cx="1654968" cy="45224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5</xdr:col>
      <xdr:colOff>309563</xdr:colOff>
      <xdr:row>4</xdr:row>
      <xdr:rowOff>91281</xdr:rowOff>
    </xdr:to>
    <xdr:sp macro="" textlink="">
      <xdr:nvSpPr>
        <xdr:cNvPr id="8" name="Seta: Pentágono 7">
          <a:extLst>
            <a:ext uri="{FF2B5EF4-FFF2-40B4-BE49-F238E27FC236}">
              <a16:creationId xmlns:a16="http://schemas.microsoft.com/office/drawing/2014/main" id="{7B002E72-43A0-1C8E-A0D2-2CF09DB0A496}"/>
            </a:ext>
          </a:extLst>
        </xdr:cNvPr>
        <xdr:cNvSpPr/>
      </xdr:nvSpPr>
      <xdr:spPr>
        <a:xfrm>
          <a:off x="1718469" y="785813"/>
          <a:ext cx="2389188" cy="186531"/>
        </a:xfrm>
        <a:prstGeom prst="homePlate">
          <a:avLst/>
        </a:prstGeom>
        <a:solidFill>
          <a:srgbClr val="5BF6A8"/>
        </a:solidFill>
        <a:ln>
          <a:solidFill>
            <a:srgbClr val="5BF6A8"/>
          </a:solidFill>
        </a:ln>
        <a:effectLst>
          <a:glow rad="2286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Total</a:t>
          </a:r>
          <a:r>
            <a:rPr lang="pt-BR" sz="1100" baseline="0"/>
            <a:t> subscription EA SEASON PASS</a:t>
          </a:r>
          <a:endParaRPr lang="pt-BR" sz="1100"/>
        </a:p>
      </xdr:txBody>
    </xdr:sp>
    <xdr:clientData/>
  </xdr:twoCellAnchor>
  <xdr:twoCellAnchor>
    <xdr:from>
      <xdr:col>1</xdr:col>
      <xdr:colOff>0</xdr:colOff>
      <xdr:row>5</xdr:row>
      <xdr:rowOff>67469</xdr:rowOff>
    </xdr:from>
    <xdr:to>
      <xdr:col>6</xdr:col>
      <xdr:colOff>0</xdr:colOff>
      <xdr:row>8</xdr:row>
      <xdr:rowOff>165374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4D2BAAE8-CB74-B722-C975-0F8C1ACC182B}"/>
            </a:ext>
          </a:extLst>
        </xdr:cNvPr>
        <xdr:cNvGrpSpPr/>
      </xdr:nvGrpSpPr>
      <xdr:grpSpPr>
        <a:xfrm>
          <a:off x="1928813" y="1166813"/>
          <a:ext cx="2690812" cy="828155"/>
          <a:chOff x="1718469" y="1000126"/>
          <a:chExt cx="2690812" cy="828154"/>
        </a:xfrm>
        <a:effectLst>
          <a:glow rad="63500">
            <a:schemeClr val="accent6">
              <a:satMod val="175000"/>
              <a:alpha val="40000"/>
            </a:schemeClr>
          </a:glow>
        </a:effectLst>
      </xdr:grpSpPr>
      <xdr:sp macro="" textlink="C̳álculos!A22">
        <xdr:nvSpPr>
          <xdr:cNvPr id="7" name="Retângulo: Único Canto Recortado 6">
            <a:extLst>
              <a:ext uri="{FF2B5EF4-FFF2-40B4-BE49-F238E27FC236}">
                <a16:creationId xmlns:a16="http://schemas.microsoft.com/office/drawing/2014/main" id="{F70FAD6B-590F-54AA-F79F-65BF841D62A4}"/>
              </a:ext>
            </a:extLst>
          </xdr:cNvPr>
          <xdr:cNvSpPr/>
        </xdr:nvSpPr>
        <xdr:spPr>
          <a:xfrm>
            <a:off x="1718469" y="1000126"/>
            <a:ext cx="2690812" cy="674687"/>
          </a:xfrm>
          <a:prstGeom prst="snip1Rect">
            <a:avLst/>
          </a:prstGeom>
          <a:solidFill>
            <a:srgbClr val="5BF6A8"/>
          </a:solidFill>
          <a:ln>
            <a:solidFill>
              <a:srgbClr val="5BF6A8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r"/>
            <a:fld id="{04CAAA32-7453-4A57-BDFF-8E17163D154A}" type="TxLink">
              <a:rPr lang="en-US" sz="2400" b="0" i="0" u="none" strike="noStrike" cap="none" spc="0">
                <a:ln w="0"/>
                <a:solidFill>
                  <a:srgbClr val="00B05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j-lt"/>
              </a:rPr>
              <a:t>R$ 1.350</a:t>
            </a:fld>
            <a:endParaRPr lang="pt-BR" sz="48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j-lt"/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AC0B876E-F00D-44AB-8543-123DA35F82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64531" y="1016000"/>
            <a:ext cx="1059656" cy="81228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226219</xdr:colOff>
      <xdr:row>5</xdr:row>
      <xdr:rowOff>55563</xdr:rowOff>
    </xdr:from>
    <xdr:to>
      <xdr:col>11</xdr:col>
      <xdr:colOff>0</xdr:colOff>
      <xdr:row>8</xdr:row>
      <xdr:rowOff>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E4A26C0D-CA3E-3BF3-5E04-44C1666F9B2A}"/>
            </a:ext>
          </a:extLst>
        </xdr:cNvPr>
        <xdr:cNvGrpSpPr/>
      </xdr:nvGrpSpPr>
      <xdr:grpSpPr>
        <a:xfrm>
          <a:off x="4845844" y="1154907"/>
          <a:ext cx="2829719" cy="674687"/>
          <a:chOff x="4806156" y="1016000"/>
          <a:chExt cx="2543969" cy="674687"/>
        </a:xfrm>
        <a:effectLst>
          <a:glow rad="63500">
            <a:schemeClr val="accent6">
              <a:satMod val="175000"/>
              <a:alpha val="40000"/>
            </a:schemeClr>
          </a:glow>
        </a:effectLst>
      </xdr:grpSpPr>
      <xdr:sp macro="" textlink="C̳álculos!A31">
        <xdr:nvSpPr>
          <xdr:cNvPr id="11" name="Retângulo: Único Canto Recortado 10">
            <a:extLst>
              <a:ext uri="{FF2B5EF4-FFF2-40B4-BE49-F238E27FC236}">
                <a16:creationId xmlns:a16="http://schemas.microsoft.com/office/drawing/2014/main" id="{B077438E-EE29-4403-8711-2F72D81CA450}"/>
              </a:ext>
            </a:extLst>
          </xdr:cNvPr>
          <xdr:cNvSpPr/>
        </xdr:nvSpPr>
        <xdr:spPr>
          <a:xfrm>
            <a:off x="4806156" y="1016000"/>
            <a:ext cx="2543969" cy="674687"/>
          </a:xfrm>
          <a:prstGeom prst="snip1Rect">
            <a:avLst/>
          </a:prstGeom>
          <a:solidFill>
            <a:srgbClr val="5BF6A8"/>
          </a:solidFill>
          <a:ln>
            <a:solidFill>
              <a:srgbClr val="5BF6A8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marL="0" indent="0" algn="r"/>
            <a:fld id="{979D25CF-3DEA-4CDB-BD97-2C55874E9DF8}" type="TxLink">
              <a:rPr lang="en-US" sz="2400" b="0" i="0" u="none" strike="noStrike" cap="none" spc="0">
                <a:ln w="0"/>
                <a:solidFill>
                  <a:srgbClr val="00B05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j-lt"/>
                <a:ea typeface="+mn-ea"/>
                <a:cs typeface="+mn-cs"/>
              </a:rPr>
              <a:pPr marL="0" indent="0" algn="r"/>
              <a:t>R$ 1.800</a:t>
            </a:fld>
            <a:endParaRPr lang="pt-BR" sz="2400" b="0" i="0" u="none" strike="noStrike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j-lt"/>
              <a:ea typeface="+mn-ea"/>
              <a:cs typeface="+mn-cs"/>
            </a:endParaRPr>
          </a:p>
        </xdr:txBody>
      </xdr:sp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F7FB6F95-0CDB-4444-9568-8EB18DE5C017}"/>
              </a:ext>
            </a:extLst>
          </xdr:cNvPr>
          <xdr:cNvGrpSpPr/>
        </xdr:nvGrpSpPr>
        <xdr:grpSpPr>
          <a:xfrm>
            <a:off x="4822032" y="1139031"/>
            <a:ext cx="1222375" cy="420688"/>
            <a:chOff x="3495675" y="5400674"/>
            <a:chExt cx="1549476" cy="752476"/>
          </a:xfrm>
        </xdr:grpSpPr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9BC26D56-48DA-8D27-9317-B32CA0082BB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5" name="Gráfico 14">
              <a:extLst>
                <a:ext uri="{FF2B5EF4-FFF2-40B4-BE49-F238E27FC236}">
                  <a16:creationId xmlns:a16="http://schemas.microsoft.com/office/drawing/2014/main" id="{D30451F4-70A1-92B3-95E5-6FD7B77EF5F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6</xdr:col>
      <xdr:colOff>214312</xdr:colOff>
      <xdr:row>3</xdr:row>
      <xdr:rowOff>0</xdr:rowOff>
    </xdr:from>
    <xdr:to>
      <xdr:col>10</xdr:col>
      <xdr:colOff>158750</xdr:colOff>
      <xdr:row>4</xdr:row>
      <xdr:rowOff>91281</xdr:rowOff>
    </xdr:to>
    <xdr:sp macro="" textlink="">
      <xdr:nvSpPr>
        <xdr:cNvPr id="16" name="Seta: Pentágono 15">
          <a:extLst>
            <a:ext uri="{FF2B5EF4-FFF2-40B4-BE49-F238E27FC236}">
              <a16:creationId xmlns:a16="http://schemas.microsoft.com/office/drawing/2014/main" id="{8DA77B9E-3B5A-44CD-B9D2-1409E396768B}"/>
            </a:ext>
          </a:extLst>
        </xdr:cNvPr>
        <xdr:cNvSpPr/>
      </xdr:nvSpPr>
      <xdr:spPr>
        <a:xfrm>
          <a:off x="4623593" y="785813"/>
          <a:ext cx="2389188" cy="186531"/>
        </a:xfrm>
        <a:prstGeom prst="homePlate">
          <a:avLst/>
        </a:prstGeom>
        <a:solidFill>
          <a:srgbClr val="5BF6A8"/>
        </a:solidFill>
        <a:ln>
          <a:solidFill>
            <a:srgbClr val="5BF6A8"/>
          </a:solidFill>
        </a:ln>
        <a:effectLst>
          <a:glow rad="2286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50"/>
            <a:t>Total</a:t>
          </a:r>
          <a:r>
            <a:rPr lang="pt-BR" sz="1050" baseline="0"/>
            <a:t> subscription MINECRAFT SEASON PASS</a:t>
          </a:r>
          <a:endParaRPr lang="pt-BR" sz="1050"/>
        </a:p>
      </xdr:txBody>
    </xdr:sp>
    <xdr:clientData/>
  </xdr:twoCellAnchor>
  <xdr:twoCellAnchor>
    <xdr:from>
      <xdr:col>1</xdr:col>
      <xdr:colOff>182562</xdr:colOff>
      <xdr:row>11</xdr:row>
      <xdr:rowOff>0</xdr:rowOff>
    </xdr:from>
    <xdr:to>
      <xdr:col>7</xdr:col>
      <xdr:colOff>547687</xdr:colOff>
      <xdr:row>12</xdr:row>
      <xdr:rowOff>0</xdr:rowOff>
    </xdr:to>
    <xdr:sp macro="" textlink="">
      <xdr:nvSpPr>
        <xdr:cNvPr id="17" name="Seta: Pentágono 16">
          <a:extLst>
            <a:ext uri="{FF2B5EF4-FFF2-40B4-BE49-F238E27FC236}">
              <a16:creationId xmlns:a16="http://schemas.microsoft.com/office/drawing/2014/main" id="{B52FC77E-95E3-40E4-8B06-361F23B6F181}"/>
            </a:ext>
          </a:extLst>
        </xdr:cNvPr>
        <xdr:cNvSpPr/>
      </xdr:nvSpPr>
      <xdr:spPr>
        <a:xfrm>
          <a:off x="1901031" y="2389188"/>
          <a:ext cx="3667125" cy="186531"/>
        </a:xfrm>
        <a:prstGeom prst="homePlate">
          <a:avLst/>
        </a:prstGeom>
        <a:solidFill>
          <a:srgbClr val="5BF6A8"/>
        </a:solidFill>
        <a:ln>
          <a:solidFill>
            <a:srgbClr val="5BF6A8"/>
          </a:solidFill>
        </a:ln>
        <a:effectLst>
          <a:glow rad="127000">
            <a:srgbClr val="5BF6A8"/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Total</a:t>
          </a:r>
          <a:r>
            <a:rPr lang="pt-BR" sz="1100" baseline="0"/>
            <a:t> subscription XBOX GAMEPASS</a:t>
          </a:r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43655</xdr:rowOff>
    </xdr:from>
    <xdr:to>
      <xdr:col>0</xdr:col>
      <xdr:colOff>695325</xdr:colOff>
      <xdr:row>1</xdr:row>
      <xdr:rowOff>456406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D05774B0-5E4D-40A2-AB14-C1F219DAAF0F}"/>
            </a:ext>
          </a:extLst>
        </xdr:cNvPr>
        <xdr:cNvSpPr/>
      </xdr:nvSpPr>
      <xdr:spPr>
        <a:xfrm>
          <a:off x="0" y="43655"/>
          <a:ext cx="695325" cy="682626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1023144</xdr:colOff>
      <xdr:row>0</xdr:row>
      <xdr:rowOff>34131</xdr:rowOff>
    </xdr:from>
    <xdr:to>
      <xdr:col>1</xdr:col>
      <xdr:colOff>0</xdr:colOff>
      <xdr:row>1</xdr:row>
      <xdr:rowOff>446882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7C9DBED2-1DDC-494A-A384-AD4EF3DA1F9C}"/>
            </a:ext>
          </a:extLst>
        </xdr:cNvPr>
        <xdr:cNvSpPr/>
      </xdr:nvSpPr>
      <xdr:spPr>
        <a:xfrm>
          <a:off x="1023144" y="34131"/>
          <a:ext cx="695325" cy="682626"/>
        </a:xfrm>
        <a:prstGeom prst="ellipse">
          <a:avLst/>
        </a:prstGeom>
        <a:blipFill>
          <a:blip xmlns:r="http://schemas.openxmlformats.org/officeDocument/2006/relationships" r:embed="rId8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Malagutti" refreshedDate="45796.428825694442" createdVersion="8" refreshedVersion="8" minRefreshableVersion="3" recordCount="295" xr:uid="{2BA86A8F-B395-4E34-AA0E-0C45B8BACA9B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1035963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x v="0"/>
    <x v="0"/>
    <s v="Yes"/>
    <n v="20"/>
    <n v="5"/>
    <n v="60"/>
  </r>
  <r>
    <n v="3232"/>
    <s v="Maria Oliveira"/>
    <x v="1"/>
    <d v="2024-01-15T00:00:00"/>
    <x v="1"/>
    <n v="5"/>
    <x v="1"/>
    <x v="1"/>
    <x v="1"/>
    <s v="No"/>
    <n v="0"/>
    <n v="0"/>
    <n v="5"/>
  </r>
  <r>
    <n v="3233"/>
    <s v="Lucas Fernandes"/>
    <x v="2"/>
    <d v="2024-02-10T00:00:00"/>
    <x v="0"/>
    <n v="10"/>
    <x v="2"/>
    <x v="1"/>
    <x v="1"/>
    <s v="Yes"/>
    <n v="20"/>
    <n v="10"/>
    <n v="20"/>
  </r>
  <r>
    <n v="3234"/>
    <s v="Ana Souza"/>
    <x v="0"/>
    <d v="2024-02-20T00:00:00"/>
    <x v="1"/>
    <n v="15"/>
    <x v="0"/>
    <x v="0"/>
    <x v="0"/>
    <s v="Yes"/>
    <n v="20"/>
    <n v="3"/>
    <n v="62"/>
  </r>
  <r>
    <n v="3235"/>
    <s v="Pedro Gonçalves"/>
    <x v="1"/>
    <d v="2024-03-05T00:00:00"/>
    <x v="0"/>
    <n v="5"/>
    <x v="0"/>
    <x v="1"/>
    <x v="1"/>
    <s v="No"/>
    <n v="0"/>
    <n v="1"/>
    <n v="4"/>
  </r>
  <r>
    <n v="3236"/>
    <s v="Felipe Costa"/>
    <x v="2"/>
    <d v="2024-03-02T00:00:00"/>
    <x v="1"/>
    <n v="10"/>
    <x v="0"/>
    <x v="1"/>
    <x v="1"/>
    <s v="Yes"/>
    <n v="20"/>
    <n v="2"/>
    <n v="28"/>
  </r>
  <r>
    <n v="3237"/>
    <s v="Camila Ribeiro"/>
    <x v="0"/>
    <d v="2024-03-03T00:00:00"/>
    <x v="0"/>
    <n v="15"/>
    <x v="2"/>
    <x v="0"/>
    <x v="0"/>
    <s v="Yes"/>
    <n v="20"/>
    <n v="10"/>
    <n v="55"/>
  </r>
  <r>
    <n v="3238"/>
    <s v="André Mendes"/>
    <x v="1"/>
    <d v="2024-03-04T00:00:00"/>
    <x v="0"/>
    <n v="5"/>
    <x v="1"/>
    <x v="1"/>
    <x v="1"/>
    <s v="No"/>
    <n v="0"/>
    <n v="0"/>
    <n v="5"/>
  </r>
  <r>
    <n v="3239"/>
    <s v="Sofia Almeida"/>
    <x v="0"/>
    <d v="2024-03-05T00:00:00"/>
    <x v="1"/>
    <n v="15"/>
    <x v="0"/>
    <x v="0"/>
    <x v="0"/>
    <s v="Yes"/>
    <n v="20"/>
    <n v="5"/>
    <n v="60"/>
  </r>
  <r>
    <n v="3240"/>
    <s v="Bruno Martins"/>
    <x v="2"/>
    <d v="2024-03-06T00:00:00"/>
    <x v="0"/>
    <n v="10"/>
    <x v="2"/>
    <x v="1"/>
    <x v="1"/>
    <s v="Yes"/>
    <n v="20"/>
    <n v="15"/>
    <n v="15"/>
  </r>
  <r>
    <n v="3241"/>
    <s v="Rita Castro"/>
    <x v="1"/>
    <d v="2024-03-07T00:00:00"/>
    <x v="1"/>
    <n v="5"/>
    <x v="0"/>
    <x v="1"/>
    <x v="1"/>
    <s v="No"/>
    <n v="0"/>
    <n v="1"/>
    <n v="4"/>
  </r>
  <r>
    <n v="3242"/>
    <s v="Marco Túlio"/>
    <x v="0"/>
    <d v="2024-03-08T00:00:00"/>
    <x v="0"/>
    <n v="15"/>
    <x v="1"/>
    <x v="0"/>
    <x v="0"/>
    <s v="Yes"/>
    <n v="20"/>
    <n v="20"/>
    <n v="45"/>
  </r>
  <r>
    <n v="3243"/>
    <s v="Lívia Silveira"/>
    <x v="2"/>
    <d v="2024-03-09T00:00:00"/>
    <x v="1"/>
    <n v="10"/>
    <x v="0"/>
    <x v="1"/>
    <x v="1"/>
    <s v="Yes"/>
    <n v="20"/>
    <n v="10"/>
    <n v="20"/>
  </r>
  <r>
    <n v="3244"/>
    <s v="Diogo Sousa"/>
    <x v="1"/>
    <d v="2024-03-10T00:00:00"/>
    <x v="0"/>
    <n v="5"/>
    <x v="2"/>
    <x v="1"/>
    <x v="1"/>
    <s v="No"/>
    <n v="0"/>
    <n v="0"/>
    <n v="5"/>
  </r>
  <r>
    <n v="3245"/>
    <s v="Fernanda Lima"/>
    <x v="0"/>
    <d v="2024-03-11T00:00:00"/>
    <x v="1"/>
    <n v="15"/>
    <x v="0"/>
    <x v="0"/>
    <x v="0"/>
    <s v="Yes"/>
    <n v="20"/>
    <n v="8"/>
    <n v="57"/>
  </r>
  <r>
    <n v="3246"/>
    <s v="Caio Pereira"/>
    <x v="2"/>
    <d v="2024-03-12T00:00:00"/>
    <x v="0"/>
    <n v="10"/>
    <x v="1"/>
    <x v="1"/>
    <x v="1"/>
    <s v="Yes"/>
    <n v="20"/>
    <n v="12"/>
    <n v="18"/>
  </r>
  <r>
    <n v="3247"/>
    <s v="Beatriz Gomes"/>
    <x v="1"/>
    <d v="2024-03-13T00:00:00"/>
    <x v="1"/>
    <n v="5"/>
    <x v="0"/>
    <x v="1"/>
    <x v="1"/>
    <s v="No"/>
    <n v="0"/>
    <n v="2"/>
    <n v="3"/>
  </r>
  <r>
    <n v="3248"/>
    <s v="Cesar Oliveira"/>
    <x v="0"/>
    <d v="2024-03-14T00:00:00"/>
    <x v="0"/>
    <n v="15"/>
    <x v="2"/>
    <x v="0"/>
    <x v="0"/>
    <s v="Yes"/>
    <n v="20"/>
    <n v="7"/>
    <n v="58"/>
  </r>
  <r>
    <n v="3249"/>
    <s v="Débora Machado"/>
    <x v="2"/>
    <d v="2024-03-15T00:00:00"/>
    <x v="1"/>
    <n v="10"/>
    <x v="0"/>
    <x v="1"/>
    <x v="1"/>
    <s v="Yes"/>
    <n v="20"/>
    <n v="5"/>
    <n v="25"/>
  </r>
  <r>
    <n v="3250"/>
    <s v="Eduardo Vargas"/>
    <x v="1"/>
    <d v="2024-03-16T00:00:00"/>
    <x v="0"/>
    <n v="5"/>
    <x v="1"/>
    <x v="1"/>
    <x v="1"/>
    <s v="No"/>
    <n v="0"/>
    <n v="0"/>
    <n v="5"/>
  </r>
  <r>
    <n v="3251"/>
    <s v="Gabriela Santos"/>
    <x v="0"/>
    <d v="2024-03-17T00:00:00"/>
    <x v="1"/>
    <n v="15"/>
    <x v="0"/>
    <x v="0"/>
    <x v="0"/>
    <s v="Yes"/>
    <n v="20"/>
    <n v="3"/>
    <n v="62"/>
  </r>
  <r>
    <n v="3252"/>
    <s v="Henrique Dias"/>
    <x v="2"/>
    <d v="2024-03-18T00:00:00"/>
    <x v="0"/>
    <n v="10"/>
    <x v="2"/>
    <x v="1"/>
    <x v="1"/>
    <s v="Yes"/>
    <n v="20"/>
    <n v="15"/>
    <n v="15"/>
  </r>
  <r>
    <n v="3253"/>
    <s v="Isabela Moreira"/>
    <x v="1"/>
    <d v="2024-03-19T00:00:00"/>
    <x v="1"/>
    <n v="5"/>
    <x v="0"/>
    <x v="1"/>
    <x v="1"/>
    <s v="No"/>
    <n v="0"/>
    <n v="1"/>
    <n v="4"/>
  </r>
  <r>
    <n v="3254"/>
    <s v="Joaquim Barbosa"/>
    <x v="0"/>
    <d v="2024-03-20T00:00:00"/>
    <x v="0"/>
    <n v="15"/>
    <x v="1"/>
    <x v="0"/>
    <x v="0"/>
    <s v="Yes"/>
    <n v="20"/>
    <n v="20"/>
    <n v="45"/>
  </r>
  <r>
    <n v="3255"/>
    <s v="Lara Rocha"/>
    <x v="2"/>
    <d v="2024-03-21T00:00:00"/>
    <x v="1"/>
    <n v="10"/>
    <x v="0"/>
    <x v="1"/>
    <x v="1"/>
    <s v="Yes"/>
    <n v="20"/>
    <n v="10"/>
    <n v="20"/>
  </r>
  <r>
    <n v="3256"/>
    <s v="Matheus Silva"/>
    <x v="1"/>
    <d v="2024-03-22T00:00:00"/>
    <x v="0"/>
    <n v="5"/>
    <x v="2"/>
    <x v="1"/>
    <x v="1"/>
    <s v="No"/>
    <n v="0"/>
    <n v="0"/>
    <n v="5"/>
  </r>
  <r>
    <n v="3257"/>
    <s v="Nicole Costa"/>
    <x v="0"/>
    <d v="2024-03-23T00:00:00"/>
    <x v="1"/>
    <n v="15"/>
    <x v="0"/>
    <x v="0"/>
    <x v="0"/>
    <s v="Yes"/>
    <n v="20"/>
    <n v="5"/>
    <n v="60"/>
  </r>
  <r>
    <n v="3258"/>
    <s v="Otávio Mendonça"/>
    <x v="2"/>
    <d v="2024-03-24T00:00:00"/>
    <x v="0"/>
    <n v="10"/>
    <x v="1"/>
    <x v="1"/>
    <x v="1"/>
    <s v="Yes"/>
    <n v="20"/>
    <n v="15"/>
    <n v="15"/>
  </r>
  <r>
    <n v="3259"/>
    <s v="Paula Ferreira"/>
    <x v="1"/>
    <d v="2024-03-25T00:00:00"/>
    <x v="1"/>
    <n v="5"/>
    <x v="0"/>
    <x v="1"/>
    <x v="1"/>
    <s v="No"/>
    <n v="0"/>
    <n v="1"/>
    <n v="4"/>
  </r>
  <r>
    <n v="3260"/>
    <s v="Raquel Alves"/>
    <x v="0"/>
    <d v="2024-03-26T00:00:00"/>
    <x v="0"/>
    <n v="15"/>
    <x v="2"/>
    <x v="0"/>
    <x v="0"/>
    <s v="Yes"/>
    <n v="20"/>
    <n v="7"/>
    <n v="58"/>
  </r>
  <r>
    <n v="3261"/>
    <s v="Samuel Pires"/>
    <x v="2"/>
    <d v="2024-03-27T00:00:00"/>
    <x v="1"/>
    <n v="10"/>
    <x v="0"/>
    <x v="1"/>
    <x v="1"/>
    <s v="Yes"/>
    <n v="20"/>
    <n v="10"/>
    <n v="20"/>
  </r>
  <r>
    <n v="3262"/>
    <s v="Tânia Barros"/>
    <x v="1"/>
    <d v="2024-03-28T00:00:00"/>
    <x v="0"/>
    <n v="5"/>
    <x v="1"/>
    <x v="1"/>
    <x v="1"/>
    <s v="No"/>
    <n v="0"/>
    <n v="0"/>
    <n v="5"/>
  </r>
  <r>
    <n v="3263"/>
    <s v="Vinicius Lima"/>
    <x v="0"/>
    <d v="2024-03-29T00:00:00"/>
    <x v="1"/>
    <n v="15"/>
    <x v="0"/>
    <x v="0"/>
    <x v="0"/>
    <s v="Yes"/>
    <n v="20"/>
    <n v="3"/>
    <n v="62"/>
  </r>
  <r>
    <n v="3264"/>
    <s v="Yasmin Teixeira"/>
    <x v="2"/>
    <d v="2024-03-30T00:00:00"/>
    <x v="0"/>
    <n v="10"/>
    <x v="2"/>
    <x v="1"/>
    <x v="1"/>
    <s v="Yes"/>
    <n v="20"/>
    <n v="15"/>
    <n v="15"/>
  </r>
  <r>
    <n v="3265"/>
    <s v="Zé Carlos"/>
    <x v="1"/>
    <d v="2024-03-31T00:00:00"/>
    <x v="1"/>
    <n v="5"/>
    <x v="0"/>
    <x v="1"/>
    <x v="1"/>
    <s v="No"/>
    <n v="0"/>
    <n v="1"/>
    <n v="4"/>
  </r>
  <r>
    <n v="3266"/>
    <s v="Amanda Nogueira"/>
    <x v="1"/>
    <d v="2024-04-01T00:00:00"/>
    <x v="0"/>
    <n v="5"/>
    <x v="0"/>
    <x v="1"/>
    <x v="1"/>
    <s v="No"/>
    <n v="0"/>
    <n v="0"/>
    <n v="5"/>
  </r>
  <r>
    <n v="3267"/>
    <s v="Bruno Cavalheiro"/>
    <x v="0"/>
    <d v="2024-04-02T00:00:00"/>
    <x v="1"/>
    <n v="15"/>
    <x v="2"/>
    <x v="0"/>
    <x v="0"/>
    <s v="Yes"/>
    <n v="20"/>
    <n v="7"/>
    <n v="58"/>
  </r>
  <r>
    <n v="3268"/>
    <s v="Carla Dias"/>
    <x v="2"/>
    <d v="2024-04-03T00:00:00"/>
    <x v="0"/>
    <n v="10"/>
    <x v="1"/>
    <x v="1"/>
    <x v="1"/>
    <s v="Yes"/>
    <n v="20"/>
    <n v="10"/>
    <n v="20"/>
  </r>
  <r>
    <n v="3269"/>
    <s v="Diego Fontes"/>
    <x v="1"/>
    <d v="2024-04-04T00:00:00"/>
    <x v="1"/>
    <n v="5"/>
    <x v="2"/>
    <x v="1"/>
    <x v="1"/>
    <s v="No"/>
    <n v="0"/>
    <n v="1"/>
    <n v="4"/>
  </r>
  <r>
    <n v="3270"/>
    <s v="Eunice Lima"/>
    <x v="0"/>
    <d v="2024-04-05T00:00:00"/>
    <x v="0"/>
    <n v="15"/>
    <x v="0"/>
    <x v="0"/>
    <x v="0"/>
    <s v="Yes"/>
    <n v="20"/>
    <n v="15"/>
    <n v="50"/>
  </r>
  <r>
    <n v="3271"/>
    <s v="Fábio Martins"/>
    <x v="2"/>
    <d v="2024-04-06T00:00:00"/>
    <x v="1"/>
    <n v="10"/>
    <x v="0"/>
    <x v="1"/>
    <x v="1"/>
    <s v="Yes"/>
    <n v="20"/>
    <n v="5"/>
    <n v="25"/>
  </r>
  <r>
    <n v="3272"/>
    <s v="Gisele Araújo"/>
    <x v="1"/>
    <d v="2024-04-07T00:00:00"/>
    <x v="0"/>
    <n v="5"/>
    <x v="1"/>
    <x v="1"/>
    <x v="1"/>
    <s v="No"/>
    <n v="0"/>
    <n v="0"/>
    <n v="5"/>
  </r>
  <r>
    <n v="3273"/>
    <s v="Hélio Castro"/>
    <x v="0"/>
    <d v="2024-04-08T00:00:00"/>
    <x v="1"/>
    <n v="15"/>
    <x v="2"/>
    <x v="0"/>
    <x v="0"/>
    <s v="Yes"/>
    <n v="20"/>
    <n v="20"/>
    <n v="45"/>
  </r>
  <r>
    <n v="3274"/>
    <s v="Ingrid Menezes"/>
    <x v="2"/>
    <d v="2024-04-09T00:00:00"/>
    <x v="0"/>
    <n v="10"/>
    <x v="2"/>
    <x v="1"/>
    <x v="1"/>
    <s v="Yes"/>
    <n v="20"/>
    <n v="12"/>
    <n v="18"/>
  </r>
  <r>
    <n v="3275"/>
    <s v="Jorge Baptista"/>
    <x v="1"/>
    <d v="2024-04-10T00:00:00"/>
    <x v="1"/>
    <n v="5"/>
    <x v="0"/>
    <x v="1"/>
    <x v="1"/>
    <s v="No"/>
    <n v="0"/>
    <n v="2"/>
    <n v="3"/>
  </r>
  <r>
    <n v="3276"/>
    <s v="Kléber Oliveira"/>
    <x v="0"/>
    <d v="2024-04-11T00:00:00"/>
    <x v="0"/>
    <n v="15"/>
    <x v="1"/>
    <x v="0"/>
    <x v="0"/>
    <s v="Yes"/>
    <n v="20"/>
    <n v="5"/>
    <n v="60"/>
  </r>
  <r>
    <n v="3277"/>
    <s v="Luciana Freitas"/>
    <x v="2"/>
    <d v="2024-04-12T00:00:00"/>
    <x v="1"/>
    <n v="10"/>
    <x v="0"/>
    <x v="1"/>
    <x v="1"/>
    <s v="Yes"/>
    <n v="20"/>
    <n v="10"/>
    <n v="20"/>
  </r>
  <r>
    <n v="3278"/>
    <s v="Márcia Eller"/>
    <x v="1"/>
    <d v="2024-04-13T00:00:00"/>
    <x v="0"/>
    <n v="5"/>
    <x v="2"/>
    <x v="1"/>
    <x v="1"/>
    <s v="No"/>
    <n v="0"/>
    <n v="0"/>
    <n v="5"/>
  </r>
  <r>
    <n v="3279"/>
    <s v="Nilo Peçanha"/>
    <x v="0"/>
    <d v="2024-04-14T00:00:00"/>
    <x v="1"/>
    <n v="15"/>
    <x v="0"/>
    <x v="0"/>
    <x v="0"/>
    <s v="Yes"/>
    <n v="20"/>
    <n v="3"/>
    <n v="62"/>
  </r>
  <r>
    <n v="3280"/>
    <s v="Oscar Neves"/>
    <x v="2"/>
    <d v="2024-04-15T00:00:00"/>
    <x v="0"/>
    <n v="10"/>
    <x v="1"/>
    <x v="1"/>
    <x v="1"/>
    <s v="Yes"/>
    <n v="20"/>
    <n v="15"/>
    <n v="15"/>
  </r>
  <r>
    <n v="3281"/>
    <s v="Patrícia Soares"/>
    <x v="1"/>
    <d v="2024-04-16T00:00:00"/>
    <x v="1"/>
    <n v="5"/>
    <x v="0"/>
    <x v="1"/>
    <x v="1"/>
    <s v="No"/>
    <n v="0"/>
    <n v="1"/>
    <n v="4"/>
  </r>
  <r>
    <n v="3282"/>
    <s v="Quirino Gonçalves"/>
    <x v="0"/>
    <d v="2024-04-17T00:00:00"/>
    <x v="0"/>
    <n v="15"/>
    <x v="2"/>
    <x v="0"/>
    <x v="0"/>
    <s v="Yes"/>
    <n v="20"/>
    <n v="7"/>
    <n v="58"/>
  </r>
  <r>
    <n v="3283"/>
    <s v="Raul Machado"/>
    <x v="2"/>
    <d v="2024-04-18T00:00:00"/>
    <x v="1"/>
    <n v="10"/>
    <x v="0"/>
    <x v="1"/>
    <x v="1"/>
    <s v="Yes"/>
    <n v="20"/>
    <n v="10"/>
    <n v="20"/>
  </r>
  <r>
    <n v="3284"/>
    <s v="Sônia Lobo"/>
    <x v="1"/>
    <d v="2024-04-19T00:00:00"/>
    <x v="0"/>
    <n v="5"/>
    <x v="1"/>
    <x v="1"/>
    <x v="1"/>
    <s v="No"/>
    <n v="0"/>
    <n v="0"/>
    <n v="5"/>
  </r>
  <r>
    <n v="3285"/>
    <s v="Tiago Ramos"/>
    <x v="0"/>
    <d v="2024-04-20T00:00:00"/>
    <x v="1"/>
    <n v="15"/>
    <x v="0"/>
    <x v="0"/>
    <x v="0"/>
    <s v="Yes"/>
    <n v="20"/>
    <n v="20"/>
    <n v="45"/>
  </r>
  <r>
    <n v="3286"/>
    <s v="Ugo Pires"/>
    <x v="2"/>
    <d v="2024-04-21T00:00:00"/>
    <x v="0"/>
    <n v="10"/>
    <x v="2"/>
    <x v="1"/>
    <x v="1"/>
    <s v="Yes"/>
    <n v="20"/>
    <n v="15"/>
    <n v="15"/>
  </r>
  <r>
    <n v="3287"/>
    <s v="Valéria Nobre"/>
    <x v="1"/>
    <d v="2024-04-22T00:00:00"/>
    <x v="1"/>
    <n v="5"/>
    <x v="0"/>
    <x v="1"/>
    <x v="1"/>
    <s v="No"/>
    <n v="0"/>
    <n v="1"/>
    <n v="4"/>
  </r>
  <r>
    <n v="3288"/>
    <s v="William Siqueira"/>
    <x v="0"/>
    <d v="2024-04-23T00:00:00"/>
    <x v="0"/>
    <n v="15"/>
    <x v="1"/>
    <x v="0"/>
    <x v="0"/>
    <s v="Yes"/>
    <n v="20"/>
    <n v="3"/>
    <n v="62"/>
  </r>
  <r>
    <n v="3289"/>
    <s v="Xuxa Meneghel"/>
    <x v="2"/>
    <d v="2024-04-24T00:00:00"/>
    <x v="1"/>
    <n v="10"/>
    <x v="0"/>
    <x v="1"/>
    <x v="1"/>
    <s v="Yes"/>
    <n v="20"/>
    <n v="10"/>
    <n v="20"/>
  </r>
  <r>
    <n v="3290"/>
    <s v="Yara Figueiredo"/>
    <x v="1"/>
    <d v="2024-04-25T00:00:00"/>
    <x v="0"/>
    <n v="5"/>
    <x v="2"/>
    <x v="1"/>
    <x v="1"/>
    <s v="No"/>
    <n v="0"/>
    <n v="0"/>
    <n v="5"/>
  </r>
  <r>
    <n v="3291"/>
    <s v="Zacarias Alves"/>
    <x v="0"/>
    <d v="2024-04-26T00:00:00"/>
    <x v="1"/>
    <n v="15"/>
    <x v="0"/>
    <x v="0"/>
    <x v="0"/>
    <s v="Yes"/>
    <n v="20"/>
    <n v="5"/>
    <n v="60"/>
  </r>
  <r>
    <n v="3292"/>
    <s v="Amanda Bynes"/>
    <x v="2"/>
    <d v="2024-04-27T00:00:00"/>
    <x v="0"/>
    <n v="10"/>
    <x v="1"/>
    <x v="1"/>
    <x v="1"/>
    <s v="Yes"/>
    <n v="20"/>
    <n v="15"/>
    <n v="15"/>
  </r>
  <r>
    <n v="3293"/>
    <s v="Bruno Mars"/>
    <x v="1"/>
    <d v="2024-04-28T00:00:00"/>
    <x v="1"/>
    <n v="5"/>
    <x v="0"/>
    <x v="1"/>
    <x v="1"/>
    <s v="No"/>
    <n v="0"/>
    <n v="1"/>
    <n v="4"/>
  </r>
  <r>
    <n v="3294"/>
    <s v="Carla Bruni"/>
    <x v="0"/>
    <d v="2024-04-29T00:00:00"/>
    <x v="0"/>
    <n v="15"/>
    <x v="2"/>
    <x v="0"/>
    <x v="0"/>
    <s v="Yes"/>
    <n v="20"/>
    <n v="20"/>
    <n v="45"/>
  </r>
  <r>
    <n v="3295"/>
    <s v="Diego Maradona"/>
    <x v="2"/>
    <d v="2024-04-30T00:00:00"/>
    <x v="1"/>
    <n v="10"/>
    <x v="0"/>
    <x v="1"/>
    <x v="1"/>
    <s v="Yes"/>
    <n v="20"/>
    <n v="5"/>
    <n v="25"/>
  </r>
  <r>
    <n v="3296"/>
    <s v="Estela Marques"/>
    <x v="1"/>
    <d v="2024-05-01T00:00:00"/>
    <x v="1"/>
    <n v="5"/>
    <x v="0"/>
    <x v="1"/>
    <x v="1"/>
    <s v="No"/>
    <n v="0"/>
    <n v="0"/>
    <n v="5"/>
  </r>
  <r>
    <n v="3297"/>
    <s v="Fábio Nobre"/>
    <x v="0"/>
    <d v="2024-05-02T00:00:00"/>
    <x v="0"/>
    <n v="15"/>
    <x v="2"/>
    <x v="0"/>
    <x v="0"/>
    <s v="Yes"/>
    <n v="20"/>
    <n v="7"/>
    <n v="58"/>
  </r>
  <r>
    <n v="3298"/>
    <s v="Gabriel Oliveira"/>
    <x v="2"/>
    <d v="2024-05-03T00:00:00"/>
    <x v="1"/>
    <n v="10"/>
    <x v="1"/>
    <x v="1"/>
    <x v="1"/>
    <s v="Yes"/>
    <n v="20"/>
    <n v="10"/>
    <n v="20"/>
  </r>
  <r>
    <n v="3299"/>
    <s v="Helena Santos"/>
    <x v="1"/>
    <d v="2024-05-04T00:00:00"/>
    <x v="0"/>
    <n v="5"/>
    <x v="2"/>
    <x v="1"/>
    <x v="1"/>
    <s v="No"/>
    <n v="0"/>
    <n v="1"/>
    <n v="4"/>
  </r>
  <r>
    <n v="3300"/>
    <s v="Ivan Carvalho"/>
    <x v="0"/>
    <d v="2024-05-05T00:00:00"/>
    <x v="1"/>
    <n v="15"/>
    <x v="0"/>
    <x v="0"/>
    <x v="0"/>
    <s v="Yes"/>
    <n v="20"/>
    <n v="15"/>
    <n v="50"/>
  </r>
  <r>
    <n v="3301"/>
    <s v="Júlia Ferreira"/>
    <x v="2"/>
    <d v="2024-05-06T00:00:00"/>
    <x v="0"/>
    <n v="10"/>
    <x v="0"/>
    <x v="1"/>
    <x v="1"/>
    <s v="Yes"/>
    <n v="20"/>
    <n v="5"/>
    <n v="25"/>
  </r>
  <r>
    <n v="3302"/>
    <s v="Karla Alves"/>
    <x v="1"/>
    <d v="2024-05-07T00:00:00"/>
    <x v="1"/>
    <n v="5"/>
    <x v="1"/>
    <x v="1"/>
    <x v="1"/>
    <s v="No"/>
    <n v="0"/>
    <n v="0"/>
    <n v="5"/>
  </r>
  <r>
    <n v="3303"/>
    <s v="Lucas Mendes"/>
    <x v="0"/>
    <d v="2024-05-08T00:00:00"/>
    <x v="0"/>
    <n v="15"/>
    <x v="2"/>
    <x v="0"/>
    <x v="0"/>
    <s v="Yes"/>
    <n v="20"/>
    <n v="20"/>
    <n v="45"/>
  </r>
  <r>
    <n v="3304"/>
    <s v="Mônica Gomes"/>
    <x v="2"/>
    <d v="2024-05-09T00:00:00"/>
    <x v="1"/>
    <n v="10"/>
    <x v="2"/>
    <x v="1"/>
    <x v="1"/>
    <s v="Yes"/>
    <n v="20"/>
    <n v="12"/>
    <n v="18"/>
  </r>
  <r>
    <n v="3305"/>
    <s v="Norberto Queiroz"/>
    <x v="1"/>
    <d v="2024-05-10T00:00:00"/>
    <x v="0"/>
    <n v="5"/>
    <x v="0"/>
    <x v="1"/>
    <x v="1"/>
    <s v="No"/>
    <n v="0"/>
    <n v="2"/>
    <n v="3"/>
  </r>
  <r>
    <n v="3306"/>
    <s v="Otávio Barros"/>
    <x v="0"/>
    <d v="2024-05-11T00:00:00"/>
    <x v="1"/>
    <n v="15"/>
    <x v="1"/>
    <x v="0"/>
    <x v="0"/>
    <s v="Yes"/>
    <n v="20"/>
    <n v="5"/>
    <n v="60"/>
  </r>
  <r>
    <n v="3307"/>
    <s v="Paula Vieira"/>
    <x v="2"/>
    <d v="2024-05-12T00:00:00"/>
    <x v="0"/>
    <n v="10"/>
    <x v="0"/>
    <x v="1"/>
    <x v="1"/>
    <s v="Yes"/>
    <n v="20"/>
    <n v="10"/>
    <n v="20"/>
  </r>
  <r>
    <n v="3308"/>
    <s v="Quentin Ramos"/>
    <x v="1"/>
    <d v="2024-05-13T00:00:00"/>
    <x v="1"/>
    <n v="5"/>
    <x v="2"/>
    <x v="1"/>
    <x v="1"/>
    <s v="No"/>
    <n v="0"/>
    <n v="0"/>
    <n v="5"/>
  </r>
  <r>
    <n v="3309"/>
    <s v="Raquel Novaes"/>
    <x v="0"/>
    <d v="2024-05-14T00:00:00"/>
    <x v="0"/>
    <n v="15"/>
    <x v="0"/>
    <x v="0"/>
    <x v="0"/>
    <s v="Yes"/>
    <n v="20"/>
    <n v="3"/>
    <n v="62"/>
  </r>
  <r>
    <n v="3310"/>
    <s v="Samantha Lopes"/>
    <x v="2"/>
    <d v="2024-05-15T00:00:00"/>
    <x v="1"/>
    <n v="10"/>
    <x v="1"/>
    <x v="1"/>
    <x v="1"/>
    <s v="Yes"/>
    <n v="20"/>
    <n v="15"/>
    <n v="15"/>
  </r>
  <r>
    <n v="3311"/>
    <s v="Tiago Martins"/>
    <x v="1"/>
    <d v="2024-05-16T00:00:00"/>
    <x v="0"/>
    <n v="5"/>
    <x v="0"/>
    <x v="1"/>
    <x v="1"/>
    <s v="No"/>
    <n v="0"/>
    <n v="1"/>
    <n v="4"/>
  </r>
  <r>
    <n v="3312"/>
    <s v="Ulysses Guimarães"/>
    <x v="0"/>
    <d v="2024-05-17T00:00:00"/>
    <x v="1"/>
    <n v="15"/>
    <x v="2"/>
    <x v="0"/>
    <x v="0"/>
    <s v="Yes"/>
    <n v="20"/>
    <n v="7"/>
    <n v="58"/>
  </r>
  <r>
    <n v="3313"/>
    <s v="Vanessa Silva"/>
    <x v="2"/>
    <d v="2024-05-18T00:00:00"/>
    <x v="0"/>
    <n v="10"/>
    <x v="0"/>
    <x v="1"/>
    <x v="1"/>
    <s v="Yes"/>
    <n v="20"/>
    <n v="10"/>
    <n v="20"/>
  </r>
  <r>
    <n v="3314"/>
    <s v="William Carneiro"/>
    <x v="1"/>
    <d v="2024-05-19T00:00:00"/>
    <x v="1"/>
    <n v="5"/>
    <x v="1"/>
    <x v="1"/>
    <x v="1"/>
    <s v="No"/>
    <n v="0"/>
    <n v="0"/>
    <n v="5"/>
  </r>
  <r>
    <n v="3315"/>
    <s v="Ximena Rocha"/>
    <x v="0"/>
    <d v="2024-05-20T00:00:00"/>
    <x v="0"/>
    <n v="15"/>
    <x v="0"/>
    <x v="0"/>
    <x v="0"/>
    <s v="Yes"/>
    <n v="20"/>
    <n v="20"/>
    <n v="45"/>
  </r>
  <r>
    <n v="3316"/>
    <s v="Yasmin Figueiredo"/>
    <x v="2"/>
    <d v="2024-05-21T00:00:00"/>
    <x v="1"/>
    <n v="10"/>
    <x v="2"/>
    <x v="1"/>
    <x v="1"/>
    <s v="Yes"/>
    <n v="20"/>
    <n v="15"/>
    <n v="15"/>
  </r>
  <r>
    <n v="3317"/>
    <s v="Zara Cunha"/>
    <x v="1"/>
    <d v="2024-05-22T00:00:00"/>
    <x v="0"/>
    <n v="5"/>
    <x v="0"/>
    <x v="1"/>
    <x v="1"/>
    <s v="No"/>
    <n v="0"/>
    <n v="1"/>
    <n v="4"/>
  </r>
  <r>
    <n v="3318"/>
    <s v="Alan Teixeira"/>
    <x v="0"/>
    <d v="2024-05-23T00:00:00"/>
    <x v="1"/>
    <n v="15"/>
    <x v="1"/>
    <x v="0"/>
    <x v="0"/>
    <s v="Yes"/>
    <n v="20"/>
    <n v="3"/>
    <n v="62"/>
  </r>
  <r>
    <n v="3319"/>
    <s v="Bárbara Oliveira"/>
    <x v="2"/>
    <d v="2024-05-24T00:00:00"/>
    <x v="0"/>
    <n v="10"/>
    <x v="0"/>
    <x v="1"/>
    <x v="1"/>
    <s v="Yes"/>
    <n v="20"/>
    <n v="10"/>
    <n v="20"/>
  </r>
  <r>
    <n v="3320"/>
    <s v="Carlos Junqueira"/>
    <x v="1"/>
    <d v="2024-05-25T00:00:00"/>
    <x v="1"/>
    <n v="5"/>
    <x v="2"/>
    <x v="1"/>
    <x v="1"/>
    <s v="No"/>
    <n v="0"/>
    <n v="0"/>
    <n v="5"/>
  </r>
  <r>
    <n v="3321"/>
    <s v="Daniela Moura"/>
    <x v="0"/>
    <d v="2024-05-26T00:00:00"/>
    <x v="0"/>
    <n v="15"/>
    <x v="0"/>
    <x v="0"/>
    <x v="0"/>
    <s v="Yes"/>
    <n v="20"/>
    <n v="5"/>
    <n v="60"/>
  </r>
  <r>
    <n v="3322"/>
    <s v="Eduardo Lima"/>
    <x v="2"/>
    <d v="2024-05-27T00:00:00"/>
    <x v="1"/>
    <n v="10"/>
    <x v="1"/>
    <x v="1"/>
    <x v="1"/>
    <s v="Yes"/>
    <n v="20"/>
    <n v="15"/>
    <n v="15"/>
  </r>
  <r>
    <n v="3323"/>
    <s v="Fabiana Araújo"/>
    <x v="1"/>
    <d v="2024-05-28T00:00:00"/>
    <x v="0"/>
    <n v="5"/>
    <x v="0"/>
    <x v="1"/>
    <x v="1"/>
    <s v="No"/>
    <n v="0"/>
    <n v="1"/>
    <n v="4"/>
  </r>
  <r>
    <n v="3324"/>
    <s v="Geraldo Ribeiro"/>
    <x v="0"/>
    <d v="2024-05-29T00:00:00"/>
    <x v="1"/>
    <n v="15"/>
    <x v="2"/>
    <x v="0"/>
    <x v="0"/>
    <s v="Yes"/>
    <n v="20"/>
    <n v="20"/>
    <n v="45"/>
  </r>
  <r>
    <n v="3325"/>
    <s v="Héctor Vargas"/>
    <x v="2"/>
    <d v="2024-05-30T00:00:00"/>
    <x v="0"/>
    <n v="10"/>
    <x v="2"/>
    <x v="1"/>
    <x v="1"/>
    <s v="Yes"/>
    <n v="20"/>
    <n v="15"/>
    <n v="15"/>
  </r>
  <r>
    <n v="3326"/>
    <s v="Isabela Fonseca"/>
    <x v="1"/>
    <d v="2024-05-31T00:00:00"/>
    <x v="1"/>
    <n v="5"/>
    <x v="1"/>
    <x v="1"/>
    <x v="1"/>
    <s v="No"/>
    <n v="0"/>
    <n v="0"/>
    <n v="5"/>
  </r>
  <r>
    <n v="3327"/>
    <s v="João Pedro Almeida"/>
    <x v="0"/>
    <d v="2024-06-01T00:00:00"/>
    <x v="0"/>
    <n v="15"/>
    <x v="0"/>
    <x v="0"/>
    <x v="0"/>
    <s v="Yes"/>
    <n v="20"/>
    <n v="7"/>
    <n v="58"/>
  </r>
  <r>
    <n v="3328"/>
    <s v="Klara Costa"/>
    <x v="2"/>
    <d v="2024-06-02T00:00:00"/>
    <x v="1"/>
    <n v="10"/>
    <x v="1"/>
    <x v="1"/>
    <x v="1"/>
    <s v="Yes"/>
    <n v="20"/>
    <n v="10"/>
    <n v="20"/>
  </r>
  <r>
    <n v="3329"/>
    <s v="Luciana Mendes"/>
    <x v="1"/>
    <d v="2024-06-03T00:00:00"/>
    <x v="0"/>
    <n v="5"/>
    <x v="2"/>
    <x v="1"/>
    <x v="1"/>
    <s v="No"/>
    <n v="0"/>
    <n v="1"/>
    <n v="4"/>
  </r>
  <r>
    <n v="3330"/>
    <s v="Marcelo Gouveia"/>
    <x v="0"/>
    <d v="2024-06-04T00:00:00"/>
    <x v="1"/>
    <n v="15"/>
    <x v="0"/>
    <x v="0"/>
    <x v="0"/>
    <s v="Yes"/>
    <n v="20"/>
    <n v="15"/>
    <n v="50"/>
  </r>
  <r>
    <n v="3331"/>
    <s v="Nívea Borges"/>
    <x v="2"/>
    <d v="2024-06-05T00:00:00"/>
    <x v="0"/>
    <n v="10"/>
    <x v="0"/>
    <x v="1"/>
    <x v="1"/>
    <s v="Yes"/>
    <n v="20"/>
    <n v="5"/>
    <n v="25"/>
  </r>
  <r>
    <n v="3332"/>
    <s v="Oscar Nogueira"/>
    <x v="1"/>
    <d v="2024-06-06T00:00:00"/>
    <x v="1"/>
    <n v="5"/>
    <x v="1"/>
    <x v="1"/>
    <x v="1"/>
    <s v="No"/>
    <n v="0"/>
    <n v="0"/>
    <n v="5"/>
  </r>
  <r>
    <n v="3333"/>
    <s v="Patrícia Alves"/>
    <x v="0"/>
    <d v="2024-06-07T00:00:00"/>
    <x v="0"/>
    <n v="15"/>
    <x v="2"/>
    <x v="0"/>
    <x v="0"/>
    <s v="Yes"/>
    <n v="20"/>
    <n v="20"/>
    <n v="45"/>
  </r>
  <r>
    <n v="3334"/>
    <s v="Rafaela Silva"/>
    <x v="2"/>
    <d v="2024-06-08T00:00:00"/>
    <x v="1"/>
    <n v="10"/>
    <x v="2"/>
    <x v="1"/>
    <x v="1"/>
    <s v="Yes"/>
    <n v="20"/>
    <n v="12"/>
    <n v="18"/>
  </r>
  <r>
    <n v="3335"/>
    <s v="Samantha Moraes"/>
    <x v="1"/>
    <d v="2024-06-09T00:00:00"/>
    <x v="0"/>
    <n v="5"/>
    <x v="0"/>
    <x v="1"/>
    <x v="1"/>
    <s v="No"/>
    <n v="0"/>
    <n v="2"/>
    <n v="3"/>
  </r>
  <r>
    <n v="3336"/>
    <s v="Tatiana Rocha"/>
    <x v="1"/>
    <d v="2024-06-10T00:00:00"/>
    <x v="0"/>
    <n v="5"/>
    <x v="0"/>
    <x v="1"/>
    <x v="1"/>
    <s v="No"/>
    <n v="0"/>
    <n v="0"/>
    <n v="5"/>
  </r>
  <r>
    <n v="3337"/>
    <s v="Ulisses Tavares"/>
    <x v="0"/>
    <d v="2024-06-11T00:00:00"/>
    <x v="1"/>
    <n v="15"/>
    <x v="2"/>
    <x v="0"/>
    <x v="0"/>
    <s v="Yes"/>
    <n v="20"/>
    <n v="7"/>
    <n v="58"/>
  </r>
  <r>
    <n v="3338"/>
    <s v="Víctor Lemos"/>
    <x v="2"/>
    <d v="2024-06-12T00:00:00"/>
    <x v="0"/>
    <n v="10"/>
    <x v="1"/>
    <x v="1"/>
    <x v="1"/>
    <s v="Yes"/>
    <n v="20"/>
    <n v="10"/>
    <n v="20"/>
  </r>
  <r>
    <n v="3339"/>
    <s v="Wilma Barros"/>
    <x v="1"/>
    <d v="2024-06-13T00:00:00"/>
    <x v="1"/>
    <n v="5"/>
    <x v="2"/>
    <x v="1"/>
    <x v="1"/>
    <s v="No"/>
    <n v="0"/>
    <n v="1"/>
    <n v="4"/>
  </r>
  <r>
    <n v="3340"/>
    <s v="Xavier Nascimento"/>
    <x v="0"/>
    <d v="2024-06-14T00:00:00"/>
    <x v="0"/>
    <n v="15"/>
    <x v="0"/>
    <x v="0"/>
    <x v="0"/>
    <s v="Yes"/>
    <n v="20"/>
    <n v="15"/>
    <n v="50"/>
  </r>
  <r>
    <n v="3341"/>
    <s v="Yago Pereira"/>
    <x v="2"/>
    <d v="2024-06-15T00:00:00"/>
    <x v="1"/>
    <n v="10"/>
    <x v="0"/>
    <x v="1"/>
    <x v="1"/>
    <s v="Yes"/>
    <n v="20"/>
    <n v="5"/>
    <n v="25"/>
  </r>
  <r>
    <n v="3342"/>
    <s v="Zilda Ferreira"/>
    <x v="1"/>
    <d v="2024-06-16T00:00:00"/>
    <x v="0"/>
    <n v="5"/>
    <x v="1"/>
    <x v="1"/>
    <x v="1"/>
    <s v="No"/>
    <n v="0"/>
    <n v="0"/>
    <n v="5"/>
  </r>
  <r>
    <n v="3343"/>
    <s v="Amanda Lopes"/>
    <x v="0"/>
    <d v="2024-06-17T00:00:00"/>
    <x v="1"/>
    <n v="15"/>
    <x v="2"/>
    <x v="0"/>
    <x v="0"/>
    <s v="Yes"/>
    <n v="20"/>
    <n v="20"/>
    <n v="45"/>
  </r>
  <r>
    <n v="3344"/>
    <s v="Bruno Miranda"/>
    <x v="2"/>
    <d v="2024-06-18T00:00:00"/>
    <x v="0"/>
    <n v="10"/>
    <x v="2"/>
    <x v="1"/>
    <x v="1"/>
    <s v="Yes"/>
    <n v="20"/>
    <n v="12"/>
    <n v="18"/>
  </r>
  <r>
    <n v="3345"/>
    <s v="Célia Torres"/>
    <x v="1"/>
    <d v="2024-06-19T00:00:00"/>
    <x v="1"/>
    <n v="5"/>
    <x v="0"/>
    <x v="1"/>
    <x v="1"/>
    <s v="No"/>
    <n v="0"/>
    <n v="2"/>
    <n v="3"/>
  </r>
  <r>
    <n v="3346"/>
    <s v="Diogo Souza"/>
    <x v="0"/>
    <d v="2024-06-20T00:00:00"/>
    <x v="0"/>
    <n v="15"/>
    <x v="1"/>
    <x v="0"/>
    <x v="0"/>
    <s v="Yes"/>
    <n v="20"/>
    <n v="5"/>
    <n v="60"/>
  </r>
  <r>
    <n v="3347"/>
    <s v="Elisa Castro"/>
    <x v="2"/>
    <d v="2024-06-21T00:00:00"/>
    <x v="1"/>
    <n v="10"/>
    <x v="0"/>
    <x v="1"/>
    <x v="1"/>
    <s v="Yes"/>
    <n v="20"/>
    <n v="10"/>
    <n v="20"/>
  </r>
  <r>
    <n v="3348"/>
    <s v="Fátima Lima"/>
    <x v="1"/>
    <d v="2024-06-22T00:00:00"/>
    <x v="0"/>
    <n v="5"/>
    <x v="2"/>
    <x v="1"/>
    <x v="1"/>
    <s v="No"/>
    <n v="0"/>
    <n v="0"/>
    <n v="5"/>
  </r>
  <r>
    <n v="3349"/>
    <s v="Geraldo Ribeiro"/>
    <x v="0"/>
    <d v="2024-06-23T00:00:00"/>
    <x v="1"/>
    <n v="15"/>
    <x v="0"/>
    <x v="0"/>
    <x v="0"/>
    <s v="Yes"/>
    <n v="20"/>
    <n v="3"/>
    <n v="62"/>
  </r>
  <r>
    <n v="3350"/>
    <s v="Hélio Martins"/>
    <x v="2"/>
    <d v="2024-06-24T00:00:00"/>
    <x v="0"/>
    <n v="10"/>
    <x v="1"/>
    <x v="1"/>
    <x v="1"/>
    <s v="Yes"/>
    <n v="20"/>
    <n v="15"/>
    <n v="15"/>
  </r>
  <r>
    <n v="3351"/>
    <s v="Íris Santos"/>
    <x v="1"/>
    <d v="2024-06-25T00:00:00"/>
    <x v="1"/>
    <n v="5"/>
    <x v="0"/>
    <x v="1"/>
    <x v="1"/>
    <s v="No"/>
    <n v="0"/>
    <n v="1"/>
    <n v="4"/>
  </r>
  <r>
    <n v="3352"/>
    <s v="João Marcelo"/>
    <x v="0"/>
    <d v="2024-06-26T00:00:00"/>
    <x v="0"/>
    <n v="15"/>
    <x v="2"/>
    <x v="0"/>
    <x v="0"/>
    <s v="Yes"/>
    <n v="20"/>
    <n v="7"/>
    <n v="58"/>
  </r>
  <r>
    <n v="3353"/>
    <s v="Larissa Gomes"/>
    <x v="2"/>
    <d v="2024-06-27T00:00:00"/>
    <x v="1"/>
    <n v="10"/>
    <x v="0"/>
    <x v="1"/>
    <x v="1"/>
    <s v="Yes"/>
    <n v="20"/>
    <n v="10"/>
    <n v="20"/>
  </r>
  <r>
    <n v="3354"/>
    <s v="Márcio Silva"/>
    <x v="1"/>
    <d v="2024-06-28T00:00:00"/>
    <x v="0"/>
    <n v="5"/>
    <x v="1"/>
    <x v="1"/>
    <x v="1"/>
    <s v="No"/>
    <n v="0"/>
    <n v="0"/>
    <n v="5"/>
  </r>
  <r>
    <n v="3355"/>
    <s v="Nadia Costa"/>
    <x v="0"/>
    <d v="2024-06-29T00:00:00"/>
    <x v="1"/>
    <n v="15"/>
    <x v="0"/>
    <x v="0"/>
    <x v="0"/>
    <s v="Yes"/>
    <n v="20"/>
    <n v="20"/>
    <n v="45"/>
  </r>
  <r>
    <n v="3356"/>
    <s v="Oscar Almeida"/>
    <x v="2"/>
    <d v="2024-06-30T00:00:00"/>
    <x v="0"/>
    <n v="10"/>
    <x v="2"/>
    <x v="1"/>
    <x v="1"/>
    <s v="Yes"/>
    <n v="20"/>
    <n v="15"/>
    <n v="15"/>
  </r>
  <r>
    <n v="3357"/>
    <s v="Patricia Soares"/>
    <x v="1"/>
    <d v="2024-07-01T00:00:00"/>
    <x v="1"/>
    <n v="5"/>
    <x v="0"/>
    <x v="1"/>
    <x v="1"/>
    <s v="No"/>
    <n v="0"/>
    <n v="1"/>
    <n v="4"/>
  </r>
  <r>
    <n v="3358"/>
    <s v="Quênia Barros"/>
    <x v="0"/>
    <d v="2024-07-02T00:00:00"/>
    <x v="0"/>
    <n v="15"/>
    <x v="1"/>
    <x v="0"/>
    <x v="0"/>
    <s v="Yes"/>
    <n v="20"/>
    <n v="3"/>
    <n v="62"/>
  </r>
  <r>
    <n v="3359"/>
    <s v="Rafael Torres"/>
    <x v="2"/>
    <d v="2024-07-03T00:00:00"/>
    <x v="1"/>
    <n v="10"/>
    <x v="0"/>
    <x v="1"/>
    <x v="1"/>
    <s v="Yes"/>
    <n v="20"/>
    <n v="10"/>
    <n v="20"/>
  </r>
  <r>
    <n v="3360"/>
    <s v="Silvia Nascimento"/>
    <x v="1"/>
    <d v="2024-07-04T00:00:00"/>
    <x v="0"/>
    <n v="5"/>
    <x v="2"/>
    <x v="1"/>
    <x v="1"/>
    <s v="No"/>
    <n v="0"/>
    <n v="0"/>
    <n v="5"/>
  </r>
  <r>
    <n v="3361"/>
    <s v="Tiago Mendes"/>
    <x v="0"/>
    <d v="2024-07-05T00:00:00"/>
    <x v="1"/>
    <n v="15"/>
    <x v="0"/>
    <x v="0"/>
    <x v="0"/>
    <s v="Yes"/>
    <n v="20"/>
    <n v="15"/>
    <n v="50"/>
  </r>
  <r>
    <n v="3362"/>
    <s v="Ursula Silva"/>
    <x v="2"/>
    <d v="2024-07-06T00:00:00"/>
    <x v="0"/>
    <n v="10"/>
    <x v="1"/>
    <x v="1"/>
    <x v="1"/>
    <s v="Yes"/>
    <n v="20"/>
    <n v="15"/>
    <n v="15"/>
  </r>
  <r>
    <n v="3363"/>
    <s v="Vanessa Moraes"/>
    <x v="1"/>
    <d v="2024-07-07T00:00:00"/>
    <x v="1"/>
    <n v="5"/>
    <x v="0"/>
    <x v="1"/>
    <x v="1"/>
    <s v="No"/>
    <n v="0"/>
    <n v="1"/>
    <n v="4"/>
  </r>
  <r>
    <n v="3364"/>
    <s v="Waldir Junior"/>
    <x v="0"/>
    <d v="2024-07-08T00:00:00"/>
    <x v="0"/>
    <n v="15"/>
    <x v="2"/>
    <x v="0"/>
    <x v="0"/>
    <s v="Yes"/>
    <n v="20"/>
    <n v="7"/>
    <n v="58"/>
  </r>
  <r>
    <n v="3365"/>
    <s v="Xavier Lopes"/>
    <x v="2"/>
    <d v="2024-07-09T00:00:00"/>
    <x v="1"/>
    <n v="10"/>
    <x v="0"/>
    <x v="1"/>
    <x v="1"/>
    <s v="Yes"/>
    <n v="20"/>
    <n v="10"/>
    <n v="20"/>
  </r>
  <r>
    <n v="3366"/>
    <s v="Yolanda Freitas"/>
    <x v="1"/>
    <d v="2024-07-10T00:00:00"/>
    <x v="0"/>
    <n v="5"/>
    <x v="0"/>
    <x v="1"/>
    <x v="1"/>
    <s v="No"/>
    <n v="0"/>
    <n v="0"/>
    <n v="5"/>
  </r>
  <r>
    <n v="3367"/>
    <s v="Zacarias Nunes"/>
    <x v="0"/>
    <d v="2024-07-11T00:00:00"/>
    <x v="1"/>
    <n v="15"/>
    <x v="2"/>
    <x v="0"/>
    <x v="0"/>
    <s v="Yes"/>
    <n v="20"/>
    <n v="7"/>
    <n v="58"/>
  </r>
  <r>
    <n v="3368"/>
    <s v="Ana Clara Barreto"/>
    <x v="2"/>
    <d v="2024-07-12T00:00:00"/>
    <x v="0"/>
    <n v="10"/>
    <x v="1"/>
    <x v="1"/>
    <x v="1"/>
    <s v="Yes"/>
    <n v="20"/>
    <n v="10"/>
    <n v="20"/>
  </r>
  <r>
    <n v="3369"/>
    <s v="Bruno Henrique"/>
    <x v="1"/>
    <d v="2024-07-13T00:00:00"/>
    <x v="1"/>
    <n v="5"/>
    <x v="2"/>
    <x v="1"/>
    <x v="1"/>
    <s v="No"/>
    <n v="0"/>
    <n v="1"/>
    <n v="4"/>
  </r>
  <r>
    <n v="3370"/>
    <s v="Carlos Eduardo"/>
    <x v="0"/>
    <d v="2024-07-14T00:00:00"/>
    <x v="0"/>
    <n v="15"/>
    <x v="0"/>
    <x v="0"/>
    <x v="0"/>
    <s v="Yes"/>
    <n v="20"/>
    <n v="15"/>
    <n v="50"/>
  </r>
  <r>
    <n v="3371"/>
    <s v="Débora Lima"/>
    <x v="2"/>
    <d v="2024-07-15T00:00:00"/>
    <x v="1"/>
    <n v="10"/>
    <x v="0"/>
    <x v="1"/>
    <x v="1"/>
    <s v="Yes"/>
    <n v="20"/>
    <n v="5"/>
    <n v="25"/>
  </r>
  <r>
    <n v="3372"/>
    <s v="Elisa Neves"/>
    <x v="1"/>
    <d v="2024-07-16T00:00:00"/>
    <x v="0"/>
    <n v="5"/>
    <x v="1"/>
    <x v="1"/>
    <x v="1"/>
    <s v="No"/>
    <n v="0"/>
    <n v="0"/>
    <n v="5"/>
  </r>
  <r>
    <n v="3373"/>
    <s v="Fabiano Gomes"/>
    <x v="0"/>
    <d v="2024-07-17T00:00:00"/>
    <x v="1"/>
    <n v="15"/>
    <x v="2"/>
    <x v="0"/>
    <x v="0"/>
    <s v="Yes"/>
    <n v="20"/>
    <n v="20"/>
    <n v="45"/>
  </r>
  <r>
    <n v="3374"/>
    <s v="Gisele Oliveira"/>
    <x v="2"/>
    <d v="2024-07-18T00:00:00"/>
    <x v="0"/>
    <n v="10"/>
    <x v="2"/>
    <x v="1"/>
    <x v="1"/>
    <s v="Yes"/>
    <n v="20"/>
    <n v="12"/>
    <n v="18"/>
  </r>
  <r>
    <n v="3375"/>
    <s v="Héctor Silva"/>
    <x v="1"/>
    <d v="2024-07-19T00:00:00"/>
    <x v="1"/>
    <n v="5"/>
    <x v="0"/>
    <x v="1"/>
    <x v="1"/>
    <s v="No"/>
    <n v="0"/>
    <n v="2"/>
    <n v="3"/>
  </r>
  <r>
    <n v="3376"/>
    <s v="Igor Martins"/>
    <x v="0"/>
    <d v="2024-07-20T00:00:00"/>
    <x v="0"/>
    <n v="15"/>
    <x v="1"/>
    <x v="0"/>
    <x v="0"/>
    <s v="Yes"/>
    <n v="20"/>
    <n v="5"/>
    <n v="60"/>
  </r>
  <r>
    <n v="3377"/>
    <s v="Joana Figueiredo"/>
    <x v="2"/>
    <d v="2024-07-21T00:00:00"/>
    <x v="1"/>
    <n v="10"/>
    <x v="0"/>
    <x v="1"/>
    <x v="1"/>
    <s v="Yes"/>
    <n v="20"/>
    <n v="10"/>
    <n v="20"/>
  </r>
  <r>
    <n v="3378"/>
    <s v="Kleber Machado"/>
    <x v="1"/>
    <d v="2024-07-22T00:00:00"/>
    <x v="0"/>
    <n v="5"/>
    <x v="2"/>
    <x v="1"/>
    <x v="1"/>
    <s v="No"/>
    <n v="0"/>
    <n v="0"/>
    <n v="5"/>
  </r>
  <r>
    <n v="3379"/>
    <s v="Luciana Santos"/>
    <x v="0"/>
    <d v="2024-07-23T00:00:00"/>
    <x v="1"/>
    <n v="15"/>
    <x v="0"/>
    <x v="0"/>
    <x v="0"/>
    <s v="Yes"/>
    <n v="20"/>
    <n v="3"/>
    <n v="62"/>
  </r>
  <r>
    <n v="3380"/>
    <s v="Marcos Teixeira"/>
    <x v="2"/>
    <d v="2024-07-24T00:00:00"/>
    <x v="0"/>
    <n v="10"/>
    <x v="1"/>
    <x v="1"/>
    <x v="1"/>
    <s v="Yes"/>
    <n v="20"/>
    <n v="15"/>
    <n v="15"/>
  </r>
  <r>
    <n v="3381"/>
    <s v="Natalia Costa"/>
    <x v="1"/>
    <d v="2024-07-25T00:00:00"/>
    <x v="1"/>
    <n v="5"/>
    <x v="0"/>
    <x v="1"/>
    <x v="1"/>
    <s v="No"/>
    <n v="0"/>
    <n v="1"/>
    <n v="4"/>
  </r>
  <r>
    <n v="3382"/>
    <s v="Oscar Ribeiro"/>
    <x v="0"/>
    <d v="2024-07-26T00:00:00"/>
    <x v="0"/>
    <n v="15"/>
    <x v="2"/>
    <x v="0"/>
    <x v="0"/>
    <s v="Yes"/>
    <n v="20"/>
    <n v="7"/>
    <n v="58"/>
  </r>
  <r>
    <n v="3383"/>
    <s v="Patricia Almeida"/>
    <x v="2"/>
    <d v="2024-07-27T00:00:00"/>
    <x v="1"/>
    <n v="10"/>
    <x v="0"/>
    <x v="1"/>
    <x v="1"/>
    <s v="Yes"/>
    <n v="20"/>
    <n v="10"/>
    <n v="20"/>
  </r>
  <r>
    <n v="3384"/>
    <s v="Quirino Junior"/>
    <x v="1"/>
    <d v="2024-07-28T00:00:00"/>
    <x v="0"/>
    <n v="5"/>
    <x v="1"/>
    <x v="1"/>
    <x v="1"/>
    <s v="No"/>
    <n v="0"/>
    <n v="0"/>
    <n v="5"/>
  </r>
  <r>
    <n v="3385"/>
    <s v="Renata Machado"/>
    <x v="0"/>
    <d v="2024-07-29T00:00:00"/>
    <x v="1"/>
    <n v="15"/>
    <x v="0"/>
    <x v="0"/>
    <x v="0"/>
    <s v="Yes"/>
    <n v="20"/>
    <n v="20"/>
    <n v="45"/>
  </r>
  <r>
    <n v="3386"/>
    <s v="Sônia Alves"/>
    <x v="2"/>
    <d v="2024-07-30T00:00:00"/>
    <x v="0"/>
    <n v="10"/>
    <x v="2"/>
    <x v="1"/>
    <x v="1"/>
    <s v="Yes"/>
    <n v="20"/>
    <n v="15"/>
    <n v="15"/>
  </r>
  <r>
    <n v="3387"/>
    <s v="Tiago Nunes"/>
    <x v="1"/>
    <d v="2024-07-31T00:00:00"/>
    <x v="1"/>
    <n v="5"/>
    <x v="0"/>
    <x v="1"/>
    <x v="1"/>
    <s v="No"/>
    <n v="0"/>
    <n v="1"/>
    <n v="4"/>
  </r>
  <r>
    <n v="3388"/>
    <s v="Ulysses Pereira"/>
    <x v="0"/>
    <d v="2024-08-01T00:00:00"/>
    <x v="0"/>
    <n v="15"/>
    <x v="1"/>
    <x v="0"/>
    <x v="0"/>
    <s v="Yes"/>
    <n v="20"/>
    <n v="3"/>
    <n v="62"/>
  </r>
  <r>
    <n v="3389"/>
    <s v="Vanessa Lima"/>
    <x v="2"/>
    <d v="2024-08-02T00:00:00"/>
    <x v="1"/>
    <n v="10"/>
    <x v="0"/>
    <x v="1"/>
    <x v="1"/>
    <s v="Yes"/>
    <n v="20"/>
    <n v="10"/>
    <n v="20"/>
  </r>
  <r>
    <n v="3390"/>
    <s v="Wagner Santos"/>
    <x v="1"/>
    <d v="2024-08-03T00:00:00"/>
    <x v="0"/>
    <n v="5"/>
    <x v="2"/>
    <x v="1"/>
    <x v="1"/>
    <s v="No"/>
    <n v="0"/>
    <n v="0"/>
    <n v="5"/>
  </r>
  <r>
    <n v="3391"/>
    <s v="Xuxa Meneghel"/>
    <x v="0"/>
    <d v="2024-08-04T00:00:00"/>
    <x v="1"/>
    <n v="15"/>
    <x v="0"/>
    <x v="0"/>
    <x v="0"/>
    <s v="Yes"/>
    <n v="20"/>
    <n v="15"/>
    <n v="50"/>
  </r>
  <r>
    <n v="3392"/>
    <s v="Yasmin Silva"/>
    <x v="2"/>
    <d v="2024-08-05T00:00:00"/>
    <x v="0"/>
    <n v="10"/>
    <x v="1"/>
    <x v="1"/>
    <x v="1"/>
    <s v="Yes"/>
    <n v="20"/>
    <n v="15"/>
    <n v="15"/>
  </r>
  <r>
    <n v="3393"/>
    <s v="Zacarias de Souza"/>
    <x v="1"/>
    <d v="2024-08-06T00:00:00"/>
    <x v="1"/>
    <n v="5"/>
    <x v="0"/>
    <x v="1"/>
    <x v="1"/>
    <s v="No"/>
    <n v="0"/>
    <n v="1"/>
    <n v="4"/>
  </r>
  <r>
    <n v="3394"/>
    <s v="André Lima"/>
    <x v="0"/>
    <d v="2024-08-07T00:00:00"/>
    <x v="0"/>
    <n v="15"/>
    <x v="2"/>
    <x v="0"/>
    <x v="0"/>
    <s v="Yes"/>
    <n v="20"/>
    <n v="7"/>
    <n v="58"/>
  </r>
  <r>
    <n v="3395"/>
    <s v="Bianca Freitas"/>
    <x v="2"/>
    <d v="2024-08-08T00:00:00"/>
    <x v="1"/>
    <n v="10"/>
    <x v="0"/>
    <x v="1"/>
    <x v="1"/>
    <s v="Yes"/>
    <n v="20"/>
    <n v="10"/>
    <n v="20"/>
  </r>
  <r>
    <n v="3396"/>
    <s v="Caio Mendes"/>
    <x v="1"/>
    <d v="2024-08-09T00:00:00"/>
    <x v="0"/>
    <n v="5"/>
    <x v="1"/>
    <x v="1"/>
    <x v="1"/>
    <s v="No"/>
    <n v="0"/>
    <n v="0"/>
    <n v="5"/>
  </r>
  <r>
    <n v="3397"/>
    <s v="Daniela Moura"/>
    <x v="0"/>
    <d v="2024-08-10T00:00:00"/>
    <x v="1"/>
    <n v="15"/>
    <x v="0"/>
    <x v="0"/>
    <x v="0"/>
    <s v="Yes"/>
    <n v="20"/>
    <n v="20"/>
    <n v="45"/>
  </r>
  <r>
    <n v="3398"/>
    <s v="Eduardo Costa"/>
    <x v="2"/>
    <d v="2024-08-11T00:00:00"/>
    <x v="0"/>
    <n v="10"/>
    <x v="2"/>
    <x v="1"/>
    <x v="1"/>
    <s v="Yes"/>
    <n v="20"/>
    <n v="15"/>
    <n v="15"/>
  </r>
  <r>
    <n v="3399"/>
    <s v="Fernanda Gomes"/>
    <x v="1"/>
    <d v="2024-08-12T00:00:00"/>
    <x v="1"/>
    <n v="5"/>
    <x v="0"/>
    <x v="1"/>
    <x v="1"/>
    <s v="No"/>
    <n v="0"/>
    <n v="1"/>
    <n v="4"/>
  </r>
  <r>
    <n v="3400"/>
    <s v="Guilherme Souza"/>
    <x v="0"/>
    <d v="2024-08-13T00:00:00"/>
    <x v="0"/>
    <n v="15"/>
    <x v="1"/>
    <x v="0"/>
    <x v="0"/>
    <s v="Yes"/>
    <n v="20"/>
    <n v="5"/>
    <n v="60"/>
  </r>
  <r>
    <n v="3401"/>
    <s v="Helena Ribeiro"/>
    <x v="2"/>
    <d v="2024-08-14T00:00:00"/>
    <x v="1"/>
    <n v="10"/>
    <x v="0"/>
    <x v="1"/>
    <x v="1"/>
    <s v="Yes"/>
    <n v="20"/>
    <n v="10"/>
    <n v="20"/>
  </r>
  <r>
    <n v="3402"/>
    <s v="Igor Santos"/>
    <x v="1"/>
    <d v="2024-08-15T00:00:00"/>
    <x v="0"/>
    <n v="5"/>
    <x v="2"/>
    <x v="1"/>
    <x v="1"/>
    <s v="No"/>
    <n v="0"/>
    <n v="0"/>
    <n v="5"/>
  </r>
  <r>
    <n v="3403"/>
    <s v="João Carvalho"/>
    <x v="0"/>
    <d v="2024-08-16T00:00:00"/>
    <x v="1"/>
    <n v="15"/>
    <x v="0"/>
    <x v="0"/>
    <x v="0"/>
    <s v="Yes"/>
    <n v="20"/>
    <n v="3"/>
    <n v="62"/>
  </r>
  <r>
    <n v="3404"/>
    <s v="Klara Fagundes"/>
    <x v="2"/>
    <d v="2024-08-17T00:00:00"/>
    <x v="0"/>
    <n v="10"/>
    <x v="1"/>
    <x v="1"/>
    <x v="1"/>
    <s v="Yes"/>
    <n v="20"/>
    <n v="15"/>
    <n v="15"/>
  </r>
  <r>
    <n v="3405"/>
    <s v="Lúcia Mendonça"/>
    <x v="1"/>
    <d v="2024-08-18T00:00:00"/>
    <x v="1"/>
    <n v="5"/>
    <x v="0"/>
    <x v="1"/>
    <x v="1"/>
    <s v="No"/>
    <n v="0"/>
    <n v="1"/>
    <n v="4"/>
  </r>
  <r>
    <n v="3406"/>
    <s v="Marcelo Novaes"/>
    <x v="1"/>
    <d v="2024-08-19T00:00:00"/>
    <x v="0"/>
    <n v="5"/>
    <x v="0"/>
    <x v="1"/>
    <x v="1"/>
    <s v="No"/>
    <n v="0"/>
    <n v="0"/>
    <n v="5"/>
  </r>
  <r>
    <n v="3407"/>
    <s v="Nina Pacheco"/>
    <x v="0"/>
    <d v="2024-08-20T00:00:00"/>
    <x v="1"/>
    <n v="15"/>
    <x v="2"/>
    <x v="0"/>
    <x v="0"/>
    <s v="Yes"/>
    <n v="20"/>
    <n v="7"/>
    <n v="58"/>
  </r>
  <r>
    <n v="3408"/>
    <s v="Olívia Rios"/>
    <x v="2"/>
    <d v="2024-08-21T00:00:00"/>
    <x v="0"/>
    <n v="10"/>
    <x v="1"/>
    <x v="1"/>
    <x v="1"/>
    <s v="Yes"/>
    <n v="20"/>
    <n v="10"/>
    <n v="20"/>
  </r>
  <r>
    <n v="3409"/>
    <s v="Paulo Quintana"/>
    <x v="1"/>
    <d v="2024-08-22T00:00:00"/>
    <x v="1"/>
    <n v="5"/>
    <x v="2"/>
    <x v="1"/>
    <x v="1"/>
    <s v="No"/>
    <n v="0"/>
    <n v="1"/>
    <n v="4"/>
  </r>
  <r>
    <n v="3410"/>
    <s v="Raquel Domingos"/>
    <x v="0"/>
    <d v="2024-08-23T00:00:00"/>
    <x v="0"/>
    <n v="15"/>
    <x v="0"/>
    <x v="0"/>
    <x v="0"/>
    <s v="Yes"/>
    <n v="20"/>
    <n v="15"/>
    <n v="50"/>
  </r>
  <r>
    <n v="3411"/>
    <s v="Samuel Viana"/>
    <x v="2"/>
    <d v="2024-08-24T00:00:00"/>
    <x v="1"/>
    <n v="10"/>
    <x v="0"/>
    <x v="1"/>
    <x v="1"/>
    <s v="Yes"/>
    <n v="20"/>
    <n v="5"/>
    <n v="25"/>
  </r>
  <r>
    <n v="3412"/>
    <s v="Tatiane Rocha"/>
    <x v="1"/>
    <d v="2024-08-25T00:00:00"/>
    <x v="0"/>
    <n v="5"/>
    <x v="1"/>
    <x v="1"/>
    <x v="1"/>
    <s v="No"/>
    <n v="0"/>
    <n v="0"/>
    <n v="5"/>
  </r>
  <r>
    <n v="3413"/>
    <s v="Ulysses Farias"/>
    <x v="0"/>
    <d v="2024-08-26T00:00:00"/>
    <x v="1"/>
    <n v="15"/>
    <x v="2"/>
    <x v="0"/>
    <x v="0"/>
    <s v="Yes"/>
    <n v="20"/>
    <n v="20"/>
    <n v="45"/>
  </r>
  <r>
    <n v="3414"/>
    <s v="Vanessa Moreira"/>
    <x v="2"/>
    <d v="2024-08-27T00:00:00"/>
    <x v="0"/>
    <n v="10"/>
    <x v="2"/>
    <x v="1"/>
    <x v="1"/>
    <s v="Yes"/>
    <n v="20"/>
    <n v="12"/>
    <n v="18"/>
  </r>
  <r>
    <n v="3415"/>
    <s v="William Carvalho"/>
    <x v="1"/>
    <d v="2024-08-28T00:00:00"/>
    <x v="1"/>
    <n v="5"/>
    <x v="0"/>
    <x v="1"/>
    <x v="1"/>
    <s v="No"/>
    <n v="0"/>
    <n v="2"/>
    <n v="3"/>
  </r>
  <r>
    <n v="3416"/>
    <s v="Ximena Barros"/>
    <x v="0"/>
    <d v="2024-08-29T00:00:00"/>
    <x v="0"/>
    <n v="15"/>
    <x v="1"/>
    <x v="0"/>
    <x v="0"/>
    <s v="Yes"/>
    <n v="20"/>
    <n v="5"/>
    <n v="60"/>
  </r>
  <r>
    <n v="3417"/>
    <s v="Yara Machado"/>
    <x v="2"/>
    <d v="2024-08-30T00:00:00"/>
    <x v="1"/>
    <n v="10"/>
    <x v="0"/>
    <x v="1"/>
    <x v="1"/>
    <s v="Yes"/>
    <n v="20"/>
    <n v="10"/>
    <n v="20"/>
  </r>
  <r>
    <n v="3418"/>
    <s v="Zacarias Costa"/>
    <x v="1"/>
    <d v="2024-08-31T00:00:00"/>
    <x v="0"/>
    <n v="5"/>
    <x v="2"/>
    <x v="1"/>
    <x v="1"/>
    <s v="No"/>
    <n v="0"/>
    <n v="0"/>
    <n v="5"/>
  </r>
  <r>
    <n v="3419"/>
    <s v="André Lopes"/>
    <x v="0"/>
    <d v="2024-09-01T00:00:00"/>
    <x v="1"/>
    <n v="15"/>
    <x v="0"/>
    <x v="0"/>
    <x v="0"/>
    <s v="Yes"/>
    <n v="20"/>
    <n v="3"/>
    <n v="62"/>
  </r>
  <r>
    <n v="3420"/>
    <s v="Beatriz Souza"/>
    <x v="2"/>
    <d v="2024-09-02T00:00:00"/>
    <x v="0"/>
    <n v="10"/>
    <x v="1"/>
    <x v="1"/>
    <x v="1"/>
    <s v="Yes"/>
    <n v="20"/>
    <n v="15"/>
    <n v="15"/>
  </r>
  <r>
    <n v="3421"/>
    <s v="Caio Pereira"/>
    <x v="1"/>
    <d v="2024-09-03T00:00:00"/>
    <x v="1"/>
    <n v="5"/>
    <x v="0"/>
    <x v="1"/>
    <x v="1"/>
    <s v="No"/>
    <n v="0"/>
    <n v="1"/>
    <n v="4"/>
  </r>
  <r>
    <n v="3422"/>
    <s v="Daniela Araújo"/>
    <x v="0"/>
    <d v="2024-09-04T00:00:00"/>
    <x v="0"/>
    <n v="15"/>
    <x v="2"/>
    <x v="0"/>
    <x v="0"/>
    <s v="Yes"/>
    <n v="20"/>
    <n v="7"/>
    <n v="58"/>
  </r>
  <r>
    <n v="3423"/>
    <s v="Eduardo Santos"/>
    <x v="2"/>
    <d v="2024-09-05T00:00:00"/>
    <x v="1"/>
    <n v="10"/>
    <x v="0"/>
    <x v="1"/>
    <x v="1"/>
    <s v="Yes"/>
    <n v="20"/>
    <n v="10"/>
    <n v="20"/>
  </r>
  <r>
    <n v="3424"/>
    <s v="Fernanda Lima"/>
    <x v="1"/>
    <d v="2024-09-06T00:00:00"/>
    <x v="0"/>
    <n v="5"/>
    <x v="1"/>
    <x v="1"/>
    <x v="1"/>
    <s v="No"/>
    <n v="0"/>
    <n v="0"/>
    <n v="5"/>
  </r>
  <r>
    <n v="3425"/>
    <s v="Gabriel Teixeira"/>
    <x v="0"/>
    <d v="2024-09-07T00:00:00"/>
    <x v="1"/>
    <n v="15"/>
    <x v="0"/>
    <x v="0"/>
    <x v="0"/>
    <s v="Yes"/>
    <n v="20"/>
    <n v="20"/>
    <n v="45"/>
  </r>
  <r>
    <n v="3426"/>
    <s v="Helena Ribeiro"/>
    <x v="2"/>
    <d v="2024-09-08T00:00:00"/>
    <x v="0"/>
    <n v="10"/>
    <x v="2"/>
    <x v="1"/>
    <x v="1"/>
    <s v="Yes"/>
    <n v="20"/>
    <n v="15"/>
    <n v="15"/>
  </r>
  <r>
    <n v="3427"/>
    <s v="Igor Mendes"/>
    <x v="1"/>
    <d v="2024-09-09T00:00:00"/>
    <x v="1"/>
    <n v="5"/>
    <x v="0"/>
    <x v="1"/>
    <x v="1"/>
    <s v="No"/>
    <n v="0"/>
    <n v="1"/>
    <n v="4"/>
  </r>
  <r>
    <n v="3428"/>
    <s v="Joana Silveira"/>
    <x v="0"/>
    <d v="2024-09-10T00:00:00"/>
    <x v="0"/>
    <n v="15"/>
    <x v="1"/>
    <x v="0"/>
    <x v="0"/>
    <s v="Yes"/>
    <n v="20"/>
    <n v="3"/>
    <n v="62"/>
  </r>
  <r>
    <n v="3429"/>
    <s v="Lucas Martins"/>
    <x v="2"/>
    <d v="2024-09-11T00:00:00"/>
    <x v="1"/>
    <n v="10"/>
    <x v="0"/>
    <x v="1"/>
    <x v="1"/>
    <s v="Yes"/>
    <n v="20"/>
    <n v="10"/>
    <n v="20"/>
  </r>
  <r>
    <n v="3430"/>
    <s v="Marcela Gouveia"/>
    <x v="1"/>
    <d v="2024-09-12T00:00:00"/>
    <x v="0"/>
    <n v="5"/>
    <x v="2"/>
    <x v="1"/>
    <x v="1"/>
    <s v="No"/>
    <n v="0"/>
    <n v="0"/>
    <n v="5"/>
  </r>
  <r>
    <n v="3431"/>
    <s v="Nicolas Borges"/>
    <x v="0"/>
    <d v="2024-09-13T00:00:00"/>
    <x v="1"/>
    <n v="15"/>
    <x v="0"/>
    <x v="0"/>
    <x v="0"/>
    <s v="Yes"/>
    <n v="20"/>
    <n v="15"/>
    <n v="50"/>
  </r>
  <r>
    <n v="3432"/>
    <s v="Olivia Freitas"/>
    <x v="2"/>
    <d v="2024-09-14T00:00:00"/>
    <x v="0"/>
    <n v="10"/>
    <x v="1"/>
    <x v="1"/>
    <x v="1"/>
    <s v="Yes"/>
    <n v="20"/>
    <n v="15"/>
    <n v="15"/>
  </r>
  <r>
    <n v="3433"/>
    <s v="Paulo Nogueira"/>
    <x v="1"/>
    <d v="2024-09-15T00:00:00"/>
    <x v="1"/>
    <n v="5"/>
    <x v="0"/>
    <x v="1"/>
    <x v="1"/>
    <s v="No"/>
    <n v="0"/>
    <n v="1"/>
    <n v="4"/>
  </r>
  <r>
    <n v="3434"/>
    <s v="Raquel Andrade"/>
    <x v="0"/>
    <d v="2024-09-16T00:00:00"/>
    <x v="0"/>
    <n v="15"/>
    <x v="2"/>
    <x v="0"/>
    <x v="0"/>
    <s v="Yes"/>
    <n v="20"/>
    <n v="7"/>
    <n v="58"/>
  </r>
  <r>
    <n v="3435"/>
    <s v="Sônia Carvalho"/>
    <x v="2"/>
    <d v="2024-09-17T00:00:00"/>
    <x v="1"/>
    <n v="10"/>
    <x v="0"/>
    <x v="1"/>
    <x v="1"/>
    <s v="Yes"/>
    <n v="20"/>
    <n v="10"/>
    <n v="20"/>
  </r>
  <r>
    <n v="3436"/>
    <s v="Tiago Rodrigues"/>
    <x v="1"/>
    <d v="2024-09-18T00:00:00"/>
    <x v="0"/>
    <n v="5"/>
    <x v="0"/>
    <x v="1"/>
    <x v="1"/>
    <s v="No"/>
    <n v="0"/>
    <n v="0"/>
    <n v="5"/>
  </r>
  <r>
    <n v="3437"/>
    <s v="Ursula Monteiro"/>
    <x v="0"/>
    <d v="2024-09-19T00:00:00"/>
    <x v="1"/>
    <n v="15"/>
    <x v="2"/>
    <x v="0"/>
    <x v="0"/>
    <s v="Yes"/>
    <n v="20"/>
    <n v="7"/>
    <n v="58"/>
  </r>
  <r>
    <n v="3438"/>
    <s v="Vanessa Pereira"/>
    <x v="2"/>
    <d v="2024-09-20T00:00:00"/>
    <x v="0"/>
    <n v="10"/>
    <x v="1"/>
    <x v="1"/>
    <x v="1"/>
    <s v="Yes"/>
    <n v="20"/>
    <n v="10"/>
    <n v="20"/>
  </r>
  <r>
    <n v="3439"/>
    <s v="Walter Silva"/>
    <x v="1"/>
    <d v="2024-09-21T00:00:00"/>
    <x v="1"/>
    <n v="5"/>
    <x v="2"/>
    <x v="1"/>
    <x v="1"/>
    <s v="No"/>
    <n v="0"/>
    <n v="1"/>
    <n v="4"/>
  </r>
  <r>
    <n v="3440"/>
    <s v="Xavier Almeida"/>
    <x v="0"/>
    <d v="2024-09-22T00:00:00"/>
    <x v="0"/>
    <n v="15"/>
    <x v="0"/>
    <x v="0"/>
    <x v="0"/>
    <s v="Yes"/>
    <n v="20"/>
    <n v="15"/>
    <n v="50"/>
  </r>
  <r>
    <n v="3441"/>
    <s v="Yasmine Correia"/>
    <x v="2"/>
    <d v="2024-09-23T00:00:00"/>
    <x v="1"/>
    <n v="10"/>
    <x v="0"/>
    <x v="1"/>
    <x v="1"/>
    <s v="Yes"/>
    <n v="20"/>
    <n v="5"/>
    <n v="25"/>
  </r>
  <r>
    <n v="3442"/>
    <s v="Zacarias Almeida"/>
    <x v="1"/>
    <d v="2024-09-24T00:00:00"/>
    <x v="0"/>
    <n v="5"/>
    <x v="1"/>
    <x v="1"/>
    <x v="1"/>
    <s v="No"/>
    <n v="0"/>
    <n v="0"/>
    <n v="5"/>
  </r>
  <r>
    <n v="3443"/>
    <s v="Amanda Costa"/>
    <x v="0"/>
    <d v="2024-09-25T00:00:00"/>
    <x v="1"/>
    <n v="15"/>
    <x v="2"/>
    <x v="0"/>
    <x v="0"/>
    <s v="Yes"/>
    <n v="20"/>
    <n v="20"/>
    <n v="45"/>
  </r>
  <r>
    <n v="3444"/>
    <s v="Bruno Ferreira"/>
    <x v="2"/>
    <d v="2024-09-26T00:00:00"/>
    <x v="0"/>
    <n v="10"/>
    <x v="2"/>
    <x v="1"/>
    <x v="1"/>
    <s v="Yes"/>
    <n v="20"/>
    <n v="12"/>
    <n v="18"/>
  </r>
  <r>
    <n v="3445"/>
    <s v="Carla Dias"/>
    <x v="1"/>
    <d v="2024-09-27T00:00:00"/>
    <x v="1"/>
    <n v="5"/>
    <x v="0"/>
    <x v="1"/>
    <x v="1"/>
    <s v="No"/>
    <n v="0"/>
    <n v="2"/>
    <n v="3"/>
  </r>
  <r>
    <n v="3446"/>
    <s v="Diogo Martins"/>
    <x v="0"/>
    <d v="2024-09-28T00:00:00"/>
    <x v="0"/>
    <n v="15"/>
    <x v="1"/>
    <x v="0"/>
    <x v="0"/>
    <s v="Yes"/>
    <n v="20"/>
    <n v="5"/>
    <n v="60"/>
  </r>
  <r>
    <n v="3447"/>
    <s v="Elisa Campos"/>
    <x v="2"/>
    <d v="2024-09-29T00:00:00"/>
    <x v="1"/>
    <n v="10"/>
    <x v="0"/>
    <x v="1"/>
    <x v="1"/>
    <s v="Yes"/>
    <n v="20"/>
    <n v="10"/>
    <n v="20"/>
  </r>
  <r>
    <n v="3448"/>
    <s v="Fabiana Lima"/>
    <x v="1"/>
    <d v="2024-09-30T00:00:00"/>
    <x v="0"/>
    <n v="5"/>
    <x v="2"/>
    <x v="1"/>
    <x v="1"/>
    <s v="No"/>
    <n v="0"/>
    <n v="0"/>
    <n v="5"/>
  </r>
  <r>
    <n v="3449"/>
    <s v="Gabriel Santos"/>
    <x v="0"/>
    <d v="2024-10-01T00:00:00"/>
    <x v="1"/>
    <n v="15"/>
    <x v="0"/>
    <x v="0"/>
    <x v="0"/>
    <s v="Yes"/>
    <n v="20"/>
    <n v="3"/>
    <n v="62"/>
  </r>
  <r>
    <n v="3450"/>
    <s v="Helena Ferreira"/>
    <x v="2"/>
    <d v="2024-10-02T00:00:00"/>
    <x v="0"/>
    <n v="10"/>
    <x v="1"/>
    <x v="1"/>
    <x v="1"/>
    <s v="Yes"/>
    <n v="20"/>
    <n v="15"/>
    <n v="15"/>
  </r>
  <r>
    <n v="3451"/>
    <s v="Ígor Nunes"/>
    <x v="1"/>
    <d v="2024-10-03T00:00:00"/>
    <x v="1"/>
    <n v="5"/>
    <x v="0"/>
    <x v="1"/>
    <x v="1"/>
    <s v="No"/>
    <n v="0"/>
    <n v="1"/>
    <n v="4"/>
  </r>
  <r>
    <n v="3452"/>
    <s v="Joana Silveira"/>
    <x v="0"/>
    <d v="2024-10-04T00:00:00"/>
    <x v="0"/>
    <n v="15"/>
    <x v="2"/>
    <x v="0"/>
    <x v="0"/>
    <s v="Yes"/>
    <n v="20"/>
    <n v="7"/>
    <n v="58"/>
  </r>
  <r>
    <n v="3453"/>
    <s v="Kléber Oliveira"/>
    <x v="2"/>
    <d v="2024-10-05T00:00:00"/>
    <x v="1"/>
    <n v="10"/>
    <x v="0"/>
    <x v="1"/>
    <x v="1"/>
    <s v="Yes"/>
    <n v="20"/>
    <n v="10"/>
    <n v="20"/>
  </r>
  <r>
    <n v="3454"/>
    <s v="Luciana Morais"/>
    <x v="1"/>
    <d v="2024-10-06T00:00:00"/>
    <x v="0"/>
    <n v="5"/>
    <x v="1"/>
    <x v="1"/>
    <x v="1"/>
    <s v="No"/>
    <n v="0"/>
    <n v="0"/>
    <n v="5"/>
  </r>
  <r>
    <n v="3455"/>
    <s v="Marcos Vinícius"/>
    <x v="0"/>
    <d v="2024-10-07T00:00:00"/>
    <x v="1"/>
    <n v="15"/>
    <x v="0"/>
    <x v="0"/>
    <x v="0"/>
    <s v="Yes"/>
    <n v="20"/>
    <n v="20"/>
    <n v="45"/>
  </r>
  <r>
    <n v="3456"/>
    <s v="Natália Barros"/>
    <x v="2"/>
    <d v="2024-10-08T00:00:00"/>
    <x v="0"/>
    <n v="10"/>
    <x v="2"/>
    <x v="1"/>
    <x v="1"/>
    <s v="Yes"/>
    <n v="20"/>
    <n v="15"/>
    <n v="15"/>
  </r>
  <r>
    <n v="3457"/>
    <s v="Oscar Sampaio"/>
    <x v="1"/>
    <d v="2024-10-09T00:00:00"/>
    <x v="1"/>
    <n v="5"/>
    <x v="0"/>
    <x v="1"/>
    <x v="1"/>
    <s v="No"/>
    <n v="0"/>
    <n v="1"/>
    <n v="4"/>
  </r>
  <r>
    <n v="3458"/>
    <s v="Patrícia Leite"/>
    <x v="0"/>
    <d v="2024-10-10T00:00:00"/>
    <x v="0"/>
    <n v="15"/>
    <x v="1"/>
    <x v="0"/>
    <x v="0"/>
    <s v="Yes"/>
    <n v="20"/>
    <n v="3"/>
    <n v="62"/>
  </r>
  <r>
    <n v="3459"/>
    <s v="Quênia Rocha"/>
    <x v="2"/>
    <d v="2024-10-11T00:00:00"/>
    <x v="1"/>
    <n v="10"/>
    <x v="0"/>
    <x v="1"/>
    <x v="1"/>
    <s v="Yes"/>
    <n v="20"/>
    <n v="10"/>
    <n v="20"/>
  </r>
  <r>
    <n v="3460"/>
    <s v="Rafael Torres"/>
    <x v="1"/>
    <d v="2024-10-12T00:00:00"/>
    <x v="0"/>
    <n v="5"/>
    <x v="2"/>
    <x v="1"/>
    <x v="1"/>
    <s v="No"/>
    <n v="0"/>
    <n v="0"/>
    <n v="5"/>
  </r>
  <r>
    <n v="3461"/>
    <s v="Sandra Gouveia"/>
    <x v="0"/>
    <d v="2024-10-13T00:00:00"/>
    <x v="1"/>
    <n v="15"/>
    <x v="0"/>
    <x v="0"/>
    <x v="0"/>
    <s v="Yes"/>
    <n v="20"/>
    <n v="15"/>
    <n v="50"/>
  </r>
  <r>
    <n v="3462"/>
    <s v="Tiago Lacerda"/>
    <x v="2"/>
    <d v="2024-10-14T00:00:00"/>
    <x v="0"/>
    <n v="10"/>
    <x v="1"/>
    <x v="1"/>
    <x v="1"/>
    <s v="Yes"/>
    <n v="20"/>
    <n v="15"/>
    <n v="15"/>
  </r>
  <r>
    <n v="3463"/>
    <s v="Ursula Fonseca"/>
    <x v="1"/>
    <d v="2024-10-15T00:00:00"/>
    <x v="1"/>
    <n v="5"/>
    <x v="0"/>
    <x v="1"/>
    <x v="1"/>
    <s v="No"/>
    <n v="0"/>
    <n v="1"/>
    <n v="4"/>
  </r>
  <r>
    <n v="3464"/>
    <s v="Vanessa Andrade"/>
    <x v="0"/>
    <d v="2024-10-16T00:00:00"/>
    <x v="0"/>
    <n v="15"/>
    <x v="2"/>
    <x v="0"/>
    <x v="0"/>
    <s v="Yes"/>
    <n v="20"/>
    <n v="7"/>
    <n v="58"/>
  </r>
  <r>
    <n v="3465"/>
    <s v="William Castro"/>
    <x v="2"/>
    <d v="2024-10-17T00:00:00"/>
    <x v="1"/>
    <n v="10"/>
    <x v="0"/>
    <x v="1"/>
    <x v="1"/>
    <s v="Yes"/>
    <n v="20"/>
    <n v="10"/>
    <n v="20"/>
  </r>
  <r>
    <n v="3466"/>
    <s v="Xavier Monteiro"/>
    <x v="1"/>
    <d v="2024-10-18T00:00:00"/>
    <x v="0"/>
    <n v="5"/>
    <x v="1"/>
    <x v="1"/>
    <x v="1"/>
    <s v="No"/>
    <n v="0"/>
    <n v="0"/>
    <n v="5"/>
  </r>
  <r>
    <n v="3467"/>
    <s v="Yasmin Figueira"/>
    <x v="0"/>
    <d v="2024-10-19T00:00:00"/>
    <x v="1"/>
    <n v="15"/>
    <x v="0"/>
    <x v="0"/>
    <x v="0"/>
    <s v="Yes"/>
    <n v="20"/>
    <n v="15"/>
    <n v="50"/>
  </r>
  <r>
    <n v="3468"/>
    <s v="Zacarias Mendonça"/>
    <x v="2"/>
    <d v="2024-10-20T00:00:00"/>
    <x v="0"/>
    <n v="10"/>
    <x v="2"/>
    <x v="1"/>
    <x v="1"/>
    <s v="Yes"/>
    <n v="20"/>
    <n v="12"/>
    <n v="18"/>
  </r>
  <r>
    <n v="3469"/>
    <s v="Amanda Menezes"/>
    <x v="1"/>
    <d v="2024-10-21T00:00:00"/>
    <x v="1"/>
    <n v="5"/>
    <x v="0"/>
    <x v="1"/>
    <x v="1"/>
    <s v="No"/>
    <n v="0"/>
    <n v="2"/>
    <n v="3"/>
  </r>
  <r>
    <n v="3470"/>
    <s v="Bruno Santos"/>
    <x v="0"/>
    <d v="2024-10-22T00:00:00"/>
    <x v="0"/>
    <n v="15"/>
    <x v="1"/>
    <x v="0"/>
    <x v="0"/>
    <s v="Yes"/>
    <n v="20"/>
    <n v="5"/>
    <n v="60"/>
  </r>
  <r>
    <n v="3471"/>
    <s v="Carla Ferreira"/>
    <x v="2"/>
    <d v="2024-10-23T00:00:00"/>
    <x v="1"/>
    <n v="10"/>
    <x v="0"/>
    <x v="1"/>
    <x v="1"/>
    <s v="Yes"/>
    <n v="20"/>
    <n v="10"/>
    <n v="20"/>
  </r>
  <r>
    <n v="3472"/>
    <s v="Diogo Alves"/>
    <x v="1"/>
    <d v="2024-10-24T00:00:00"/>
    <x v="0"/>
    <n v="5"/>
    <x v="2"/>
    <x v="1"/>
    <x v="1"/>
    <s v="No"/>
    <n v="0"/>
    <n v="0"/>
    <n v="5"/>
  </r>
  <r>
    <n v="3473"/>
    <s v="Elisa Neves"/>
    <x v="0"/>
    <d v="2024-10-25T00:00:00"/>
    <x v="1"/>
    <n v="15"/>
    <x v="0"/>
    <x v="0"/>
    <x v="0"/>
    <s v="Yes"/>
    <n v="20"/>
    <n v="3"/>
    <n v="62"/>
  </r>
  <r>
    <n v="3474"/>
    <s v="Fabiano Pires"/>
    <x v="2"/>
    <d v="2024-10-26T00:00:00"/>
    <x v="0"/>
    <n v="10"/>
    <x v="1"/>
    <x v="1"/>
    <x v="1"/>
    <s v="Yes"/>
    <n v="20"/>
    <n v="15"/>
    <n v="15"/>
  </r>
  <r>
    <n v="3475"/>
    <s v="Giovana Ribeiro"/>
    <x v="1"/>
    <d v="2024-10-27T00:00:00"/>
    <x v="1"/>
    <n v="5"/>
    <x v="0"/>
    <x v="1"/>
    <x v="1"/>
    <s v="No"/>
    <n v="0"/>
    <n v="1"/>
    <n v="4"/>
  </r>
  <r>
    <n v="3476"/>
    <s v="Hélio Costa"/>
    <x v="0"/>
    <d v="2024-10-28T00:00:00"/>
    <x v="0"/>
    <n v="15"/>
    <x v="2"/>
    <x v="0"/>
    <x v="0"/>
    <s v="Yes"/>
    <n v="20"/>
    <n v="7"/>
    <n v="58"/>
  </r>
  <r>
    <n v="3477"/>
    <s v="Íris Loureiro"/>
    <x v="2"/>
    <d v="2024-10-29T00:00:00"/>
    <x v="1"/>
    <n v="10"/>
    <x v="0"/>
    <x v="1"/>
    <x v="1"/>
    <s v="Yes"/>
    <n v="20"/>
    <n v="10"/>
    <n v="20"/>
  </r>
  <r>
    <n v="3478"/>
    <s v="João Pereira"/>
    <x v="1"/>
    <d v="2024-10-30T00:00:00"/>
    <x v="0"/>
    <n v="5"/>
    <x v="1"/>
    <x v="1"/>
    <x v="1"/>
    <s v="No"/>
    <n v="0"/>
    <n v="0"/>
    <n v="5"/>
  </r>
  <r>
    <n v="3479"/>
    <s v="Klara Silva"/>
    <x v="0"/>
    <d v="2024-10-31T00:00:00"/>
    <x v="1"/>
    <n v="15"/>
    <x v="0"/>
    <x v="0"/>
    <x v="0"/>
    <s v="Yes"/>
    <n v="20"/>
    <n v="20"/>
    <n v="45"/>
  </r>
  <r>
    <n v="3480"/>
    <s v="Luciana Barros"/>
    <x v="2"/>
    <d v="2024-11-01T00:00:00"/>
    <x v="0"/>
    <n v="10"/>
    <x v="2"/>
    <x v="1"/>
    <x v="1"/>
    <s v="Yes"/>
    <n v="20"/>
    <n v="15"/>
    <n v="15"/>
  </r>
  <r>
    <n v="3481"/>
    <s v="Marcos Gomes"/>
    <x v="1"/>
    <d v="2024-11-02T00:00:00"/>
    <x v="1"/>
    <n v="5"/>
    <x v="0"/>
    <x v="1"/>
    <x v="1"/>
    <s v="No"/>
    <n v="0"/>
    <n v="1"/>
    <n v="4"/>
  </r>
  <r>
    <n v="3482"/>
    <s v="Natália Soares"/>
    <x v="0"/>
    <d v="2024-11-03T00:00:00"/>
    <x v="0"/>
    <n v="15"/>
    <x v="1"/>
    <x v="0"/>
    <x v="0"/>
    <s v="Yes"/>
    <n v="20"/>
    <n v="3"/>
    <n v="62"/>
  </r>
  <r>
    <n v="3483"/>
    <s v="Oscar Machado"/>
    <x v="2"/>
    <d v="2024-11-04T00:00:00"/>
    <x v="1"/>
    <n v="10"/>
    <x v="0"/>
    <x v="1"/>
    <x v="1"/>
    <s v="Yes"/>
    <n v="20"/>
    <n v="10"/>
    <n v="20"/>
  </r>
  <r>
    <n v="3484"/>
    <s v="Patrícia Lima"/>
    <x v="1"/>
    <d v="2024-11-05T00:00:00"/>
    <x v="0"/>
    <n v="5"/>
    <x v="2"/>
    <x v="1"/>
    <x v="1"/>
    <s v="No"/>
    <n v="0"/>
    <n v="0"/>
    <n v="5"/>
  </r>
  <r>
    <n v="3485"/>
    <s v="Quirino Neto"/>
    <x v="0"/>
    <d v="2024-11-06T00:00:00"/>
    <x v="1"/>
    <n v="15"/>
    <x v="0"/>
    <x v="0"/>
    <x v="0"/>
    <s v="Yes"/>
    <n v="20"/>
    <n v="15"/>
    <n v="50"/>
  </r>
  <r>
    <n v="3486"/>
    <s v="Rafaela Souza"/>
    <x v="1"/>
    <d v="2024-11-07T00:00:00"/>
    <x v="0"/>
    <n v="5"/>
    <x v="0"/>
    <x v="1"/>
    <x v="1"/>
    <s v="No"/>
    <n v="0"/>
    <n v="0"/>
    <n v="5"/>
  </r>
  <r>
    <n v="3487"/>
    <s v="Sandro Almeida"/>
    <x v="0"/>
    <d v="2024-11-08T00:00:00"/>
    <x v="1"/>
    <n v="15"/>
    <x v="2"/>
    <x v="0"/>
    <x v="0"/>
    <s v="Yes"/>
    <n v="20"/>
    <n v="7"/>
    <n v="58"/>
  </r>
  <r>
    <n v="3488"/>
    <s v="Tânia Ribeiro"/>
    <x v="2"/>
    <d v="2024-11-09T00:00:00"/>
    <x v="0"/>
    <n v="10"/>
    <x v="1"/>
    <x v="1"/>
    <x v="1"/>
    <s v="Yes"/>
    <n v="20"/>
    <n v="10"/>
    <n v="20"/>
  </r>
  <r>
    <n v="3489"/>
    <s v="Ugo Dias"/>
    <x v="1"/>
    <d v="2024-11-10T00:00:00"/>
    <x v="1"/>
    <n v="5"/>
    <x v="2"/>
    <x v="1"/>
    <x v="1"/>
    <s v="No"/>
    <n v="0"/>
    <n v="1"/>
    <n v="4"/>
  </r>
  <r>
    <n v="3490"/>
    <s v="Valéria Lima"/>
    <x v="0"/>
    <d v="2024-11-11T00:00:00"/>
    <x v="0"/>
    <n v="15"/>
    <x v="0"/>
    <x v="0"/>
    <x v="0"/>
    <s v="Yes"/>
    <n v="20"/>
    <n v="15"/>
    <n v="50"/>
  </r>
  <r>
    <n v="3491"/>
    <s v="William Fernandes"/>
    <x v="2"/>
    <d v="2024-11-12T00:00:00"/>
    <x v="1"/>
    <n v="10"/>
    <x v="0"/>
    <x v="1"/>
    <x v="1"/>
    <s v="Yes"/>
    <n v="20"/>
    <n v="5"/>
    <n v="25"/>
  </r>
  <r>
    <n v="3492"/>
    <s v="Xuxa Mendes"/>
    <x v="1"/>
    <d v="2024-11-13T00:00:00"/>
    <x v="0"/>
    <n v="5"/>
    <x v="1"/>
    <x v="1"/>
    <x v="1"/>
    <s v="No"/>
    <n v="0"/>
    <n v="0"/>
    <n v="5"/>
  </r>
  <r>
    <n v="3493"/>
    <s v="Ygor Farias"/>
    <x v="0"/>
    <d v="2024-11-14T00:00:00"/>
    <x v="1"/>
    <n v="15"/>
    <x v="2"/>
    <x v="0"/>
    <x v="0"/>
    <s v="Yes"/>
    <n v="20"/>
    <n v="20"/>
    <n v="45"/>
  </r>
  <r>
    <n v="3494"/>
    <s v="Zilda Barros"/>
    <x v="2"/>
    <d v="2024-11-15T00:00:00"/>
    <x v="0"/>
    <n v="10"/>
    <x v="2"/>
    <x v="1"/>
    <x v="1"/>
    <s v="Yes"/>
    <n v="20"/>
    <n v="12"/>
    <n v="18"/>
  </r>
  <r>
    <n v="3495"/>
    <s v="Amanda Santos"/>
    <x v="1"/>
    <d v="2024-11-16T00:00:00"/>
    <x v="1"/>
    <n v="5"/>
    <x v="0"/>
    <x v="1"/>
    <x v="1"/>
    <s v="No"/>
    <n v="0"/>
    <n v="2"/>
    <n v="3"/>
  </r>
  <r>
    <n v="3496"/>
    <s v="Bruno Costa"/>
    <x v="0"/>
    <d v="2024-11-17T00:00:00"/>
    <x v="0"/>
    <n v="15"/>
    <x v="1"/>
    <x v="0"/>
    <x v="0"/>
    <s v="Yes"/>
    <n v="20"/>
    <n v="5"/>
    <n v="60"/>
  </r>
  <r>
    <n v="3497"/>
    <s v="Carla Rodrigues"/>
    <x v="2"/>
    <d v="2024-11-18T00:00:00"/>
    <x v="1"/>
    <n v="10"/>
    <x v="0"/>
    <x v="1"/>
    <x v="1"/>
    <s v="Yes"/>
    <n v="20"/>
    <n v="10"/>
    <n v="20"/>
  </r>
  <r>
    <n v="3498"/>
    <s v="Diogo Pereira"/>
    <x v="1"/>
    <d v="2024-11-19T00:00:00"/>
    <x v="0"/>
    <n v="5"/>
    <x v="2"/>
    <x v="1"/>
    <x v="1"/>
    <s v="No"/>
    <n v="0"/>
    <n v="0"/>
    <n v="5"/>
  </r>
  <r>
    <n v="3499"/>
    <s v="Elisa Correia"/>
    <x v="0"/>
    <d v="2024-11-20T00:00:00"/>
    <x v="1"/>
    <n v="15"/>
    <x v="0"/>
    <x v="0"/>
    <x v="0"/>
    <s v="Yes"/>
    <n v="20"/>
    <n v="3"/>
    <n v="62"/>
  </r>
  <r>
    <n v="3500"/>
    <s v="Fábio Lourenço"/>
    <x v="2"/>
    <d v="2024-11-21T00:00:00"/>
    <x v="0"/>
    <n v="10"/>
    <x v="1"/>
    <x v="1"/>
    <x v="1"/>
    <s v="Yes"/>
    <n v="20"/>
    <n v="15"/>
    <n v="15"/>
  </r>
  <r>
    <n v="3501"/>
    <s v="Gabriela Neves"/>
    <x v="1"/>
    <d v="2024-11-22T00:00:00"/>
    <x v="1"/>
    <n v="5"/>
    <x v="0"/>
    <x v="1"/>
    <x v="1"/>
    <s v="No"/>
    <n v="0"/>
    <n v="1"/>
    <n v="4"/>
  </r>
  <r>
    <n v="3502"/>
    <s v="Henrique Gonçalves"/>
    <x v="0"/>
    <d v="2024-11-23T00:00:00"/>
    <x v="0"/>
    <n v="15"/>
    <x v="2"/>
    <x v="0"/>
    <x v="0"/>
    <s v="Yes"/>
    <n v="20"/>
    <n v="7"/>
    <n v="58"/>
  </r>
  <r>
    <n v="3503"/>
    <s v="Íris Santos"/>
    <x v="2"/>
    <d v="2024-11-24T00:00:00"/>
    <x v="1"/>
    <n v="10"/>
    <x v="0"/>
    <x v="1"/>
    <x v="1"/>
    <s v="Yes"/>
    <n v="20"/>
    <n v="10"/>
    <n v="20"/>
  </r>
  <r>
    <n v="3504"/>
    <s v="João Marcelo Alves"/>
    <x v="1"/>
    <d v="2024-11-25T00:00:00"/>
    <x v="0"/>
    <n v="5"/>
    <x v="1"/>
    <x v="1"/>
    <x v="1"/>
    <s v="No"/>
    <n v="0"/>
    <n v="0"/>
    <n v="5"/>
  </r>
  <r>
    <n v="3505"/>
    <s v="Klara Fonseca"/>
    <x v="0"/>
    <d v="2024-11-26T00:00:00"/>
    <x v="1"/>
    <n v="15"/>
    <x v="0"/>
    <x v="0"/>
    <x v="0"/>
    <s v="Yes"/>
    <n v="20"/>
    <n v="20"/>
    <n v="45"/>
  </r>
  <r>
    <n v="3506"/>
    <s v="Lucas Mendonça"/>
    <x v="2"/>
    <d v="2024-11-27T00:00:00"/>
    <x v="0"/>
    <n v="10"/>
    <x v="2"/>
    <x v="1"/>
    <x v="1"/>
    <s v="Yes"/>
    <n v="20"/>
    <n v="15"/>
    <n v="15"/>
  </r>
  <r>
    <n v="3507"/>
    <s v="Marcela Torres"/>
    <x v="1"/>
    <d v="2024-11-28T00:00:00"/>
    <x v="1"/>
    <n v="5"/>
    <x v="0"/>
    <x v="1"/>
    <x v="1"/>
    <s v="No"/>
    <n v="0"/>
    <n v="1"/>
    <n v="4"/>
  </r>
  <r>
    <n v="3508"/>
    <s v="Natália Castro"/>
    <x v="0"/>
    <d v="2024-11-29T00:00:00"/>
    <x v="0"/>
    <n v="15"/>
    <x v="1"/>
    <x v="0"/>
    <x v="0"/>
    <s v="Yes"/>
    <n v="20"/>
    <n v="3"/>
    <n v="62"/>
  </r>
  <r>
    <n v="3509"/>
    <s v="Oscar Martins"/>
    <x v="2"/>
    <d v="2024-11-30T00:00:00"/>
    <x v="1"/>
    <n v="10"/>
    <x v="0"/>
    <x v="1"/>
    <x v="1"/>
    <s v="Yes"/>
    <n v="20"/>
    <n v="10"/>
    <n v="20"/>
  </r>
  <r>
    <n v="3510"/>
    <s v="Patrícia Oliveira"/>
    <x v="1"/>
    <d v="2024-12-01T00:00:00"/>
    <x v="0"/>
    <n v="5"/>
    <x v="2"/>
    <x v="1"/>
    <x v="1"/>
    <s v="No"/>
    <n v="0"/>
    <n v="0"/>
    <n v="5"/>
  </r>
  <r>
    <n v="3511"/>
    <s v="Quentin Nogueira"/>
    <x v="0"/>
    <d v="2024-12-02T00:00:00"/>
    <x v="1"/>
    <n v="15"/>
    <x v="0"/>
    <x v="0"/>
    <x v="0"/>
    <s v="Yes"/>
    <n v="20"/>
    <n v="15"/>
    <n v="50"/>
  </r>
  <r>
    <n v="3512"/>
    <s v="Raquel Silva"/>
    <x v="2"/>
    <d v="2024-12-03T00:00:00"/>
    <x v="0"/>
    <n v="10"/>
    <x v="1"/>
    <x v="1"/>
    <x v="1"/>
    <s v="Yes"/>
    <n v="20"/>
    <n v="15"/>
    <n v="15"/>
  </r>
  <r>
    <n v="3513"/>
    <s v="Sandro Gomes"/>
    <x v="1"/>
    <d v="2024-12-04T00:00:00"/>
    <x v="1"/>
    <n v="5"/>
    <x v="0"/>
    <x v="1"/>
    <x v="1"/>
    <s v="No"/>
    <n v="0"/>
    <n v="1"/>
    <n v="4"/>
  </r>
  <r>
    <n v="3514"/>
    <s v="Tânia Machado"/>
    <x v="0"/>
    <d v="2024-12-05T00:00:00"/>
    <x v="0"/>
    <n v="15"/>
    <x v="2"/>
    <x v="0"/>
    <x v="0"/>
    <s v="Yes"/>
    <n v="20"/>
    <n v="7"/>
    <n v="58"/>
  </r>
  <r>
    <n v="3515"/>
    <s v="Ursula Silva"/>
    <x v="2"/>
    <d v="2024-12-06T00:00:00"/>
    <x v="1"/>
    <n v="10"/>
    <x v="0"/>
    <x v="1"/>
    <x v="1"/>
    <s v="Yes"/>
    <n v="20"/>
    <n v="10"/>
    <n v="20"/>
  </r>
  <r>
    <n v="3516"/>
    <s v="Vanessa Moraes"/>
    <x v="1"/>
    <d v="2024-12-07T00:00:00"/>
    <x v="0"/>
    <n v="5"/>
    <x v="1"/>
    <x v="1"/>
    <x v="1"/>
    <s v="No"/>
    <n v="0"/>
    <n v="0"/>
    <n v="5"/>
  </r>
  <r>
    <n v="3517"/>
    <s v="William Carvalho"/>
    <x v="0"/>
    <d v="2024-12-08T00:00:00"/>
    <x v="1"/>
    <n v="15"/>
    <x v="0"/>
    <x v="0"/>
    <x v="0"/>
    <s v="Yes"/>
    <n v="20"/>
    <n v="20"/>
    <n v="45"/>
  </r>
  <r>
    <n v="3518"/>
    <s v="Xavier Reis"/>
    <x v="2"/>
    <d v="2024-12-09T00:00:00"/>
    <x v="0"/>
    <n v="10"/>
    <x v="2"/>
    <x v="1"/>
    <x v="1"/>
    <s v="Yes"/>
    <n v="20"/>
    <n v="12"/>
    <n v="18"/>
  </r>
  <r>
    <n v="3519"/>
    <s v="Yasmin Rocha"/>
    <x v="1"/>
    <d v="2024-12-10T00:00:00"/>
    <x v="1"/>
    <n v="5"/>
    <x v="0"/>
    <x v="1"/>
    <x v="1"/>
    <s v="No"/>
    <n v="0"/>
    <n v="2"/>
    <n v="3"/>
  </r>
  <r>
    <n v="3520"/>
    <s v="Zacarias Duarte"/>
    <x v="0"/>
    <d v="2024-12-11T00:00:00"/>
    <x v="0"/>
    <n v="15"/>
    <x v="1"/>
    <x v="0"/>
    <x v="0"/>
    <s v="Yes"/>
    <n v="20"/>
    <n v="5"/>
    <n v="60"/>
  </r>
  <r>
    <n v="3521"/>
    <s v="Amanda Freitas"/>
    <x v="2"/>
    <d v="2024-12-12T00:00:00"/>
    <x v="1"/>
    <n v="10"/>
    <x v="0"/>
    <x v="1"/>
    <x v="1"/>
    <s v="Yes"/>
    <n v="20"/>
    <n v="10"/>
    <n v="20"/>
  </r>
  <r>
    <n v="3522"/>
    <s v="Bruno Almeida"/>
    <x v="1"/>
    <d v="2024-12-13T00:00:00"/>
    <x v="0"/>
    <n v="5"/>
    <x v="2"/>
    <x v="1"/>
    <x v="1"/>
    <s v="No"/>
    <n v="0"/>
    <n v="0"/>
    <n v="5"/>
  </r>
  <r>
    <n v="3523"/>
    <s v="Carla Siqueira"/>
    <x v="0"/>
    <d v="2024-12-14T00:00:00"/>
    <x v="1"/>
    <n v="15"/>
    <x v="0"/>
    <x v="0"/>
    <x v="0"/>
    <s v="Yes"/>
    <n v="20"/>
    <n v="3"/>
    <n v="62"/>
  </r>
  <r>
    <n v="3524"/>
    <s v="Diogo Ramos"/>
    <x v="2"/>
    <d v="2024-12-15T00:00:00"/>
    <x v="0"/>
    <n v="10"/>
    <x v="1"/>
    <x v="1"/>
    <x v="1"/>
    <s v="Yes"/>
    <n v="20"/>
    <n v="15"/>
    <n v="15"/>
  </r>
  <r>
    <n v="3525"/>
    <s v="Elisa Magalhães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F79CD4-F723-4487-9F3D-2235C952F92C}" name="Tabela dinâmica4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27:C31" firstHeaderRow="1" firstDataRow="1" firstDataCol="1"/>
  <pivotFields count="13">
    <pivotField showAll="0"/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showAll="0">
      <items count="4">
        <item h="1" x="1"/>
        <item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D8975-E54F-4D7B-BDF5-36739BC320FA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18:C22" firstHeaderRow="1" firstDataRow="1" firstDataCol="1"/>
  <pivotFields count="13">
    <pivotField showAll="0"/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showAll="0">
      <items count="4">
        <item h="1" x="1"/>
        <item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84E54-469C-40FD-A9E0-4D7120C98800}" name="Tabela dinâ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9:E10" firstHeaderRow="1" firstDataRow="1" firstDataCol="0" rowPageCount="2" colPageCount="1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axis="axisPage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Items count="1">
    <i/>
  </rowItems>
  <colItems count="1">
    <i/>
  </colItems>
  <pageFields count="2">
    <pageField fld="6" item="0" hier="-1"/>
    <pageField fld="4" item="1" hier="-1"/>
  </pageFields>
  <dataFields count="1">
    <dataField name="Soma de Total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7E1E2E-3830-44C2-B6CF-D3ED7EB1A37F}" name="Tabela dinâ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9:C12" firstHeaderRow="1" firstDataRow="1" firstDataCol="1" rowPageCount="1" colPageCount="1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42C430BF-B30F-47FB-9C5F-D248EC895235}" sourceName="Subscription Type">
  <pivotTables>
    <pivotTable tabId="3" name="Tabela dinâmica1"/>
    <pivotTable tabId="3" name="Tabela dinâmica3"/>
    <pivotTable tabId="3" name="Tabela dinâmica4"/>
  </pivotTables>
  <data>
    <tabular pivotCacheId="2103596318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B2E40DD-BA98-4B8A-AA82-9BF741B81B07}" cache="SegmentaçãodeDados_Subscription_Type" caption="Subscription Type" style="SlicerStyleLight3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8">
  <tableColumns count="13">
    <tableColumn id="1" xr3:uid="{C4A90516-688A-46BF-9167-EA16C2A8A652}" name="Subscriber ID" dataDxfId="17"/>
    <tableColumn id="2" xr3:uid="{53DD39D0-2220-4121-9E9D-4EAA7E151C0F}" name="Name" dataDxfId="16"/>
    <tableColumn id="3" xr3:uid="{4F5FF271-4C57-4BE0-8F2C-F82C8551625C}" name="Plan" dataDxfId="15"/>
    <tableColumn id="4" xr3:uid="{8C17EB93-79B9-4E55-B8F7-BEB82F8253E9}" name="Start Date" dataDxfId="14"/>
    <tableColumn id="5" xr3:uid="{48CEDF9B-1689-482A-A828-5CCE7713264A}" name="Auto Renewal" dataDxfId="13"/>
    <tableColumn id="6" xr3:uid="{78B82374-9AA7-4E38-AE4F-78CDE6C83720}" name="Subscription Price" dataDxfId="12" dataCellStyle="Moeda"/>
    <tableColumn id="7" xr3:uid="{F2433F68-AF33-49D0-B1FB-19A396074EDE}" name="Subscription Type" dataDxfId="11"/>
    <tableColumn id="8" xr3:uid="{FD4D9C95-F6E5-4933-9068-A71FF7DF9343}" name="EA Play Season Pass" dataDxfId="10"/>
    <tableColumn id="13" xr3:uid="{978DD0D2-834E-4CE4-A39B-30976086932F}" name="EA Play Season Pass_x000a_Price" dataDxfId="9" dataCellStyle="Moeda"/>
    <tableColumn id="9" xr3:uid="{6E29F111-C395-4580-9DAD-3407D9E8B1A4}" name="Minecraft Season Pass" dataDxfId="8"/>
    <tableColumn id="10" xr3:uid="{EF544EAA-7F25-4FD5-A10E-8E62804DB9E3}" name="Minecraft Season Pass Price" dataDxfId="7" dataCellStyle="Moeda"/>
    <tableColumn id="11" xr3:uid="{7F6EB64A-1F07-4E48-9F0F-AC7D9DCD26F8}" name="Coupon Value" dataDxfId="6" dataCellStyle="Moeda"/>
    <tableColumn id="12" xr3:uid="{2B04ABC8-DE6F-426E-ADC0-D8AFC68CA58E}" name="Total Value" dataDxfId="5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4" zoomScaleNormal="100" workbookViewId="0">
      <selection activeCell="E5" sqref="E5"/>
    </sheetView>
  </sheetViews>
  <sheetFormatPr defaultRowHeight="14.75" x14ac:dyDescent="0.75"/>
  <cols>
    <col min="9" max="9" width="3.54296875" customWidth="1"/>
  </cols>
  <sheetData>
    <row r="3" spans="2:16" ht="21" thickBot="1" x14ac:dyDescent="1.1499999999999999">
      <c r="B3" s="1" t="s">
        <v>0</v>
      </c>
      <c r="C3" s="1"/>
      <c r="D3" s="1"/>
      <c r="E3" s="1"/>
      <c r="F3" s="1"/>
      <c r="G3" s="1"/>
      <c r="H3" s="1"/>
    </row>
    <row r="4" spans="2:16" ht="15.5" thickTop="1" x14ac:dyDescent="0.75"/>
    <row r="5" spans="2:16" x14ac:dyDescent="0.75">
      <c r="B5" s="3" t="s">
        <v>2</v>
      </c>
      <c r="C5" t="s">
        <v>8</v>
      </c>
      <c r="E5" s="7" t="s">
        <v>6</v>
      </c>
      <c r="F5" t="s">
        <v>7</v>
      </c>
    </row>
    <row r="6" spans="2:16" x14ac:dyDescent="0.75">
      <c r="B6" s="4" t="s">
        <v>3</v>
      </c>
      <c r="C6" t="s">
        <v>8</v>
      </c>
    </row>
    <row r="7" spans="2:16" x14ac:dyDescent="0.75">
      <c r="B7" s="5" t="s">
        <v>4</v>
      </c>
      <c r="C7" t="s">
        <v>9</v>
      </c>
    </row>
    <row r="8" spans="2:16" x14ac:dyDescent="0.75">
      <c r="B8" s="6" t="s">
        <v>5</v>
      </c>
      <c r="C8" t="s">
        <v>9</v>
      </c>
    </row>
    <row r="12" spans="2:16" ht="21" thickBot="1" x14ac:dyDescent="1.1499999999999999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5" thickTop="1" x14ac:dyDescent="0.75">
      <c r="B13" s="2"/>
      <c r="C13" s="2"/>
      <c r="D13" s="2"/>
      <c r="E13" s="2"/>
      <c r="F13" s="2"/>
      <c r="G13" s="2"/>
      <c r="H13" s="2"/>
    </row>
    <row r="14" spans="2:16" x14ac:dyDescent="0.75">
      <c r="B14" s="2"/>
      <c r="C14" s="2"/>
      <c r="D14" s="2"/>
      <c r="E14" s="2"/>
      <c r="F14" s="2"/>
      <c r="G14" s="2"/>
      <c r="H14" s="2"/>
    </row>
    <row r="15" spans="2:16" x14ac:dyDescent="0.75">
      <c r="B15" s="2"/>
      <c r="C15" s="2"/>
      <c r="D15" s="2"/>
      <c r="E15" s="2"/>
      <c r="F15" s="2"/>
      <c r="G15" s="2"/>
      <c r="H15" s="2"/>
    </row>
    <row r="16" spans="2:16" x14ac:dyDescent="0.75">
      <c r="B16" s="2"/>
      <c r="C16" s="2"/>
      <c r="D16" s="2"/>
      <c r="E16" s="2"/>
      <c r="F16" s="2"/>
      <c r="G16" s="2"/>
      <c r="H16" s="2"/>
    </row>
    <row r="17" spans="2:8" x14ac:dyDescent="0.75">
      <c r="B17" s="2"/>
      <c r="C17" s="2"/>
      <c r="D17" s="2"/>
      <c r="E17" s="2"/>
      <c r="F17" s="2"/>
      <c r="G17" s="2"/>
      <c r="H17" s="2"/>
    </row>
    <row r="18" spans="2:8" x14ac:dyDescent="0.75">
      <c r="B18" s="2"/>
      <c r="C18" s="2"/>
      <c r="D18" s="2"/>
      <c r="E18" s="2"/>
      <c r="F18" s="2"/>
      <c r="G18" s="2"/>
      <c r="H18" s="2"/>
    </row>
    <row r="19" spans="2:8" x14ac:dyDescent="0.75">
      <c r="B19" s="2"/>
      <c r="C19" s="2"/>
      <c r="D19" s="2"/>
      <c r="E19" s="2"/>
      <c r="F19" s="2"/>
      <c r="G19" s="2"/>
      <c r="H19" s="2"/>
    </row>
    <row r="20" spans="2:8" x14ac:dyDescent="0.75">
      <c r="B20" s="2"/>
      <c r="C20" s="2"/>
      <c r="D20" s="2"/>
      <c r="E20" s="2"/>
      <c r="F20" s="2"/>
      <c r="G20" s="2"/>
      <c r="H20" s="2"/>
    </row>
    <row r="21" spans="2:8" x14ac:dyDescent="0.7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25" sqref="B25"/>
    </sheetView>
  </sheetViews>
  <sheetFormatPr defaultRowHeight="14.75" x14ac:dyDescent="0.75"/>
  <cols>
    <col min="1" max="1" width="17.86328125" bestFit="1" customWidth="1"/>
    <col min="2" max="2" width="18.86328125" bestFit="1" customWidth="1"/>
    <col min="3" max="3" width="9.40625" bestFit="1" customWidth="1"/>
    <col min="4" max="4" width="14.54296875" bestFit="1" customWidth="1"/>
    <col min="5" max="5" width="18" bestFit="1" customWidth="1"/>
    <col min="6" max="6" width="14.7265625" bestFit="1" customWidth="1"/>
    <col min="7" max="7" width="22" bestFit="1" customWidth="1"/>
    <col min="8" max="8" width="20.54296875" bestFit="1" customWidth="1"/>
    <col min="9" max="9" width="20.54296875" customWidth="1"/>
    <col min="10" max="10" width="16.7265625" bestFit="1" customWidth="1"/>
    <col min="11" max="11" width="21.26953125" bestFit="1" customWidth="1"/>
    <col min="12" max="12" width="12.7265625" bestFit="1" customWidth="1"/>
    <col min="13" max="13" width="10.54296875" bestFit="1" customWidth="1"/>
  </cols>
  <sheetData>
    <row r="1" spans="1:13" ht="29.5" x14ac:dyDescent="0.7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7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7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7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7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7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7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7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7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7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7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7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7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7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7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7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7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7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7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7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7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7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7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7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7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7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7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7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7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7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7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7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7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7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7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7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7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7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7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7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7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7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7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7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7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7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7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7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7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7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7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7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7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7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7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7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7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7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7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7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7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7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7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7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7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7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7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7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7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7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7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7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7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7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7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7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7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7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7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7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7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7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7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7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7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7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7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7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7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7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7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7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7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7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7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7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7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7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7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7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7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7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7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7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7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7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7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7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7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7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7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7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7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7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7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7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7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7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7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7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7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7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7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7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7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7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7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7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7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7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7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7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7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7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7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7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7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7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7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7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7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7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7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7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7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7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7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7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7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7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7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7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7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7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7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7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7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7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7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7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7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7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7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7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7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7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7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7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7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7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7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7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7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7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7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7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7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7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7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7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7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7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7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7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7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7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7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7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7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7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7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7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7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7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7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7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7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7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7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7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7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7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7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7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7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7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7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7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7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7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7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7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7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7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7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7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7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7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7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7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7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7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7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7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7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7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7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7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7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7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7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7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7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7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7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7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7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7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7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7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7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7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7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7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7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7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7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7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7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7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7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7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7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7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7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7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7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7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7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7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7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7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7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7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7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7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7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7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7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7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7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7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7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7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7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7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7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7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7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7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7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7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7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7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7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7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7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7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7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7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7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7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7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7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7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7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2:F31"/>
  <sheetViews>
    <sheetView showGridLines="0" topLeftCell="A13" workbookViewId="0">
      <selection activeCell="C28" sqref="C28"/>
    </sheetView>
  </sheetViews>
  <sheetFormatPr defaultRowHeight="14.75" x14ac:dyDescent="0.75"/>
  <cols>
    <col min="1" max="1" width="10.1328125" bestFit="1" customWidth="1"/>
    <col min="2" max="2" width="16.6328125" bestFit="1" customWidth="1"/>
    <col min="3" max="3" width="31.6796875" bestFit="1" customWidth="1"/>
    <col min="4" max="4" width="27" bestFit="1" customWidth="1"/>
    <col min="5" max="5" width="17.453125" bestFit="1" customWidth="1"/>
    <col min="6" max="6" width="8.5" bestFit="1" customWidth="1"/>
    <col min="7" max="7" width="19.1328125" bestFit="1" customWidth="1"/>
    <col min="8" max="8" width="27.7265625" bestFit="1" customWidth="1"/>
    <col min="9" max="9" width="5.40625" customWidth="1"/>
    <col min="10" max="10" width="21.1328125" bestFit="1" customWidth="1"/>
    <col min="11" max="12" width="35.1328125" bestFit="1" customWidth="1"/>
    <col min="13" max="16" width="9.7265625" bestFit="1" customWidth="1"/>
    <col min="17" max="17" width="15.54296875" bestFit="1" customWidth="1"/>
    <col min="18" max="18" width="12.1328125" bestFit="1" customWidth="1"/>
  </cols>
  <sheetData>
    <row r="2" spans="1:6" x14ac:dyDescent="0.75">
      <c r="B2" t="s">
        <v>316</v>
      </c>
      <c r="C2" t="s">
        <v>317</v>
      </c>
    </row>
    <row r="3" spans="1:6" x14ac:dyDescent="0.75">
      <c r="B3" t="s">
        <v>315</v>
      </c>
      <c r="C3" t="s">
        <v>318</v>
      </c>
    </row>
    <row r="6" spans="1:6" x14ac:dyDescent="0.75">
      <c r="E6" s="12" t="s">
        <v>16</v>
      </c>
      <c r="F6" t="s">
        <v>24</v>
      </c>
    </row>
    <row r="7" spans="1:6" x14ac:dyDescent="0.75">
      <c r="B7" s="12" t="s">
        <v>16</v>
      </c>
      <c r="C7" t="s">
        <v>20</v>
      </c>
      <c r="E7" s="12" t="s">
        <v>15</v>
      </c>
      <c r="F7" t="s">
        <v>19</v>
      </c>
    </row>
    <row r="9" spans="1:6" x14ac:dyDescent="0.75">
      <c r="B9" s="12" t="s">
        <v>313</v>
      </c>
      <c r="C9" t="s">
        <v>319</v>
      </c>
      <c r="E9" t="s">
        <v>319</v>
      </c>
    </row>
    <row r="10" spans="1:6" x14ac:dyDescent="0.75">
      <c r="B10" s="13" t="s">
        <v>23</v>
      </c>
      <c r="C10" s="15">
        <v>2824</v>
      </c>
      <c r="E10" s="15">
        <v>1537</v>
      </c>
    </row>
    <row r="11" spans="1:6" x14ac:dyDescent="0.75">
      <c r="B11" s="13" t="s">
        <v>19</v>
      </c>
      <c r="C11" s="15">
        <v>747</v>
      </c>
    </row>
    <row r="12" spans="1:6" x14ac:dyDescent="0.75">
      <c r="A12" s="18">
        <f>GETPIVOTDATA("Total Value",$B$9)</f>
        <v>3571</v>
      </c>
      <c r="B12" s="13" t="s">
        <v>314</v>
      </c>
      <c r="C12" s="15">
        <v>3571</v>
      </c>
    </row>
    <row r="17" spans="1:3" x14ac:dyDescent="0.75">
      <c r="B17" t="s">
        <v>324</v>
      </c>
    </row>
    <row r="18" spans="1:3" x14ac:dyDescent="0.75">
      <c r="B18" s="12" t="s">
        <v>313</v>
      </c>
      <c r="C18" t="s">
        <v>321</v>
      </c>
    </row>
    <row r="19" spans="1:3" x14ac:dyDescent="0.75">
      <c r="B19" s="13" t="s">
        <v>18</v>
      </c>
      <c r="C19" s="14">
        <v>1350</v>
      </c>
    </row>
    <row r="20" spans="1:3" x14ac:dyDescent="0.75">
      <c r="B20" s="13" t="s">
        <v>22</v>
      </c>
      <c r="C20" s="14">
        <v>0</v>
      </c>
    </row>
    <row r="21" spans="1:3" x14ac:dyDescent="0.75">
      <c r="B21" s="13" t="s">
        <v>26</v>
      </c>
      <c r="C21" s="14">
        <v>0</v>
      </c>
    </row>
    <row r="22" spans="1:3" x14ac:dyDescent="0.75">
      <c r="A22" s="18">
        <f>GETPIVOTDATA("EA Play Season Pass
Price",$B$18)</f>
        <v>1350</v>
      </c>
      <c r="B22" s="13" t="s">
        <v>314</v>
      </c>
      <c r="C22" s="14">
        <v>1350</v>
      </c>
    </row>
    <row r="26" spans="1:3" x14ac:dyDescent="0.75">
      <c r="B26" t="s">
        <v>323</v>
      </c>
    </row>
    <row r="27" spans="1:3" x14ac:dyDescent="0.75">
      <c r="B27" s="12" t="s">
        <v>313</v>
      </c>
      <c r="C27" t="s">
        <v>322</v>
      </c>
    </row>
    <row r="28" spans="1:3" x14ac:dyDescent="0.75">
      <c r="B28" s="13" t="s">
        <v>18</v>
      </c>
      <c r="C28" s="15">
        <v>900</v>
      </c>
    </row>
    <row r="29" spans="1:3" x14ac:dyDescent="0.75">
      <c r="B29" s="13" t="s">
        <v>26</v>
      </c>
      <c r="C29" s="15">
        <v>900</v>
      </c>
    </row>
    <row r="30" spans="1:3" x14ac:dyDescent="0.75">
      <c r="B30" s="13" t="s">
        <v>22</v>
      </c>
      <c r="C30" s="15">
        <v>0</v>
      </c>
    </row>
    <row r="31" spans="1:3" x14ac:dyDescent="0.75">
      <c r="A31" s="18">
        <f>GETPIVOTDATA("Minecraft Season Pass Price",$B$27)</f>
        <v>1800</v>
      </c>
      <c r="B31" s="13" t="s">
        <v>314</v>
      </c>
      <c r="C31" s="15">
        <v>1800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T74"/>
  <sheetViews>
    <sheetView showGridLines="0" showRowColHeaders="0" tabSelected="1" zoomScale="80" zoomScaleNormal="80" workbookViewId="0">
      <selection activeCell="O22" sqref="O22"/>
    </sheetView>
  </sheetViews>
  <sheetFormatPr defaultColWidth="0" defaultRowHeight="14.75" zeroHeight="1" x14ac:dyDescent="0.75"/>
  <cols>
    <col min="1" max="1" width="27.58984375" style="6" customWidth="1"/>
    <col min="2" max="2" width="3.54296875" customWidth="1"/>
    <col min="3" max="11" width="8.7265625" customWidth="1"/>
    <col min="12" max="12" width="6.54296875" customWidth="1"/>
    <col min="13" max="24" width="8.7265625" customWidth="1"/>
    <col min="25" max="16384" width="8.7265625" hidden="1"/>
  </cols>
  <sheetData>
    <row r="1" spans="2:20" ht="21.25" customHeight="1" x14ac:dyDescent="0.75"/>
    <row r="2" spans="2:20" ht="39" customHeight="1" thickBot="1" x14ac:dyDescent="1.05">
      <c r="B2" s="16"/>
      <c r="C2" s="17" t="s">
        <v>320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 t="str">
        <f ca="1">"Data de Apuração " &amp; TEXT(TODAY(),"dd/mm/aaaa")</f>
        <v>Data de Apuração 19/05/2025</v>
      </c>
      <c r="O2" s="16"/>
      <c r="P2" s="16"/>
      <c r="Q2" s="16"/>
      <c r="R2" s="16"/>
      <c r="S2" s="16"/>
      <c r="T2" s="16"/>
    </row>
    <row r="3" spans="2:20" ht="8.25" customHeight="1" thickTop="1" x14ac:dyDescent="0.7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2:20" ht="7.5" customHeight="1" x14ac:dyDescent="0.7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2:20" ht="10.5" customHeight="1" x14ac:dyDescent="0.7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2:20" ht="9.75" customHeight="1" x14ac:dyDescent="0.7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2:20" ht="33" customHeight="1" x14ac:dyDescent="0.7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2:20" x14ac:dyDescent="0.7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7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2:20" x14ac:dyDescent="0.7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2:20" x14ac:dyDescent="0.7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2:20" x14ac:dyDescent="0.7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2:20" x14ac:dyDescent="0.7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2:20" x14ac:dyDescent="0.7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2:20" x14ac:dyDescent="0.7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2:20" x14ac:dyDescent="0.7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2:20" x14ac:dyDescent="0.7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2:20" x14ac:dyDescent="0.7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7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2:20" x14ac:dyDescent="0.7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2:20" x14ac:dyDescent="0.7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2:20" x14ac:dyDescent="0.7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2:20" x14ac:dyDescent="0.7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2:20" x14ac:dyDescent="0.7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2:20" x14ac:dyDescent="0.7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2:20" x14ac:dyDescent="0.7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2:20" x14ac:dyDescent="0.7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2:20" x14ac:dyDescent="0.7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2:20" x14ac:dyDescent="0.7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2:20" x14ac:dyDescent="0.7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2:20" x14ac:dyDescent="0.7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2:20" x14ac:dyDescent="0.7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2:20" x14ac:dyDescent="0.7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2:20" x14ac:dyDescent="0.7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2:20" x14ac:dyDescent="0.7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2:20" x14ac:dyDescent="0.7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2:20" x14ac:dyDescent="0.7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2:20" x14ac:dyDescent="0.7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2:20" x14ac:dyDescent="0.7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2:20" x14ac:dyDescent="0.7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2:20" x14ac:dyDescent="0.7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2:20" x14ac:dyDescent="0.7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2:20" x14ac:dyDescent="0.7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2:20" x14ac:dyDescent="0.7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2:20" x14ac:dyDescent="0.7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2:20" x14ac:dyDescent="0.7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2:20" x14ac:dyDescent="0.7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2:20" x14ac:dyDescent="0.7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2:20" x14ac:dyDescent="0.7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2:20" x14ac:dyDescent="0.7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2:20" x14ac:dyDescent="0.7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2:20" x14ac:dyDescent="0.7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2:20" x14ac:dyDescent="0.7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2:20" x14ac:dyDescent="0.7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2:20" x14ac:dyDescent="0.7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2:20" x14ac:dyDescent="0.7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2:20" x14ac:dyDescent="0.7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2:20" x14ac:dyDescent="0.7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2:20" x14ac:dyDescent="0.7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2:20" x14ac:dyDescent="0.7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2:20" x14ac:dyDescent="0.7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2:20" x14ac:dyDescent="0.7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2:20" x14ac:dyDescent="0.7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spans="2:20" x14ac:dyDescent="0.7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2:20" x14ac:dyDescent="0.7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2:20" x14ac:dyDescent="0.7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2:20" x14ac:dyDescent="0.7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2:20" x14ac:dyDescent="0.7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2:20" x14ac:dyDescent="0.7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2:20" x14ac:dyDescent="0.7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2:20" x14ac:dyDescent="0.75"/>
    <row r="72" spans="2:20" x14ac:dyDescent="0.75"/>
    <row r="73" spans="2:20" x14ac:dyDescent="0.75"/>
    <row r="74" spans="2:20" x14ac:dyDescent="0.7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Paulo Malagutti</cp:lastModifiedBy>
  <dcterms:created xsi:type="dcterms:W3CDTF">2024-12-19T13:13:10Z</dcterms:created>
  <dcterms:modified xsi:type="dcterms:W3CDTF">2025-05-19T18:11:45Z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